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mc:AlternateContent xmlns:mc="http://schemas.openxmlformats.org/markup-compatibility/2006">
    <mc:Choice Requires="x15">
      <x15ac:absPath xmlns:x15ac="http://schemas.microsoft.com/office/spreadsheetml/2010/11/ac" url="Q:\Ablage\Fi_Dat_SammlProg\SharedFiles\TechnBericht\2016\"/>
    </mc:Choice>
  </mc:AlternateContent>
  <bookViews>
    <workbookView xWindow="38415" yWindow="465" windowWidth="38385" windowHeight="18240" tabRatio="847" activeTab="1"/>
  </bookViews>
  <sheets>
    <sheet name="Custom_lists" sheetId="1" r:id="rId1"/>
    <sheet name="I_A_1" sheetId="2" r:id="rId2"/>
    <sheet name="I_A_2" sheetId="32" r:id="rId3"/>
    <sheet name="II_B_1" sheetId="35" r:id="rId4"/>
    <sheet name="II_B_2" sheetId="34" r:id="rId5"/>
    <sheet name="III_A_1" sheetId="6" r:id="rId6"/>
    <sheet name="III_B_1" sheetId="28" r:id="rId7"/>
    <sheet name="III_B_2" sheetId="29" r:id="rId8"/>
    <sheet name="III_B_3" sheetId="30" r:id="rId9"/>
    <sheet name="III_C_1" sheetId="10" r:id="rId10"/>
    <sheet name="III_C_3" sheetId="12" r:id="rId11"/>
    <sheet name="III_C_4" sheetId="11" r:id="rId12"/>
    <sheet name="III_C_6" sheetId="13" r:id="rId13"/>
    <sheet name="III_D_1" sheetId="14" r:id="rId14"/>
    <sheet name="III_E_1" sheetId="15" r:id="rId15"/>
    <sheet name="III_E_2" sheetId="16" r:id="rId16"/>
    <sheet name="III_E_3" sheetId="17" r:id="rId17"/>
    <sheet name="III_F_1 " sheetId="31" r:id="rId18"/>
    <sheet name="III_G_1" sheetId="19" r:id="rId19"/>
    <sheet name="IV_A_1" sheetId="20" r:id="rId20"/>
    <sheet name="IV_A_2" sheetId="21" r:id="rId21"/>
    <sheet name="IV_A_3 " sheetId="22" r:id="rId22"/>
    <sheet name="IV_B_1" sheetId="23" r:id="rId23"/>
    <sheet name="IV_B_2" sheetId="24" r:id="rId24"/>
    <sheet name="V_1" sheetId="25" r:id="rId25"/>
    <sheet name="VI_I" sheetId="26" r:id="rId26"/>
  </sheets>
  <externalReferences>
    <externalReference r:id="rId27"/>
  </externalReferences>
  <definedNames>
    <definedName name="_1Excel_BuiltIn_Print_Area_10_1_1" localSheetId="6">#REF!</definedName>
    <definedName name="_1Excel_BuiltIn_Print_Area_10_1_1" localSheetId="7">#REF!</definedName>
    <definedName name="_1Excel_BuiltIn_Print_Area_10_1_1" localSheetId="13">#REF!</definedName>
    <definedName name="_1Excel_BuiltIn_Print_Area_10_1_1" localSheetId="17">#REF!</definedName>
    <definedName name="_1Excel_BuiltIn_Print_Area_10_1_1" localSheetId="19">#REF!</definedName>
    <definedName name="_1Excel_BuiltIn_Print_Area_10_1_1">#REF!</definedName>
    <definedName name="_xlnm._FilterDatabase" localSheetId="6" hidden="1">III_B_1!$A$3:$O$28</definedName>
    <definedName name="_xlnm._FilterDatabase" localSheetId="8" hidden="1">III_B_3!$A$3:$L$273</definedName>
    <definedName name="_xlnm._FilterDatabase" localSheetId="12" hidden="1">III_C_6!$A$4:$IV$348</definedName>
    <definedName name="_xlnm._FilterDatabase" localSheetId="16" hidden="1">III_E_3!$A$3:$CH$169</definedName>
    <definedName name="_xlnm._FilterDatabase" localSheetId="17" hidden="1">'III_F_1 '!$A$3:$CH$83</definedName>
    <definedName name="_xlnm.Print_Area" localSheetId="3">II_B_1!$A$1:$F$28</definedName>
    <definedName name="_xlnm.Print_Area" localSheetId="5">III_A_1!$A$1:$I$16</definedName>
    <definedName name="_xlnm.Print_Area" localSheetId="6">III_B_1!$A$1:$N$30</definedName>
    <definedName name="_xlnm.Print_Area" localSheetId="7">III_B_2!$A$1:$G$18</definedName>
    <definedName name="_xlnm.Print_Area" localSheetId="9">III_C_1!$A$1:$N$84</definedName>
    <definedName name="_xlnm.Print_Area" localSheetId="10">III_C_3!$A$1:$K$60</definedName>
    <definedName name="_xlnm.Print_Area" localSheetId="12">III_C_6!$A$1:$N$4</definedName>
    <definedName name="_xlnm.Print_Area" localSheetId="13">III_D_1!$C$1:$I$17</definedName>
    <definedName name="_xlnm.Print_Area" localSheetId="14">III_E_1!$A$1:$I$56</definedName>
    <definedName name="_xlnm.Print_Area" localSheetId="15">III_E_2!$A$1:$AJ$38</definedName>
    <definedName name="_xlnm.Print_Area" localSheetId="16">III_E_3!$A$1:$N$45</definedName>
    <definedName name="_xlnm.Print_Area" localSheetId="17">'III_F_1 '!$A$1:$J$89</definedName>
    <definedName name="_xlnm.Print_Area" localSheetId="18">III_G_1!$A$1:$S$40</definedName>
    <definedName name="_xlnm.Print_Area" localSheetId="19">IV_A_1!$A$1:$J$67</definedName>
    <definedName name="_xlnm.Print_Area" localSheetId="20">IV_A_2!$A$1:$K$11</definedName>
    <definedName name="_xlnm.Print_Area" localSheetId="21">'IV_A_3 '!$A$1:$H$17</definedName>
    <definedName name="_xlnm.Print_Area" localSheetId="22">IV_B_1!$A$1:$K$17</definedName>
    <definedName name="_xlnm.Print_Area" localSheetId="23">IV_B_2!$A$1:$H$16</definedName>
    <definedName name="_xlnm.Print_Area" localSheetId="24">V_1!$A$1:$J$61</definedName>
    <definedName name="Excel_BuiltIn_Print_Area_1_1" localSheetId="3">II_B_1!$A$1:$F$18</definedName>
    <definedName name="Excel_BuiltIn_Print_Area_1_1" localSheetId="6">#REF!</definedName>
    <definedName name="Excel_BuiltIn_Print_Area_1_1" localSheetId="7">#REF!</definedName>
    <definedName name="Excel_BuiltIn_Print_Area_1_1" localSheetId="17">#REF!</definedName>
    <definedName name="Excel_BuiltIn_Print_Area_1_1">#REF!</definedName>
    <definedName name="Excel_BuiltIn_Print_Area_1_1_1" localSheetId="3">II_B_1!$A$1:$D$3</definedName>
    <definedName name="Excel_BuiltIn_Print_Area_1_1_1" localSheetId="6">#REF!</definedName>
    <definedName name="Excel_BuiltIn_Print_Area_1_1_1" localSheetId="7">#REF!</definedName>
    <definedName name="Excel_BuiltIn_Print_Area_1_1_1" localSheetId="17">#REF!</definedName>
    <definedName name="Excel_BuiltIn_Print_Area_1_1_1">#REF!</definedName>
    <definedName name="Excel_BuiltIn_Print_Area_10_1" localSheetId="6">#REF!</definedName>
    <definedName name="Excel_BuiltIn_Print_Area_10_1" localSheetId="7">#REF!</definedName>
    <definedName name="Excel_BuiltIn_Print_Area_10_1" localSheetId="17">#REF!</definedName>
    <definedName name="Excel_BuiltIn_Print_Area_10_1">#REF!</definedName>
    <definedName name="Excel_BuiltIn_Print_Area_10_1_1" localSheetId="6">#REF!</definedName>
    <definedName name="Excel_BuiltIn_Print_Area_10_1_1" localSheetId="7">#REF!</definedName>
    <definedName name="Excel_BuiltIn_Print_Area_10_1_1" localSheetId="13">#REF!</definedName>
    <definedName name="Excel_BuiltIn_Print_Area_10_1_1" localSheetId="17">#REF!</definedName>
    <definedName name="Excel_BuiltIn_Print_Area_10_1_1">#REF!</definedName>
    <definedName name="Excel_BuiltIn_Print_Area_11_1" localSheetId="6">#REF!</definedName>
    <definedName name="Excel_BuiltIn_Print_Area_11_1" localSheetId="7">#REF!</definedName>
    <definedName name="Excel_BuiltIn_Print_Area_11_1" localSheetId="17">#REF!</definedName>
    <definedName name="Excel_BuiltIn_Print_Area_11_1">III_C_6!$A$1:$S$4</definedName>
    <definedName name="Excel_BuiltIn_Print_Area_12_1" localSheetId="6">#REF!</definedName>
    <definedName name="Excel_BuiltIn_Print_Area_12_1" localSheetId="7">#REF!</definedName>
    <definedName name="Excel_BuiltIn_Print_Area_12_1" localSheetId="17">#REF!</definedName>
    <definedName name="Excel_BuiltIn_Print_Area_12_1">III_E_1!$A$1:$L$56</definedName>
    <definedName name="Excel_BuiltIn_Print_Area_12_1_1" localSheetId="6">#REF!</definedName>
    <definedName name="Excel_BuiltIn_Print_Area_12_1_1" localSheetId="7">#REF!</definedName>
    <definedName name="Excel_BuiltIn_Print_Area_12_1_1" localSheetId="17">#REF!</definedName>
    <definedName name="Excel_BuiltIn_Print_Area_12_1_1">III_E_1!$A$1:$K$56</definedName>
    <definedName name="Excel_BuiltIn_Print_Area_14_1" localSheetId="6">#REF!</definedName>
    <definedName name="Excel_BuiltIn_Print_Area_14_1" localSheetId="7">#REF!</definedName>
    <definedName name="Excel_BuiltIn_Print_Area_14_1" localSheetId="17">#REF!</definedName>
    <definedName name="Excel_BuiltIn_Print_Area_14_1">III_E_3!$A$1:$M$45</definedName>
    <definedName name="Excel_BuiltIn_Print_Area_15_1" localSheetId="6">#REF!</definedName>
    <definedName name="Excel_BuiltIn_Print_Area_15_1" localSheetId="7">#REF!</definedName>
    <definedName name="Excel_BuiltIn_Print_Area_15_1" localSheetId="8">#REF!</definedName>
    <definedName name="Excel_BuiltIn_Print_Area_15_1" localSheetId="13">III_D_1!$C$1:$I$67</definedName>
    <definedName name="Excel_BuiltIn_Print_Area_15_1" localSheetId="17">'III_F_1 '!$A$1:$J$120</definedName>
    <definedName name="Excel_BuiltIn_Print_Area_15_1">#REF!</definedName>
    <definedName name="Excel_BuiltIn_Print_Area_24_1" localSheetId="6">#REF!</definedName>
    <definedName name="Excel_BuiltIn_Print_Area_24_1" localSheetId="13">#REF!</definedName>
    <definedName name="Excel_BuiltIn_Print_Area_24_1" localSheetId="17">#REF!</definedName>
    <definedName name="Excel_BuiltIn_Print_Area_24_1" localSheetId="21">#REF!</definedName>
    <definedName name="Excel_BuiltIn_Print_Area_24_1" localSheetId="23">#REF!</definedName>
    <definedName name="Excel_BuiltIn_Print_Area_24_1">#REF!</definedName>
    <definedName name="Excel_BuiltIn_Print_Area_4_1" localSheetId="7">III_B_2!$A$1:$F$18</definedName>
    <definedName name="Excel_BuiltIn_Print_Area_4_1">#REF!</definedName>
    <definedName name="Excel_BuiltIn_Print_Area_5_1" localSheetId="6">#REF!</definedName>
    <definedName name="Excel_BuiltIn_Print_Area_5_1" localSheetId="7">#REF!</definedName>
    <definedName name="Excel_BuiltIn_Print_Area_5_1" localSheetId="13">#REF!</definedName>
    <definedName name="Excel_BuiltIn_Print_Area_5_1" localSheetId="17">#REF!</definedName>
    <definedName name="Excel_BuiltIn_Print_Area_5_1">#REF!</definedName>
    <definedName name="Excel_BuiltIn_Print_Area_7_1" localSheetId="6">#REF!</definedName>
    <definedName name="Excel_BuiltIn_Print_Area_7_1" localSheetId="7">#REF!</definedName>
    <definedName name="Excel_BuiltIn_Print_Area_7_1" localSheetId="17">#REF!</definedName>
    <definedName name="Excel_BuiltIn_Print_Area_7_1">#REF!</definedName>
    <definedName name="Excel_BuiltIn_Print_Area_8_1" localSheetId="6">#REF!</definedName>
    <definedName name="Excel_BuiltIn_Print_Area_8_1" localSheetId="7">#REF!</definedName>
    <definedName name="Excel_BuiltIn_Print_Area_8_1" localSheetId="13">#REF!</definedName>
    <definedName name="Excel_BuiltIn_Print_Area_8_1" localSheetId="17">#REF!</definedName>
    <definedName name="Excel_BuiltIn_Print_Area_8_1" localSheetId="21">#REF!</definedName>
    <definedName name="Excel_BuiltIn_Print_Area_8_1" localSheetId="23">#REF!</definedName>
    <definedName name="Excel_BuiltIn_Print_Area_8_1">III_C_3!$A$1:$N$60</definedName>
    <definedName name="Excel_BuiltIn_Print_Area_9_1" localSheetId="6">#REF!</definedName>
    <definedName name="Excel_BuiltIn_Print_Area_9_1" localSheetId="7">#REF!</definedName>
    <definedName name="Excel_BuiltIn_Print_Area_9_1" localSheetId="17">#REF!</definedName>
    <definedName name="Excel_BuiltIn_Print_Area_9_1">#REF!</definedName>
    <definedName name="Fleet_segments_vessels">'[1]drop down'!$B$4:$B$16</definedName>
    <definedName name="Fleet_segments_vessels_lenght_classes">'[1]drop down'!$G$4:$G$11</definedName>
    <definedName name="III_B_1_neu">#REF!</definedName>
    <definedName name="III_B_2">#REF!</definedName>
    <definedName name="Z_31EEF66C_8178_4380_A4BA_6A0359548022_.wvu.FilterData" localSheetId="16" hidden="1">III_E_3!$A$3:$CH$169</definedName>
    <definedName name="Z_31EEF66C_8178_4380_A4BA_6A0359548022_.wvu.PrintArea" localSheetId="3" hidden="1">II_B_1!$A$1:$F$28</definedName>
    <definedName name="Z_31EEF66C_8178_4380_A4BA_6A0359548022_.wvu.PrintArea" localSheetId="5" hidden="1">III_A_1!$A$1:$I$16</definedName>
    <definedName name="Z_31EEF66C_8178_4380_A4BA_6A0359548022_.wvu.PrintArea" localSheetId="9" hidden="1">III_C_1!$A$1:$N$84</definedName>
    <definedName name="Z_31EEF66C_8178_4380_A4BA_6A0359548022_.wvu.PrintArea" localSheetId="10" hidden="1">III_C_3!$A$1:$K$60</definedName>
    <definedName name="Z_31EEF66C_8178_4380_A4BA_6A0359548022_.wvu.PrintArea" localSheetId="12" hidden="1">III_C_6!$A$1:$N$4</definedName>
    <definedName name="Z_31EEF66C_8178_4380_A4BA_6A0359548022_.wvu.PrintArea" localSheetId="13" hidden="1">III_D_1!$C$1:$I$17</definedName>
    <definedName name="Z_31EEF66C_8178_4380_A4BA_6A0359548022_.wvu.PrintArea" localSheetId="14" hidden="1">III_E_1!$A$1:$I$56</definedName>
    <definedName name="Z_31EEF66C_8178_4380_A4BA_6A0359548022_.wvu.PrintArea" localSheetId="15" hidden="1">III_E_2!$A$1:$AJ$38</definedName>
    <definedName name="Z_31EEF66C_8178_4380_A4BA_6A0359548022_.wvu.PrintArea" localSheetId="16" hidden="1">III_E_3!$A$1:$N$45</definedName>
    <definedName name="Z_31EEF66C_8178_4380_A4BA_6A0359548022_.wvu.PrintArea" localSheetId="18" hidden="1">III_G_1!$A$1:$S$40</definedName>
    <definedName name="Z_31EEF66C_8178_4380_A4BA_6A0359548022_.wvu.PrintArea" localSheetId="19" hidden="1">IV_A_1!$A$1:$J$67</definedName>
    <definedName name="Z_31EEF66C_8178_4380_A4BA_6A0359548022_.wvu.PrintArea" localSheetId="20" hidden="1">IV_A_2!$A$1:$K$11</definedName>
    <definedName name="Z_31EEF66C_8178_4380_A4BA_6A0359548022_.wvu.PrintArea" localSheetId="21" hidden="1">'IV_A_3 '!$A$1:$H$17</definedName>
    <definedName name="Z_31EEF66C_8178_4380_A4BA_6A0359548022_.wvu.PrintArea" localSheetId="22" hidden="1">IV_B_1!$A$1:$K$17</definedName>
    <definedName name="Z_31EEF66C_8178_4380_A4BA_6A0359548022_.wvu.PrintArea" localSheetId="23" hidden="1">IV_B_2!$A$1:$H$16</definedName>
    <definedName name="Z_31EEF66C_8178_4380_A4BA_6A0359548022_.wvu.PrintArea" localSheetId="24" hidden="1">V_1!$A$1:$J$61</definedName>
    <definedName name="Z_969A0D75_D719_4548_94E7_032AE7E20933_.wvu.FilterData" localSheetId="6" hidden="1">III_B_1!$A$3:$O$28</definedName>
    <definedName name="Z_969A0D75_D719_4548_94E7_032AE7E20933_.wvu.FilterData" localSheetId="17" hidden="1">'III_F_1 '!$A$3:$CH$83</definedName>
    <definedName name="Z_969A0D75_D719_4548_94E7_032AE7E20933_.wvu.PrintArea" localSheetId="6" hidden="1">III_B_1!$A$1:$N$30</definedName>
    <definedName name="Z_969A0D75_D719_4548_94E7_032AE7E20933_.wvu.PrintArea" localSheetId="7" hidden="1">III_B_2!$A$1:$G$18</definedName>
    <definedName name="Z_969A0D75_D719_4548_94E7_032AE7E20933_.wvu.PrintArea" localSheetId="17" hidden="1">'III_F_1 '!$A$1:$J$89</definedName>
  </definedNames>
  <calcPr calcId="152511"/>
  <customWorkbookViews>
    <customWorkbookView name="Jens Ulleweit - Persönliche Ansicht" guid="{31EEF66C-8178-4380-A4BA-6A0359548022}" mergeInterval="0" personalView="1" maximized="1" windowWidth="1680" windowHeight="824" tabRatio="847" activeSheetId="19"/>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S8" i="19" l="1"/>
  <c r="N86" i="13"/>
  <c r="N85" i="13"/>
  <c r="N84" i="13"/>
  <c r="N83" i="13"/>
  <c r="N82" i="13"/>
  <c r="N81" i="13"/>
  <c r="N80" i="13"/>
  <c r="N79" i="13"/>
  <c r="N78" i="13"/>
  <c r="N77" i="13"/>
  <c r="N76" i="13"/>
  <c r="N75" i="13"/>
  <c r="N74" i="13"/>
  <c r="N73" i="13"/>
  <c r="N72" i="13"/>
  <c r="N71" i="13"/>
  <c r="N70" i="13"/>
  <c r="N69" i="13"/>
  <c r="N68" i="13"/>
  <c r="N67" i="13"/>
  <c r="N66" i="13"/>
  <c r="N65" i="13"/>
  <c r="N64" i="13"/>
  <c r="N63" i="13"/>
  <c r="N62" i="13"/>
  <c r="N61" i="13"/>
  <c r="N60" i="13"/>
  <c r="N59" i="13"/>
  <c r="N58" i="13"/>
  <c r="N57" i="13"/>
  <c r="N56" i="13"/>
  <c r="N55" i="13"/>
  <c r="N54" i="13"/>
  <c r="N53" i="13"/>
  <c r="N52" i="13"/>
  <c r="N51" i="13"/>
  <c r="N50" i="13"/>
  <c r="N49" i="13"/>
  <c r="N48" i="13"/>
  <c r="N47" i="13"/>
  <c r="N46" i="13"/>
  <c r="N45" i="13"/>
  <c r="N44" i="13"/>
  <c r="N43" i="13"/>
  <c r="N42" i="13"/>
  <c r="N41" i="13"/>
  <c r="N40" i="13"/>
  <c r="N39" i="13"/>
  <c r="N38" i="13"/>
  <c r="N37" i="13"/>
  <c r="N36" i="13"/>
  <c r="N35" i="13"/>
  <c r="N34" i="13"/>
  <c r="N33" i="13"/>
  <c r="N32" i="13"/>
  <c r="N31" i="13"/>
  <c r="N30" i="13"/>
  <c r="N29" i="13"/>
  <c r="N28" i="13"/>
  <c r="N27" i="13"/>
  <c r="N26" i="13"/>
  <c r="N25" i="13"/>
  <c r="N24" i="13"/>
  <c r="N23" i="13"/>
  <c r="N22" i="13"/>
  <c r="N21" i="13"/>
  <c r="N20" i="13"/>
  <c r="N19" i="13"/>
  <c r="N18" i="13"/>
  <c r="N17" i="13"/>
  <c r="N16" i="13"/>
  <c r="N15" i="13"/>
  <c r="N14" i="13"/>
  <c r="N13" i="13"/>
  <c r="N12" i="13"/>
  <c r="N11" i="13"/>
  <c r="N10" i="13"/>
  <c r="N9" i="13"/>
  <c r="N8" i="13"/>
  <c r="N7" i="13"/>
  <c r="N6" i="13"/>
  <c r="N5" i="13"/>
  <c r="L33" i="12"/>
  <c r="L168" i="17"/>
  <c r="L167" i="17"/>
  <c r="L166" i="17"/>
  <c r="M166" i="17" s="1"/>
  <c r="L164" i="17"/>
  <c r="M164" i="17" s="1"/>
  <c r="L169" i="17"/>
  <c r="L165" i="17"/>
  <c r="L163" i="17"/>
  <c r="L154" i="17"/>
  <c r="L153" i="17"/>
  <c r="L150" i="17"/>
  <c r="L149" i="17"/>
  <c r="L148" i="17"/>
  <c r="M148" i="17" s="1"/>
  <c r="L147" i="17"/>
  <c r="L146" i="17"/>
  <c r="L145" i="17"/>
  <c r="L144" i="17"/>
  <c r="M144" i="17" s="1"/>
  <c r="L137" i="17"/>
  <c r="L138" i="17"/>
  <c r="L139" i="17"/>
  <c r="M139" i="17" s="1"/>
  <c r="L140" i="17"/>
  <c r="M140" i="17" s="1"/>
  <c r="L141" i="17"/>
  <c r="L134" i="17"/>
  <c r="L133" i="17"/>
  <c r="L132" i="17"/>
  <c r="M132" i="17" s="1"/>
  <c r="L131" i="17"/>
  <c r="L129" i="17"/>
  <c r="L130" i="17"/>
  <c r="L128" i="17"/>
  <c r="M128" i="17" s="1"/>
  <c r="L122" i="17"/>
  <c r="L121" i="17"/>
  <c r="L116" i="17"/>
  <c r="L115" i="17"/>
  <c r="L114" i="17"/>
  <c r="L113" i="17"/>
  <c r="L112" i="17"/>
  <c r="L110" i="17"/>
  <c r="L88" i="17"/>
  <c r="L87" i="17"/>
  <c r="L86" i="17"/>
  <c r="L81" i="17"/>
  <c r="M81" i="17" s="1"/>
  <c r="L85" i="17"/>
  <c r="L84" i="17"/>
  <c r="L83" i="17"/>
  <c r="L82" i="17"/>
  <c r="L80" i="17"/>
  <c r="M160" i="17"/>
  <c r="S25" i="19"/>
  <c r="R25" i="19"/>
  <c r="M27" i="28"/>
  <c r="L27" i="28"/>
  <c r="I27" i="28"/>
  <c r="M26" i="28"/>
  <c r="L26" i="28"/>
  <c r="I26" i="28"/>
  <c r="M25" i="28"/>
  <c r="L25" i="28"/>
  <c r="I25" i="28"/>
  <c r="M24" i="28"/>
  <c r="L24" i="28"/>
  <c r="I24" i="28"/>
  <c r="M23" i="28"/>
  <c r="L23" i="28"/>
  <c r="I23" i="28"/>
  <c r="M21" i="28"/>
  <c r="L21" i="28"/>
  <c r="I21" i="28"/>
  <c r="M20" i="28"/>
  <c r="L20" i="28"/>
  <c r="I20" i="28"/>
  <c r="M18" i="28"/>
  <c r="L18" i="28"/>
  <c r="I18" i="28"/>
  <c r="M16" i="28"/>
  <c r="L16" i="28"/>
  <c r="I16" i="28"/>
  <c r="M15" i="28"/>
  <c r="L15" i="28"/>
  <c r="I15" i="28"/>
  <c r="M13" i="28"/>
  <c r="L13" i="28"/>
  <c r="I13" i="28"/>
  <c r="M12" i="28"/>
  <c r="L12" i="28"/>
  <c r="I12" i="28"/>
  <c r="M11" i="28"/>
  <c r="L11" i="28"/>
  <c r="I11" i="28"/>
  <c r="M10" i="28"/>
  <c r="L10" i="28"/>
  <c r="I10" i="28"/>
  <c r="M9" i="28"/>
  <c r="L9" i="28"/>
  <c r="I9" i="28"/>
  <c r="M7" i="28"/>
  <c r="L7" i="28"/>
  <c r="I7" i="28"/>
  <c r="M6" i="28"/>
  <c r="L6" i="28"/>
  <c r="I6" i="28"/>
  <c r="M5" i="28"/>
  <c r="L5" i="28"/>
  <c r="I5" i="28"/>
  <c r="M4" i="28"/>
  <c r="L4" i="28"/>
  <c r="I4" i="28"/>
  <c r="N331" i="13"/>
  <c r="N332" i="13"/>
  <c r="N333" i="13"/>
  <c r="N334" i="13"/>
  <c r="N335" i="13"/>
  <c r="N336" i="13"/>
  <c r="N337" i="13"/>
  <c r="N338" i="13"/>
  <c r="N339" i="13"/>
  <c r="N340" i="13"/>
  <c r="N341" i="13"/>
  <c r="N342" i="13"/>
  <c r="N343" i="13"/>
  <c r="N344" i="13"/>
  <c r="N345" i="13"/>
  <c r="N346" i="13"/>
  <c r="N347" i="13"/>
  <c r="N348" i="13"/>
  <c r="N318" i="13"/>
  <c r="N317" i="13"/>
  <c r="N316" i="13"/>
  <c r="N315" i="13"/>
  <c r="N314" i="13"/>
  <c r="N313" i="13"/>
  <c r="N312" i="13"/>
  <c r="N311" i="13"/>
  <c r="N310" i="13"/>
  <c r="N309" i="13"/>
  <c r="N308" i="13"/>
  <c r="N307" i="13"/>
  <c r="N306" i="13"/>
  <c r="N305" i="13"/>
  <c r="N270" i="13"/>
  <c r="N269" i="13"/>
  <c r="N268" i="13"/>
  <c r="N267" i="13"/>
  <c r="N266" i="13"/>
  <c r="N265" i="13"/>
  <c r="N264" i="13"/>
  <c r="N263" i="13"/>
  <c r="N262" i="13"/>
  <c r="N261" i="13"/>
  <c r="N260" i="13"/>
  <c r="N259" i="13"/>
  <c r="N258" i="13"/>
  <c r="N257" i="13"/>
  <c r="N256" i="13"/>
  <c r="N255" i="13"/>
  <c r="N254" i="13"/>
  <c r="N253" i="13"/>
  <c r="N252" i="13"/>
  <c r="N251" i="13"/>
  <c r="N250" i="13"/>
  <c r="N249" i="13"/>
  <c r="N248" i="13"/>
  <c r="N209" i="13"/>
  <c r="N208" i="13"/>
  <c r="N207" i="13"/>
  <c r="N197" i="13"/>
  <c r="N196" i="13"/>
  <c r="N195" i="13"/>
  <c r="N194" i="13"/>
  <c r="N193" i="13"/>
  <c r="N192" i="13"/>
  <c r="N191" i="13"/>
  <c r="N164" i="13"/>
  <c r="N163" i="13"/>
  <c r="N162" i="13"/>
  <c r="N161" i="13"/>
  <c r="N160" i="13"/>
  <c r="N159" i="13"/>
  <c r="N158" i="13"/>
  <c r="N157" i="13"/>
  <c r="N156" i="13"/>
  <c r="N155" i="13"/>
  <c r="N154" i="13"/>
  <c r="N145" i="13"/>
  <c r="N144" i="13"/>
  <c r="N110" i="13"/>
  <c r="N109" i="13"/>
  <c r="N108" i="13"/>
  <c r="N107" i="13"/>
  <c r="N106" i="13"/>
  <c r="N105" i="13"/>
  <c r="N104" i="13"/>
  <c r="N103" i="13"/>
  <c r="N102" i="13"/>
  <c r="L5" i="12"/>
  <c r="L6" i="12"/>
  <c r="L7" i="12"/>
  <c r="L8" i="12"/>
  <c r="L9" i="12"/>
  <c r="L10" i="12"/>
  <c r="L11" i="12"/>
  <c r="L12" i="12"/>
  <c r="L13" i="12"/>
  <c r="L14" i="12"/>
  <c r="L15" i="12"/>
  <c r="L16" i="12"/>
  <c r="L17" i="12"/>
  <c r="L18" i="12"/>
  <c r="L19" i="12"/>
  <c r="L20" i="12"/>
  <c r="L22" i="12"/>
  <c r="L23" i="12"/>
  <c r="L24" i="12"/>
  <c r="L25" i="12"/>
  <c r="L26" i="12"/>
  <c r="L27" i="12"/>
  <c r="L28" i="12"/>
  <c r="L29" i="12"/>
  <c r="L30" i="12"/>
  <c r="L31" i="12"/>
  <c r="L32" i="12"/>
  <c r="K7" i="23"/>
  <c r="J7" i="23"/>
  <c r="K6" i="23"/>
  <c r="J6" i="23"/>
  <c r="K5" i="23"/>
  <c r="J5" i="23"/>
  <c r="K4" i="23"/>
  <c r="J4" i="23"/>
  <c r="K8" i="21"/>
  <c r="J8" i="21"/>
  <c r="G8" i="21"/>
  <c r="K7" i="21"/>
  <c r="J7" i="21"/>
  <c r="G7" i="21"/>
  <c r="K6" i="21"/>
  <c r="J6" i="21"/>
  <c r="G6" i="21"/>
  <c r="K5" i="21"/>
  <c r="J5" i="21"/>
  <c r="G5" i="21"/>
  <c r="K4" i="21"/>
  <c r="J4" i="21"/>
  <c r="G4" i="21"/>
  <c r="R11" i="19"/>
  <c r="S11" i="19"/>
  <c r="M52" i="17"/>
  <c r="M51" i="17"/>
  <c r="M50" i="17"/>
  <c r="M49" i="17"/>
  <c r="M48" i="17"/>
  <c r="M47" i="17"/>
  <c r="M46" i="17"/>
  <c r="M45" i="17"/>
  <c r="M44" i="17"/>
  <c r="M43" i="17"/>
  <c r="M42" i="17"/>
  <c r="M41" i="17"/>
  <c r="M40" i="17"/>
  <c r="M39" i="17"/>
  <c r="M38" i="17"/>
  <c r="M37" i="17"/>
  <c r="M36" i="17"/>
  <c r="M35" i="17"/>
  <c r="M34" i="17"/>
  <c r="M33" i="17"/>
  <c r="M32" i="17"/>
  <c r="M31" i="17"/>
  <c r="M30" i="17"/>
  <c r="M29" i="17"/>
  <c r="M28" i="17"/>
  <c r="M27" i="17"/>
  <c r="M26" i="17"/>
  <c r="M25" i="17"/>
  <c r="M24" i="17"/>
  <c r="M23" i="17"/>
  <c r="M22" i="17"/>
  <c r="M21" i="17"/>
  <c r="M20" i="17"/>
  <c r="M19" i="17"/>
  <c r="M18" i="17"/>
  <c r="M17" i="17"/>
  <c r="M16" i="17"/>
  <c r="M15" i="17"/>
  <c r="M14" i="17"/>
  <c r="M13" i="17"/>
  <c r="M12" i="17"/>
  <c r="M11" i="17"/>
  <c r="N330" i="13"/>
  <c r="N329" i="13"/>
  <c r="N328" i="13"/>
  <c r="N327" i="13"/>
  <c r="N326" i="13"/>
  <c r="N325" i="13"/>
  <c r="N324" i="13"/>
  <c r="N323" i="13"/>
  <c r="N322" i="13"/>
  <c r="N321" i="13"/>
  <c r="N320" i="13"/>
  <c r="N319" i="13"/>
  <c r="N304" i="13"/>
  <c r="N303" i="13"/>
  <c r="N302" i="13"/>
  <c r="N301" i="13"/>
  <c r="N300" i="13"/>
  <c r="N299" i="13"/>
  <c r="N298" i="13"/>
  <c r="N297" i="13"/>
  <c r="N296" i="13"/>
  <c r="N295" i="13"/>
  <c r="N294" i="13"/>
  <c r="N293" i="13"/>
  <c r="N292" i="13"/>
  <c r="N291" i="13"/>
  <c r="N290" i="13"/>
  <c r="N289" i="13"/>
  <c r="N288" i="13"/>
  <c r="N287" i="13"/>
  <c r="N286" i="13"/>
  <c r="N285" i="13"/>
  <c r="N284" i="13"/>
  <c r="N283" i="13"/>
  <c r="N282" i="13"/>
  <c r="N281" i="13"/>
  <c r="N280" i="13"/>
  <c r="N279" i="13"/>
  <c r="N278" i="13"/>
  <c r="N277" i="13"/>
  <c r="N276" i="13"/>
  <c r="N275" i="13"/>
  <c r="N274" i="13"/>
  <c r="N273" i="13"/>
  <c r="N272" i="13"/>
  <c r="N271" i="13"/>
  <c r="N247" i="13"/>
  <c r="N246" i="13"/>
  <c r="N245" i="13"/>
  <c r="N244" i="13"/>
  <c r="N243" i="13"/>
  <c r="N242" i="13"/>
  <c r="N241" i="13"/>
  <c r="N240" i="13"/>
  <c r="N239" i="13"/>
  <c r="N238" i="13"/>
  <c r="N237" i="13"/>
  <c r="N236" i="13"/>
  <c r="N235" i="13"/>
  <c r="N234" i="13"/>
  <c r="N233" i="13"/>
  <c r="N232" i="13"/>
  <c r="N231" i="13"/>
  <c r="N230" i="13"/>
  <c r="N229" i="13"/>
  <c r="N228" i="13"/>
  <c r="N227" i="13"/>
  <c r="N226" i="13"/>
  <c r="N225" i="13"/>
  <c r="N224" i="13"/>
  <c r="N223" i="13"/>
  <c r="N222" i="13"/>
  <c r="N221" i="13"/>
  <c r="N220" i="13"/>
  <c r="N219" i="13"/>
  <c r="N218" i="13"/>
  <c r="N217" i="13"/>
  <c r="N216" i="13"/>
  <c r="N215" i="13"/>
  <c r="N214" i="13"/>
  <c r="N213" i="13"/>
  <c r="N212" i="13"/>
  <c r="N211" i="13"/>
  <c r="N210" i="13"/>
  <c r="N206" i="13"/>
  <c r="N205" i="13"/>
  <c r="N204" i="13"/>
  <c r="N203" i="13"/>
  <c r="N202" i="13"/>
  <c r="N201" i="13"/>
  <c r="N200" i="13"/>
  <c r="N199" i="13"/>
  <c r="N198" i="13"/>
  <c r="N190" i="13"/>
  <c r="N189" i="13"/>
  <c r="N188" i="13"/>
  <c r="N187" i="13"/>
  <c r="N186" i="13"/>
  <c r="N185" i="13"/>
  <c r="N184" i="13"/>
  <c r="N183" i="13"/>
  <c r="N182" i="13"/>
  <c r="N181" i="13"/>
  <c r="N180" i="13"/>
  <c r="N179" i="13"/>
  <c r="N178" i="13"/>
  <c r="N177" i="13"/>
  <c r="N176" i="13"/>
  <c r="N175" i="13"/>
  <c r="N174" i="13"/>
  <c r="N173" i="13"/>
  <c r="N172" i="13"/>
  <c r="N171" i="13"/>
  <c r="N170" i="13"/>
  <c r="N169" i="13"/>
  <c r="N168" i="13"/>
  <c r="N167" i="13"/>
  <c r="N166" i="13"/>
  <c r="N165" i="13"/>
  <c r="N153" i="13"/>
  <c r="N152" i="13"/>
  <c r="N151" i="13"/>
  <c r="N150" i="13"/>
  <c r="N149" i="13"/>
  <c r="N148" i="13"/>
  <c r="N147" i="13"/>
  <c r="N146" i="13"/>
  <c r="N143" i="13"/>
  <c r="N142" i="13"/>
  <c r="N141" i="13"/>
  <c r="N140" i="13"/>
  <c r="N139" i="13"/>
  <c r="N138" i="13"/>
  <c r="N137" i="13"/>
  <c r="N136" i="13"/>
  <c r="N135" i="13"/>
  <c r="N134" i="13"/>
  <c r="N133" i="13"/>
  <c r="N132" i="13"/>
  <c r="N131" i="13"/>
  <c r="N130" i="13"/>
  <c r="N129" i="13"/>
  <c r="N128" i="13"/>
  <c r="N127" i="13"/>
  <c r="N126" i="13"/>
  <c r="N125" i="13"/>
  <c r="N124" i="13"/>
  <c r="N123" i="13"/>
  <c r="N122" i="13"/>
  <c r="N121" i="13"/>
  <c r="N120" i="13"/>
  <c r="N119" i="13"/>
  <c r="N118" i="13"/>
  <c r="N117" i="13"/>
  <c r="N116" i="13"/>
  <c r="N115" i="13"/>
  <c r="N114" i="13"/>
  <c r="N113" i="13"/>
  <c r="N112" i="13"/>
  <c r="N111" i="13"/>
  <c r="N101" i="13"/>
  <c r="N100" i="13"/>
  <c r="N99" i="13"/>
  <c r="N98" i="13"/>
  <c r="N97" i="13"/>
  <c r="N96" i="13"/>
  <c r="N95" i="13"/>
  <c r="N94" i="13"/>
  <c r="N93" i="13"/>
  <c r="N92" i="13"/>
  <c r="N91" i="13"/>
  <c r="N90" i="13"/>
  <c r="N89" i="13"/>
  <c r="N88" i="13"/>
  <c r="N87" i="13"/>
  <c r="S6" i="19"/>
  <c r="P9" i="11"/>
  <c r="P8" i="11"/>
  <c r="P7" i="11"/>
  <c r="P6" i="11"/>
  <c r="P5" i="11"/>
  <c r="P4" i="11"/>
  <c r="M165" i="17"/>
  <c r="M163" i="17"/>
  <c r="M154" i="17"/>
  <c r="M153" i="17"/>
  <c r="M150" i="17"/>
  <c r="M147" i="17"/>
  <c r="M145" i="17"/>
  <c r="M146" i="17"/>
  <c r="M133" i="17"/>
  <c r="M129" i="17"/>
  <c r="M134" i="17"/>
  <c r="M121" i="17"/>
  <c r="M115" i="17"/>
  <c r="M111" i="17"/>
  <c r="M114" i="17"/>
  <c r="M112" i="17"/>
  <c r="M110" i="17"/>
  <c r="M88" i="17"/>
  <c r="M87" i="17"/>
  <c r="M86" i="17"/>
  <c r="M85" i="17"/>
  <c r="M84" i="17"/>
  <c r="M169" i="17"/>
  <c r="M168" i="17"/>
  <c r="M167" i="17"/>
  <c r="M162" i="17"/>
  <c r="M161" i="17"/>
  <c r="M159" i="17"/>
  <c r="M158" i="17"/>
  <c r="M157" i="17"/>
  <c r="M156" i="17"/>
  <c r="M155" i="17"/>
  <c r="M152" i="17"/>
  <c r="M151" i="17"/>
  <c r="M149" i="17"/>
  <c r="M143" i="17"/>
  <c r="M142" i="17"/>
  <c r="M141" i="17"/>
  <c r="M138" i="17"/>
  <c r="M137" i="17"/>
  <c r="M136" i="17"/>
  <c r="M135" i="17"/>
  <c r="M131" i="17"/>
  <c r="M130" i="17"/>
  <c r="M127" i="17"/>
  <c r="M126" i="17"/>
  <c r="M125" i="17"/>
  <c r="M124" i="17"/>
  <c r="M123" i="17"/>
  <c r="M122" i="17"/>
  <c r="M120" i="17"/>
  <c r="M119" i="17"/>
  <c r="M118" i="17"/>
  <c r="M117" i="17"/>
  <c r="M116" i="17"/>
  <c r="M113" i="17"/>
  <c r="M109" i="17"/>
  <c r="M108" i="17"/>
  <c r="M107" i="17"/>
  <c r="M106" i="17"/>
  <c r="M105" i="17"/>
  <c r="M104" i="17"/>
  <c r="M103" i="17"/>
  <c r="M102" i="17"/>
  <c r="M101" i="17"/>
  <c r="M100" i="17"/>
  <c r="M99" i="17"/>
  <c r="M98" i="17"/>
  <c r="M97" i="17"/>
  <c r="M96" i="17"/>
  <c r="M95" i="17"/>
  <c r="M94" i="17"/>
  <c r="M93" i="17"/>
  <c r="M92" i="17"/>
  <c r="M91" i="17"/>
  <c r="M90" i="17"/>
  <c r="M89" i="17"/>
  <c r="M83" i="17"/>
  <c r="M82" i="17"/>
  <c r="M80" i="17"/>
  <c r="M79" i="17"/>
  <c r="M78" i="17"/>
  <c r="M77" i="17"/>
  <c r="M76" i="17"/>
  <c r="M75" i="17"/>
  <c r="M74" i="17"/>
  <c r="M73" i="17"/>
  <c r="M72" i="17"/>
  <c r="M71" i="17"/>
  <c r="M70" i="17"/>
  <c r="M69" i="17"/>
  <c r="M68" i="17"/>
  <c r="M67" i="17"/>
  <c r="M66" i="17"/>
  <c r="M65" i="17"/>
  <c r="M64" i="17"/>
  <c r="M63" i="17"/>
  <c r="M62" i="17"/>
  <c r="M61" i="17"/>
  <c r="M60" i="17"/>
  <c r="M10" i="17"/>
  <c r="M9" i="17"/>
  <c r="M8" i="17"/>
  <c r="M7" i="17"/>
  <c r="M6" i="17"/>
  <c r="S23" i="19"/>
  <c r="R23" i="19"/>
  <c r="S20" i="19"/>
  <c r="R20" i="19"/>
  <c r="S19" i="19"/>
  <c r="R19" i="19"/>
  <c r="S18" i="19"/>
  <c r="R18" i="19"/>
  <c r="S15" i="19"/>
  <c r="R15" i="19"/>
  <c r="S14" i="19"/>
  <c r="R14" i="19"/>
  <c r="S13" i="19"/>
  <c r="R13" i="19"/>
  <c r="S12" i="19"/>
  <c r="R12" i="19"/>
  <c r="S9" i="19"/>
  <c r="R9" i="19"/>
  <c r="R8" i="19"/>
  <c r="S7" i="19"/>
  <c r="R7" i="19"/>
  <c r="R6" i="19"/>
  <c r="S5" i="19"/>
  <c r="R5" i="19"/>
  <c r="M5" i="17"/>
  <c r="M4" i="17"/>
</calcChain>
</file>

<file path=xl/sharedStrings.xml><?xml version="1.0" encoding="utf-8"?>
<sst xmlns="http://schemas.openxmlformats.org/spreadsheetml/2006/main" count="27864" uniqueCount="1999">
  <si>
    <t xml:space="preserve">  NP years</t>
  </si>
  <si>
    <t>MS</t>
  </si>
  <si>
    <t>RFMO</t>
  </si>
  <si>
    <t>Attendance</t>
  </si>
  <si>
    <t>SWE</t>
  </si>
  <si>
    <t>X</t>
  </si>
  <si>
    <t>WGNSSK</t>
  </si>
  <si>
    <t>ICES</t>
  </si>
  <si>
    <t>Table III.A.1 – General description of the fishing sector</t>
  </si>
  <si>
    <t>Region</t>
  </si>
  <si>
    <t>Sub-area</t>
  </si>
  <si>
    <t>Target assemblages or species assemblages</t>
  </si>
  <si>
    <t>Demersal (a)</t>
  </si>
  <si>
    <t>Pelagic
(a)</t>
  </si>
  <si>
    <t>Industrial 
(b)</t>
  </si>
  <si>
    <t>Deep-water 
(a)</t>
  </si>
  <si>
    <t>Tuna and 
tuna-like</t>
  </si>
  <si>
    <t>Other highly
migratory</t>
  </si>
  <si>
    <t>Baltic Sea</t>
  </si>
  <si>
    <t>ICES areas III b-d</t>
  </si>
  <si>
    <t>North Sea and Eastern Arctic</t>
  </si>
  <si>
    <t>ICES Sub-areas I, II, IIIa, IV and VIId</t>
  </si>
  <si>
    <t>North Atlantic</t>
  </si>
  <si>
    <t>ICES Sub-areas V, XIV (excl. VIId), and NAFO area</t>
  </si>
  <si>
    <t>Mediterranean Sea and Black Sea</t>
  </si>
  <si>
    <t>All geographical sub-areas</t>
  </si>
  <si>
    <t>Other regions where fisheries are operated by EU vessels and managed by RFMOs</t>
  </si>
  <si>
    <t>Central East Atlantic</t>
  </si>
  <si>
    <t>Antarctic</t>
  </si>
  <si>
    <t>Central West Atlantic</t>
  </si>
  <si>
    <t>Indian Ocean</t>
  </si>
  <si>
    <t>Pacific Ocean</t>
  </si>
  <si>
    <t xml:space="preserve">  (a) Including fish, crustaceans and molluscs</t>
  </si>
  <si>
    <t xml:space="preserve">  (b) Fisheries targeting species for the production of fish meal, fish oil, etc. </t>
  </si>
  <si>
    <t>Table III.B.1 - Population segments for collection of economic data</t>
  </si>
  <si>
    <t>Supra region</t>
  </si>
  <si>
    <t>Achieved Sample  no.</t>
  </si>
  <si>
    <t>Achieved Sample rate</t>
  </si>
  <si>
    <t>Achieved Sample no. / Planned sampled no.</t>
  </si>
  <si>
    <t>ESP</t>
  </si>
  <si>
    <t>Baltic Sea, North Sea and Eastern Arctic, and North Atlantic</t>
  </si>
  <si>
    <t>C</t>
  </si>
  <si>
    <t>(b) planned sample can be modified based on updated information on the total population (fleet register)</t>
  </si>
  <si>
    <t>Table III.B.2 - Economic Clustering of fleet segments</t>
  </si>
  <si>
    <t>Name of the clustered fleet segments</t>
  </si>
  <si>
    <r>
      <t>Total number of vessels in the cluster by the 1</t>
    </r>
    <r>
      <rPr>
        <b/>
        <vertAlign val="superscript"/>
        <sz val="10"/>
        <rFont val="Arial"/>
        <family val="2"/>
      </rPr>
      <t>st</t>
    </r>
    <r>
      <rPr>
        <b/>
        <sz val="10"/>
        <rFont val="Arial"/>
        <family val="2"/>
      </rPr>
      <t xml:space="preserve"> of January of the sampling year</t>
    </r>
  </si>
  <si>
    <t>Fleet segments which have been clustered</t>
  </si>
  <si>
    <r>
      <t>Number of vessels in the segment by the 1</t>
    </r>
    <r>
      <rPr>
        <b/>
        <vertAlign val="superscript"/>
        <sz val="10"/>
        <rFont val="Arial"/>
        <family val="2"/>
      </rPr>
      <t>st</t>
    </r>
    <r>
      <rPr>
        <b/>
        <sz val="10"/>
        <rFont val="Arial"/>
        <family val="2"/>
      </rPr>
      <t xml:space="preserve"> of January of the sampling year</t>
    </r>
  </si>
  <si>
    <t>FRA</t>
  </si>
  <si>
    <t>Table III.B.3 - Economic Data collection strategy</t>
  </si>
  <si>
    <t>NP years</t>
  </si>
  <si>
    <t>Variable group</t>
  </si>
  <si>
    <t>Variables</t>
  </si>
  <si>
    <t>Data sources</t>
  </si>
  <si>
    <t>Income</t>
  </si>
  <si>
    <t>all segments</t>
  </si>
  <si>
    <t>Other income</t>
  </si>
  <si>
    <t>questionnaires</t>
  </si>
  <si>
    <t>Table III.C.1 - List of identified metiers</t>
  </si>
  <si>
    <t>Fishing ground</t>
  </si>
  <si>
    <t>Metier LVL6</t>
  </si>
  <si>
    <t>Effort Days</t>
  </si>
  <si>
    <t>Total Landings (tonnes)</t>
  </si>
  <si>
    <t>Total Value (euros)</t>
  </si>
  <si>
    <t>IV, VIId</t>
  </si>
  <si>
    <t>Y</t>
  </si>
  <si>
    <t>Sampling year</t>
  </si>
  <si>
    <t>MS participating in sampling</t>
  </si>
  <si>
    <t>Sampling Year</t>
  </si>
  <si>
    <t>Sampling frame codes</t>
  </si>
  <si>
    <t>Sampling strategy</t>
  </si>
  <si>
    <t>Sampling scheme</t>
  </si>
  <si>
    <t>Time stratification</t>
  </si>
  <si>
    <t>Q</t>
  </si>
  <si>
    <t>MS partcipating in sampling</t>
  </si>
  <si>
    <t>Species</t>
  </si>
  <si>
    <t>Species Group</t>
  </si>
  <si>
    <t>From the unsorted
catches</t>
  </si>
  <si>
    <t>From the retained
catches and/or landings</t>
  </si>
  <si>
    <t>Solea solea</t>
  </si>
  <si>
    <t>GSA 7</t>
  </si>
  <si>
    <t>Parapenaeus longirostris</t>
  </si>
  <si>
    <t>Pleuronectes platessa</t>
  </si>
  <si>
    <t>Age</t>
  </si>
  <si>
    <t>Metier level 6</t>
  </si>
  <si>
    <t>Achieved length sampling</t>
  </si>
  <si>
    <t>Table III.E.1 – List of required stocks (Appendix VII)</t>
  </si>
  <si>
    <t>Area / Stock</t>
  </si>
  <si>
    <t>Average
landings
---
tons</t>
  </si>
  <si>
    <t>Share in
EU landings
---
%</t>
  </si>
  <si>
    <t>Selected for sampling</t>
  </si>
  <si>
    <t>Gadus morhua</t>
  </si>
  <si>
    <t>VIIa</t>
  </si>
  <si>
    <t>VIIe</t>
  </si>
  <si>
    <t>Nephrops norvegicus</t>
  </si>
  <si>
    <t>ITA</t>
  </si>
  <si>
    <t>Boops boops</t>
  </si>
  <si>
    <t>GFCM</t>
  </si>
  <si>
    <t>Merluccius merluccius</t>
  </si>
  <si>
    <t>Table III.E.2 - Long-term planning of sampling for stock-based variables</t>
  </si>
  <si>
    <t>NP Years</t>
  </si>
  <si>
    <t>Weight</t>
  </si>
  <si>
    <t>Sex ratio</t>
  </si>
  <si>
    <t>Sexual maturity</t>
  </si>
  <si>
    <t>Fecundity</t>
  </si>
  <si>
    <t>IV</t>
  </si>
  <si>
    <t>Not applicable</t>
  </si>
  <si>
    <t>Table III.E.3 - Sampling intensity for stock-based variables</t>
  </si>
  <si>
    <t>Variable (*)</t>
  </si>
  <si>
    <t>Abundance of smolt</t>
  </si>
  <si>
    <t>Abundance of parr</t>
  </si>
  <si>
    <t>Number of ascending individuals</t>
  </si>
  <si>
    <t>Table III.F.1 – Transversal Variables Data collection strategy</t>
  </si>
  <si>
    <t>Capacity</t>
  </si>
  <si>
    <t>Number of vessels</t>
  </si>
  <si>
    <t>Effort</t>
  </si>
  <si>
    <t>Days at sea</t>
  </si>
  <si>
    <t>Hours fished</t>
  </si>
  <si>
    <t>Fishing days</t>
  </si>
  <si>
    <t>Landings</t>
  </si>
  <si>
    <t>FIN</t>
  </si>
  <si>
    <t>Table III.G.1-  List of surveys</t>
  </si>
  <si>
    <t>Name of survey</t>
  </si>
  <si>
    <t>Area(s)
covered</t>
  </si>
  <si>
    <t>Period (Month)</t>
  </si>
  <si>
    <t>Max. days eligible</t>
  </si>
  <si>
    <t>Type of Sampling activities</t>
  </si>
  <si>
    <t>Ecosystem indicators collected</t>
  </si>
  <si>
    <t>Map</t>
  </si>
  <si>
    <t>Relevant international planning group</t>
  </si>
  <si>
    <t>Upload in international database</t>
  </si>
  <si>
    <t>Achieved Days at sea</t>
  </si>
  <si>
    <t>Achieved Target</t>
  </si>
  <si>
    <t>% achievement no days ----- A/P %</t>
  </si>
  <si>
    <t>% achievement target ----- A/P %</t>
  </si>
  <si>
    <t>Demersal Young Fish Survey</t>
  </si>
  <si>
    <t>1, 2, 3, 4</t>
  </si>
  <si>
    <t>NS Herring Acoustic Survey</t>
  </si>
  <si>
    <t>Echo Nm</t>
  </si>
  <si>
    <t>1, 3</t>
  </si>
  <si>
    <t>Table IV.A.1 - General overview of aquaculture activities</t>
  </si>
  <si>
    <t xml:space="preserve">Fish farming techniques </t>
  </si>
  <si>
    <t>Shellfish farming techniques</t>
  </si>
  <si>
    <t>Land based farms</t>
  </si>
  <si>
    <t>Cages</t>
  </si>
  <si>
    <t>Hatcheries and Nurseries</t>
  </si>
  <si>
    <t>On growing</t>
  </si>
  <si>
    <t>Combined</t>
  </si>
  <si>
    <t>Rafts</t>
  </si>
  <si>
    <t>Long line</t>
  </si>
  <si>
    <t>Bottom</t>
  </si>
  <si>
    <t>Other</t>
  </si>
  <si>
    <t>Salmon (a)</t>
  </si>
  <si>
    <t>Eel (b)</t>
  </si>
  <si>
    <t>Sea bass and Sea Bream (c)</t>
  </si>
  <si>
    <t>Other marine fish (d)</t>
  </si>
  <si>
    <t>Mussel (i)</t>
  </si>
  <si>
    <t>Oyster (j)</t>
  </si>
  <si>
    <t>Clam (k)</t>
  </si>
  <si>
    <t>Other shellfish (l)</t>
  </si>
  <si>
    <t>Fresh water fish (m)</t>
  </si>
  <si>
    <t>Carp (o)</t>
  </si>
  <si>
    <t>(a) Salmo salar</t>
  </si>
  <si>
    <t>(l) This row contains all other not listed shellfish species</t>
  </si>
  <si>
    <t>(m) This row contains all other not listed fresh water species</t>
  </si>
  <si>
    <t>Table IV.A.2 - Population segments for collection of aquaculture data</t>
  </si>
  <si>
    <t>Segment</t>
  </si>
  <si>
    <t xml:space="preserve">Frame population no. F </t>
  </si>
  <si>
    <t>Achieved no.sample</t>
  </si>
  <si>
    <t>Achieved Sample rate / Planned sampled rate</t>
  </si>
  <si>
    <t>Table IV.A.3 – Sampling strategy  - Aquaculture sector</t>
  </si>
  <si>
    <t>Variables (as listed in Appendix X)</t>
  </si>
  <si>
    <t>Turnover</t>
  </si>
  <si>
    <t>Energy costs</t>
  </si>
  <si>
    <t>Total 
population no.
-----
N</t>
  </si>
  <si>
    <t>Planned
sample no. (a)
-----
P</t>
  </si>
  <si>
    <t>Achieved no. sample</t>
  </si>
  <si>
    <t>Companies &lt;= 10</t>
  </si>
  <si>
    <t>Companies 11-49</t>
  </si>
  <si>
    <t>(c) A - Census; B - Probability Sample Survey; C - Non-Probability Sample Survey</t>
  </si>
  <si>
    <t>Table IV.B.2 – Sampling strategy - Processing industry</t>
  </si>
  <si>
    <t>Variables (as listed in Appendix XII)</t>
  </si>
  <si>
    <t>Other operational costs</t>
  </si>
  <si>
    <t xml:space="preserve">Table V.1 - Indicators to measure the effects of fisheries on the marine ecosystem </t>
  </si>
  <si>
    <t>Code specification</t>
  </si>
  <si>
    <t xml:space="preserve"> Indicator</t>
  </si>
  <si>
    <t>Data required</t>
  </si>
  <si>
    <t>Data collection</t>
  </si>
  <si>
    <t>Effective time lag for availability</t>
  </si>
  <si>
    <t>Time interval for position reports</t>
  </si>
  <si>
    <t>Discarding rates of commercially exploited species</t>
  </si>
  <si>
    <t>Fuel efficiency of fish capture</t>
  </si>
  <si>
    <t>Target 
population no. (b)
-----
N</t>
  </si>
  <si>
    <t xml:space="preserve">Frame population no. 
----
F </t>
  </si>
  <si>
    <t>Reference year</t>
  </si>
  <si>
    <t>3LMNO</t>
  </si>
  <si>
    <t>NAFO</t>
  </si>
  <si>
    <t>Type of data collection scheme  (a)</t>
  </si>
  <si>
    <t>Response rate</t>
  </si>
  <si>
    <t>Active gears - Beam trawlers</t>
  </si>
  <si>
    <t>18-&lt; 24 m</t>
  </si>
  <si>
    <t>40 m or larger</t>
  </si>
  <si>
    <t>Passive gears - Drift and/or fixed netters</t>
  </si>
  <si>
    <t>12-&lt; 18 m</t>
  </si>
  <si>
    <t>Variable group (a)</t>
  </si>
  <si>
    <t>Type of data collection scheme (c)</t>
  </si>
  <si>
    <t>Achieved sample rate</t>
  </si>
  <si>
    <t>Fleet segments vessels</t>
  </si>
  <si>
    <t>Fleet segments vessels lenght classes</t>
  </si>
  <si>
    <t>Beam trawlers</t>
  </si>
  <si>
    <t>0-&lt; 10 m</t>
  </si>
  <si>
    <t>Demersal trawlers and/or demersal seiners</t>
  </si>
  <si>
    <t>0-&lt; 6 m</t>
  </si>
  <si>
    <t>Pelagic trawlers</t>
  </si>
  <si>
    <t>10-&lt; 12 m</t>
  </si>
  <si>
    <t>Purse seiners</t>
  </si>
  <si>
    <t>6-&lt; 12 m</t>
  </si>
  <si>
    <t>Dredgers</t>
  </si>
  <si>
    <t>Vessel using other active gears</t>
  </si>
  <si>
    <t>Vessels using Polyvalent ‘active’ gears only</t>
  </si>
  <si>
    <t>24-&lt; 40 m</t>
  </si>
  <si>
    <t>Vessels using hooks</t>
  </si>
  <si>
    <t>Drift and/or fixed netters</t>
  </si>
  <si>
    <t>Vessels using Pots and/or traps</t>
  </si>
  <si>
    <t>Vessels using other Passive gears</t>
  </si>
  <si>
    <t>Vessels using Polyvalent ‘passive’ gears only</t>
  </si>
  <si>
    <t>Vessels using active and passive gears</t>
  </si>
  <si>
    <t>Fleet segments (a)</t>
  </si>
  <si>
    <t>Type of data collection scheme (b)</t>
  </si>
  <si>
    <t>Achieved sample rate (c )</t>
  </si>
  <si>
    <t>Response rate (c )</t>
  </si>
  <si>
    <t>(b) A - Census; B - Probability Sample Survey; C - Non-Probability Sample Survey</t>
  </si>
  <si>
    <t>Segments (b)</t>
  </si>
  <si>
    <t>(a) A - Census; B - Probability Sample Survey; C - Non-Probability Sample Survey</t>
  </si>
  <si>
    <t>(c ) DCF data quality requirements have not to be addressed for data which is mandatory to be collected under a different EU legislation. This applies in particular to all capacity data, which are regulated under Commission Regulation No 26/2004, and to the data that are derived from logbooks and sales notes, which are regulated under Council Regulation (EC) No 1224/2009.</t>
  </si>
  <si>
    <t>Frame population no. 
----
F</t>
  </si>
  <si>
    <t>National name of the survey (d)</t>
  </si>
  <si>
    <t xml:space="preserve">Achieved sample rate </t>
  </si>
  <si>
    <t xml:space="preserve">Response rate </t>
  </si>
  <si>
    <t>(b)  segments can be reported as "all segments" in the case the sampling strategy is the same for all segments, otherwise MS should specify the segments for which a specific sampling strategy has been used</t>
  </si>
  <si>
    <t>(d) name of the survey as reported in the NP if applicable. Not mandatory</t>
  </si>
  <si>
    <t xml:space="preserve">  AR year</t>
  </si>
  <si>
    <t>AR year</t>
  </si>
  <si>
    <t>AR Year</t>
  </si>
  <si>
    <t>National name of the survey (c)</t>
  </si>
  <si>
    <t>Planned
sample no. (b)
-----
P</t>
  </si>
  <si>
    <t xml:space="preserve"> Planned 
sample rate (b)
-----
(P/F)*100 (%)</t>
  </si>
  <si>
    <t>(a) put an asterisk in the case the segment has been clustered with other segment(s)</t>
  </si>
  <si>
    <t xml:space="preserve">(a) planned sample can be modified based on updated information on the total population </t>
  </si>
  <si>
    <t>Total 
population no. (a)
----
N</t>
  </si>
  <si>
    <t xml:space="preserve"> Planned 
sample rate
-----
P/F*100 (%)</t>
  </si>
  <si>
    <t>Type of data collection scheme  (b)</t>
  </si>
  <si>
    <t>(c) name of the survey as reported in the NP if applicable. Not mandatory</t>
  </si>
  <si>
    <t>Planned
sample no. 
-----
P</t>
  </si>
  <si>
    <t xml:space="preserve"> Planned 
sample rate 
-----
P/F*100 (%)</t>
  </si>
  <si>
    <t>Table III.C.6 - Achieved length sampling of catches, landings and discards by metier and species</t>
  </si>
  <si>
    <t>Conservation status of fish species</t>
  </si>
  <si>
    <t>Proportion of large fish</t>
  </si>
  <si>
    <t>Mean maximum length of fishes</t>
  </si>
  <si>
    <t>Size at maturation of exploited fish species</t>
  </si>
  <si>
    <t>Species, length and abundance from surveys</t>
  </si>
  <si>
    <t>Individual measurements of age, length, sex and maturity from surveys</t>
  </si>
  <si>
    <t>LLS_DEF_0_0_0</t>
  </si>
  <si>
    <t>ICCAT</t>
  </si>
  <si>
    <t>Achieved Sampled rate
-----
A/F</t>
  </si>
  <si>
    <t>Table III.D.1 – Recreational Fisheries</t>
  </si>
  <si>
    <t>Type of Survey</t>
  </si>
  <si>
    <t>Cod</t>
  </si>
  <si>
    <t>Sharks</t>
  </si>
  <si>
    <t>Note: Please ensure data for active and inactive vessels are presented seperately.</t>
  </si>
  <si>
    <t>Sampling frame code</t>
  </si>
  <si>
    <t>Sampling frame (fishing activities)</t>
  </si>
  <si>
    <t>Sampling frame (geographical location)</t>
  </si>
  <si>
    <t>Sampling frame (seasonality)</t>
  </si>
  <si>
    <t>Type of data collection scheme</t>
  </si>
  <si>
    <t>Planned no. trips to be sampled at sea by MS</t>
  </si>
  <si>
    <t>All year</t>
  </si>
  <si>
    <t>Table III.C.3 - Sampled trips by metier</t>
  </si>
  <si>
    <t xml:space="preserve">Achieved No of individuals at a national level </t>
  </si>
  <si>
    <t>Days at sea planned according to NP</t>
  </si>
  <si>
    <t>Acronym</t>
  </si>
  <si>
    <t>Name of the meeting</t>
  </si>
  <si>
    <t>Identified Effort</t>
  </si>
  <si>
    <t>Identified Landings</t>
  </si>
  <si>
    <t>Identified Value</t>
  </si>
  <si>
    <t>Identified Other (1)</t>
  </si>
  <si>
    <t>Identified Discards</t>
  </si>
  <si>
    <t>RFMO/RFO/IO</t>
  </si>
  <si>
    <t>Is metier merged with other metiers for sampling?</t>
  </si>
  <si>
    <t>Total No. of fishing trips during the Sampling year</t>
  </si>
  <si>
    <t>Comments</t>
  </si>
  <si>
    <t>Multi-lateral agreement</t>
  </si>
  <si>
    <t>Source</t>
  </si>
  <si>
    <t>Follow-up action</t>
  </si>
  <si>
    <t>Topic</t>
  </si>
  <si>
    <t>Table II.B.2 - Follow-up of recommendations</t>
  </si>
  <si>
    <t>Recommendation/Agreement</t>
  </si>
  <si>
    <t>Section</t>
  </si>
  <si>
    <t>Recommendation number</t>
  </si>
  <si>
    <t>Reference period</t>
  </si>
  <si>
    <t>Fishing technique ( a)</t>
  </si>
  <si>
    <t>Length class</t>
  </si>
  <si>
    <t>Fishing technique (b)</t>
  </si>
  <si>
    <t>Length class (b)</t>
  </si>
  <si>
    <t>No. of attendees by MS</t>
  </si>
  <si>
    <t>Planned target according to NP</t>
  </si>
  <si>
    <r>
      <t xml:space="preserve">(b) </t>
    </r>
    <r>
      <rPr>
        <i/>
        <sz val="10"/>
        <rFont val="Arial"/>
        <family val="2"/>
      </rPr>
      <t>Anguila anguilla</t>
    </r>
  </si>
  <si>
    <r>
      <t xml:space="preserve">(e) </t>
    </r>
    <r>
      <rPr>
        <i/>
        <sz val="10"/>
        <rFont val="Arial"/>
        <family val="2"/>
      </rPr>
      <t>Thunnus thynnus</t>
    </r>
  </si>
  <si>
    <r>
      <t xml:space="preserve">(c) </t>
    </r>
    <r>
      <rPr>
        <i/>
        <sz val="10"/>
        <rFont val="Arial"/>
        <family val="2"/>
      </rPr>
      <t>Dicentrarchus labrax</t>
    </r>
    <r>
      <rPr>
        <sz val="10"/>
        <rFont val="Arial"/>
        <family val="2"/>
      </rPr>
      <t xml:space="preserve"> and </t>
    </r>
    <r>
      <rPr>
        <i/>
        <sz val="10"/>
        <rFont val="Arial"/>
        <family val="2"/>
      </rPr>
      <t>Sparus aurata</t>
    </r>
  </si>
  <si>
    <r>
      <t xml:space="preserve">(f) </t>
    </r>
    <r>
      <rPr>
        <i/>
        <sz val="10"/>
        <rFont val="Arial"/>
        <family val="2"/>
      </rPr>
      <t>Melanogrammus aeglefinus</t>
    </r>
  </si>
  <si>
    <r>
      <t xml:space="preserve">(g) </t>
    </r>
    <r>
      <rPr>
        <i/>
        <sz val="10"/>
        <rFont val="Arial"/>
        <family val="2"/>
      </rPr>
      <t>Psetta maxima</t>
    </r>
  </si>
  <si>
    <r>
      <t xml:space="preserve">(h) </t>
    </r>
    <r>
      <rPr>
        <i/>
        <sz val="10"/>
        <rFont val="Arial"/>
        <family val="2"/>
      </rPr>
      <t>Gadus morhua</t>
    </r>
  </si>
  <si>
    <r>
      <t xml:space="preserve">(k) </t>
    </r>
    <r>
      <rPr>
        <i/>
        <sz val="10"/>
        <rFont val="Arial"/>
        <family val="2"/>
      </rPr>
      <t xml:space="preserve">Venus verucosa </t>
    </r>
    <r>
      <rPr>
        <sz val="10"/>
        <rFont val="Arial"/>
        <family val="2"/>
      </rPr>
      <t>or Veneridae</t>
    </r>
  </si>
  <si>
    <t>LVA</t>
  </si>
  <si>
    <t>DNK</t>
  </si>
  <si>
    <t>GBR</t>
  </si>
  <si>
    <t>NLD</t>
  </si>
  <si>
    <t>LTU</t>
  </si>
  <si>
    <t>DEU</t>
  </si>
  <si>
    <t>Austria</t>
  </si>
  <si>
    <t>AUT</t>
  </si>
  <si>
    <t>Belgium</t>
  </si>
  <si>
    <t>BEL</t>
  </si>
  <si>
    <t>Bulgaria</t>
  </si>
  <si>
    <t>BGR</t>
  </si>
  <si>
    <t>Croatia</t>
  </si>
  <si>
    <t>HRV</t>
  </si>
  <si>
    <t>Cyprus</t>
  </si>
  <si>
    <t>CYP</t>
  </si>
  <si>
    <t>Czech Republic</t>
  </si>
  <si>
    <t>CZE</t>
  </si>
  <si>
    <t>Denmark</t>
  </si>
  <si>
    <t>Estonia</t>
  </si>
  <si>
    <t>EST</t>
  </si>
  <si>
    <t>Finland</t>
  </si>
  <si>
    <t>France</t>
  </si>
  <si>
    <t>Germany</t>
  </si>
  <si>
    <t>Greece</t>
  </si>
  <si>
    <t>GRC</t>
  </si>
  <si>
    <t>Hungary</t>
  </si>
  <si>
    <t>HUN</t>
  </si>
  <si>
    <t>Ireland</t>
  </si>
  <si>
    <t>IRL</t>
  </si>
  <si>
    <t>Italy</t>
  </si>
  <si>
    <t>Latvia</t>
  </si>
  <si>
    <t>Lithuania</t>
  </si>
  <si>
    <t>Luxembourg</t>
  </si>
  <si>
    <t>LUX</t>
  </si>
  <si>
    <t>Malta</t>
  </si>
  <si>
    <t>MLT</t>
  </si>
  <si>
    <t>Netherlands</t>
  </si>
  <si>
    <t>Poland</t>
  </si>
  <si>
    <t>POL</t>
  </si>
  <si>
    <t>Portugal</t>
  </si>
  <si>
    <t>PRT</t>
  </si>
  <si>
    <t>Romania</t>
  </si>
  <si>
    <t>ROU</t>
  </si>
  <si>
    <t>Slovakia</t>
  </si>
  <si>
    <t>SVK</t>
  </si>
  <si>
    <t>Slovenia</t>
  </si>
  <si>
    <t>SVN</t>
  </si>
  <si>
    <t>Spain</t>
  </si>
  <si>
    <t>Sweden</t>
  </si>
  <si>
    <t>United Kingdom of Great Britain and Northern Ireland</t>
  </si>
  <si>
    <t>Year of the Survey</t>
  </si>
  <si>
    <t>Name of metier to sample (Table III_C_3 column G)</t>
  </si>
  <si>
    <t xml:space="preserve">(b) MS should specify the segments for which a specific sampling strategy has been used. </t>
  </si>
  <si>
    <t>Note:</t>
  </si>
  <si>
    <t xml:space="preserve">(a) MS should specify the segments for which a specific sampling strategy has been used. </t>
  </si>
  <si>
    <t>(b ) segments can be reported as "all segments" in the case the sampling strategy is the same for all segments, otherwise MS should specify the segments for which a specific sampling strategy has been used</t>
  </si>
  <si>
    <t>Table I.A.1 - Derogations</t>
  </si>
  <si>
    <t>Short title of derogation</t>
  </si>
  <si>
    <t>NP proposal section</t>
  </si>
  <si>
    <t>Type of data - Variables</t>
  </si>
  <si>
    <t>Derogation approved or rejected</t>
  </si>
  <si>
    <t>Year of approval or rejection</t>
  </si>
  <si>
    <t>Reason / Justification for derogation</t>
  </si>
  <si>
    <t>MSs</t>
  </si>
  <si>
    <t>content</t>
  </si>
  <si>
    <t>coordination</t>
  </si>
  <si>
    <t>description of sampling / sampling protocol / sampling intensity</t>
  </si>
  <si>
    <t>data transmission</t>
  </si>
  <si>
    <t>costs</t>
  </si>
  <si>
    <t>access to vessels</t>
  </si>
  <si>
    <t>validity</t>
  </si>
  <si>
    <t>a) DE vessels landing for first sale in DK to be covered under DE NP.
b) DK vessels landing for first sale in DE to be covered under DK NP.</t>
  </si>
  <si>
    <t>na</t>
  </si>
  <si>
    <t>Length and age of discards and landings, in accordance with the respective NP.
Levels and coverage of sampling to be as agreed at the annual RCMs Baltic and NS&amp;EA.</t>
  </si>
  <si>
    <t>DE/DK responsible for submitting data from each own vessels to the respective end-users and to each other.</t>
  </si>
  <si>
    <t>NL to coordinate the execution of this multi-lateral agreement. NL will contract independent contractor 'Corten Marine Research' (CMR) as agent between NL and IMROP, the Mauritanian Fisheries Research Institute. CMR will hire Mauritanian observers from IMROP to carry out the actual sampling. CMR and IMROP will have an agreement in which the mutual obligations will be formalized; among others that only the additional costs for this specific task will be priced.</t>
  </si>
  <si>
    <t>Biological sampling carried on board fishing vessels in CECAF area by Mauritanian observers. Observers introduced by CMR and follow the sampling protocol as described in "Biological Data Collection of pelagic fisheries in CECAF waters in complience with the DCF", version 31-05-2011.</t>
  </si>
  <si>
    <t>CMR is responsible for data collection, quality control and delivery to the CECAF pelagic working group of all data collected under this agreement. CMR also reports all data to CVO and CVO will ditribute the data to the partners.</t>
  </si>
  <si>
    <t>Each Partner ensures access to its fleet for Mauritanian observers under this agreement. Denied access to vessels does not exempt a Partner from legal or financial obligations.</t>
  </si>
  <si>
    <t>Sampling data on small pelagics</t>
  </si>
  <si>
    <t>approved</t>
  </si>
  <si>
    <t>Planned minimum No of individuals to be measured at the national level</t>
  </si>
  <si>
    <t>Achieved no. of sampled fishing trips at sea</t>
  </si>
  <si>
    <t>Achieved no. of sampled fishing trips on shore</t>
  </si>
  <si>
    <t>Total achieved no. of sampled fishing trips (J+K)</t>
  </si>
  <si>
    <t>Planned no. trips to be sampled on shore by MS</t>
  </si>
  <si>
    <t>Planned total no. trips to be sampled by MS (N+O)</t>
  </si>
  <si>
    <t>Other regions</t>
  </si>
  <si>
    <t>Country / MS</t>
  </si>
  <si>
    <t>CECAF</t>
  </si>
  <si>
    <t>SPRFMO</t>
  </si>
  <si>
    <t>IOTC</t>
  </si>
  <si>
    <t>IATTC</t>
  </si>
  <si>
    <t>WCPFC</t>
  </si>
  <si>
    <t>SEAFO</t>
  </si>
  <si>
    <t>SIOFA</t>
  </si>
  <si>
    <t>CCAMLR</t>
  </si>
  <si>
    <t>WECAFC</t>
  </si>
  <si>
    <r>
      <t>Regions</t>
    </r>
    <r>
      <rPr>
        <sz val="10"/>
        <rFont val="Arial"/>
        <family val="2"/>
      </rPr>
      <t xml:space="preserve"> (according to Reg. 665/2008)</t>
    </r>
  </si>
  <si>
    <r>
      <rPr>
        <b/>
        <sz val="10"/>
        <rFont val="Arial"/>
        <family val="2"/>
      </rPr>
      <t>Supra-regions</t>
    </r>
    <r>
      <rPr>
        <sz val="10"/>
        <rFont val="Arial"/>
        <family val="2"/>
      </rPr>
      <t xml:space="preserve"> (Decision 2010/93/EU, Appendix III)</t>
    </r>
  </si>
  <si>
    <r>
      <t xml:space="preserve">Vessel length classes (LOA) </t>
    </r>
    <r>
      <rPr>
        <sz val="10"/>
        <rFont val="Arial"/>
        <family val="2"/>
      </rPr>
      <t>(Decision 2010/93/EU, Appendix III)</t>
    </r>
  </si>
  <si>
    <t xml:space="preserve">12-&lt; 18 m </t>
  </si>
  <si>
    <t xml:space="preserve">18-&lt; 24 m </t>
  </si>
  <si>
    <t xml:space="preserve">24-&lt; 40 m </t>
  </si>
  <si>
    <t xml:space="preserve">40 m or larger </t>
  </si>
  <si>
    <t>0-&lt; 6 m (Med)</t>
  </si>
  <si>
    <t>6-&lt; 12 m (Med)</t>
  </si>
  <si>
    <r>
      <t xml:space="preserve">Fleet economic variables </t>
    </r>
    <r>
      <rPr>
        <sz val="10"/>
        <rFont val="Arial"/>
        <family val="2"/>
      </rPr>
      <t>(Decision 2010/93/EU, Appendix VI)</t>
    </r>
  </si>
  <si>
    <r>
      <t xml:space="preserve">Fleet economic variable groups </t>
    </r>
    <r>
      <rPr>
        <sz val="10"/>
        <rFont val="Arial"/>
        <family val="2"/>
      </rPr>
      <t>(Decision 2010/93/EU, Appendix VI)</t>
    </r>
  </si>
  <si>
    <t>Personnel costs</t>
  </si>
  <si>
    <t>Repair and maintenance costs</t>
  </si>
  <si>
    <t>Capital value</t>
  </si>
  <si>
    <t>Investments</t>
  </si>
  <si>
    <t>Financial position</t>
  </si>
  <si>
    <t>Employment</t>
  </si>
  <si>
    <t>Number of fishing enterprises/units</t>
  </si>
  <si>
    <t xml:space="preserve">Income from leasing out quota or other fishing rights </t>
  </si>
  <si>
    <t>Direct subsidies</t>
  </si>
  <si>
    <t>Wages and salaries of crew</t>
  </si>
  <si>
    <t>Imputed value of upaid labour</t>
  </si>
  <si>
    <t>Variable costs</t>
  </si>
  <si>
    <t>Non-variable costs</t>
  </si>
  <si>
    <t>Value of quota and other fishing rights</t>
  </si>
  <si>
    <t>Lease/rental payments for quota or other fishing rights</t>
  </si>
  <si>
    <t>Investments in physical capital</t>
  </si>
  <si>
    <t>Debt/asset ratio</t>
  </si>
  <si>
    <t>Engaged crew</t>
  </si>
  <si>
    <t>FTE national</t>
  </si>
  <si>
    <t>FTE harmonised</t>
  </si>
  <si>
    <t>Energy consumption</t>
  </si>
  <si>
    <t>A - Census</t>
  </si>
  <si>
    <t>B - Probability Sample Survey</t>
  </si>
  <si>
    <t>C - Non-Probability Sample Survey</t>
  </si>
  <si>
    <t>Concurrent, other</t>
  </si>
  <si>
    <t>Concurrent-at-sea</t>
  </si>
  <si>
    <r>
      <rPr>
        <b/>
        <sz val="10"/>
        <rFont val="Arial"/>
        <family val="2"/>
      </rPr>
      <t>Sampling strategy</t>
    </r>
    <r>
      <rPr>
        <sz val="10"/>
        <rFont val="Arial"/>
        <family val="2"/>
      </rPr>
      <t xml:space="preserve"> (Decision 2010/93/EU, chapter III.B.B1.3 f, g, i)</t>
    </r>
  </si>
  <si>
    <t>Concurrent on-shore</t>
  </si>
  <si>
    <t>Stock-specific at-sea</t>
  </si>
  <si>
    <t>Stock-specific on-shore</t>
  </si>
  <si>
    <t>Stock-specific self-sampling</t>
  </si>
  <si>
    <t>Stock-specific, other</t>
  </si>
  <si>
    <t>Concurrent self-sampling</t>
  </si>
  <si>
    <t>Salmon</t>
  </si>
  <si>
    <t>Sea bass</t>
  </si>
  <si>
    <t>Eel</t>
  </si>
  <si>
    <t>Bluefin tuna</t>
  </si>
  <si>
    <r>
      <t>Species for recreational fisheries</t>
    </r>
    <r>
      <rPr>
        <sz val="10"/>
        <rFont val="Arial"/>
        <family val="2"/>
      </rPr>
      <t xml:space="preserve"> (Decision 2010/93/EU, Appendix IV)</t>
    </r>
  </si>
  <si>
    <t>Alepocephalus bairdii</t>
  </si>
  <si>
    <t>Alopias superciliosus</t>
  </si>
  <si>
    <t>Alopias vulpinus</t>
  </si>
  <si>
    <t>Ammodytidae</t>
  </si>
  <si>
    <t>Anguilla anguilla</t>
  </si>
  <si>
    <t>Aphanopus carbo</t>
  </si>
  <si>
    <t>Argyrosomus regius</t>
  </si>
  <si>
    <t>Aristeomorpha foliacea</t>
  </si>
  <si>
    <t>Aristeus antennatus</t>
  </si>
  <si>
    <t>Aspitrigla cuculus</t>
  </si>
  <si>
    <t>Auxis rochei</t>
  </si>
  <si>
    <t>Brosme brosme</t>
  </si>
  <si>
    <t>Cancer pagurus</t>
  </si>
  <si>
    <t>Carcharhinus falciformis</t>
  </si>
  <si>
    <t>Carcharhinus plumbeus</t>
  </si>
  <si>
    <t>Carcharias taurus</t>
  </si>
  <si>
    <t>Centrophorus granulosus</t>
  </si>
  <si>
    <t>Centrophorus squamosus</t>
  </si>
  <si>
    <t>Centroscyllium fabricii</t>
  </si>
  <si>
    <t>Centroscymnus coelolepis</t>
  </si>
  <si>
    <t>Centroscymnus crepidater</t>
  </si>
  <si>
    <t>Cetorhinus maximus</t>
  </si>
  <si>
    <t>Clupea harengus</t>
  </si>
  <si>
    <t>Conger conger</t>
  </si>
  <si>
    <t>Coregonus lavaretus</t>
  </si>
  <si>
    <t>Coryphaena equiselis</t>
  </si>
  <si>
    <t>Coryphaena hippurus</t>
  </si>
  <si>
    <t>Coryphaenoides rupestris</t>
  </si>
  <si>
    <t>Crangon crangon</t>
  </si>
  <si>
    <t>Dalatias licha</t>
  </si>
  <si>
    <t>Dasyatis pastinaca</t>
  </si>
  <si>
    <t>Deania calcea</t>
  </si>
  <si>
    <t>Dicentrarchus labrax</t>
  </si>
  <si>
    <t>Dicologoglosa cuneata</t>
  </si>
  <si>
    <t>Dipturus batis</t>
  </si>
  <si>
    <t>Dipturus oxyrinchus</t>
  </si>
  <si>
    <t>Eledone cirrosa</t>
  </si>
  <si>
    <t>Eledone moschata</t>
  </si>
  <si>
    <t>Engraulis encrasicolus</t>
  </si>
  <si>
    <t>Esox lucius</t>
  </si>
  <si>
    <t>Etmopterus spinax</t>
  </si>
  <si>
    <t>Euthynnus alleteratus</t>
  </si>
  <si>
    <t>Eutrigla gurnardus</t>
  </si>
  <si>
    <t>Farfantepenaeus notialis</t>
  </si>
  <si>
    <t>Galeorhinus galeus</t>
  </si>
  <si>
    <t>Galeus melastomus</t>
  </si>
  <si>
    <t>Glyptocephalus cynoglossus</t>
  </si>
  <si>
    <t>Gymnura altavela</t>
  </si>
  <si>
    <t>Helicolenus dactylopterus</t>
  </si>
  <si>
    <t>Heptranchias perlo</t>
  </si>
  <si>
    <t>Hexanchus griseus</t>
  </si>
  <si>
    <t>Hippoglossoides platessoides</t>
  </si>
  <si>
    <t>Homarus gammarus</t>
  </si>
  <si>
    <t>Hoplostethus atlanticus</t>
  </si>
  <si>
    <t>Istiophoridae</t>
  </si>
  <si>
    <t>Isurus oxyrinchus</t>
  </si>
  <si>
    <t>Katsuwonus pelamis</t>
  </si>
  <si>
    <t>Lamna nasus</t>
  </si>
  <si>
    <t>Lepidopus caudatus</t>
  </si>
  <si>
    <t>Lepidorhombus boscii</t>
  </si>
  <si>
    <t>Lepidorhombus whiffiagonis</t>
  </si>
  <si>
    <t>Leucoraja circularis</t>
  </si>
  <si>
    <t>Leucoraja fullonica</t>
  </si>
  <si>
    <t>Leucoraja melitensis</t>
  </si>
  <si>
    <t>Limanda ferruginea</t>
  </si>
  <si>
    <t>Limanda limanda</t>
  </si>
  <si>
    <t>Loligo vulgaris</t>
  </si>
  <si>
    <t>Lophius budegassa</t>
  </si>
  <si>
    <t>Lophius piscatorious</t>
  </si>
  <si>
    <t>Lutjanus purpureus</t>
  </si>
  <si>
    <t>Macrouridae</t>
  </si>
  <si>
    <t>Macrourus berglax</t>
  </si>
  <si>
    <t>Mallotus villosus</t>
  </si>
  <si>
    <t>Melanogrammus aeglefinus</t>
  </si>
  <si>
    <t>Merlangius merlangus</t>
  </si>
  <si>
    <t>Microchirus variegatus</t>
  </si>
  <si>
    <t>Micromesistius poutassou</t>
  </si>
  <si>
    <t>Microstomus kitt</t>
  </si>
  <si>
    <t>Molva dypterygia</t>
  </si>
  <si>
    <t>Molva molva</t>
  </si>
  <si>
    <t>Mugilidae</t>
  </si>
  <si>
    <t>Mullus barbatus</t>
  </si>
  <si>
    <t>Mullus surmuletus</t>
  </si>
  <si>
    <t>Mustelus asterias</t>
  </si>
  <si>
    <t>Mustelus mustelus</t>
  </si>
  <si>
    <t>Mustelus punctulatus</t>
  </si>
  <si>
    <t>Myliobatis aquila</t>
  </si>
  <si>
    <t>Octopus vulgaris</t>
  </si>
  <si>
    <t>Odontaspis ferox</t>
  </si>
  <si>
    <t>Oxynotus centrina</t>
  </si>
  <si>
    <t>Pagellus bogaraveo</t>
  </si>
  <si>
    <t>Pagellus erythrinus</t>
  </si>
  <si>
    <t>Pandalus borealis</t>
  </si>
  <si>
    <t>Pecten maximus</t>
  </si>
  <si>
    <t>Penaeus kerathurus</t>
  </si>
  <si>
    <t>Penaeus subtilis</t>
  </si>
  <si>
    <t>Perca fluviatilis</t>
  </si>
  <si>
    <t>Phycis blennoides</t>
  </si>
  <si>
    <t>Phycis phycis</t>
  </si>
  <si>
    <t>Platichthys flesus</t>
  </si>
  <si>
    <t>Pollachius pollachius</t>
  </si>
  <si>
    <t>Pollachius virens</t>
  </si>
  <si>
    <t>Polyprion americanus</t>
  </si>
  <si>
    <t>Prionace glauca</t>
  </si>
  <si>
    <t>Pristis pectinata</t>
  </si>
  <si>
    <t>Pristis pristis</t>
  </si>
  <si>
    <t>Psetta maxima</t>
  </si>
  <si>
    <t>Pteroplatytrygon violacea</t>
  </si>
  <si>
    <t>Raja alba</t>
  </si>
  <si>
    <t>Raja asterias</t>
  </si>
  <si>
    <t>Raja brachyura</t>
  </si>
  <si>
    <t>Raja clavata</t>
  </si>
  <si>
    <t>Raja microocellata</t>
  </si>
  <si>
    <t>Raja miraletus</t>
  </si>
  <si>
    <t>Raja montagui</t>
  </si>
  <si>
    <t>Raja naevus</t>
  </si>
  <si>
    <t>Raja radiata</t>
  </si>
  <si>
    <t>Raja undulata</t>
  </si>
  <si>
    <t>Rajidae</t>
  </si>
  <si>
    <t>Reinhardtius hippoglossoides</t>
  </si>
  <si>
    <t>Rhinobatos cemiculus</t>
  </si>
  <si>
    <t>Rhinobatos rhinobatos</t>
  </si>
  <si>
    <t>Rostroraja alba</t>
  </si>
  <si>
    <t>Salmo salar</t>
  </si>
  <si>
    <t>Salmo trutta</t>
  </si>
  <si>
    <t>Sander lucioperca</t>
  </si>
  <si>
    <t>Sarda sarda</t>
  </si>
  <si>
    <t>Sardina pilchardus</t>
  </si>
  <si>
    <t>Sardinella maderensis</t>
  </si>
  <si>
    <t>Sardinella aurita</t>
  </si>
  <si>
    <t>Scomber japonicus</t>
  </si>
  <si>
    <t>Scomber scombrus</t>
  </si>
  <si>
    <t>Scophthalmus rhombus</t>
  </si>
  <si>
    <t>Scyliorhinus canicula</t>
  </si>
  <si>
    <t>Scyliorhinus stellaris</t>
  </si>
  <si>
    <t>Sebastes marinus</t>
  </si>
  <si>
    <t>Sebastes mentella</t>
  </si>
  <si>
    <t>Sepia hierredda</t>
  </si>
  <si>
    <t>Sepia officinalis</t>
  </si>
  <si>
    <t>Shark-like Selachii</t>
  </si>
  <si>
    <t>Sparidae</t>
  </si>
  <si>
    <t>Sparus aurata</t>
  </si>
  <si>
    <t>Sphyrna lewini</t>
  </si>
  <si>
    <t>Sphyrna mokarran</t>
  </si>
  <si>
    <t>Sphyrna tudes</t>
  </si>
  <si>
    <t>Sphyrna zygaena</t>
  </si>
  <si>
    <t>Spicara smaris</t>
  </si>
  <si>
    <t>Sprattus sprattus</t>
  </si>
  <si>
    <t>Squaliformes</t>
  </si>
  <si>
    <t>Squalus acanthias</t>
  </si>
  <si>
    <t>Squalus blainvillei</t>
  </si>
  <si>
    <t>Squatina aculeata</t>
  </si>
  <si>
    <t>Squatina oculata</t>
  </si>
  <si>
    <t>Squatina squatina</t>
  </si>
  <si>
    <t>Squilla mantis</t>
  </si>
  <si>
    <t>Thunnus albacares</t>
  </si>
  <si>
    <t>Thunnus alalunga</t>
  </si>
  <si>
    <t>Thunnus obesus</t>
  </si>
  <si>
    <t>Thunnus thynnus</t>
  </si>
  <si>
    <t>Torpedo marmorata</t>
  </si>
  <si>
    <t>Trachurus mediterraneus</t>
  </si>
  <si>
    <t>Trachurus picturatus</t>
  </si>
  <si>
    <t>Trachurus trachurus</t>
  </si>
  <si>
    <t>Trigla lucerna</t>
  </si>
  <si>
    <t>Trisopterus esmarki</t>
  </si>
  <si>
    <t>Veneridae</t>
  </si>
  <si>
    <t>Xiphias gladius</t>
  </si>
  <si>
    <t>Zeus faber</t>
  </si>
  <si>
    <r>
      <t>Species</t>
    </r>
    <r>
      <rPr>
        <sz val="10"/>
        <rFont val="Arial"/>
        <family val="2"/>
      </rPr>
      <t xml:space="preserve"> (Decision 2010/93/EU, Appendix VII)</t>
    </r>
  </si>
  <si>
    <t>Table III.E.3: variables</t>
  </si>
  <si>
    <t>Weight-at-length</t>
  </si>
  <si>
    <t>Weight-at-age</t>
  </si>
  <si>
    <t>Maturity-at-length</t>
  </si>
  <si>
    <t>Maturity-at-age</t>
  </si>
  <si>
    <t>Sex-ratio-at-length</t>
  </si>
  <si>
    <t>Sex-ratio-at-age</t>
  </si>
  <si>
    <t>Fecundity-at-length</t>
  </si>
  <si>
    <t>Fecundity-at-age</t>
  </si>
  <si>
    <r>
      <t>Anarhichas</t>
    </r>
    <r>
      <rPr>
        <sz val="10"/>
        <color rgb="FF000000"/>
        <rFont val="Arial"/>
        <family val="2"/>
      </rPr>
      <t xml:space="preserve"> spp.</t>
    </r>
  </si>
  <si>
    <r>
      <t>Aphanopus</t>
    </r>
    <r>
      <rPr>
        <sz val="10"/>
        <color rgb="FF000000"/>
        <rFont val="Arial"/>
        <family val="2"/>
      </rPr>
      <t xml:space="preserve"> spp.</t>
    </r>
  </si>
  <si>
    <r>
      <t xml:space="preserve">Argentina </t>
    </r>
    <r>
      <rPr>
        <sz val="10"/>
        <color rgb="FF000000"/>
        <rFont val="Arial"/>
        <family val="2"/>
      </rPr>
      <t>spp.</t>
    </r>
  </si>
  <si>
    <r>
      <t xml:space="preserve">Beryx </t>
    </r>
    <r>
      <rPr>
        <sz val="10"/>
        <color rgb="FF000000"/>
        <rFont val="Arial"/>
        <family val="2"/>
      </rPr>
      <t>spp.</t>
    </r>
  </si>
  <si>
    <r>
      <t xml:space="preserve">Illex </t>
    </r>
    <r>
      <rPr>
        <sz val="10"/>
        <color rgb="FF000000"/>
        <rFont val="Arial"/>
        <family val="2"/>
      </rPr>
      <t>spp</t>
    </r>
    <r>
      <rPr>
        <i/>
        <sz val="10"/>
        <color rgb="FF000000"/>
        <rFont val="Arial"/>
        <family val="2"/>
      </rPr>
      <t xml:space="preserve">., Todarodes </t>
    </r>
    <r>
      <rPr>
        <sz val="10"/>
        <color rgb="FF000000"/>
        <rFont val="Arial"/>
        <family val="2"/>
      </rPr>
      <t>spp.</t>
    </r>
  </si>
  <si>
    <r>
      <t xml:space="preserve">Merluccius </t>
    </r>
    <r>
      <rPr>
        <sz val="10"/>
        <color rgb="FF000000"/>
        <rFont val="Arial"/>
        <family val="2"/>
      </rPr>
      <t>spp</t>
    </r>
    <r>
      <rPr>
        <i/>
        <sz val="10"/>
        <color rgb="FF000000"/>
        <rFont val="Arial"/>
        <family val="2"/>
      </rPr>
      <t>.</t>
    </r>
  </si>
  <si>
    <r>
      <t xml:space="preserve">Mustelus </t>
    </r>
    <r>
      <rPr>
        <sz val="10"/>
        <color rgb="FF000000"/>
        <rFont val="Arial"/>
        <family val="2"/>
      </rPr>
      <t>spp.</t>
    </r>
  </si>
  <si>
    <r>
      <t>Pandalus</t>
    </r>
    <r>
      <rPr>
        <sz val="10"/>
        <color rgb="FF000000"/>
        <rFont val="Arial"/>
        <family val="2"/>
      </rPr>
      <t xml:space="preserve"> spp.</t>
    </r>
  </si>
  <si>
    <r>
      <t xml:space="preserve">Raja </t>
    </r>
    <r>
      <rPr>
        <sz val="10"/>
        <color rgb="FF000000"/>
        <rFont val="Arial"/>
        <family val="2"/>
      </rPr>
      <t>spp.</t>
    </r>
  </si>
  <si>
    <r>
      <t xml:space="preserve">Scomber </t>
    </r>
    <r>
      <rPr>
        <sz val="10"/>
        <color rgb="FF000000"/>
        <rFont val="Arial"/>
        <family val="2"/>
      </rPr>
      <t>spp.</t>
    </r>
  </si>
  <si>
    <r>
      <t xml:space="preserve">Sebastes </t>
    </r>
    <r>
      <rPr>
        <sz val="10"/>
        <color rgb="FF000000"/>
        <rFont val="Arial"/>
        <family val="2"/>
      </rPr>
      <t>spp.</t>
    </r>
  </si>
  <si>
    <r>
      <t>Trachurus</t>
    </r>
    <r>
      <rPr>
        <sz val="10"/>
        <color rgb="FF000000"/>
        <rFont val="Arial"/>
        <family val="2"/>
      </rPr>
      <t xml:space="preserve"> spp.</t>
    </r>
  </si>
  <si>
    <r>
      <t xml:space="preserve">Trisopterus </t>
    </r>
    <r>
      <rPr>
        <sz val="10"/>
        <color rgb="FF000000"/>
        <rFont val="Arial"/>
        <family val="2"/>
      </rPr>
      <t>spp.</t>
    </r>
  </si>
  <si>
    <r>
      <rPr>
        <b/>
        <sz val="10"/>
        <rFont val="Arial"/>
        <family val="2"/>
      </rPr>
      <t>Transversal variable groups</t>
    </r>
    <r>
      <rPr>
        <sz val="10"/>
        <rFont val="Arial"/>
        <family val="2"/>
      </rPr>
      <t xml:space="preserve"> (Decision 2010/93/EU, Appendix VIII)</t>
    </r>
  </si>
  <si>
    <r>
      <rPr>
        <b/>
        <sz val="10"/>
        <rFont val="Arial"/>
        <family val="2"/>
      </rPr>
      <t>Transversal variables</t>
    </r>
    <r>
      <rPr>
        <sz val="10"/>
        <rFont val="Arial"/>
        <family val="2"/>
      </rPr>
      <t xml:space="preserve"> (Decision 2010/93/EU, Appendix VIII)</t>
    </r>
  </si>
  <si>
    <t>Live Weight of landings total and per species</t>
  </si>
  <si>
    <t>Conversion factor per species</t>
  </si>
  <si>
    <t>GT, kW, Vessel age</t>
  </si>
  <si>
    <t>GT * Fishing days</t>
  </si>
  <si>
    <t>kW * Fishing days</t>
  </si>
  <si>
    <t>Number of trips</t>
  </si>
  <si>
    <t>Number of rigs</t>
  </si>
  <si>
    <t>Number of fishing operations</t>
  </si>
  <si>
    <t>Number of nets/Length</t>
  </si>
  <si>
    <t>Number of hooks, Number of lines</t>
  </si>
  <si>
    <t>Numbers of pots, traps</t>
  </si>
  <si>
    <t>Soaking time</t>
  </si>
  <si>
    <t>Value of landings total and per commercial species</t>
  </si>
  <si>
    <t>Prices by commercial species</t>
  </si>
  <si>
    <t>Sprat Acoustic Survey</t>
  </si>
  <si>
    <t>Rügen Herring Larvae Survey</t>
  </si>
  <si>
    <t>North Sea Beam Trawl Survey</t>
  </si>
  <si>
    <t>Sole Net Survey</t>
  </si>
  <si>
    <t>North Sea Sandeels Survey</t>
  </si>
  <si>
    <t>Redfish Survey in the Norwegian Sea and adjacent waters</t>
  </si>
  <si>
    <t>Herring Larvae survey</t>
  </si>
  <si>
    <t>International Redfish Trawl and Acoustic Survey (Biennial)</t>
  </si>
  <si>
    <t>Flemish Cap Groundfish survey</t>
  </si>
  <si>
    <t>Greenland Groundfish survey</t>
  </si>
  <si>
    <t>3LNO Groundfish survey</t>
  </si>
  <si>
    <t>Scottish Western IBTS</t>
  </si>
  <si>
    <t>ISBCBTS September</t>
  </si>
  <si>
    <t>WCBTS</t>
  </si>
  <si>
    <t>Blue whiting survey</t>
  </si>
  <si>
    <t>International Mackerel and Horse Mackerel Egg Survey (Triennial)</t>
  </si>
  <si>
    <t>Sardine DEPM (Triennial)</t>
  </si>
  <si>
    <t>Biomass of Anchovy</t>
  </si>
  <si>
    <t>Nephrops UWTV Irish Sea</t>
  </si>
  <si>
    <t>Mediterranean International bottom trawl survey</t>
  </si>
  <si>
    <t>Pan-Mediterranean pelagic survey</t>
  </si>
  <si>
    <r>
      <t xml:space="preserve">Names of surveys </t>
    </r>
    <r>
      <rPr>
        <sz val="10"/>
        <rFont val="Arial"/>
        <family val="2"/>
      </rPr>
      <t>(Decision 2010/93/EU, Appendix IX)</t>
    </r>
  </si>
  <si>
    <t>Bottom Trawl Survey (Black Sea)</t>
  </si>
  <si>
    <t>Pelagic Trawl Survey (Black Sea)</t>
  </si>
  <si>
    <t>Baltic International Trawl Survey</t>
  </si>
  <si>
    <t>Baltic International Acoustic Survey (Autumn)</t>
  </si>
  <si>
    <t>Gulf of Riga Acoustic Herring Survey</t>
  </si>
  <si>
    <t>International Bottom Trawl Survey</t>
  </si>
  <si>
    <t>International Ecosystem Survey in the Nordic Seas</t>
  </si>
  <si>
    <t>Mackerel egg Survey (Triennial)</t>
  </si>
  <si>
    <t>Nephrops TV survey (FU 3&amp;4)</t>
  </si>
  <si>
    <t>Western IBTS 4th quarter (including Porcupine survey)</t>
  </si>
  <si>
    <t>Sardine, Anchovy Horse Mackerel Acoustic Survey</t>
  </si>
  <si>
    <t>Spawning/Pre spawning Herring acoustic survey</t>
  </si>
  <si>
    <t>Nephrops UWTV survey (offshore)</t>
  </si>
  <si>
    <t>Nephrops UWTV survey Aran Grounds</t>
  </si>
  <si>
    <t>Nephrops UWTV survey Celtic Sea</t>
  </si>
  <si>
    <t>Nephrops TV Survey Offshore Portugal</t>
  </si>
  <si>
    <r>
      <rPr>
        <b/>
        <sz val="10"/>
        <rFont val="Arial"/>
        <family val="2"/>
      </rPr>
      <t>Variables for aquaculture</t>
    </r>
    <r>
      <rPr>
        <sz val="10"/>
        <rFont val="Arial"/>
        <family val="2"/>
      </rPr>
      <t xml:space="preserve"> (Decision 2010/93/EU, Appendix X)</t>
    </r>
  </si>
  <si>
    <t>Livestock costs</t>
  </si>
  <si>
    <t>Feed costs</t>
  </si>
  <si>
    <t>Repair and maintenance</t>
  </si>
  <si>
    <t>Depreciation of capital</t>
  </si>
  <si>
    <t>Extraordinary costs, net</t>
  </si>
  <si>
    <t>Total value of assets</t>
  </si>
  <si>
    <t>Debt</t>
  </si>
  <si>
    <t>Livestock</t>
  </si>
  <si>
    <t>Number of persons employed</t>
  </si>
  <si>
    <t>Number of enterprises</t>
  </si>
  <si>
    <t>Imputed value of unpaid labour</t>
  </si>
  <si>
    <t>Subsidies</t>
  </si>
  <si>
    <t>Wages and salaries</t>
  </si>
  <si>
    <t>Financial costs, net</t>
  </si>
  <si>
    <t>Volume of sales</t>
  </si>
  <si>
    <t>Fish feed</t>
  </si>
  <si>
    <t>Net investments</t>
  </si>
  <si>
    <r>
      <rPr>
        <b/>
        <sz val="10"/>
        <rFont val="Arial"/>
        <family val="2"/>
      </rPr>
      <t>Variables for processing industry</t>
    </r>
    <r>
      <rPr>
        <sz val="10"/>
        <rFont val="Arial"/>
        <family val="2"/>
      </rPr>
      <t xml:space="preserve"> (Decision 2010/93/EU, Appendix XII)</t>
    </r>
  </si>
  <si>
    <t>Purchase of fish and other raw material for production</t>
  </si>
  <si>
    <t>Wages and salaries of staff</t>
  </si>
  <si>
    <t>Nephrops TV survey (FU 6)</t>
  </si>
  <si>
    <t>Nephrops TV survey (FU 7)</t>
  </si>
  <si>
    <t>Nephrops TV survey (FU 8)</t>
  </si>
  <si>
    <t>Nephrops TV survey (FU 9)</t>
  </si>
  <si>
    <t>Distribution of fishing activities</t>
  </si>
  <si>
    <t>Aggregation of fishing activities</t>
  </si>
  <si>
    <t>Areas not impacted by mobile bottom gears</t>
  </si>
  <si>
    <r>
      <rPr>
        <b/>
        <sz val="10"/>
        <rFont val="Arial"/>
        <family val="2"/>
      </rPr>
      <t>Ecosystem indicators</t>
    </r>
    <r>
      <rPr>
        <sz val="10"/>
        <rFont val="Arial"/>
        <family val="2"/>
      </rPr>
      <t xml:space="preserve"> (Decision 2010/93/EU, Appendix XIII)</t>
    </r>
  </si>
  <si>
    <t>Table I.A.2 - Bi- and multilateral agreements</t>
  </si>
  <si>
    <t>M</t>
  </si>
  <si>
    <t>Length-at-age</t>
  </si>
  <si>
    <t xml:space="preserve">Classification of segments which have been clustered </t>
  </si>
  <si>
    <t>Reference period:</t>
  </si>
  <si>
    <t>Share in
EU TAC
---
%</t>
  </si>
  <si>
    <r>
      <rPr>
        <b/>
        <sz val="10"/>
        <color rgb="FFFF0000"/>
        <rFont val="Arial"/>
        <family val="2"/>
      </rPr>
      <t>Metiers level 6</t>
    </r>
    <r>
      <rPr>
        <sz val="10"/>
        <color rgb="FFFF0000"/>
        <rFont val="Arial"/>
        <family val="2"/>
      </rPr>
      <t xml:space="preserve"> (?)</t>
    </r>
  </si>
  <si>
    <t>Table II.B.1 - International co-ordination</t>
  </si>
  <si>
    <t>Quarterly weight of Catch? Y/N</t>
  </si>
  <si>
    <t>N</t>
  </si>
  <si>
    <t>Fishing grounds</t>
  </si>
  <si>
    <t>NS&amp;EA (source: RCM NS&amp;EA 2009)</t>
  </si>
  <si>
    <t>NA (source: RCM NA 2009)</t>
  </si>
  <si>
    <t>Bay of Biscay (ICEs divisions VIIIabde</t>
  </si>
  <si>
    <t>Celtic Sea (ICES divisions VIIfgh)</t>
  </si>
  <si>
    <t>Irish Sea (ICES division VIIa)</t>
  </si>
  <si>
    <t>Western Channel (ICES division VIIe)</t>
  </si>
  <si>
    <t>Faeroe Islands (ICES division Vb)</t>
  </si>
  <si>
    <t>Western Scotland (ICES division VI)</t>
  </si>
  <si>
    <t>Western Ireland (ICES VIIbcjk)</t>
  </si>
  <si>
    <t>Iberian (ICES sub-area IX and ICES Division VIIIc)</t>
  </si>
  <si>
    <t>Azores (ICES Division X)</t>
  </si>
  <si>
    <r>
      <t xml:space="preserve">Med&amp;BS (source 2014 Annual Reports </t>
    </r>
    <r>
      <rPr>
        <sz val="10"/>
        <rFont val="Arial"/>
        <family val="2"/>
      </rPr>
      <t>Cyprus, France, Greece, Italy, Malta, Slovenia, Spain, Bulgaria and Romania</t>
    </r>
    <r>
      <rPr>
        <b/>
        <sz val="11"/>
        <color theme="1"/>
        <rFont val="Calibri"/>
        <family val="2"/>
        <scheme val="minor"/>
      </rPr>
      <t>)</t>
    </r>
  </si>
  <si>
    <t>GSA 1</t>
  </si>
  <si>
    <t>GSA 2</t>
  </si>
  <si>
    <t>GSA 5</t>
  </si>
  <si>
    <t>GSA 6</t>
  </si>
  <si>
    <t>GSA 8</t>
  </si>
  <si>
    <t>GSA 9</t>
  </si>
  <si>
    <t>GSA 10</t>
  </si>
  <si>
    <t>GSA 11</t>
  </si>
  <si>
    <t>GSA 15</t>
  </si>
  <si>
    <t>GSA 16</t>
  </si>
  <si>
    <t>GSA 17</t>
  </si>
  <si>
    <t>GSA 18</t>
  </si>
  <si>
    <t>GSA 19</t>
  </si>
  <si>
    <t>GSA 20</t>
  </si>
  <si>
    <t>GSA 22</t>
  </si>
  <si>
    <t>GSA 23</t>
  </si>
  <si>
    <t>GSA 25</t>
  </si>
  <si>
    <t>GSA 29</t>
  </si>
  <si>
    <t>CECAF (source: RCMLDF 2015)</t>
  </si>
  <si>
    <t>WECAF (source 2014 Annual Reports FRA)</t>
  </si>
  <si>
    <t>WECAF</t>
  </si>
  <si>
    <t>ICCATMed (source 2014 Annual Reports)</t>
  </si>
  <si>
    <t>BFT 59</t>
  </si>
  <si>
    <t>AL 35</t>
  </si>
  <si>
    <t>BIL 95</t>
  </si>
  <si>
    <t>MED</t>
  </si>
  <si>
    <t>ICCAT Atl (source 2014 Annual Reports FRA, ESP, POR)</t>
  </si>
  <si>
    <t>BFT 54</t>
  </si>
  <si>
    <t>BFT 55</t>
  </si>
  <si>
    <t>AL 31</t>
  </si>
  <si>
    <t>BIL94 A+B, BIL96, BIL97</t>
  </si>
  <si>
    <t>ATL (CAN)</t>
  </si>
  <si>
    <t>ATL (ETRO)</t>
  </si>
  <si>
    <t>IOTC(source 2014 Annual Reports FRA, ESP)</t>
  </si>
  <si>
    <t>FAO 51+57</t>
  </si>
  <si>
    <t>IATTC+WCPFC(source 2014 Annual Reports FRA, ESP)</t>
  </si>
  <si>
    <t>IATTC+WCPFC</t>
  </si>
  <si>
    <t>no, metiers could change year on year?</t>
  </si>
  <si>
    <t>SD 22-24</t>
  </si>
  <si>
    <t>SD 25-32</t>
  </si>
  <si>
    <t>Inland</t>
  </si>
  <si>
    <t>Baltic Sea (source AR 2014)</t>
  </si>
  <si>
    <t>Madeira (FAO 34.1.2)</t>
  </si>
  <si>
    <t>Canary (FAO 34.1.2)</t>
  </si>
  <si>
    <t>From Morocco to Guinea Bissau (FAO 34.1.1, 34.1.3 and 34.3.1)</t>
  </si>
  <si>
    <t>XII, XIV and Va</t>
  </si>
  <si>
    <t>I, II</t>
  </si>
  <si>
    <t>IIIa</t>
  </si>
  <si>
    <t>answers</t>
  </si>
  <si>
    <t>Haddock (f)</t>
  </si>
  <si>
    <t>Tuna (e)</t>
  </si>
  <si>
    <t>Turbot (g)</t>
  </si>
  <si>
    <t>Cod (h)</t>
  </si>
  <si>
    <t>Trout (n)</t>
  </si>
  <si>
    <t>(o) Cyprinus carpio</t>
  </si>
  <si>
    <t>ISO code Source: http://unstats.un.org/unsd/methods/m49/m49alpha.htm</t>
  </si>
  <si>
    <t>VI.1 – Data transmission to end-users</t>
  </si>
  <si>
    <t>End-user</t>
  </si>
  <si>
    <t>Expert group, data call
or
Project</t>
  </si>
  <si>
    <t>Achievement rate</t>
  </si>
  <si>
    <t>Applicable (Species present in the region?)</t>
  </si>
  <si>
    <t>Yes</t>
  </si>
  <si>
    <t>No</t>
  </si>
  <si>
    <t xml:space="preserve">   * no targeted fisheries; only by-catches of argentines in the pelagic fishery and grenadiers in the Greenland halibut fisheries off Greenland</t>
  </si>
  <si>
    <t>HAWG</t>
  </si>
  <si>
    <t>OTM_SPF_32-69_0_0</t>
  </si>
  <si>
    <t>MICROMESISTIUS POUTASSOU</t>
  </si>
  <si>
    <t>MELANOGRAMMUS AEGLEFINUS</t>
  </si>
  <si>
    <t>MERLUCCIUS MERLUCCIUS</t>
  </si>
  <si>
    <t>SCOMBER SCOMBRUS</t>
  </si>
  <si>
    <t>TRACHURUS TRACHURUS</t>
  </si>
  <si>
    <t>CLUPEA HARENGUS</t>
  </si>
  <si>
    <t>EUTRIGLA GURNARDUS</t>
  </si>
  <si>
    <t>MOLVA MOLVA</t>
  </si>
  <si>
    <t>POLLACHIUS VIRENS</t>
  </si>
  <si>
    <t>SQUALUS ACANTHIAS</t>
  </si>
  <si>
    <t>ANARHICHAS LUPUS</t>
  </si>
  <si>
    <t>CYCLOPTERUS LUMPUS</t>
  </si>
  <si>
    <t>GADUS MORHUA</t>
  </si>
  <si>
    <t>GLYPTOCEPHALUS CYNOGLOSSUS</t>
  </si>
  <si>
    <t>HIPPOGLOSSOIDES PLATESSOIDES</t>
  </si>
  <si>
    <t>HIPPOGLOSSUS HIPPOGLOSSUS</t>
  </si>
  <si>
    <t>RAJA RADIATA</t>
  </si>
  <si>
    <t>SEBASTES MARINUS</t>
  </si>
  <si>
    <t>OTB_DEF_&gt;=120_0_0</t>
  </si>
  <si>
    <t>TBB_DEF_70-99_0_0</t>
  </si>
  <si>
    <t>TBB_CRU_16-31_0_0</t>
  </si>
  <si>
    <t>AGONUS CATAPHRACTUS</t>
  </si>
  <si>
    <t>ALLOTEUTHIS SUBULATA</t>
  </si>
  <si>
    <t>AMMODYTES</t>
  </si>
  <si>
    <t>AMMODYTES TOBIANUS</t>
  </si>
  <si>
    <t>ARNOGLOSSUS LATERNA</t>
  </si>
  <si>
    <t>BUGLOSSIDIUM LUTEUM</t>
  </si>
  <si>
    <t>CALLIONYMUS LYRA</t>
  </si>
  <si>
    <t>CALLIONYMUS RETICULATUS</t>
  </si>
  <si>
    <t>CANCER PAGURUS</t>
  </si>
  <si>
    <t>CILIATA MUSTELA</t>
  </si>
  <si>
    <t>CRANGON ALLMANNI</t>
  </si>
  <si>
    <t>CRANGON CRANGON</t>
  </si>
  <si>
    <t>ECHIICHTHYS VIPERA</t>
  </si>
  <si>
    <t>ERIOCHEIR SINENSIS</t>
  </si>
  <si>
    <t>GASTEROSTEUS ACULEATUS</t>
  </si>
  <si>
    <t>HYPEROPLUS LANCEOLATUS</t>
  </si>
  <si>
    <t>LAMPETRA FLUVIATILIS</t>
  </si>
  <si>
    <t>LIMANDA LIMANDA</t>
  </si>
  <si>
    <t>LIPARIS LIPARIS</t>
  </si>
  <si>
    <t>LOLIGINIDAE</t>
  </si>
  <si>
    <t>LOPHIUS PISCATORIUS</t>
  </si>
  <si>
    <t>MERLANGIUS MERLANGUS</t>
  </si>
  <si>
    <t>MICROSTOMUS KITT</t>
  </si>
  <si>
    <t>MULLUS SURMULETUS</t>
  </si>
  <si>
    <t>MYOXOCEPHALUS SCORPIUS</t>
  </si>
  <si>
    <t>OSMERUS EPERLANUS</t>
  </si>
  <si>
    <t>PANDALUS MONTAGUI</t>
  </si>
  <si>
    <t>PHOLIS GUNNELLUS</t>
  </si>
  <si>
    <t>PLATICHTHYS FLESUS</t>
  </si>
  <si>
    <t>PLEURONECTES PLATESSA</t>
  </si>
  <si>
    <t>POLLACHIUS POLLACHIUS</t>
  </si>
  <si>
    <t>POMATOSCHISTUS MINUTUS</t>
  </si>
  <si>
    <t>PSETTA MAXIMA</t>
  </si>
  <si>
    <t>RAJA CLAVATA</t>
  </si>
  <si>
    <t>RHINONEMUS CIMBRIUS</t>
  </si>
  <si>
    <t>SCOPHTHALMUS RHOMBUS</t>
  </si>
  <si>
    <t>SCYLIORHINUS CANICULA</t>
  </si>
  <si>
    <t>SEPIOLA</t>
  </si>
  <si>
    <t>SOLEA VULGARIS</t>
  </si>
  <si>
    <t>SPONDYLIOSOMA CANTHARUS</t>
  </si>
  <si>
    <t>SPRATTUS SPRATTUS</t>
  </si>
  <si>
    <t>SYNGNATHUS ROSTELLATUS</t>
  </si>
  <si>
    <t>TRACHINUS DRACO</t>
  </si>
  <si>
    <t>TRIGLA LUCERNA</t>
  </si>
  <si>
    <t>ZEUS FABER</t>
  </si>
  <si>
    <t>ZOARCES VIVIPARUS</t>
  </si>
  <si>
    <t>IV, VIId; IIIa</t>
  </si>
  <si>
    <t>LOLIGO</t>
  </si>
  <si>
    <t>2007-2008</t>
  </si>
  <si>
    <t>SD22-24</t>
  </si>
  <si>
    <t>FPN_SPF_0_0_0</t>
  </si>
  <si>
    <t>FPO_ANA_0_0_0</t>
  </si>
  <si>
    <t>FPO_CAT_0_0_0</t>
  </si>
  <si>
    <t>GNS_FWS_0_0_0</t>
  </si>
  <si>
    <t>FPO_DEF_0_0_0</t>
  </si>
  <si>
    <t>FPO_FWS_0_0_0</t>
  </si>
  <si>
    <t>FPO_SPF_0_0_0</t>
  </si>
  <si>
    <t>FWR_ANA_0_0_0</t>
  </si>
  <si>
    <t>FWR_CAT_0_0_0</t>
  </si>
  <si>
    <t>FWR_CRU_0_0_0</t>
  </si>
  <si>
    <t>FWR_DEF_0_0_0</t>
  </si>
  <si>
    <t>FWR_FWS_0_0_0</t>
  </si>
  <si>
    <t>FWR_SPF_0_0_0</t>
  </si>
  <si>
    <t>GND_DEF_110-156_0_0</t>
  </si>
  <si>
    <t>GND_SPF_32-109_0_0</t>
  </si>
  <si>
    <t>GNS_ANA_&gt;=157_0_0</t>
  </si>
  <si>
    <t>GNS_CRU_0_0_0</t>
  </si>
  <si>
    <t>GNS_DEF_110-156_0_0</t>
  </si>
  <si>
    <t>GNS_SPF_32-109_0_0</t>
  </si>
  <si>
    <t>GTR_CAT_0_0_0</t>
  </si>
  <si>
    <t>GTR_DEF_110-156_0_0</t>
  </si>
  <si>
    <t>GTR_FWS_0_0_0</t>
  </si>
  <si>
    <t>GTR_SPF_32-109_0_0</t>
  </si>
  <si>
    <t>LHP_CAT_0_0_0</t>
  </si>
  <si>
    <t>LHP_DEF_0_0_0</t>
  </si>
  <si>
    <t>LHP_SPF_0_0_0</t>
  </si>
  <si>
    <t>LLD_CAT_0_0_0</t>
  </si>
  <si>
    <t>LLD_DEF_0_0_0</t>
  </si>
  <si>
    <t>LLD_FWS_0_0_0</t>
  </si>
  <si>
    <t>LLD_SPF_0_0_0</t>
  </si>
  <si>
    <t>LLS_CAT_0_0_0</t>
  </si>
  <si>
    <t>LLS_FWS_0_0_0</t>
  </si>
  <si>
    <t>LLS_SPF_0_0_0</t>
  </si>
  <si>
    <t>MIS_CAT_0_0_0</t>
  </si>
  <si>
    <t>MIS_DEF_0_0_0</t>
  </si>
  <si>
    <t>MIS_SPF_0_0_0</t>
  </si>
  <si>
    <t>OFG_CAT_0_0_0</t>
  </si>
  <si>
    <t>OFG_DEF_0_0_0</t>
  </si>
  <si>
    <t>OFG_FWS_0_0_0</t>
  </si>
  <si>
    <t>OFG_SPF_0_0_0</t>
  </si>
  <si>
    <t>OTB_CAT_0_0_0</t>
  </si>
  <si>
    <t>OTB_CRU_0_0_0</t>
  </si>
  <si>
    <t>OTB_DEF_&gt;=105_1_110</t>
  </si>
  <si>
    <t>OTB_DEF_&gt;=90_0_0</t>
  </si>
  <si>
    <t>OTB_FWS_0_0_0</t>
  </si>
  <si>
    <t>OTB_SPF_16-104_0_0</t>
  </si>
  <si>
    <t>OTB_SPF_16-31_0_0</t>
  </si>
  <si>
    <t>OTB_SPF_32-104_0_0</t>
  </si>
  <si>
    <t>PTM_SPF_32-104_0_0</t>
  </si>
  <si>
    <t>OTB_SPF_32-89_0_0</t>
  </si>
  <si>
    <t>OTM_DEF_&gt;=105_1_110</t>
  </si>
  <si>
    <t>OTM_SPF_32-104_0_0</t>
  </si>
  <si>
    <t>PTB_DEF_&gt;=105_1_110</t>
  </si>
  <si>
    <t>PTB_DEF_&gt;=90_0_0</t>
  </si>
  <si>
    <t>PTB_FWS_0_0_0</t>
  </si>
  <si>
    <t>PTB_SPF_0_0_0</t>
  </si>
  <si>
    <t>PTB_SPF_16-31_0_0</t>
  </si>
  <si>
    <t>PTB_SPF_32-104_0_0</t>
  </si>
  <si>
    <t>PTB_SPF_32-89_0_0</t>
  </si>
  <si>
    <t>PTM_DEF_&gt;=105_1_110</t>
  </si>
  <si>
    <t>PTM_SPF_32-89_0_0</t>
  </si>
  <si>
    <t>PVG_ANA_0_0_0</t>
  </si>
  <si>
    <t>PVG_DEF_0_0_0</t>
  </si>
  <si>
    <t>SDN_DEF_&gt;=105_1_110</t>
  </si>
  <si>
    <t>SSC_DEF_&gt;=105_1_110</t>
  </si>
  <si>
    <t>TBB_CRU_0_0_0</t>
  </si>
  <si>
    <t>TBB_DEF_&gt;=105_1_110</t>
  </si>
  <si>
    <t>TBB_SPF_16-104_0_0</t>
  </si>
  <si>
    <t>SD25-32</t>
  </si>
  <si>
    <t>OTM_SPF_16-104_0_0</t>
  </si>
  <si>
    <t>OTM_SPF_16-31_0_0</t>
  </si>
  <si>
    <t>PTB_SPF_16-104_0_0</t>
  </si>
  <si>
    <t>PTM_SPF_16-104_0_0</t>
  </si>
  <si>
    <t>PTM_SPF_16-31_0_0</t>
  </si>
  <si>
    <t>OTB_DEF_&gt;= 120 _0_0</t>
  </si>
  <si>
    <t>OTM_SPF_32-69 _0_0</t>
  </si>
  <si>
    <t>OTB_DEF_100-119 _0_0</t>
  </si>
  <si>
    <t>OTB_DEF_&gt;= 120_0_0</t>
  </si>
  <si>
    <t>PTB_DEF_&gt;= 120_0_0</t>
  </si>
  <si>
    <t>OTB_DEF_90-119_0_0</t>
  </si>
  <si>
    <t>PTM_SPF_32-69_0_0</t>
  </si>
  <si>
    <t>SSC_DEF_&gt;= 120_0_0</t>
  </si>
  <si>
    <t>OTM_DEF_&gt;= 120_0_0</t>
  </si>
  <si>
    <t>GNS_DEF_100-119_0_0</t>
  </si>
  <si>
    <t>OTB_CRU_90-119_0_0</t>
  </si>
  <si>
    <t>SDN_DEF_&gt;= 120_0_0</t>
  </si>
  <si>
    <t>GNS_DEF_120-219_0_0</t>
  </si>
  <si>
    <t>GNS_DEF_90-99_0_0</t>
  </si>
  <si>
    <t>PTB_SPF_32-69_0_0</t>
  </si>
  <si>
    <t>OTB_CRU_70-89_0_0</t>
  </si>
  <si>
    <t>OTB_DEF_70-89_0_0</t>
  </si>
  <si>
    <t>OTB_CRU_&gt;= 120_0_0</t>
  </si>
  <si>
    <t>2007-2009</t>
  </si>
  <si>
    <t>OTB_CRU_16-31_0_0</t>
  </si>
  <si>
    <t>TBB_CRU_16-31 _0_0</t>
  </si>
  <si>
    <t>PTM_DEF_&lt;16 _0_0</t>
  </si>
  <si>
    <t>SSC_DEF_&gt;= 120 _0_0</t>
  </si>
  <si>
    <t>TBB_DEF_70-99 _0_0</t>
  </si>
  <si>
    <t>OTB_DEF_70-99 _0_0</t>
  </si>
  <si>
    <t>PTB_DEF_&gt;= 120 _0_0</t>
  </si>
  <si>
    <t>OTB_CRU_70-99 _0_0</t>
  </si>
  <si>
    <t>PTB_SPF_32-69 _0_0</t>
  </si>
  <si>
    <t>PTM_SPF_32-69 _0_0</t>
  </si>
  <si>
    <t>PTB_SPF_16-31 _0_0</t>
  </si>
  <si>
    <t>GNS_DEF_&gt;= 220 _0_0</t>
  </si>
  <si>
    <t>SDN_DEF_&gt;= 120 _0_0</t>
  </si>
  <si>
    <t>GNS_DEF_120-219 _0_0</t>
  </si>
  <si>
    <t>GNS_DEF_100-119 _0_0</t>
  </si>
  <si>
    <t>TBB_DEF_&gt;= 120 _0_0</t>
  </si>
  <si>
    <t>MIS_CRU_0_0_0</t>
  </si>
  <si>
    <t>GNS_DEF_90-99 _0_0</t>
  </si>
  <si>
    <t>OTB_CRU_&lt;16 _0_0</t>
  </si>
  <si>
    <t>TBB_CRU_32-69 _0_0</t>
  </si>
  <si>
    <t>TBB_CRU_&lt;16 _0_0</t>
  </si>
  <si>
    <t>TBB_CRU_70-99 _0_0</t>
  </si>
  <si>
    <t>TBB_CRU_&gt;= 120 _0_0</t>
  </si>
  <si>
    <t>OTB_CEP_0_0_0</t>
  </si>
  <si>
    <t>TBB_DEF_16-31 _0_0</t>
  </si>
  <si>
    <t>PTB_DEF_100-119 _0_0</t>
  </si>
  <si>
    <t>OTB_CRU_&gt;= 120 _0_0</t>
  </si>
  <si>
    <t>OTB_DEF_16-31 _0_0</t>
  </si>
  <si>
    <t>SSC_DEF_70-99 _0_0</t>
  </si>
  <si>
    <t>GNS_DEF_50-70 _0_0</t>
  </si>
  <si>
    <t>TBB_ANA_0_0_0</t>
  </si>
  <si>
    <t>PTB_CRU_0_0_0</t>
  </si>
  <si>
    <t>OTM_DEF_32-69 _0_0</t>
  </si>
  <si>
    <t>TBB_DEF_100-119 _0_0</t>
  </si>
  <si>
    <t>GNS_CRU_&gt;= 220 _0_0</t>
  </si>
  <si>
    <t>GNS_DEF_0_0_0</t>
  </si>
  <si>
    <t>TBB_SPF_0_0_0</t>
  </si>
  <si>
    <t>TBB_FWS_0_0_0</t>
  </si>
  <si>
    <t>TBB_CAT_0_0_0</t>
  </si>
  <si>
    <t>TBB_DEF_0_0_0</t>
  </si>
  <si>
    <t>OTB_CRU_100-119 _0_0</t>
  </si>
  <si>
    <t>LHP_SPF_ALL_0_0</t>
  </si>
  <si>
    <t>NAFO SA1-2</t>
  </si>
  <si>
    <t>OTB_DEF_130-279_0_0</t>
  </si>
  <si>
    <t>IX, VIIIc</t>
  </si>
  <si>
    <t>FPO_CRU_ALL_0_0</t>
  </si>
  <si>
    <t>VI</t>
  </si>
  <si>
    <t>merged over fishing grounds</t>
  </si>
  <si>
    <t>VIIbcjk</t>
  </si>
  <si>
    <t>VIIfgh</t>
  </si>
  <si>
    <t>VIIIabde</t>
  </si>
  <si>
    <t>OTM_SPF_32-54 _0_0</t>
  </si>
  <si>
    <t>XII, XIV, Va</t>
  </si>
  <si>
    <t>OTB_DEF_&gt;= 130 _0_0</t>
  </si>
  <si>
    <t>OTM_DEF_100-129 _0_0</t>
  </si>
  <si>
    <t>CECAF areas</t>
  </si>
  <si>
    <t>SPMO</t>
  </si>
  <si>
    <t>Southeast Pacific</t>
  </si>
  <si>
    <t>Bal_D</t>
  </si>
  <si>
    <t>Bal_C</t>
  </si>
  <si>
    <t>Bal_B</t>
  </si>
  <si>
    <t>Bal_A</t>
  </si>
  <si>
    <t>DNK, SWE</t>
  </si>
  <si>
    <t>Bal_E</t>
  </si>
  <si>
    <t xml:space="preserve">OTB_DEF_&gt;=90_0_0 </t>
  </si>
  <si>
    <t>Bal_F 90-104_0_0</t>
  </si>
  <si>
    <t>DNK, GBR</t>
  </si>
  <si>
    <t>DNK, NLD</t>
  </si>
  <si>
    <t>IV, VIId, IIIa</t>
  </si>
  <si>
    <t>PTM_DEF_&lt;16 _0_0**</t>
  </si>
  <si>
    <t>BEL, NLD, GBR</t>
  </si>
  <si>
    <t>OTB_DEF_70-99 _0_0***</t>
  </si>
  <si>
    <t>DNK, FRA, NLD</t>
  </si>
  <si>
    <t>VI, VIIbck, VIIe, VIIfghj, VIII, V-XIV, (IVa)*</t>
  </si>
  <si>
    <t>VI, VIIbck, VIIfghj*</t>
  </si>
  <si>
    <t>VI, VIIbck, VIIfghj, IX, XII*</t>
  </si>
  <si>
    <t>ESP, PRT</t>
  </si>
  <si>
    <t>NLD, LTU, POL</t>
  </si>
  <si>
    <t>OTM_SPF_0_0_0</t>
  </si>
  <si>
    <t>Achieved no of fish measured at a national level by metier 
(= K + L + M)</t>
  </si>
  <si>
    <t>% achievement (100*L/K)</t>
  </si>
  <si>
    <t>Baltic International Trawl Survey (BITS)</t>
  </si>
  <si>
    <t xml:space="preserve"> IIIc SD22, IIId SD24</t>
  </si>
  <si>
    <t>Feb-Mar</t>
  </si>
  <si>
    <t>Fig. III.G.1a and 1b</t>
  </si>
  <si>
    <t>ICES WGBIFS</t>
  </si>
  <si>
    <t>Oct-Nov</t>
  </si>
  <si>
    <t>16</t>
  </si>
  <si>
    <t>Baltic International Acustic Survey (BIAS)</t>
  </si>
  <si>
    <t>IIIa-d (SD21-24)</t>
  </si>
  <si>
    <t>Sep-Oct</t>
  </si>
  <si>
    <t>1,2,3,4</t>
  </si>
  <si>
    <t>Fig. III.G.2</t>
  </si>
  <si>
    <t>ICES WGBIFS/WGIPS</t>
  </si>
  <si>
    <t>Sprat Acoustic Survey (SPRAS)</t>
  </si>
  <si>
    <t>IIId (SD 24-28)</t>
  </si>
  <si>
    <t>May-Jun</t>
  </si>
  <si>
    <t>21</t>
  </si>
  <si>
    <t>1350</t>
  </si>
  <si>
    <t>Fig. III.G.3</t>
  </si>
  <si>
    <t>Rügen Herring Larvae Survey (RHLS)</t>
  </si>
  <si>
    <t>IIId</t>
  </si>
  <si>
    <t>Mar-Jun</t>
  </si>
  <si>
    <t>Fig. III.G.4</t>
  </si>
  <si>
    <t>ICES WGIPS</t>
  </si>
  <si>
    <t>NA</t>
  </si>
  <si>
    <t/>
  </si>
  <si>
    <t>International Bottom Trawl Survey (IBTS)</t>
  </si>
  <si>
    <t>IVa, IVb</t>
  </si>
  <si>
    <t>Jan-Feb</t>
  </si>
  <si>
    <t>33</t>
  </si>
  <si>
    <t>Fig. III.G.5</t>
  </si>
  <si>
    <t>ICES IBTSWG</t>
  </si>
  <si>
    <t>Jul/Aug</t>
  </si>
  <si>
    <t>Fig. III.G.6</t>
  </si>
  <si>
    <t>North Sea Beam Trawl Survey (BTS)</t>
  </si>
  <si>
    <t>IVb, IVc</t>
  </si>
  <si>
    <t>Aug</t>
  </si>
  <si>
    <t>65</t>
  </si>
  <si>
    <t>44</t>
  </si>
  <si>
    <t>Fig. III.G.7</t>
  </si>
  <si>
    <t>ICES WGBEAM</t>
  </si>
  <si>
    <t>Demersal Young Fish Survey (DYFS)</t>
  </si>
  <si>
    <t>IVb, German coast line</t>
  </si>
  <si>
    <t>19</t>
  </si>
  <si>
    <t>145</t>
  </si>
  <si>
    <t>Fish hauls</t>
  </si>
  <si>
    <t>200</t>
  </si>
  <si>
    <t>Fig. III.G.8</t>
  </si>
  <si>
    <t>International Ecosystem Survey in the Nordic Seas (ASH)</t>
  </si>
  <si>
    <t>IIa</t>
  </si>
  <si>
    <t>May</t>
  </si>
  <si>
    <t>carried out by Denmark</t>
  </si>
  <si>
    <t>International Redfish Survey (REDNOR)</t>
  </si>
  <si>
    <t>II</t>
  </si>
  <si>
    <t>25</t>
  </si>
  <si>
    <t>35</t>
  </si>
  <si>
    <t>Fish hauls, Echo Nm</t>
  </si>
  <si>
    <t>-</t>
  </si>
  <si>
    <t>Herring Larvae Survey (IHLS)</t>
  </si>
  <si>
    <t>Jan</t>
  </si>
  <si>
    <t>75</t>
  </si>
  <si>
    <t>Sep</t>
  </si>
  <si>
    <t>North Sea Herring Acoustic Survey (NHAS)</t>
  </si>
  <si>
    <t>Jun-Jul</t>
  </si>
  <si>
    <t>1878</t>
  </si>
  <si>
    <t>Fig. III.G.12</t>
  </si>
  <si>
    <t>International Redfish Survey (REDTAS)</t>
  </si>
  <si>
    <t>Irminger Sea</t>
  </si>
  <si>
    <t>30</t>
  </si>
  <si>
    <t>2202</t>
  </si>
  <si>
    <t>Fig. III.G.13</t>
  </si>
  <si>
    <t>Greenland Groundfish Survey (GGS)</t>
  </si>
  <si>
    <t>XIV, NAFO SA1</t>
  </si>
  <si>
    <t>48</t>
  </si>
  <si>
    <t>55</t>
  </si>
  <si>
    <t>100</t>
  </si>
  <si>
    <t>Fig. III.G.14</t>
  </si>
  <si>
    <t>(ICES NWWG)</t>
  </si>
  <si>
    <t>Blue Whiting Survey</t>
  </si>
  <si>
    <t>VI, VII</t>
  </si>
  <si>
    <t>Mar-May</t>
  </si>
  <si>
    <t>carried out by Ireland and the Netherlands</t>
  </si>
  <si>
    <t>International Mackerel and Horse Mackerel Egg Survey (MEGS)</t>
  </si>
  <si>
    <t>VIa, VII, VIII</t>
  </si>
  <si>
    <t>Mar-Apr</t>
  </si>
  <si>
    <t>38</t>
  </si>
  <si>
    <t>310</t>
  </si>
  <si>
    <t>180</t>
  </si>
  <si>
    <t>ICES WGMEGS</t>
  </si>
  <si>
    <t xml:space="preserve">Since 2012 the new German RV "Clupea" is available for the DYFS which enables a better coverage of the German coastal zone with additional hauls and days at sea. </t>
  </si>
  <si>
    <t>1x self sampling</t>
  </si>
  <si>
    <t>* merged metiers by fishing ground</t>
  </si>
  <si>
    <t>** see text III C NORTH SEA AND EASTERN ARCTIC</t>
  </si>
  <si>
    <t>*** Fishery changed mesh size to 100-119 mm</t>
  </si>
  <si>
    <t>Trawls targeting cod and flatfish</t>
  </si>
  <si>
    <t>SD22-24, SD25-32</t>
  </si>
  <si>
    <t>GNS inshore targeting herring</t>
  </si>
  <si>
    <t>March - May</t>
  </si>
  <si>
    <t>GNS targeting cod and flatfishes</t>
  </si>
  <si>
    <t xml:space="preserve">GNS inshore targetting freshwater fish </t>
  </si>
  <si>
    <t>Pelagic fisheries targeting sprat &amp; herring</t>
  </si>
  <si>
    <t>Jan-May, Oct-Dec</t>
  </si>
  <si>
    <t>1,2</t>
  </si>
  <si>
    <t>Bal_F</t>
  </si>
  <si>
    <t>Trawls targeting whiting and flatfish</t>
  </si>
  <si>
    <t>Trawlers targeting cod, saithe</t>
  </si>
  <si>
    <t>Jan - March, June - Aug</t>
  </si>
  <si>
    <t>Trawlers targeting herring</t>
  </si>
  <si>
    <t>Aug - Nov</t>
  </si>
  <si>
    <t>Sep - Nov</t>
  </si>
  <si>
    <t xml:space="preserve">regional agreement with Denmark and Sweden </t>
  </si>
  <si>
    <t>SSC_DEF_&gt;= 120_0_0*</t>
  </si>
  <si>
    <t>SSC targeting haddock</t>
  </si>
  <si>
    <t>May - July</t>
  </si>
  <si>
    <t>Gillnets targeting flat fish</t>
  </si>
  <si>
    <t>Apr - June, Sept - Oct</t>
  </si>
  <si>
    <t>OTB targeting Norway lobster</t>
  </si>
  <si>
    <t>June - Dec</t>
  </si>
  <si>
    <t>July - Oct</t>
  </si>
  <si>
    <t>Beam trawl targeting brown shrimp</t>
  </si>
  <si>
    <t>German coastal area</t>
  </si>
  <si>
    <t>March - Oct</t>
  </si>
  <si>
    <t>Trawlers targeting mackerel, herring</t>
  </si>
  <si>
    <t>Mackerel: Jan; Herring: Dec</t>
  </si>
  <si>
    <t>OTB_DEF_&gt;= 120 _0_0*</t>
  </si>
  <si>
    <t>Trawlers targeting gadoids</t>
  </si>
  <si>
    <t>IV, IIIa</t>
  </si>
  <si>
    <t>Trawlers targeting sandeel</t>
  </si>
  <si>
    <t>Apr- June</t>
  </si>
  <si>
    <t>Beam trawl targeting flat fish</t>
  </si>
  <si>
    <t>OTB targeting plaice</t>
  </si>
  <si>
    <t>2*</t>
  </si>
  <si>
    <t>June - Oct</t>
  </si>
  <si>
    <t>bilateral agreement with Denmark</t>
  </si>
  <si>
    <t>OTB targeting Greenland halibut</t>
  </si>
  <si>
    <t>July - Dec</t>
  </si>
  <si>
    <t>OTM targeting blue whiting, mackerel, horse mackerel</t>
  </si>
  <si>
    <t>VI, VIIbcjk, VIIe, VIIfgh, VIII, V-XIV, (IVa)</t>
  </si>
  <si>
    <t>GNS targeting anglerfish</t>
  </si>
  <si>
    <t>VI, VIIbcjk, VIIfgh</t>
  </si>
  <si>
    <t>Jan - June, Oct - Dec</t>
  </si>
  <si>
    <t>see AR text</t>
  </si>
  <si>
    <t>FPO targeting deep-sea red crab</t>
  </si>
  <si>
    <t>VI, VIIbcjk, VIIfgh, IX, XII</t>
  </si>
  <si>
    <t>March - Dec</t>
  </si>
  <si>
    <t>OTM targeting redfish</t>
  </si>
  <si>
    <t>see text III.C.6</t>
  </si>
  <si>
    <t>OTM targeting sardinella</t>
  </si>
  <si>
    <t>multilateral agreement</t>
  </si>
  <si>
    <t>OTM targeting jack mackerel</t>
  </si>
  <si>
    <t>Aprl - Oct</t>
  </si>
  <si>
    <t>Call for data prior to the STECF EWGs on the Annual Economic Report of the EU Fishing Fleets</t>
  </si>
  <si>
    <t>Call for fisheries dependent data (effort, catches and landings) prior to STECF EWG meeting</t>
  </si>
  <si>
    <t>DG MARE</t>
  </si>
  <si>
    <t>Working Group of International Pelagic Surveys</t>
  </si>
  <si>
    <t xml:space="preserve">Baltic International Fish Survey Working Group </t>
  </si>
  <si>
    <t xml:space="preserve">Working Group on Beam Trawl Surveys </t>
  </si>
  <si>
    <t xml:space="preserve">Baltic Fisheries Assessment Working Group </t>
  </si>
  <si>
    <t xml:space="preserve">Arctic Fisheries Working Group </t>
  </si>
  <si>
    <t xml:space="preserve">Working Group 2 on North Sea Cod and Plaice Egg Surveys in the North Sea </t>
  </si>
  <si>
    <t>WGIPS</t>
  </si>
  <si>
    <t>WGISUR</t>
  </si>
  <si>
    <t>WGBYC</t>
  </si>
  <si>
    <t>WGBIFS</t>
  </si>
  <si>
    <t>WGBAST</t>
  </si>
  <si>
    <t>IBTSWG</t>
  </si>
  <si>
    <t>WGBEAM</t>
  </si>
  <si>
    <t>WGBFAS</t>
  </si>
  <si>
    <t>NWWG</t>
  </si>
  <si>
    <t>WGFTFB</t>
  </si>
  <si>
    <t>WGFAST</t>
  </si>
  <si>
    <t>WGTC</t>
  </si>
  <si>
    <t>WGRFS</t>
  </si>
  <si>
    <t>WGCEPH</t>
  </si>
  <si>
    <t>WGEF</t>
  </si>
  <si>
    <t>PGDATA</t>
  </si>
  <si>
    <t>WGWIDE</t>
  </si>
  <si>
    <t>WGBIOP</t>
  </si>
  <si>
    <t>WGCATCH</t>
  </si>
  <si>
    <t>WGEEL</t>
  </si>
  <si>
    <t>WGEGGS2</t>
  </si>
  <si>
    <t>raw data: real time, aggregated data: approx. 1 month</t>
  </si>
  <si>
    <t>not applicable</t>
  </si>
  <si>
    <t xml:space="preserve">Distribution of fishing activities </t>
  </si>
  <si>
    <t>Position and vessel registration data based on VMS</t>
  </si>
  <si>
    <t>2h (EU waters), 1h (other)</t>
  </si>
  <si>
    <t xml:space="preserve">Aggregation of fishing activities </t>
  </si>
  <si>
    <t>Species, length and abundance of catches and discards</t>
  </si>
  <si>
    <t>approx. 3 weeks after a sampled trip</t>
  </si>
  <si>
    <t>Value of landings and cost of fuel</t>
  </si>
  <si>
    <t>approx. 14 months</t>
  </si>
  <si>
    <t>Other Regions</t>
  </si>
  <si>
    <t>no surveys</t>
  </si>
  <si>
    <t>Multilateral agreement (NLD)</t>
  </si>
  <si>
    <t>G1</t>
  </si>
  <si>
    <t>IIIb-d</t>
  </si>
  <si>
    <t>Length @age</t>
  </si>
  <si>
    <t>Purchases</t>
  </si>
  <si>
    <t>Weight @length</t>
  </si>
  <si>
    <t>Harbour sampling - purchases - surveys</t>
  </si>
  <si>
    <t>Weight @age</t>
  </si>
  <si>
    <t>Maturity @length</t>
  </si>
  <si>
    <t>Maturity @age</t>
  </si>
  <si>
    <t>Sex-ratio @length</t>
  </si>
  <si>
    <t>Sex-ratio @age</t>
  </si>
  <si>
    <t>Onboard sampling - purchases - surveys</t>
  </si>
  <si>
    <t>G2</t>
  </si>
  <si>
    <t>SD22-32</t>
  </si>
  <si>
    <t>Onboard sampling - surveys</t>
  </si>
  <si>
    <t xml:space="preserve">all areas </t>
  </si>
  <si>
    <t>observer</t>
  </si>
  <si>
    <t xml:space="preserve">NLD </t>
  </si>
  <si>
    <t>SA 1</t>
  </si>
  <si>
    <t>Surveys</t>
  </si>
  <si>
    <t>Onboard sampling</t>
  </si>
  <si>
    <t>I-IX, XII, XIV</t>
  </si>
  <si>
    <t>V, XIV/VI</t>
  </si>
  <si>
    <t>II, IIIa, IV, V, VI, VII, VIII, IX</t>
  </si>
  <si>
    <t>Sebastes spp</t>
  </si>
  <si>
    <t>ICES Sub areas V, VI, XII, XIV &amp;
 NAFO SA 2 + (Div. 1F + 3K).</t>
  </si>
  <si>
    <t>ICES Sub areas V, VI, XII, XIV &amp; 
NAFO SA 2 + (Div. 1F + 3K).</t>
  </si>
  <si>
    <t xml:space="preserve">Onboard sampling </t>
  </si>
  <si>
    <t>IIa, IVa, Vb, VIa, VIIa-c, e-k, VIIIabde/X</t>
  </si>
  <si>
    <t>I, II,V</t>
  </si>
  <si>
    <t>Length measurements</t>
  </si>
  <si>
    <t>Onboard sampling -  surveys</t>
  </si>
  <si>
    <t>surveys</t>
  </si>
  <si>
    <t>NLD, DNK</t>
  </si>
  <si>
    <t>Onboard sampling - purchases</t>
  </si>
  <si>
    <t>IV, IIIa, VIId</t>
  </si>
  <si>
    <t>IV, IIIa, VI</t>
  </si>
  <si>
    <t>(X)**</t>
  </si>
  <si>
    <r>
      <t xml:space="preserve">Sebastes </t>
    </r>
    <r>
      <rPr>
        <sz val="10"/>
        <rFont val="Arial"/>
        <family val="2"/>
      </rPr>
      <t>spp</t>
    </r>
  </si>
  <si>
    <t>none</t>
  </si>
  <si>
    <t>quota areas different to App.VII areas</t>
  </si>
  <si>
    <t>I, II, V</t>
  </si>
  <si>
    <t>vol</t>
  </si>
  <si>
    <t>yes</t>
  </si>
  <si>
    <t>not in logbooks</t>
  </si>
  <si>
    <t>quota areas different to App.VII areas, only catches in 2007</t>
  </si>
  <si>
    <r>
      <t xml:space="preserve">no differentiation of </t>
    </r>
    <r>
      <rPr>
        <i/>
        <sz val="10"/>
        <rFont val="Arial"/>
        <family val="2"/>
      </rPr>
      <t>Sebastes mentella</t>
    </r>
    <r>
      <rPr>
        <sz val="10"/>
        <rFont val="Arial"/>
        <family val="2"/>
      </rPr>
      <t xml:space="preserve"> and </t>
    </r>
    <r>
      <rPr>
        <i/>
        <sz val="10"/>
        <rFont val="Arial"/>
        <family val="2"/>
      </rPr>
      <t>S. marinus</t>
    </r>
    <r>
      <rPr>
        <sz val="10"/>
        <rFont val="Arial"/>
        <family val="2"/>
      </rPr>
      <t xml:space="preserve"> in logbooks</t>
    </r>
  </si>
  <si>
    <t>IIa, IVa, Vb, VIa, VIIa-c, e-k, VIIIabde</t>
  </si>
  <si>
    <t>IV, VIId, IIIaN</t>
  </si>
  <si>
    <t>IIIaS</t>
  </si>
  <si>
    <t>IIIa, IV, VI, VII, VIIIab</t>
  </si>
  <si>
    <t>IIIa Functional unit</t>
  </si>
  <si>
    <t>IIIa, IVa east</t>
  </si>
  <si>
    <t>Rajidae nei</t>
  </si>
  <si>
    <t>Shark-like selachii nei</t>
  </si>
  <si>
    <t>IIIa, SD22</t>
  </si>
  <si>
    <t xml:space="preserve">SD22-24 </t>
  </si>
  <si>
    <t>SD22-24 SD25-32</t>
  </si>
  <si>
    <t>SD22-31</t>
  </si>
  <si>
    <t>SD22</t>
  </si>
  <si>
    <t>Anarhichas spp.</t>
  </si>
  <si>
    <t>Argentina spp</t>
  </si>
  <si>
    <t>VIId</t>
  </si>
  <si>
    <t>ba</t>
  </si>
  <si>
    <t>IV, VIIa</t>
  </si>
  <si>
    <r>
      <t>mixed species quota (</t>
    </r>
    <r>
      <rPr>
        <i/>
        <sz val="10"/>
        <rFont val="Arial"/>
        <family val="2"/>
      </rPr>
      <t>Microstomus kitt</t>
    </r>
    <r>
      <rPr>
        <sz val="10"/>
        <rFont val="Arial"/>
        <family val="2"/>
      </rPr>
      <t xml:space="preserve"> and </t>
    </r>
    <r>
      <rPr>
        <i/>
        <sz val="10"/>
        <rFont val="Arial"/>
        <family val="2"/>
      </rPr>
      <t>Glyptocephalus cynoglossus</t>
    </r>
    <r>
      <rPr>
        <sz val="10"/>
        <rFont val="Arial"/>
        <family val="2"/>
      </rPr>
      <t>)</t>
    </r>
  </si>
  <si>
    <t>Lepidorhombus spp</t>
  </si>
  <si>
    <t>not determined by species in logbooks</t>
  </si>
  <si>
    <r>
      <t>mixed species quota (</t>
    </r>
    <r>
      <rPr>
        <i/>
        <sz val="10"/>
        <rFont val="Arial"/>
        <family val="2"/>
      </rPr>
      <t>Limanda limanda</t>
    </r>
    <r>
      <rPr>
        <sz val="10"/>
        <rFont val="Arial"/>
        <family val="2"/>
      </rPr>
      <t xml:space="preserve"> and </t>
    </r>
    <r>
      <rPr>
        <i/>
        <sz val="10"/>
        <rFont val="Arial"/>
        <family val="2"/>
      </rPr>
      <t>Platichthys flesus</t>
    </r>
    <r>
      <rPr>
        <sz val="10"/>
        <rFont val="Arial"/>
        <family val="2"/>
      </rPr>
      <t>)</t>
    </r>
  </si>
  <si>
    <t>Lophiidae</t>
  </si>
  <si>
    <t>vol?</t>
  </si>
  <si>
    <r>
      <t>mixed species quota (</t>
    </r>
    <r>
      <rPr>
        <i/>
        <sz val="10"/>
        <rFont val="Arial"/>
        <family val="2"/>
      </rPr>
      <t xml:space="preserve">Microstomus kitt </t>
    </r>
    <r>
      <rPr>
        <sz val="10"/>
        <rFont val="Arial"/>
        <family val="2"/>
      </rPr>
      <t xml:space="preserve">and </t>
    </r>
    <r>
      <rPr>
        <i/>
        <sz val="10"/>
        <rFont val="Arial"/>
        <family val="2"/>
      </rPr>
      <t>Glyptocephalus cynoglossus</t>
    </r>
    <r>
      <rPr>
        <sz val="10"/>
        <rFont val="Arial"/>
        <family val="2"/>
      </rPr>
      <t>)</t>
    </r>
  </si>
  <si>
    <t>Mustelus spp</t>
  </si>
  <si>
    <t>IV Functional unit</t>
  </si>
  <si>
    <t>IIIa, IVa East</t>
  </si>
  <si>
    <r>
      <t>mixed species quota (</t>
    </r>
    <r>
      <rPr>
        <i/>
        <sz val="10"/>
        <rFont val="Arial"/>
        <family val="2"/>
      </rPr>
      <t>Psetta maxima</t>
    </r>
    <r>
      <rPr>
        <sz val="10"/>
        <rFont val="Arial"/>
        <family val="2"/>
      </rPr>
      <t xml:space="preserve"> and </t>
    </r>
    <r>
      <rPr>
        <i/>
        <sz val="10"/>
        <rFont val="Arial"/>
        <family val="2"/>
      </rPr>
      <t>Scophthalmus rhombus</t>
    </r>
    <r>
      <rPr>
        <sz val="10"/>
        <rFont val="Arial"/>
        <family val="2"/>
      </rPr>
      <t>)</t>
    </r>
  </si>
  <si>
    <t>catch in  IVbc and VIId, in accordance to quota catch IVa  within NEA-region</t>
  </si>
  <si>
    <r>
      <t>mixed species quota (</t>
    </r>
    <r>
      <rPr>
        <i/>
        <sz val="10"/>
        <rFont val="Arial"/>
        <family val="2"/>
      </rPr>
      <t>Psetta maxima</t>
    </r>
    <r>
      <rPr>
        <sz val="10"/>
        <rFont val="Arial"/>
        <family val="2"/>
      </rPr>
      <t xml:space="preserve"> and </t>
    </r>
    <r>
      <rPr>
        <i/>
        <sz val="10"/>
        <rFont val="Arial"/>
        <family val="2"/>
      </rPr>
      <t>Scophthalamus rhombus</t>
    </r>
    <r>
      <rPr>
        <sz val="10"/>
        <rFont val="Arial"/>
        <family val="2"/>
      </rPr>
      <t>)</t>
    </r>
  </si>
  <si>
    <t>VIIde</t>
  </si>
  <si>
    <r>
      <t xml:space="preserve">quota areas different to App.VII areas, quota assigned for </t>
    </r>
    <r>
      <rPr>
        <i/>
        <sz val="10"/>
        <rFont val="Arial"/>
        <family val="2"/>
      </rPr>
      <t>Trachurus spp.</t>
    </r>
    <r>
      <rPr>
        <sz val="10"/>
        <rFont val="Arial"/>
        <family val="2"/>
      </rPr>
      <t>, catches only in North Atlantic</t>
    </r>
  </si>
  <si>
    <t>IIIa, IVbc, VIId</t>
  </si>
  <si>
    <t>VI, XII</t>
  </si>
  <si>
    <t>VIa</t>
  </si>
  <si>
    <t>V, VI, VII (excluding d), VIII, IX, X, XII, XIV</t>
  </si>
  <si>
    <t>Aphanopus spp</t>
  </si>
  <si>
    <t>Beryx spp</t>
  </si>
  <si>
    <t>V, VI, VII (excluding d), VIII, IX, XII, XIV</t>
  </si>
  <si>
    <t>IXa, X</t>
  </si>
  <si>
    <t>V, VI, VII, XII</t>
  </si>
  <si>
    <t>V, VI, VII, IX, X, XII</t>
  </si>
  <si>
    <t>VIaN</t>
  </si>
  <si>
    <t>VIaS, VIIbc</t>
  </si>
  <si>
    <t>VIIj</t>
  </si>
  <si>
    <t>VII, VIII</t>
  </si>
  <si>
    <t>V, VI, VII (excluding d), VIII, X, XII, XIV</t>
  </si>
  <si>
    <t>IX</t>
  </si>
  <si>
    <t>VIIIc, IX</t>
  </si>
  <si>
    <t>V, VI, VII, VIII</t>
  </si>
  <si>
    <t>IXa (only Cádiz)</t>
  </si>
  <si>
    <t>VIII</t>
  </si>
  <si>
    <t>VI, VII, VIII</t>
  </si>
  <si>
    <t>VIId,e</t>
  </si>
  <si>
    <t>Va</t>
  </si>
  <si>
    <t>Vb</t>
  </si>
  <si>
    <t>VIb</t>
  </si>
  <si>
    <t>VIIe-k</t>
  </si>
  <si>
    <t>VI, VII, VIII, IX, X</t>
  </si>
  <si>
    <t>IXa</t>
  </si>
  <si>
    <t>VIIIc, IXa</t>
  </si>
  <si>
    <t>VII, VIIIabd</t>
  </si>
  <si>
    <t>VIIa,f-h</t>
  </si>
  <si>
    <t>V, VI, VII (excluding d), VIIIabde, IXb, X, XII, XIV</t>
  </si>
  <si>
    <t>IV, VI</t>
  </si>
  <si>
    <t>VIIb-k, VIIIabd</t>
  </si>
  <si>
    <t>XIV</t>
  </si>
  <si>
    <t>VIIb-k</t>
  </si>
  <si>
    <t>IX, X</t>
  </si>
  <si>
    <t>VI, VII, VIII, IX</t>
  </si>
  <si>
    <t>VI Functional unit</t>
  </si>
  <si>
    <t>VII Functional unit</t>
  </si>
  <si>
    <t>VIII, IX Functional unit</t>
  </si>
  <si>
    <t>Pandalus spp</t>
  </si>
  <si>
    <t>0.0*</t>
  </si>
  <si>
    <t>VIIfg</t>
  </si>
  <si>
    <t>VIIbc</t>
  </si>
  <si>
    <t>VIIh-k</t>
  </si>
  <si>
    <t>VIII, IX, X</t>
  </si>
  <si>
    <t>V, VI, VII (excluding d), VIII, XII, XIV</t>
  </si>
  <si>
    <t xml:space="preserve">IX, X </t>
  </si>
  <si>
    <t>quota areas different to App.VII areas, sampling in IV!</t>
  </si>
  <si>
    <t>VII, IX</t>
  </si>
  <si>
    <t>V</t>
  </si>
  <si>
    <t>V, XIV</t>
  </si>
  <si>
    <t>VIIIabd</t>
  </si>
  <si>
    <t>VIII, IX</t>
  </si>
  <si>
    <t>V, VI, XII, XIV, SA 2+ (Div. 1F+3K)</t>
  </si>
  <si>
    <r>
      <t xml:space="preserve"> with NAFO catch, no differentiation of </t>
    </r>
    <r>
      <rPr>
        <i/>
        <sz val="10"/>
        <rFont val="Arial"/>
        <family val="2"/>
      </rPr>
      <t>Sebastes mentella</t>
    </r>
    <r>
      <rPr>
        <sz val="10"/>
        <rFont val="Arial"/>
        <family val="2"/>
      </rPr>
      <t xml:space="preserve"> and </t>
    </r>
    <r>
      <rPr>
        <i/>
        <sz val="10"/>
        <rFont val="Arial"/>
        <family val="2"/>
      </rPr>
      <t>S. marinus</t>
    </r>
    <r>
      <rPr>
        <sz val="10"/>
        <rFont val="Arial"/>
        <family val="2"/>
      </rPr>
      <t xml:space="preserve"> in logbooks</t>
    </r>
  </si>
  <si>
    <t>VIIhjk</t>
  </si>
  <si>
    <t>VIIIc</t>
  </si>
  <si>
    <t>VIIIab</t>
  </si>
  <si>
    <r>
      <t xml:space="preserve">quota areas different to App.VII areas, quota assigned for </t>
    </r>
    <r>
      <rPr>
        <i/>
        <sz val="10"/>
        <rFont val="Arial"/>
        <family val="2"/>
      </rPr>
      <t>Trachurus</t>
    </r>
    <r>
      <rPr>
        <sz val="10"/>
        <rFont val="Arial"/>
        <family val="2"/>
      </rPr>
      <t xml:space="preserve"> spp.</t>
    </r>
  </si>
  <si>
    <t>Trisopterus spp</t>
  </si>
  <si>
    <t>Mediterrean and Black Sea</t>
  </si>
  <si>
    <t>all areas</t>
  </si>
  <si>
    <t>no fishery</t>
  </si>
  <si>
    <t>FAO 1.3, 2.1, 2.2, 3.1, 3.2</t>
  </si>
  <si>
    <t>FAO 1.1, 1.3, 2.1, 2.2, 3.1</t>
  </si>
  <si>
    <t>FAO 1.3, 2.1, 2.2, 3.1</t>
  </si>
  <si>
    <t>Black Sea</t>
  </si>
  <si>
    <t>FAO 2.2, 3.1</t>
  </si>
  <si>
    <t>Illex spp,Todarodes spp</t>
  </si>
  <si>
    <t>FAO 1.1, 1.2, 1.3, 2.2, 3.1</t>
  </si>
  <si>
    <t>FAO 1.1, 3.1</t>
  </si>
  <si>
    <t>FAO 3.1</t>
  </si>
  <si>
    <t>Scomber spp.</t>
  </si>
  <si>
    <t>Solea vulgaris</t>
  </si>
  <si>
    <t>FAO 1.2, 2.1, 3.1</t>
  </si>
  <si>
    <t>FAO 1.2, 3.1</t>
  </si>
  <si>
    <t>FAO 2.1, 3.1, 3.2</t>
  </si>
  <si>
    <t>FAO 1.3, 2.1, 2.2</t>
  </si>
  <si>
    <t>FAO 1.3, 2.2, 3.1</t>
  </si>
  <si>
    <t>FAO 2.1, 2.2</t>
  </si>
  <si>
    <t>NAFO areas</t>
  </si>
  <si>
    <t>2J 3KL</t>
  </si>
  <si>
    <t>3M</t>
  </si>
  <si>
    <t>3NO</t>
  </si>
  <si>
    <t>3Ps</t>
  </si>
  <si>
    <t>closed fishery since 13th November 2009</t>
  </si>
  <si>
    <t>3LNO</t>
  </si>
  <si>
    <t>SA 2+3</t>
  </si>
  <si>
    <t>3L</t>
  </si>
  <si>
    <t>SA 3</t>
  </si>
  <si>
    <t>3KLMNO</t>
  </si>
  <si>
    <t>XIV, SA 1</t>
  </si>
  <si>
    <r>
      <t xml:space="preserve">last catch in 2006, no differentiation of </t>
    </r>
    <r>
      <rPr>
        <i/>
        <sz val="10"/>
        <rFont val="Arial"/>
        <family val="2"/>
      </rPr>
      <t>Sebastes mentella</t>
    </r>
    <r>
      <rPr>
        <sz val="10"/>
        <rFont val="Arial"/>
        <family val="2"/>
      </rPr>
      <t xml:space="preserve"> and </t>
    </r>
    <r>
      <rPr>
        <i/>
        <sz val="10"/>
        <rFont val="Arial"/>
        <family val="2"/>
      </rPr>
      <t>S. marinus</t>
    </r>
    <r>
      <rPr>
        <sz val="10"/>
        <rFont val="Arial"/>
        <family val="2"/>
      </rPr>
      <t xml:space="preserve"> in logbooks</t>
    </r>
  </si>
  <si>
    <t>3LN</t>
  </si>
  <si>
    <t>3O</t>
  </si>
  <si>
    <t>ICCAT, IOTC</t>
  </si>
  <si>
    <t> </t>
  </si>
  <si>
    <t>catch in IV and VI</t>
  </si>
  <si>
    <t>Madeira</t>
  </si>
  <si>
    <t>Morocco</t>
  </si>
  <si>
    <t xml:space="preserve">CECAF areas </t>
  </si>
  <si>
    <t>Mauritania</t>
  </si>
  <si>
    <t>Merluccius spp.</t>
  </si>
  <si>
    <r>
      <rPr>
        <i/>
        <sz val="10"/>
        <rFont val="Arial"/>
        <family val="2"/>
      </rPr>
      <t>Sardinella aurita</t>
    </r>
    <r>
      <rPr>
        <sz val="10"/>
        <rFont val="Arial"/>
        <family val="2"/>
      </rPr>
      <t xml:space="preserve"> not in logbooks, catch for </t>
    </r>
    <r>
      <rPr>
        <i/>
        <sz val="10"/>
        <rFont val="Arial"/>
        <family val="2"/>
      </rPr>
      <t>Sardinella</t>
    </r>
    <r>
      <rPr>
        <sz val="10"/>
        <rFont val="Arial"/>
        <family val="2"/>
      </rPr>
      <t xml:space="preserve"> spp.</t>
    </r>
  </si>
  <si>
    <t>CECAF areas, excl. Madeira</t>
  </si>
  <si>
    <t>Trachurus spp</t>
  </si>
  <si>
    <t>CECAF Div.</t>
  </si>
  <si>
    <t>WECAF Div.</t>
  </si>
  <si>
    <t>selected based on COM Decision 2010/93/EU</t>
  </si>
  <si>
    <t>selected based on the data needs of stock assessment WGs</t>
  </si>
  <si>
    <t>F</t>
  </si>
  <si>
    <t>Request for derogation for excluding dredgers from the fishing fleet</t>
  </si>
  <si>
    <t xml:space="preserve">III.B </t>
  </si>
  <si>
    <t>Effort data</t>
  </si>
  <si>
    <t>all</t>
  </si>
  <si>
    <t>Vessel type operates exclusively in the field of aquaculture and is represented in the aquaculture section</t>
  </si>
  <si>
    <t>Request for derogation on metier-related variables</t>
  </si>
  <si>
    <t xml:space="preserve">III.C </t>
  </si>
  <si>
    <r>
      <t xml:space="preserve">Sampling data for </t>
    </r>
    <r>
      <rPr>
        <i/>
        <sz val="9"/>
        <rFont val="Arial"/>
        <family val="2"/>
      </rPr>
      <t>MIS_CAT_all_0_0</t>
    </r>
  </si>
  <si>
    <t>Fisheries are negligible</t>
  </si>
  <si>
    <r>
      <t xml:space="preserve">and </t>
    </r>
    <r>
      <rPr>
        <i/>
        <sz val="9"/>
        <rFont val="Arial"/>
        <family val="2"/>
      </rPr>
      <t>LLD_ANA_0_0_0  (Eel and long line salmonids)</t>
    </r>
  </si>
  <si>
    <r>
      <t xml:space="preserve">Sampling data for </t>
    </r>
    <r>
      <rPr>
        <i/>
        <sz val="9"/>
        <rFont val="Arial"/>
        <family val="2"/>
      </rPr>
      <t>OTB_DEF_&lt;16_0_0 and PTM_DEF_&lt;16_0_0</t>
    </r>
    <r>
      <rPr>
        <sz val="9"/>
        <rFont val="Arial"/>
        <family val="2"/>
      </rPr>
      <t xml:space="preserve"> </t>
    </r>
    <r>
      <rPr>
        <i/>
        <sz val="9"/>
        <rFont val="Arial"/>
        <family val="2"/>
      </rPr>
      <t xml:space="preserve"> (Sand eel fishery)</t>
    </r>
  </si>
  <si>
    <t>The share in fishing effort for Germany is negligible and sampling is conducted by Denmark (regional agreement)</t>
  </si>
  <si>
    <t>III.C</t>
  </si>
  <si>
    <r>
      <t xml:space="preserve">Sampling data for </t>
    </r>
    <r>
      <rPr>
        <i/>
        <sz val="9"/>
        <rFont val="Arial"/>
        <family val="2"/>
      </rPr>
      <t>FPO_CRU_all_0_0 (</t>
    </r>
    <r>
      <rPr>
        <sz val="9"/>
        <rFont val="Arial"/>
        <family val="2"/>
      </rPr>
      <t>Fishery directed on deep water crustaceans)</t>
    </r>
  </si>
  <si>
    <t>Regional agreement: “Onboard monitoring unnecessary owing to</t>
  </si>
  <si>
    <t>1. the small by-catch of finfish, and</t>
  </si>
  <si>
    <t>2. the return of undersized crustaceans alive.”</t>
  </si>
  <si>
    <r>
      <t xml:space="preserve">Sampling data for </t>
    </r>
    <r>
      <rPr>
        <i/>
        <sz val="9"/>
        <rFont val="Arial"/>
        <family val="2"/>
      </rPr>
      <t>GNS_DEF_&gt;=220_0_0</t>
    </r>
  </si>
  <si>
    <t>2009/2010/2011</t>
  </si>
  <si>
    <t>(Fishery on anglerfish)</t>
  </si>
  <si>
    <r>
      <t xml:space="preserve">Multilateral agreement on sampling data for </t>
    </r>
    <r>
      <rPr>
        <i/>
        <sz val="9"/>
        <rFont val="Arial"/>
        <family val="2"/>
      </rPr>
      <t>OTM_SPF_32-69_0_0 (Fisheries in CECAF waters)</t>
    </r>
  </si>
  <si>
    <t>Cost efficiency</t>
  </si>
  <si>
    <r>
      <t xml:space="preserve">Sampling data for  </t>
    </r>
    <r>
      <rPr>
        <i/>
        <sz val="9"/>
        <rFont val="Arial"/>
        <family val="2"/>
      </rPr>
      <t xml:space="preserve">GNS_FWS_0_0_0 </t>
    </r>
    <r>
      <rPr>
        <sz val="9"/>
        <rFont val="Arial"/>
        <family val="2"/>
      </rPr>
      <t>(Fishery directed on freshwater species)</t>
    </r>
  </si>
  <si>
    <t>&gt;80% from fisheries inside the base line of German coastal waters. Hence, the landings from outer coastal waters were well below the 200t exemption rule limit</t>
  </si>
  <si>
    <t>Request for derogation for the recreational fishery</t>
  </si>
  <si>
    <t>III.D</t>
  </si>
  <si>
    <t>Sampling data for salmon</t>
  </si>
  <si>
    <t>Salmon catches from German anglers were estimated at 2 ‰ of the international salmon catches in the coastal and offshore areas of the Baltic Sea in 2002.</t>
  </si>
  <si>
    <t>Sampling data for sharks</t>
  </si>
  <si>
    <t>No recreational fishery existing on sharks</t>
  </si>
  <si>
    <t>Sampling data for cod</t>
  </si>
  <si>
    <t>Sampling data for eel</t>
  </si>
  <si>
    <t xml:space="preserve">Request on the sampling of fish stocks </t>
  </si>
  <si>
    <t>III.E</t>
  </si>
  <si>
    <r>
      <t xml:space="preserve">Sampling data for </t>
    </r>
    <r>
      <rPr>
        <i/>
        <sz val="9"/>
        <rFont val="Arial"/>
        <family val="2"/>
      </rPr>
      <t>Spattus sprattus</t>
    </r>
    <r>
      <rPr>
        <sz val="9"/>
        <rFont val="Arial"/>
        <family val="2"/>
      </rPr>
      <t xml:space="preserve"> (Baltic), </t>
    </r>
    <r>
      <rPr>
        <i/>
        <sz val="9"/>
        <rFont val="Arial"/>
        <family val="2"/>
      </rPr>
      <t>Clupea harengus</t>
    </r>
    <r>
      <rPr>
        <sz val="9"/>
        <rFont val="Arial"/>
        <family val="2"/>
      </rPr>
      <t xml:space="preserve"> (ICES I, II); </t>
    </r>
    <r>
      <rPr>
        <i/>
        <sz val="9"/>
        <rFont val="Arial"/>
        <family val="2"/>
      </rPr>
      <t xml:space="preserve">Melanogrammus aeglefinus, Pleuronectes platessa, Solea solea </t>
    </r>
    <r>
      <rPr>
        <sz val="9"/>
        <rFont val="Arial"/>
        <family val="2"/>
      </rPr>
      <t xml:space="preserve">(IV), </t>
    </r>
    <r>
      <rPr>
        <i/>
        <sz val="9"/>
        <rFont val="Arial"/>
        <family val="2"/>
      </rPr>
      <t>Micromesistius poutassou,</t>
    </r>
    <r>
      <rPr>
        <sz val="9"/>
        <rFont val="Arial"/>
        <family val="2"/>
      </rPr>
      <t xml:space="preserve"> </t>
    </r>
    <r>
      <rPr>
        <i/>
        <sz val="9"/>
        <rFont val="Arial"/>
        <family val="2"/>
      </rPr>
      <t>Scomber scombrus, Trachurus trachurus (NA)</t>
    </r>
  </si>
  <si>
    <t>2009/2011</t>
  </si>
  <si>
    <t>Data are necessary for assessment purposes despite no sampling obligation exits</t>
  </si>
  <si>
    <r>
      <t xml:space="preserve">Sampling data for </t>
    </r>
    <r>
      <rPr>
        <i/>
        <sz val="9"/>
        <rFont val="Arial"/>
        <family val="2"/>
      </rPr>
      <t>Pollachius virens</t>
    </r>
  </si>
  <si>
    <r>
      <t xml:space="preserve">Catches in the </t>
    </r>
    <r>
      <rPr>
        <u/>
        <sz val="9"/>
        <rFont val="Arial"/>
        <family val="2"/>
      </rPr>
      <t>Skagerrak</t>
    </r>
    <r>
      <rPr>
        <sz val="9"/>
        <rFont val="Arial"/>
        <family val="2"/>
      </rPr>
      <t xml:space="preserve"> are belonging to the same saithe stock as in the northern North Sea targeted by the same fishing metier. Fishing activities in the Skagerrak occur only </t>
    </r>
    <r>
      <rPr>
        <u/>
        <sz val="9"/>
        <rFont val="Arial"/>
        <family val="2"/>
      </rPr>
      <t>irregularly</t>
    </r>
    <r>
      <rPr>
        <sz val="9"/>
        <rFont val="Arial"/>
        <family val="2"/>
      </rPr>
      <t>; therefore, the stock will be sampled mainly in the North Sea.</t>
    </r>
  </si>
  <si>
    <t xml:space="preserve">Request on sampling in the CECAF area </t>
  </si>
  <si>
    <t>III E</t>
  </si>
  <si>
    <r>
      <t xml:space="preserve">Sampling data on </t>
    </r>
    <r>
      <rPr>
        <i/>
        <sz val="9"/>
        <rFont val="Arial"/>
        <family val="2"/>
      </rPr>
      <t>Sardinella</t>
    </r>
  </si>
  <si>
    <t>Request on sampling in the SPFRMO area</t>
  </si>
  <si>
    <t>re-newed 2014-2016</t>
  </si>
  <si>
    <t>a) DE vessels landing for first sale in SE to be covered under DE NP.
b) SE vessels landing for first sale in DE to be covered under SE NP.</t>
  </si>
  <si>
    <t>DE/SE responsible for submitting data from each own vessels to the respective end-users and to each other.</t>
  </si>
  <si>
    <t>DE pelagic freezer trawlers targeting herring, blue whiting, mackerel and horse mackerel, and DE beam trawlers fishing on plaice and sole landing for first sale in NL, to be covered under DE NP.</t>
  </si>
  <si>
    <t>Length and age of discards and landings, in accordance with the DE NP.
Levels and coverage of sampling to be as agreed at the annual RCM NS&amp;EA.</t>
  </si>
  <si>
    <t>DE responsible for submitting data to the respective end-users and to NL.</t>
  </si>
  <si>
    <t>UK vessels fishing in ICES sub-area I &amp; II and landing for first sale in DE, will be covered within the DE NP.</t>
  </si>
  <si>
    <t>UK vessels operating in the same métier as the DE fleet and follow the same practices. Length and age of landings to be covered in accordance with DE NP. Métier sampled by onboard observers.
Levels and coverage at the métier level to be as agreed at the annual RCM NS&amp;EA.</t>
  </si>
  <si>
    <t>DE responsible for submitting data to the respective end-users and to UK.</t>
  </si>
  <si>
    <t xml:space="preserve">DE, LV, LT, NL, PL to cooperate in the biological data collection on pelagic fisheries in the South Pacific from 2015 onwards.
</t>
  </si>
  <si>
    <t xml:space="preserve">The Netherlands coordinates the execution of this multi-lateral agreement. The Netherlands will contract independent contractor ‘Corten Marine Research’ (CMR) to carry out the actual work. </t>
  </si>
  <si>
    <t>Biological sampling is carried out on board EU fishing vessels in SPRFMO area by CMR observers. These observers are instructed by CMR and follow the sampling protocol as described in “Observer Manual for biological data collection in SPRFMO waters”, based on data collection requirements set out in “CMM 3.02, Conservation and Management Measure on Standards for the Collection, Reporting, Verification and Exchange of Data (SPRFMO-COMM-03 (2015) ANNEX K)”.</t>
  </si>
  <si>
    <t xml:space="preserve">CMR is responsible for data collection, quality control and delivery to the SPRFMO scientific working group of all data collected under this agreement. CMR also reports all data to CVO and CVO will distribute the data to Partners upon request. </t>
  </si>
  <si>
    <t xml:space="preserve">The total costs for the sampling programme is estimated at the amount of € 81,705,= ex VAT per year. This sampling programme is eligible for co-funding under the national EMFF budget of the respective partners. The total costs are shared by the partners following the relative shares in fishing opportunities in the SPRMFO area as set in the Council Regulation (EU) 2015/523 of 25 March 2015 amending Regulations (EU) No 43/2014 and (EU) 2015/104 as regards certain fishing opportunities. </t>
  </si>
  <si>
    <t>On top of Council Regulation 199/2008 (Section 2, Article 11), each Partner ensures access to its fleet for the observers under this agreement. Denied access to vessels does not exempt a Partner from legal or financial obligations.</t>
  </si>
  <si>
    <t>(1) Data collection: National and EU coordination</t>
  </si>
  <si>
    <t>National coordination</t>
  </si>
  <si>
    <t>(2) Data collection: Regional coordination</t>
  </si>
  <si>
    <t>RCM Baltic</t>
  </si>
  <si>
    <t>RCM NS&amp;EA</t>
  </si>
  <si>
    <t xml:space="preserve">RCM for the North Sea &amp; Eastern Arctic </t>
  </si>
  <si>
    <t>RCM NA</t>
  </si>
  <si>
    <t>RCM for the North Atlantic</t>
  </si>
  <si>
    <t>RCM LDF</t>
  </si>
  <si>
    <t xml:space="preserve">RCM for the Long Distance Fisheries </t>
  </si>
  <si>
    <t>PGECON</t>
  </si>
  <si>
    <t>(3) ICES &amp; other Planning Groups or Workshops related to the DCF</t>
  </si>
  <si>
    <t>(4) RFMOs</t>
  </si>
  <si>
    <t>NAFO Scientific Council</t>
  </si>
  <si>
    <t>WGFSA</t>
  </si>
  <si>
    <t xml:space="preserve">Working Group on Fish Stock Assessment </t>
  </si>
  <si>
    <t xml:space="preserve">(5) Planning Groups on surveys at sea </t>
  </si>
  <si>
    <t xml:space="preserve">International Bottom Trawl Survey Working Group  </t>
  </si>
  <si>
    <t xml:space="preserve">WGMEGS </t>
  </si>
  <si>
    <t>Working Group on Mackerel and Horse Mackerel Egg Surveys</t>
  </si>
  <si>
    <t xml:space="preserve">Working Group on Integrating Surveys for the Ecosystem Approach </t>
  </si>
  <si>
    <t xml:space="preserve">ICES-FAO Working Group on Fishing Technology and Fish Behaviour </t>
  </si>
  <si>
    <t>Working Group on Fisheries Acoustics Science and Technology</t>
  </si>
  <si>
    <t>WGISDAA</t>
  </si>
  <si>
    <t>Working Group on Improving use of Survey Data for Assessment and Advice</t>
  </si>
  <si>
    <t xml:space="preserve">Working Group on Target Classification </t>
  </si>
  <si>
    <t>(6) Support to Scientific Advice - ICES</t>
  </si>
  <si>
    <t>WGCHAIRS</t>
  </si>
  <si>
    <t xml:space="preserve">Annual Meeting of Advisory Working Group Chairs </t>
  </si>
  <si>
    <t xml:space="preserve">AFWG </t>
  </si>
  <si>
    <t xml:space="preserve">Herring Assessment Working Group for the Area South of 62⁰N </t>
  </si>
  <si>
    <t xml:space="preserve">North-Western Working Group </t>
  </si>
  <si>
    <t>Baltic Salmon and Trout Assessment Working Group</t>
  </si>
  <si>
    <t>Working Group on the Assessment of Demersal Stocks in the North Sea and Skagerrak</t>
  </si>
  <si>
    <t xml:space="preserve">Working Group on Widely Distributed Stocks </t>
  </si>
  <si>
    <t xml:space="preserve">Joint EIFAC/ICES Working Group on Eels </t>
  </si>
  <si>
    <t xml:space="preserve">Working Group on Elasmobranch Fishes </t>
  </si>
  <si>
    <t>WGECO</t>
  </si>
  <si>
    <t>Working Group on the Ecosystem Effects of Fishing Activities</t>
  </si>
  <si>
    <t>WKNSEA</t>
  </si>
  <si>
    <t>WGBIODIV</t>
  </si>
  <si>
    <t xml:space="preserve">Working Group on Biodiversity Science </t>
  </si>
  <si>
    <t>WGOH</t>
  </si>
  <si>
    <t xml:space="preserve">Working Group on Oceanic Hydrography </t>
  </si>
  <si>
    <t>WGCRAN</t>
  </si>
  <si>
    <t xml:space="preserve">Working Group on Cephalopod Fisheries and Life History </t>
  </si>
  <si>
    <t>Working Group on Spatial Fisheries Data</t>
  </si>
  <si>
    <t>WGSAM</t>
  </si>
  <si>
    <t>Working Group on Multispecies Assessment Methods</t>
  </si>
  <si>
    <t>by correspondence</t>
  </si>
  <si>
    <t>Onboard sampling, self sampling</t>
  </si>
  <si>
    <t>Onboard sampling -surveys</t>
  </si>
  <si>
    <t>Y *</t>
  </si>
  <si>
    <t>Table III.C.4 - Sampling Strategy</t>
  </si>
  <si>
    <t>Derogation in place</t>
  </si>
  <si>
    <t>Abramis brama</t>
  </si>
  <si>
    <t>Belone belone</t>
  </si>
  <si>
    <t>Callionymus lyra</t>
  </si>
  <si>
    <t>OTB_DEF_&gt;=105_1_120</t>
  </si>
  <si>
    <t>Cyclopterus lumpus</t>
  </si>
  <si>
    <t>Enchelyopus cimbrius</t>
  </si>
  <si>
    <t>Gymnocephalus cernuus</t>
  </si>
  <si>
    <t>Myoxocephalus scorpius</t>
  </si>
  <si>
    <t>Neogobius melanostomus</t>
  </si>
  <si>
    <t>Osmerus eperlanus</t>
  </si>
  <si>
    <t>Rutilus rutilus</t>
  </si>
  <si>
    <t>Stizostedion lucioperca</t>
  </si>
  <si>
    <t>Trachinus draco</t>
  </si>
  <si>
    <t>Gasterosteus aculeatus</t>
  </si>
  <si>
    <t>There are no salmon catches.</t>
  </si>
  <si>
    <t>Sea bass catches are marginal.</t>
  </si>
  <si>
    <t>Oversampling due to haul duration experiments in accordance with ICES IBTSWG</t>
  </si>
  <si>
    <t>* most recent NP</t>
  </si>
  <si>
    <t>ARGENTINA SILUS</t>
  </si>
  <si>
    <t>CAPROS APER</t>
  </si>
  <si>
    <t>OTB_DEF_&gt;=130_0_0</t>
  </si>
  <si>
    <t>ANARHICHAS DENTICULATUS</t>
  </si>
  <si>
    <t>ANARHICHAS MINOR</t>
  </si>
  <si>
    <t>ANTIMORA ROSTRATA</t>
  </si>
  <si>
    <t>APHANOPUS CARBO</t>
  </si>
  <si>
    <t>BROSME BROSME</t>
  </si>
  <si>
    <t>CENTROSCYMNUS COELOLEPIS</t>
  </si>
  <si>
    <t>COTTUNCULUS THOMSONII</t>
  </si>
  <si>
    <t>ETMOPTERUS SPINAX</t>
  </si>
  <si>
    <t>HOPLOSTETHUS ATLANTICUS</t>
  </si>
  <si>
    <t>HYDROLAGUS AFFINIS</t>
  </si>
  <si>
    <t>LEPIDION EQUES</t>
  </si>
  <si>
    <t>MACROURUS BERGLAX</t>
  </si>
  <si>
    <t>MOLVA DIPTERYGIA</t>
  </si>
  <si>
    <t>NOTACANTHUS CHEMNITZII</t>
  </si>
  <si>
    <t>RAJA BATIS</t>
  </si>
  <si>
    <t>RAJA FYLLAE</t>
  </si>
  <si>
    <t>REINHARDTIUS HIPPOGLOSSOIDES</t>
  </si>
  <si>
    <t>RHINOCHIMAERA ATLANTICA</t>
  </si>
  <si>
    <t>SEBASTES</t>
  </si>
  <si>
    <t>SEBASTES MENTELLA</t>
  </si>
  <si>
    <t>Derogation in place since 2012 regarding fishery directed on freshwater species</t>
  </si>
  <si>
    <t>Concurrent-at-sea, concurrent on-shore</t>
  </si>
  <si>
    <t>no attendance due to conflicting dates</t>
  </si>
  <si>
    <t>WGSFD</t>
  </si>
  <si>
    <t>WGINOSE</t>
  </si>
  <si>
    <t>Working Group on Integrated Assessments of the North Sea</t>
  </si>
  <si>
    <t>WGIAB</t>
  </si>
  <si>
    <t>Working Group on Integrated Assessments of the Baltic Sea</t>
  </si>
  <si>
    <t>Very limited number of Spanish-owned vessels (4 cutters), landings in weight are &lt;500t, landings into foreign harbours</t>
  </si>
  <si>
    <t>2014-2016</t>
  </si>
  <si>
    <t>Active gears - Beam trawlers*</t>
  </si>
  <si>
    <t>Active gears -Demersal trawlers and/or demersal seiners*</t>
  </si>
  <si>
    <t>Active gears -Demersal trawlers and/or demersal seiners</t>
  </si>
  <si>
    <t>Passive gears - Drift and/or fixed netters*</t>
  </si>
  <si>
    <t>Active gears - Pelagic Trawlers*</t>
  </si>
  <si>
    <t>Passive gears</t>
  </si>
  <si>
    <t>Inactive</t>
  </si>
  <si>
    <t>Beam trawlers 10-12 m*</t>
  </si>
  <si>
    <t>Beam trawlers 0-10 m</t>
  </si>
  <si>
    <t xml:space="preserve">Beam trawlers 10-12 m </t>
  </si>
  <si>
    <t>Beam trawlers 24-40 m*</t>
  </si>
  <si>
    <t>Beam trawlers 24-40 m</t>
  </si>
  <si>
    <t>I</t>
  </si>
  <si>
    <t xml:space="preserve">Beam trawlers &gt; 40 m </t>
  </si>
  <si>
    <t>Demersal trawlers and/or demersal seiners: 10-12 m*</t>
  </si>
  <si>
    <t>Demersal trawlers and/or demersal seiners: 0-10 m</t>
  </si>
  <si>
    <t>Demersal trawlers and/or demersal seiners: 10-12 m</t>
  </si>
  <si>
    <t xml:space="preserve">Pelagic trawlers &gt; 40 m*
</t>
  </si>
  <si>
    <t>Pelagic trawlers 18-24 m</t>
  </si>
  <si>
    <t>Pelagic trawlers 24-40 m</t>
  </si>
  <si>
    <t>Pelagic trawlers &gt; 40 m</t>
  </si>
  <si>
    <t>Drift and/or fixed netters 24-40 m*</t>
  </si>
  <si>
    <t>Drift and/or fixed netters 18-24 m</t>
  </si>
  <si>
    <t>Drift and/or fixed netters 24-40 m</t>
  </si>
  <si>
    <t>Vessels using pots and/or traps 24-40 m</t>
  </si>
  <si>
    <t>Baltic Sea, North Sea, Eastern Arctic, North Atlantic</t>
  </si>
  <si>
    <t>Capital</t>
  </si>
  <si>
    <t>accountants network, questionnaires</t>
  </si>
  <si>
    <t>10m-&lt;12m</t>
  </si>
  <si>
    <t>B</t>
  </si>
  <si>
    <t>Fishing rights</t>
  </si>
  <si>
    <t>Legislation</t>
  </si>
  <si>
    <t>A</t>
  </si>
  <si>
    <t>FTE (harmonised)</t>
  </si>
  <si>
    <t>fleet register, accountants network</t>
  </si>
  <si>
    <t>FTE (national)</t>
  </si>
  <si>
    <t>Total employed</t>
  </si>
  <si>
    <t>Expenditure</t>
  </si>
  <si>
    <t>Annual depreciation</t>
  </si>
  <si>
    <t>PIM</t>
  </si>
  <si>
    <t>Crew wage costs</t>
  </si>
  <si>
    <t>Other non-variable costs</t>
  </si>
  <si>
    <t>Other variable costs</t>
  </si>
  <si>
    <t>Repair costs</t>
  </si>
  <si>
    <t>Unpaid labour</t>
  </si>
  <si>
    <t>fleet register, logbooks, landings declaration</t>
  </si>
  <si>
    <t>Direct income subsidies</t>
  </si>
  <si>
    <t>Fishing rights income</t>
  </si>
  <si>
    <t>legislation</t>
  </si>
  <si>
    <t>Landings income</t>
  </si>
  <si>
    <t>landings declaration</t>
  </si>
  <si>
    <t>accountants network</t>
  </si>
  <si>
    <t>12m-&lt;18m</t>
  </si>
  <si>
    <t>18m-&lt;24m</t>
  </si>
  <si>
    <t>24m-&lt;40m</t>
  </si>
  <si>
    <t>fleet register, accountants network, questionnaires</t>
  </si>
  <si>
    <t>None (inactive)</t>
  </si>
  <si>
    <t>Non active vessels</t>
  </si>
  <si>
    <t>0m-&lt;10m</t>
  </si>
  <si>
    <t>Passive Gears</t>
  </si>
  <si>
    <t>Fleet Register</t>
  </si>
  <si>
    <t>NA (c )</t>
  </si>
  <si>
    <t>GT, kW, vessel age,</t>
  </si>
  <si>
    <t>Fleet register and logbooks</t>
  </si>
  <si>
    <t>all vessels &gt;8m LoA</t>
  </si>
  <si>
    <t>Fleet register and landings declaration</t>
  </si>
  <si>
    <t>all vessels ≤ 8m LoA</t>
  </si>
  <si>
    <t>logbooks</t>
  </si>
  <si>
    <t>questionnaire and landings declaration</t>
  </si>
  <si>
    <t>kW* fishing days</t>
  </si>
  <si>
    <t>self-explanatory</t>
  </si>
  <si>
    <t>GT* fishing days</t>
  </si>
  <si>
    <t>Number of nets/length</t>
  </si>
  <si>
    <t>Number of hooks</t>
  </si>
  <si>
    <t>Number of pots/traps</t>
  </si>
  <si>
    <t>soaking time</t>
  </si>
  <si>
    <t>Value of landings total and per species</t>
  </si>
  <si>
    <t>Landings declaration</t>
  </si>
  <si>
    <t>Live weight of landings total and per species</t>
  </si>
  <si>
    <t xml:space="preserve">Working Group on Bycatch of Protected Speciesv (WGBYC) </t>
  </si>
  <si>
    <t>Herring Assessment Working Group for the Area South of 62ºN (HAWG)</t>
  </si>
  <si>
    <t>Working Group on the Biology and Assessment of Deep-Sea Fisheries Resources (WGDEEP)</t>
  </si>
  <si>
    <t>Baltic Salmon and Trout Assessment Working Group (WGBAST)</t>
  </si>
  <si>
    <t>Baltic Fisheries Assessment Working Group (WGBFAS)</t>
  </si>
  <si>
    <t xml:space="preserve">Arctic Fisheries Working Group (AFWG) </t>
  </si>
  <si>
    <t>Working Group on the Assessment of Demersal Stocks in the North Sea and Skagerrak  (WGNSSK)</t>
  </si>
  <si>
    <t>North Western Working Group (NWWG)</t>
  </si>
  <si>
    <t>Working Group for the Bay of Biscay and Iberic waters Ecoregion (WGBIE)</t>
  </si>
  <si>
    <t>Working Group for the Celtic Seas Ecoregion (WGCSE)</t>
  </si>
  <si>
    <t>Working Group on Mixed Fisheries Advice (WGMIXFISH)</t>
  </si>
  <si>
    <t>Working Group on Cephalopod Fisheries and Life History (WGCEPH)</t>
  </si>
  <si>
    <t>Working Group on Elasmobranch Fishes (WGEF)</t>
  </si>
  <si>
    <t>Working Group on Widely Distributed Stocks (WGWIDE)</t>
  </si>
  <si>
    <t>part of sampling done by Poland due to bilateral agreement</t>
  </si>
  <si>
    <t>Biological sampling of eels from commercial fisheries in the Oder River Basin District will be covered within the Polish national Programme</t>
  </si>
  <si>
    <t>Poland is responsible for submitting the data to the relevant expert groups</t>
  </si>
  <si>
    <t>The target sample sizes are 100 yellow and 100 silver eel from commercial fisheries. Sample size might be adjusted to a lower level depenbding on the availability  of eel from the Polish commercial fisheries.</t>
  </si>
  <si>
    <t>Sampling costs will be included within the Polish National Programme.</t>
  </si>
  <si>
    <t>DEU - DNK</t>
  </si>
  <si>
    <t>DEU - SWE</t>
  </si>
  <si>
    <t>DEU - NLD</t>
  </si>
  <si>
    <t>DEU - GBR</t>
  </si>
  <si>
    <t>DEU - LVA - LTU - NLD - POL</t>
  </si>
  <si>
    <t>DEU - LTU - NLD - POL</t>
  </si>
  <si>
    <t>DEU - POL</t>
  </si>
  <si>
    <t>valid since 2013</t>
  </si>
  <si>
    <t>2006-2008*</t>
  </si>
  <si>
    <t>2008-2010*</t>
  </si>
  <si>
    <t xml:space="preserve">RCM for the Baltic </t>
  </si>
  <si>
    <t>Planning Group on Economic Issues</t>
  </si>
  <si>
    <t>NAFO SC</t>
  </si>
  <si>
    <t>Co-Chair</t>
  </si>
  <si>
    <t>NLD, LTU, LVA, POL</t>
  </si>
  <si>
    <t>Approved Derogation?</t>
  </si>
  <si>
    <t>Year</t>
  </si>
  <si>
    <t>Multistage Survey: telephone-diary &amp; access point intercept</t>
  </si>
  <si>
    <t>Telephone-diary survey</t>
  </si>
  <si>
    <t>German estimates are available annually and by half-year.</t>
  </si>
  <si>
    <t>So far, only preliminary data are available. Shark catches are marginal (&lt; 100 individuals per year).</t>
  </si>
  <si>
    <t>General observations will be carried out as part of the current sampling of the recreational fishery in the Baltic Sea. Accordingly, a camera-access point survey was initiated in 2016 to provide new estimates.</t>
  </si>
  <si>
    <t>Baltic Sea, North Sea &amp; Eastern Arctic</t>
  </si>
  <si>
    <t>Baltic, North Sea &amp; Eastern Arctic, North Atlantic</t>
  </si>
  <si>
    <r>
      <t xml:space="preserve">Request on joint sampling of </t>
    </r>
    <r>
      <rPr>
        <i/>
        <sz val="9"/>
        <rFont val="Arial"/>
        <family val="2"/>
      </rPr>
      <t>Pollachius virens</t>
    </r>
    <r>
      <rPr>
        <sz val="9"/>
        <rFont val="Arial"/>
        <family val="2"/>
      </rPr>
      <t xml:space="preserve"> from the Skagerrak and the North Sea</t>
    </r>
  </si>
  <si>
    <t>* SSC_DEF_&gt;= 120_0_0 and OTB_DEF_&gt;= 120 _0_0 merged, see AR text</t>
  </si>
  <si>
    <t>regional agreement with Denmark and Sweden</t>
  </si>
  <si>
    <t>one missing trip because of bad weather</t>
  </si>
  <si>
    <t>Sea trout</t>
  </si>
  <si>
    <t>Bus route survey and telephone-diary survey</t>
  </si>
  <si>
    <r>
      <rPr>
        <b/>
        <sz val="10"/>
        <rFont val="Arial"/>
        <family val="2"/>
      </rPr>
      <t>Transversal variables</t>
    </r>
    <r>
      <rPr>
        <sz val="10"/>
        <rFont val="Arial"/>
        <family val="2"/>
      </rPr>
      <t xml:space="preserve"> (Decision 2010/93/EU, Appendix VIII)</t>
    </r>
  </si>
  <si>
    <r>
      <t xml:space="preserve">Fleet economic variable groups </t>
    </r>
    <r>
      <rPr>
        <sz val="10"/>
        <rFont val="Arial"/>
        <family val="2"/>
      </rPr>
      <t>(Decision 2010/93/EU, Appendix VI)</t>
    </r>
  </si>
  <si>
    <r>
      <t xml:space="preserve">Fleet economic variables </t>
    </r>
    <r>
      <rPr>
        <sz val="10"/>
        <rFont val="Arial"/>
        <family val="2"/>
      </rPr>
      <t>(Decision 2010/93/EU, Appendix VI)</t>
    </r>
  </si>
  <si>
    <r>
      <t>Species for recreational fisheries</t>
    </r>
    <r>
      <rPr>
        <sz val="10"/>
        <rFont val="Arial"/>
        <family val="2"/>
      </rPr>
      <t xml:space="preserve"> (Decision 2010/93/EU, Appendix IV)</t>
    </r>
  </si>
  <si>
    <r>
      <rPr>
        <b/>
        <sz val="10"/>
        <rFont val="Arial"/>
        <family val="2"/>
      </rPr>
      <t>Variables for processing industry</t>
    </r>
    <r>
      <rPr>
        <sz val="10"/>
        <rFont val="Arial"/>
        <family val="2"/>
      </rPr>
      <t xml:space="preserve"> (Decision 2010/93/EU, Appendix XII)</t>
    </r>
  </si>
  <si>
    <r>
      <t>Regions</t>
    </r>
    <r>
      <rPr>
        <sz val="10"/>
        <rFont val="Arial"/>
        <family val="2"/>
      </rPr>
      <t xml:space="preserve"> (according to Reg. 665/2008)</t>
    </r>
  </si>
  <si>
    <r>
      <rPr>
        <b/>
        <sz val="10"/>
        <rFont val="Arial"/>
        <family val="2"/>
      </rPr>
      <t>Supra-regions</t>
    </r>
    <r>
      <rPr>
        <sz val="10"/>
        <rFont val="Arial"/>
        <family val="2"/>
      </rPr>
      <t xml:space="preserve"> (Decision 2010/93/EU, Appendix III)</t>
    </r>
  </si>
  <si>
    <r>
      <t xml:space="preserve">Med&amp;BS (source 2014 Annual Reports </t>
    </r>
    <r>
      <rPr>
        <sz val="10"/>
        <rFont val="Arial"/>
        <family val="2"/>
      </rPr>
      <t>Cyprus, France, Greece, Italy, Malta, Slovenia, Spain, Bulgaria and Romania</t>
    </r>
    <r>
      <rPr>
        <b/>
        <sz val="10"/>
        <color theme="1"/>
        <rFont val="Arial"/>
        <family val="2"/>
      </rPr>
      <t>)</t>
    </r>
  </si>
  <si>
    <t>ICES WGIDEEPS</t>
  </si>
  <si>
    <t>carried out by Ireland and The Netherlands</t>
  </si>
  <si>
    <t>RCMs Baltic, NS&amp;EA, NA</t>
  </si>
  <si>
    <t>Fig. III.G.11b</t>
  </si>
  <si>
    <t>Ichthyoplankton hauls</t>
  </si>
  <si>
    <t>Plankton hauls</t>
  </si>
  <si>
    <t>154</t>
  </si>
  <si>
    <t>Seed from longline/grow out on bottom</t>
  </si>
  <si>
    <t>rack-and-bag</t>
  </si>
  <si>
    <t xml:space="preserve">Yes (N.S.) </t>
  </si>
  <si>
    <t>(d) Salmo trutta</t>
  </si>
  <si>
    <r>
      <t xml:space="preserve">(i) </t>
    </r>
    <r>
      <rPr>
        <i/>
        <sz val="10"/>
        <rFont val="Arial"/>
        <family val="2"/>
      </rPr>
      <t>Mytilus edulis</t>
    </r>
  </si>
  <si>
    <r>
      <t xml:space="preserve">(j) </t>
    </r>
    <r>
      <rPr>
        <i/>
        <sz val="10"/>
        <rFont val="Arial"/>
        <family val="2"/>
      </rPr>
      <t>Crassostrea gigas</t>
    </r>
  </si>
  <si>
    <t>Land based farms - Hatcheries and Nurseries- eel</t>
  </si>
  <si>
    <t>due to confidentiality and non-willingness to answer</t>
  </si>
  <si>
    <t>Land based farms - On growing - eel</t>
  </si>
  <si>
    <t>Land based farms- combined - eel</t>
  </si>
  <si>
    <t>Shellfish farming - longline/bottom - mussel</t>
  </si>
  <si>
    <t>Shellfish farming - other - oyster</t>
  </si>
  <si>
    <t>100%</t>
  </si>
  <si>
    <t>Shellfish farming - blue mussel</t>
  </si>
  <si>
    <t>Questionnaire</t>
  </si>
  <si>
    <t>Shellfish farming - Oyster</t>
  </si>
  <si>
    <t>Questionnaires</t>
  </si>
  <si>
    <t>50%</t>
  </si>
  <si>
    <t>Logbook, landings declaration, questionnnaire</t>
  </si>
  <si>
    <t>n.a.</t>
  </si>
  <si>
    <t>due to special farming technique not applicable</t>
  </si>
  <si>
    <t>Official landing statistics</t>
  </si>
  <si>
    <t>Shellfish farming - oyster</t>
  </si>
  <si>
    <t>Numbers of persons employed</t>
  </si>
  <si>
    <t>FTE National</t>
  </si>
  <si>
    <t>Questionnaires/investigation of busines networks</t>
  </si>
  <si>
    <t>All segments except blue mussel</t>
  </si>
  <si>
    <t>Fleet register</t>
  </si>
  <si>
    <t>Shellfish farming- blue mussel</t>
  </si>
  <si>
    <t>Table IV.B.1 - Processing industry: Population segments for collection of economic data*</t>
  </si>
  <si>
    <t>Segment (a)**</t>
  </si>
  <si>
    <t>Data collection by the Institute of Sea Fisheries</t>
  </si>
  <si>
    <t>SBS</t>
  </si>
  <si>
    <t>additional data collection by the Institute of Sea Fisheries</t>
  </si>
  <si>
    <t>Companies 50-249</t>
  </si>
  <si>
    <t>Companies &gt; 250</t>
  </si>
  <si>
    <t>* Data have been updated according to the most recent information for the column total/frame population. Planned sample rate and no. is from the NP</t>
  </si>
  <si>
    <t xml:space="preserve">** Please note, that data collection in Germany is focusing on the 20 and more employee enterprises. This is the reason, why the population is shown by segmentation (according the enterprise size as ruled out in the guidelines) in order to give a clearer picture of the German way of data collection. Furthermore the time series since reference year 2010 remains stable.  </t>
  </si>
  <si>
    <t xml:space="preserve">(a) in case of no stratification, put all the population. </t>
  </si>
  <si>
    <t>Tax declaration/questionnnaires</t>
  </si>
  <si>
    <t>National Office (BLE)/questionnaire</t>
  </si>
  <si>
    <t>companies &gt;= 20 employees</t>
  </si>
  <si>
    <t>72</t>
  </si>
  <si>
    <t>questionnaires/companies annual report</t>
  </si>
  <si>
    <t>10</t>
  </si>
  <si>
    <t>40</t>
  </si>
  <si>
    <t>questionnaires/companies anual report</t>
  </si>
  <si>
    <t>Tax declaration/questionnaire</t>
  </si>
  <si>
    <t>Federal Employment Agency/Questionnaires</t>
  </si>
  <si>
    <t>N.S. = no sampling</t>
  </si>
  <si>
    <r>
      <t xml:space="preserve">(n) </t>
    </r>
    <r>
      <rPr>
        <i/>
        <sz val="10"/>
        <rFont val="Arial"/>
        <family val="2"/>
      </rPr>
      <t>Salmo trutta</t>
    </r>
    <r>
      <rPr>
        <sz val="10"/>
        <rFont val="Arial"/>
        <family val="2"/>
      </rPr>
      <t xml:space="preserve"> etc.</t>
    </r>
  </si>
  <si>
    <t>2016</t>
  </si>
  <si>
    <t>no fishery in 2016</t>
  </si>
  <si>
    <t>LAMNA NASUS</t>
  </si>
  <si>
    <t>TODAROPSIS EBLANAE</t>
  </si>
  <si>
    <t>TRISOPTERUS ESMARKI</t>
  </si>
  <si>
    <t>CERATIAS HOLBOELLI</t>
  </si>
  <si>
    <t>CHIMAERA MONSTROSA</t>
  </si>
  <si>
    <t>HIMANTOLOPHUS GROENLANDICUS</t>
  </si>
  <si>
    <t>TRACHYRHYNCHUS MURRAYI</t>
  </si>
  <si>
    <t>LEPIDORHOMBUS WHIFFIAGONIS</t>
  </si>
  <si>
    <t>From the discards &amp; landings obligations</t>
  </si>
  <si>
    <t>CONGER CONGER</t>
  </si>
  <si>
    <t>ACTINIARIA</t>
  </si>
  <si>
    <t>ASTERIAS RUBENS</t>
  </si>
  <si>
    <t>CARCINUS MAENAS</t>
  </si>
  <si>
    <t>CERASTODERMA EDULE</t>
  </si>
  <si>
    <t>CORYSTES CASSIVELAUNUS</t>
  </si>
  <si>
    <t>DONAX VITTATUS</t>
  </si>
  <si>
    <t>ENSIS ENSIS</t>
  </si>
  <si>
    <t>HYAS ARANEUS</t>
  </si>
  <si>
    <t>LEANDER SERRATUS</t>
  </si>
  <si>
    <t>MACROPIPUS HOLSATUS</t>
  </si>
  <si>
    <t>MACROPODIA</t>
  </si>
  <si>
    <t>MYTILUS EDULIS</t>
  </si>
  <si>
    <t>OPHIURIDAE</t>
  </si>
  <si>
    <t>PAGURIDAE</t>
  </si>
  <si>
    <t>PALAEMON LONGIROSTRIS</t>
  </si>
  <si>
    <t>POMATOSCHISTUS MICROPS</t>
  </si>
  <si>
    <t>PORTUMNUS LATIPES</t>
  </si>
  <si>
    <t>PORTUNIDAE</t>
  </si>
  <si>
    <t>SEPIOLA ATLANTICA</t>
  </si>
  <si>
    <t>SYNGNATHUS ACUS</t>
  </si>
  <si>
    <t>TRISOPTERUS LUSCUS</t>
  </si>
  <si>
    <t>APHRODITA ACULEATA</t>
  </si>
  <si>
    <t>BUCCINUM UNDATUM</t>
  </si>
  <si>
    <t>CARDIIDAE</t>
  </si>
  <si>
    <t>ECHINIDAE</t>
  </si>
  <si>
    <t>ENSIS</t>
  </si>
  <si>
    <t>GONEPLAX RHOMBOIDES</t>
  </si>
  <si>
    <t>LAMPANYCTUS ACHIRUS</t>
  </si>
  <si>
    <t>NEPHROPS NORVEGICUS</t>
  </si>
  <si>
    <t>PSAMMECHINUS MILIARIS</t>
  </si>
  <si>
    <t>SPISULA SOLIDA</t>
  </si>
  <si>
    <r>
      <t>Anarhichas</t>
    </r>
    <r>
      <rPr>
        <sz val="10"/>
        <color rgb="FF000000"/>
        <rFont val="Arial"/>
        <family val="2"/>
      </rPr>
      <t xml:space="preserve"> spp.</t>
    </r>
  </si>
  <si>
    <r>
      <t>Aphanopus</t>
    </r>
    <r>
      <rPr>
        <sz val="10"/>
        <color rgb="FF000000"/>
        <rFont val="Arial"/>
        <family val="2"/>
      </rPr>
      <t xml:space="preserve"> spp.</t>
    </r>
  </si>
  <si>
    <r>
      <t xml:space="preserve">Argentina </t>
    </r>
    <r>
      <rPr>
        <sz val="10"/>
        <color rgb="FF000000"/>
        <rFont val="Arial"/>
        <family val="2"/>
      </rPr>
      <t>spp.</t>
    </r>
  </si>
  <si>
    <r>
      <t xml:space="preserve">Beryx </t>
    </r>
    <r>
      <rPr>
        <sz val="10"/>
        <color rgb="FF000000"/>
        <rFont val="Arial"/>
        <family val="2"/>
      </rPr>
      <t>spp.</t>
    </r>
  </si>
  <si>
    <r>
      <rPr>
        <b/>
        <sz val="10"/>
        <color rgb="FFFF0000"/>
        <rFont val="Arial"/>
        <family val="2"/>
      </rPr>
      <t>Metiers level 6</t>
    </r>
    <r>
      <rPr>
        <sz val="10"/>
        <color rgb="FFFF0000"/>
        <rFont val="Arial"/>
        <family val="2"/>
      </rPr>
      <t xml:space="preserve"> (?)</t>
    </r>
  </si>
  <si>
    <r>
      <t xml:space="preserve">Illex </t>
    </r>
    <r>
      <rPr>
        <sz val="10"/>
        <color rgb="FF000000"/>
        <rFont val="Arial"/>
        <family val="2"/>
      </rPr>
      <t>spp</t>
    </r>
    <r>
      <rPr>
        <i/>
        <sz val="10"/>
        <color rgb="FF000000"/>
        <rFont val="Arial"/>
        <family val="2"/>
      </rPr>
      <t xml:space="preserve">., Todarodes </t>
    </r>
    <r>
      <rPr>
        <sz val="10"/>
        <color rgb="FF000000"/>
        <rFont val="Arial"/>
        <family val="2"/>
      </rPr>
      <t>spp.</t>
    </r>
  </si>
  <si>
    <r>
      <t xml:space="preserve">Merluccius </t>
    </r>
    <r>
      <rPr>
        <sz val="10"/>
        <color rgb="FF000000"/>
        <rFont val="Arial"/>
        <family val="2"/>
      </rPr>
      <t>spp</t>
    </r>
    <r>
      <rPr>
        <i/>
        <sz val="10"/>
        <color rgb="FF000000"/>
        <rFont val="Arial"/>
        <family val="2"/>
      </rPr>
      <t>.</t>
    </r>
  </si>
  <si>
    <r>
      <t xml:space="preserve">Mustelus </t>
    </r>
    <r>
      <rPr>
        <sz val="10"/>
        <color rgb="FF000000"/>
        <rFont val="Arial"/>
        <family val="2"/>
      </rPr>
      <t>spp.</t>
    </r>
  </si>
  <si>
    <r>
      <t>Pandalus</t>
    </r>
    <r>
      <rPr>
        <sz val="10"/>
        <color rgb="FF000000"/>
        <rFont val="Arial"/>
        <family val="2"/>
      </rPr>
      <t xml:space="preserve"> spp.</t>
    </r>
  </si>
  <si>
    <r>
      <t xml:space="preserve">Raja </t>
    </r>
    <r>
      <rPr>
        <sz val="10"/>
        <color rgb="FF000000"/>
        <rFont val="Arial"/>
        <family val="2"/>
      </rPr>
      <t>spp.</t>
    </r>
  </si>
  <si>
    <r>
      <t xml:space="preserve">Scomber </t>
    </r>
    <r>
      <rPr>
        <sz val="10"/>
        <color rgb="FF000000"/>
        <rFont val="Arial"/>
        <family val="2"/>
      </rPr>
      <t>spp.</t>
    </r>
  </si>
  <si>
    <r>
      <t xml:space="preserve">Sebastes </t>
    </r>
    <r>
      <rPr>
        <sz val="10"/>
        <color rgb="FF000000"/>
        <rFont val="Arial"/>
        <family val="2"/>
      </rPr>
      <t>spp.</t>
    </r>
  </si>
  <si>
    <r>
      <t>Trachurus</t>
    </r>
    <r>
      <rPr>
        <sz val="10"/>
        <color rgb="FF000000"/>
        <rFont val="Arial"/>
        <family val="2"/>
      </rPr>
      <t xml:space="preserve"> spp.</t>
    </r>
  </si>
  <si>
    <r>
      <t xml:space="preserve">Trisopterus </t>
    </r>
    <r>
      <rPr>
        <sz val="10"/>
        <color rgb="FF000000"/>
        <rFont val="Arial"/>
        <family val="2"/>
      </rPr>
      <t>spp.</t>
    </r>
  </si>
  <si>
    <t>no vessel in 2015, cluster kept for consistency</t>
  </si>
  <si>
    <t>Pelagic trawlers &gt; 40 m*</t>
  </si>
  <si>
    <t>Pelagic trawlers 12-18 m</t>
  </si>
  <si>
    <t xml:space="preserve"> </t>
  </si>
  <si>
    <t>over 40m</t>
  </si>
  <si>
    <t xml:space="preserve">Energy costs </t>
  </si>
  <si>
    <t>Rights costs</t>
  </si>
  <si>
    <t xml:space="preserve">Landings income </t>
  </si>
  <si>
    <t>60</t>
  </si>
  <si>
    <t>extended survey for the purpose of cod reproduction research</t>
  </si>
  <si>
    <t>additional research was undertaken</t>
  </si>
  <si>
    <t>very unfavouravble weather conditions</t>
  </si>
  <si>
    <t xml:space="preserve">19 additional hauls  were carried out due to changed requirements of WGBEAM, very favourable weather conditions </t>
  </si>
  <si>
    <t>not conducted in 2016</t>
  </si>
  <si>
    <t>survey has to be canceled as vessel has to stay in shipyard for repairs</t>
  </si>
  <si>
    <t>unfavourable weather conditions</t>
  </si>
  <si>
    <t xml:space="preserve">considerable shortfalls due to technical problems </t>
  </si>
  <si>
    <t xml:space="preserve"> breakdown of the plankton winch </t>
  </si>
  <si>
    <t>additional sampling on national costs</t>
  </si>
  <si>
    <t xml:space="preserve">DE, LV, LT, NL, PL to cooperate in the biological data collection on pelagic fisheries in CECAF waters
</t>
  </si>
  <si>
    <t>This agreement commenced on January 1, 2012. It is subject to dissolve prior to this date in case the pelagic fishery in the CECAF area by EU vessels closes. Eventual remaining contributions will be pro rata reimbursed to Partners. In April 2015, the multi-lateral agreement was extended beyond its initial end date until the 31 December 2016.</t>
  </si>
  <si>
    <t>1 Jan 2015 to 31 Dec 2016</t>
  </si>
  <si>
    <t>Expert Group on Fisheries Data Collection</t>
  </si>
  <si>
    <t>hosted by DEU</t>
  </si>
  <si>
    <t>13th LM</t>
  </si>
  <si>
    <t>13th Liaison Meeting</t>
  </si>
  <si>
    <t xml:space="preserve">Planning Group on Data Needs for Assessments and Advice </t>
  </si>
  <si>
    <t xml:space="preserve">Working Group on Biological Parameters </t>
  </si>
  <si>
    <t xml:space="preserve">Working Group on Recreational Fisheries Surveys </t>
  </si>
  <si>
    <t>WKARWHG2</t>
  </si>
  <si>
    <t>WKARSPRAT</t>
  </si>
  <si>
    <r>
      <t>Workshop on Age Estimation of Sprat (</t>
    </r>
    <r>
      <rPr>
        <i/>
        <sz val="10"/>
        <rFont val="Arial"/>
        <family val="2"/>
      </rPr>
      <t>Sprattus sprattus</t>
    </r>
    <r>
      <rPr>
        <sz val="10"/>
        <rFont val="Arial"/>
        <family val="2"/>
      </rPr>
      <t>)</t>
    </r>
  </si>
  <si>
    <t>WKFICON</t>
  </si>
  <si>
    <t>Workshop on Fish Condition</t>
  </si>
  <si>
    <t>WKCOSTBEN</t>
  </si>
  <si>
    <t>Workshop on cost benefit analysis of data collection in support of stock assessment and fishery management</t>
  </si>
  <si>
    <t>2nd Workshop on Transversal Variables</t>
  </si>
  <si>
    <t>SIM</t>
  </si>
  <si>
    <t>Subgroup of DCF/PGECON on Statistical Issues and Methodologies</t>
  </si>
  <si>
    <t>by WebEx</t>
  </si>
  <si>
    <t>Chair; hosted by DEU</t>
  </si>
  <si>
    <t>WGALES</t>
  </si>
  <si>
    <t>Working Group on Atlantic Fish Larvae and Egg Surveys</t>
  </si>
  <si>
    <t>EIMSD</t>
  </si>
  <si>
    <t>EFARO/ICES Meeting on Cooperation in Surveys and Data Collection</t>
  </si>
  <si>
    <t>WGMIXFISH - ADVICE</t>
  </si>
  <si>
    <t>Working Group on Mixed Fisheries Advice</t>
  </si>
  <si>
    <t>Benchmark Workshop on North Sea Stocks</t>
  </si>
  <si>
    <t>WKDEEPRED</t>
  </si>
  <si>
    <t>Workshop on Assessment and Catch Advice for Deep Pelagic Redfish in the Irminger Sea</t>
  </si>
  <si>
    <t>WKTRUTTA2</t>
  </si>
  <si>
    <t>WGCOMEDA</t>
  </si>
  <si>
    <t>Working Group on Comparative Analyses between European Atlantic and Mediterranean marine ecosystems to move towards an Ecosystem-based Approach to Fisheries</t>
  </si>
  <si>
    <t>WKGIC2</t>
  </si>
  <si>
    <t xml:space="preserve">Workshop on Growth-increment Chronologies in Marine Fish: climate-ecosystem interactions in the North Atlantic </t>
  </si>
  <si>
    <t>WGAQUA</t>
  </si>
  <si>
    <t>Working Group on Aquaculture</t>
  </si>
  <si>
    <t>WGSEDA</t>
  </si>
  <si>
    <t>Working Group on Social and Economic Dimensions of Aquaculture</t>
  </si>
  <si>
    <t>RCM LDF 2015</t>
  </si>
  <si>
    <t>RCM LDF Data Calls</t>
  </si>
  <si>
    <t>LM1</t>
  </si>
  <si>
    <t>RCM LDF recommends that from 2016 onwards, data calls related to long distance fisheries are addressed to all non-landlocked EU MS in order to:
• ensure that all active fisheries in the areas in the competence of the RCM LDF are covered;
• obtain information on MS’ participation in the working groups of any RFMOs related to fishing activity in the waters outside the EU</t>
  </si>
  <si>
    <t xml:space="preserve">• RCM LDF Chair to launch data call
• All non land-locked Members States to respond
</t>
  </si>
  <si>
    <t>Germany continuously delivered catch/effort/value data from the CECAF and SPRFMO fisheries to the RCM LDF.</t>
  </si>
  <si>
    <t>RCM NS&amp;EA 2015</t>
  </si>
  <si>
    <t>Upolad in the RDB</t>
  </si>
  <si>
    <t>LM11</t>
  </si>
  <si>
    <t>RCM NS&amp;EA urges all countries to upload their data in time for the RCM. 
RCM NS&amp;EA also recommends EU to allow the appointment of some experts to prepare tables and figures for some days in advance of the RCM meeting.</t>
  </si>
  <si>
    <t>All MS to upload their datasets in time
A small group of experts (2-3 persons) to be named to prepare tables and figures summarising the information contained in the RDB in advance of the RCM meeting.</t>
  </si>
  <si>
    <t>Germany always delivered the RCM data within the data call deadline.</t>
  </si>
  <si>
    <t>Use of the RDB</t>
  </si>
  <si>
    <t>LM12</t>
  </si>
  <si>
    <t>RCM NS&amp;EA recommends that once the code list is finalized, all countries should repopulate the whole time series of landings, effort and samples to the RDB.</t>
  </si>
  <si>
    <t>RCM NS&amp;EA to agree on code lists for all fields of the RDB
All MS to implement the agreed code lists in their national data center for exporting purposes and upload their data in the RDB.</t>
  </si>
  <si>
    <t>Germany uses the updated code lists</t>
  </si>
  <si>
    <t>RCM NS&amp;EA 2015, RCM NA 2015</t>
  </si>
  <si>
    <t>Implications of the landing obligation -  Scientific data storage, IT systems and estimation</t>
  </si>
  <si>
    <t>LM15</t>
  </si>
  <si>
    <t>RCM NS&amp;EA repeats the recommendation from last year that scientific institutions and ICES need to ensure that data recording systems, IT systems and estimation routines are able to appropriately deal with the new BMS (fish landed below MCRS) fraction of the catch that origins from the landing obligation. National and international databases (including InterCatch and FishFrame) need to accommodate this new fraction in order to make catch estimates transparent.
RCM NA recommends that scientific institutions and ICES ensure that data recording systems, IT systems and estimation routines are able to appropriately deal with the retained discard fraction (Landings BMS) and official discards. RCMs to review, monitor and advise on the impact of the implementation. Also, authorities should adjust logbooks and IT systems to accommodate the accurate recordings of all catch components, including the part that can be released under the de minimis exemptions.
Authorities should adjust logbooks and IT systems to accommodate the accurate recordings of all catch components, including BMS and fish that are discarded, for example under the de minimis exemptions.</t>
  </si>
  <si>
    <t>Scientific institutions and ICES data centre to consider if present systems are appropriate and if not make the required modifications.
RCMs to review the impact of the implementation on data collection and consider the use of the draft template or similar on an annual basis (see RCM NA 2015 report). 
MS and EU authorities to, where feasible, improve control data capture methods to assure the quality of the data used for scientific advice. Authorities should consider:
1. BMS fraction in the logbooks not just on the landing declaration. Assure and maintain accurate species composition data.
2. Sales notes or equivalent to need to account for the non-sold BMS fraction.
3. Validation of the control data for the BMS fraction.
4. Assured solutions for the under 10 meter vessels presently only reporting catch on sale notes.
5. Haul by haul information recorded in the logbook
6. Gear selectivity measures to be recorded in the logbook</t>
  </si>
  <si>
    <t>In the national databases, Germany has implemented the new catch fractions based on the landing obligation.</t>
  </si>
  <si>
    <t>RCM NA 2015</t>
  </si>
  <si>
    <t>Description of metiers</t>
  </si>
  <si>
    <t>LM23</t>
  </si>
  <si>
    <t>RCM NA recommends MS to provide a description of the métiers that are sampled in the RDB. RCM NA opinion is that this could be answered during next data call. At the same time it would be recommended to set up space in the RDB to keep these descriptions (link it in a repository with version control).</t>
  </si>
  <si>
    <t>1. RCM NA MS to provide this template before RCM NA 2016.
2. RCMs chairs to include this request in next Data Call as an optional request recommended.
3. RDB Managers to set up a space in the RDB to maintain these descriptions</t>
  </si>
  <si>
    <t>Working Group on Commercial Catches</t>
  </si>
  <si>
    <t>derogation</t>
  </si>
  <si>
    <t>Agonus cataphractus</t>
  </si>
  <si>
    <t>Syngnathus rostellatus</t>
  </si>
  <si>
    <t>Tonna canaliculata</t>
  </si>
  <si>
    <t>Camera boat ramp &amp; access point intercept</t>
  </si>
  <si>
    <t>Pilot survey established in 2016. German estimates will be available when effort and catch dynamics are fully understood and captured.</t>
  </si>
  <si>
    <t>No sharks in the Baltic Sea.</t>
  </si>
  <si>
    <t xml:space="preserve"> German estimates will be in numbers and per year according to enduser needs (WGBAST).</t>
  </si>
  <si>
    <t>A recent nationwide telephone survey provides estimates of all species in the North Sea and Baltic Sea. Estimates will be available in 2017.</t>
  </si>
  <si>
    <t>Commercial fisheries landing and sample data for 2016 RCMs</t>
  </si>
  <si>
    <t>Call for data concerning the EU aquaculture sector 2008-2014</t>
  </si>
  <si>
    <t>Data call for ICES benchmark Workshop for North Sea stocks (WKNSEA)</t>
  </si>
  <si>
    <t>Data submission for ICES benchmark of selected stocks under WKPout</t>
  </si>
  <si>
    <t>Data call for ICES benchmark Workshop for pelagic stocks (WKPELA)</t>
  </si>
  <si>
    <t>VMS/Log book data for fishing activities in the North East Atlantic and Baltic Sea for the provision of ICES advice, in support of OSPAR and HELCOM, on the spatial distribution and impact of fisheries 2009 to 2015</t>
  </si>
  <si>
    <t>Preliminary fish catch statistics 2015 for the limited list of species in support of the ICES fisheries advice in 2016</t>
  </si>
  <si>
    <r>
      <rPr>
        <sz val="10"/>
        <rFont val="Arial"/>
        <family val="2"/>
      </rPr>
      <t>1x self sampling see AR text</t>
    </r>
  </si>
  <si>
    <t>a) Eventual additional sampling costs will be included within DE NP 2014-2016.
b) Eventual additional sampling costs will be included within DK NP 2014-2016.</t>
  </si>
  <si>
    <t>Eventual additional sampling costs will be included within the DE NP 2014-2016.</t>
  </si>
  <si>
    <t>Sampling costs will be included within the DE NP 2014-2016.</t>
  </si>
  <si>
    <t>Total costs for the sampling programme: 67,700€/year. Shares to be paid by all patners following a key based on avarage catches in 2008-2012. NL sends each partner an invoice per year, to which normal financial conditions apply.</t>
  </si>
  <si>
    <t>Sampling data for sea bass</t>
  </si>
  <si>
    <t>German research vessel had to stay in shipyard for repairs. Polish RV Baltica could be chartered for two days to take over parts of the German survey. These two days were integrated in the Polish survey</t>
  </si>
  <si>
    <t>There is no sampling of the recreational fishers of Lower Saxony and Bremen, as no licensing system exists for recreational fishers in the North Sea. A survey would cause very high costs. Therefore and in consideration of the estimate of the recreational cod catches in 2005 (very low, without importance for the cod stock), it is not necessary to extend the survey to Lower Saxony and Bremen. However, in 2014/2015 a nationwide telephone-diary survey was carried out to provide updated estimates for the North Sea recreational fishery.</t>
  </si>
  <si>
    <t>There is no sampling of the recreational fishers of Lower Saxony and Bremen, as no licensing system exists for recreational fishers in the North Sea. A necessary extension of the survey to Lower Saxony and Bremen will be evaluated according to results from the pilot study. The pilot study in 2012 revealed only marginal recreational eel catches in the North Sea (4 tons). However, in 2014/2015, a nationwide telephone-diary survey was carried out to provide updated estimates for the North Sea recreational fishery.</t>
  </si>
  <si>
    <r>
      <t xml:space="preserve">Sampling of </t>
    </r>
    <r>
      <rPr>
        <i/>
        <sz val="9"/>
        <rFont val="Arial"/>
        <family val="2"/>
      </rPr>
      <t>Sardinella</t>
    </r>
    <r>
      <rPr>
        <sz val="9"/>
        <rFont val="Arial"/>
        <family val="2"/>
      </rPr>
      <t xml:space="preserve"> is carried out by The Netherlands (multilateral agreement).</t>
    </r>
  </si>
  <si>
    <t>Sampling is covered under multilateral agreement.</t>
  </si>
  <si>
    <r>
      <t>Workshop on Age Estimation of Whiting (</t>
    </r>
    <r>
      <rPr>
        <i/>
        <sz val="10"/>
        <rFont val="Arial"/>
        <family val="2"/>
      </rPr>
      <t>Merlangius merlangus</t>
    </r>
    <r>
      <rPr>
        <sz val="10"/>
        <rFont val="Arial"/>
        <family val="2"/>
      </rPr>
      <t>)</t>
    </r>
  </si>
  <si>
    <t>Working Group on Bycatch of Protected Species</t>
  </si>
  <si>
    <r>
      <t xml:space="preserve">Working Group on </t>
    </r>
    <r>
      <rPr>
        <i/>
        <sz val="10"/>
        <rFont val="Arial"/>
        <family val="2"/>
      </rPr>
      <t xml:space="preserve">Crangon </t>
    </r>
    <r>
      <rPr>
        <sz val="10"/>
        <rFont val="Arial"/>
        <family val="2"/>
      </rPr>
      <t xml:space="preserve">fisheries and life history </t>
    </r>
  </si>
  <si>
    <t>Workshop on Sea Trout 2</t>
  </si>
  <si>
    <t>Germany had reviewed the metier descriptions and found that these were still valid.</t>
  </si>
  <si>
    <t>multilateral agreement in place</t>
  </si>
  <si>
    <t>(a) capital value (apart from the value of quota and other fishing rights), capital costs and transversal variables should not be reported in this table.  Transversal variables have to be reported only in Table III.F.1.</t>
  </si>
  <si>
    <t>all companies</t>
  </si>
  <si>
    <t>HYAS SPP</t>
  </si>
  <si>
    <t>Demersal trawlers and/or demersal seiners*</t>
  </si>
  <si>
    <t>Beam trawlers*</t>
  </si>
  <si>
    <t>Drift and/or fixed netters*</t>
  </si>
  <si>
    <t>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</si>
</sst>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106">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1"/>
      <color indexed="8"/>
      <name val="Calibri"/>
      <family val="2"/>
    </font>
    <font>
      <sz val="10"/>
      <color indexed="9"/>
      <name val="Arial"/>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b/>
      <sz val="10"/>
      <color indexed="8"/>
      <name val="Arial"/>
      <family val="2"/>
    </font>
    <font>
      <sz val="10"/>
      <color indexed="17"/>
      <name val="Arial"/>
      <family val="2"/>
    </font>
    <font>
      <sz val="11"/>
      <color indexed="20"/>
      <name val="Calibri"/>
      <family val="2"/>
    </font>
    <font>
      <sz val="10"/>
      <color indexed="60"/>
      <name val="Arial"/>
      <family val="2"/>
    </font>
    <font>
      <sz val="10"/>
      <color indexed="20"/>
      <name val="Arial"/>
      <family val="2"/>
    </font>
    <font>
      <i/>
      <sz val="11"/>
      <color indexed="23"/>
      <name val="Calibri"/>
      <family val="2"/>
    </font>
    <font>
      <b/>
      <sz val="11"/>
      <color indexed="8"/>
      <name val="Calibri"/>
      <family val="2"/>
    </font>
    <font>
      <b/>
      <sz val="12"/>
      <name val="Antique Olive"/>
      <family val="2"/>
    </font>
    <font>
      <b/>
      <sz val="10"/>
      <name val="Arial"/>
      <family val="2"/>
    </font>
    <font>
      <sz val="10"/>
      <color indexed="23"/>
      <name val="Arial"/>
      <family val="2"/>
    </font>
    <font>
      <b/>
      <sz val="12"/>
      <name val="Arial"/>
      <family val="2"/>
    </font>
    <font>
      <b/>
      <sz val="11"/>
      <name val="Arial"/>
      <family val="2"/>
    </font>
    <font>
      <sz val="10"/>
      <color indexed="19"/>
      <name val="Arial"/>
      <family val="2"/>
    </font>
    <font>
      <sz val="8"/>
      <name val="Arial"/>
      <family val="2"/>
    </font>
    <font>
      <b/>
      <vertAlign val="superscript"/>
      <sz val="10"/>
      <name val="Arial"/>
      <family val="2"/>
    </font>
    <font>
      <sz val="14"/>
      <name val="Arial"/>
      <family val="2"/>
    </font>
    <font>
      <i/>
      <sz val="10"/>
      <name val="Arial"/>
      <family val="2"/>
    </font>
    <font>
      <b/>
      <sz val="14"/>
      <name val="Arial"/>
      <family val="2"/>
    </font>
    <font>
      <sz val="10"/>
      <name val="Arial"/>
      <family val="2"/>
    </font>
    <font>
      <b/>
      <sz val="8"/>
      <name val="Arial"/>
      <family val="2"/>
    </font>
    <font>
      <sz val="10"/>
      <color rgb="FF808080"/>
      <name val="Arial"/>
      <family val="2"/>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sz val="11"/>
      <color theme="0"/>
      <name val="Calibri"/>
      <family val="2"/>
      <scheme val="minor"/>
    </font>
    <font>
      <sz val="11"/>
      <color theme="1"/>
      <name val="Calibri"/>
      <family val="2"/>
      <scheme val="minor"/>
    </font>
    <font>
      <sz val="10"/>
      <color theme="0" tint="-0.499984740745262"/>
      <name val="Arial"/>
      <family val="2"/>
    </font>
    <font>
      <sz val="10"/>
      <color theme="0" tint="-0.34998626667073579"/>
      <name val="Arial"/>
      <family val="2"/>
    </font>
    <font>
      <b/>
      <i/>
      <sz val="12"/>
      <color rgb="FFFC70E1"/>
      <name val="Arial"/>
      <family val="2"/>
    </font>
    <font>
      <sz val="11"/>
      <color indexed="62"/>
      <name val="Calibri"/>
      <family val="2"/>
    </font>
    <font>
      <u/>
      <sz val="10"/>
      <color theme="10"/>
      <name val="Arial"/>
      <family val="2"/>
    </font>
    <font>
      <u/>
      <sz val="10"/>
      <color theme="11"/>
      <name val="Arial"/>
      <family val="2"/>
    </font>
    <font>
      <sz val="11"/>
      <name val="Arial"/>
      <family val="2"/>
    </font>
    <font>
      <b/>
      <sz val="10"/>
      <color rgb="FFFF0000"/>
      <name val="Arial"/>
      <family val="2"/>
    </font>
    <font>
      <sz val="11"/>
      <color rgb="FFFF0000"/>
      <name val="Arial"/>
      <family val="2"/>
    </font>
    <font>
      <b/>
      <sz val="10"/>
      <color theme="1"/>
      <name val="Arial"/>
      <family val="2"/>
    </font>
    <font>
      <sz val="10"/>
      <color theme="1"/>
      <name val="Arial"/>
      <family val="2"/>
    </font>
    <font>
      <b/>
      <sz val="12"/>
      <color rgb="FFFF0000"/>
      <name val="Arial"/>
      <family val="2"/>
    </font>
    <font>
      <i/>
      <sz val="10"/>
      <color rgb="FF000000"/>
      <name val="Arial"/>
      <family val="2"/>
    </font>
    <font>
      <sz val="10"/>
      <color rgb="FF000000"/>
      <name val="Arial"/>
      <family val="2"/>
    </font>
    <font>
      <sz val="10"/>
      <color rgb="FFFF0000"/>
      <name val="Arial"/>
      <family val="2"/>
    </font>
    <font>
      <i/>
      <sz val="11"/>
      <name val="Calibri"/>
      <family val="2"/>
    </font>
    <font>
      <b/>
      <sz val="11"/>
      <color theme="1"/>
      <name val="Calibri"/>
      <family val="2"/>
      <scheme val="minor"/>
    </font>
    <font>
      <sz val="10"/>
      <color theme="1"/>
      <name val="Arial"/>
      <family val="2"/>
    </font>
    <font>
      <b/>
      <sz val="11"/>
      <color rgb="FFFF0000"/>
      <name val="Arial"/>
      <family val="2"/>
    </font>
    <font>
      <b/>
      <i/>
      <sz val="10"/>
      <name val="Arial"/>
      <family val="2"/>
    </font>
    <font>
      <b/>
      <sz val="10"/>
      <color theme="1"/>
      <name val="Arial"/>
      <family val="2"/>
    </font>
    <font>
      <b/>
      <sz val="10"/>
      <color indexed="63"/>
      <name val="Arial"/>
      <family val="2"/>
    </font>
    <font>
      <b/>
      <sz val="10"/>
      <color indexed="52"/>
      <name val="Arial"/>
      <family val="2"/>
    </font>
    <font>
      <sz val="11"/>
      <color indexed="17"/>
      <name val="Calibri"/>
      <family val="2"/>
    </font>
    <font>
      <i/>
      <sz val="10"/>
      <color indexed="23"/>
      <name val="Arial"/>
      <family val="2"/>
    </font>
    <font>
      <sz val="11"/>
      <color theme="1"/>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b/>
      <sz val="11"/>
      <color indexed="63"/>
      <name val="Calibri"/>
      <family val="2"/>
    </font>
    <font>
      <sz val="11"/>
      <color indexed="10"/>
      <name val="Calibri"/>
      <family val="2"/>
    </font>
    <font>
      <b/>
      <sz val="18"/>
      <color indexed="62"/>
      <name val="Cambria"/>
      <family val="2"/>
    </font>
    <font>
      <b/>
      <sz val="15"/>
      <color indexed="62"/>
      <name val="Calibri"/>
      <family val="2"/>
    </font>
    <font>
      <b/>
      <sz val="13"/>
      <color indexed="62"/>
      <name val="Calibri"/>
      <family val="2"/>
    </font>
    <font>
      <sz val="11"/>
      <color rgb="FF9C6500"/>
      <name val="Calibri"/>
      <family val="2"/>
      <scheme val="minor"/>
    </font>
    <font>
      <sz val="12"/>
      <name val="Times New Roman"/>
      <family val="1"/>
    </font>
    <font>
      <sz val="10"/>
      <name val="MS Sans Serif"/>
      <family val="2"/>
    </font>
    <font>
      <sz val="9"/>
      <name val="Arial"/>
      <family val="2"/>
    </font>
    <font>
      <i/>
      <sz val="9"/>
      <name val="Arial"/>
      <family val="2"/>
    </font>
    <font>
      <u/>
      <sz val="9"/>
      <name val="Arial"/>
      <family val="2"/>
    </font>
    <font>
      <sz val="12"/>
      <name val="Times New Roman"/>
      <family val="1"/>
    </font>
    <font>
      <b/>
      <i/>
      <sz val="12"/>
      <name val="Arial"/>
      <family val="2"/>
    </font>
    <font>
      <b/>
      <sz val="10"/>
      <color theme="1"/>
      <name val="Arial"/>
      <family val="2"/>
    </font>
    <font>
      <sz val="10"/>
      <color theme="1"/>
      <name val="Arial"/>
      <family val="2"/>
    </font>
    <font>
      <i/>
      <sz val="10"/>
      <color rgb="FF000000"/>
      <name val="Arial"/>
      <family val="2"/>
    </font>
    <font>
      <sz val="10"/>
      <color rgb="FF000000"/>
      <name val="Arial"/>
      <family val="2"/>
    </font>
    <font>
      <sz val="10"/>
      <color rgb="FFFF0000"/>
      <name val="Arial"/>
      <family val="2"/>
    </font>
    <font>
      <sz val="11"/>
      <name val="Calibri"/>
      <family val="2"/>
      <scheme val="minor"/>
    </font>
    <font>
      <sz val="9"/>
      <color theme="1"/>
      <name val="Arial"/>
      <family val="2"/>
    </font>
    <font>
      <b/>
      <sz val="11"/>
      <color theme="1"/>
      <name val="Arial"/>
      <family val="2"/>
    </font>
  </fonts>
  <fills count="80">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34"/>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0"/>
      </patternFill>
    </fill>
    <fill>
      <patternFill patternType="solid">
        <fgColor indexed="55"/>
        <bgColor indexed="23"/>
      </patternFill>
    </fill>
    <fill>
      <patternFill patternType="solid">
        <fgColor indexed="54"/>
        <bgColor indexed="19"/>
      </patternFill>
    </fill>
    <fill>
      <patternFill patternType="solid">
        <fgColor indexed="9"/>
        <bgColor indexed="26"/>
      </patternFill>
    </fill>
    <fill>
      <patternFill patternType="solid">
        <fgColor theme="0"/>
        <bgColor indexed="41"/>
      </patternFill>
    </fill>
    <fill>
      <patternFill patternType="solid">
        <fgColor rgb="FFDDDDDD"/>
        <bgColor indexed="41"/>
      </patternFill>
    </fill>
    <fill>
      <patternFill patternType="solid">
        <fgColor rgb="FFDDDDDD"/>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14999847407452621"/>
        <bgColor indexed="64"/>
      </patternFill>
    </fill>
    <fill>
      <patternFill patternType="solid">
        <fgColor rgb="FFFFFF99"/>
        <bgColor indexed="64"/>
      </patternFill>
    </fill>
    <fill>
      <patternFill patternType="solid">
        <fgColor rgb="FFFFFF99"/>
        <bgColor indexed="41"/>
      </patternFill>
    </fill>
    <fill>
      <patternFill patternType="solid">
        <fgColor indexed="2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FFC000"/>
        <bgColor indexed="64"/>
      </patternFill>
    </fill>
    <fill>
      <patternFill patternType="solid">
        <fgColor rgb="FF92D050"/>
        <bgColor indexed="64"/>
      </patternFill>
    </fill>
    <fill>
      <patternFill patternType="solid">
        <fgColor theme="0" tint="-0.14999847407452621"/>
        <bgColor indexed="41"/>
      </patternFill>
    </fill>
    <fill>
      <patternFill patternType="solid">
        <fgColor rgb="FFA5A5A5"/>
      </patternFill>
    </fill>
    <fill>
      <patternFill patternType="solid">
        <fgColor rgb="FFFFFFCC"/>
      </patternFill>
    </fill>
    <fill>
      <patternFill patternType="solid">
        <fgColor rgb="FFFFEB9C"/>
      </patternFill>
    </fill>
    <fill>
      <patternFill patternType="solid">
        <fgColor theme="9"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rgb="FFD9D9D9"/>
        <bgColor rgb="FF000000"/>
      </patternFill>
    </fill>
    <fill>
      <patternFill patternType="solid">
        <fgColor rgb="FF99CC66"/>
        <bgColor indexed="64"/>
      </patternFill>
    </fill>
    <fill>
      <patternFill patternType="solid">
        <fgColor rgb="FF92D050"/>
        <bgColor indexed="41"/>
      </patternFill>
    </fill>
    <fill>
      <patternFill patternType="solid">
        <fgColor theme="0" tint="-0.249977111117893"/>
        <bgColor indexed="41"/>
      </patternFill>
    </fill>
    <fill>
      <patternFill patternType="solid">
        <fgColor rgb="FFD6D6D6"/>
        <bgColor indexed="64"/>
      </patternFill>
    </fill>
    <fill>
      <patternFill patternType="solid">
        <fgColor rgb="FFD6D6D6"/>
        <bgColor indexed="41"/>
      </patternFill>
    </fill>
  </fills>
  <borders count="20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8"/>
      </left>
      <right style="thin">
        <color indexed="8"/>
      </right>
      <top style="medium">
        <color indexed="8"/>
      </top>
      <bottom style="medium">
        <color indexed="8"/>
      </bottom>
      <diagonal/>
    </border>
    <border>
      <left style="hair">
        <color indexed="8"/>
      </left>
      <right style="hair">
        <color indexed="8"/>
      </right>
      <top style="hair">
        <color indexed="8"/>
      </top>
      <bottom style="hair">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right style="thin">
        <color indexed="8"/>
      </right>
      <top style="thin">
        <color indexed="8"/>
      </top>
      <bottom style="thin">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diagonalUp="1" diagonalDown="1">
      <left style="thin">
        <color indexed="8"/>
      </left>
      <right style="thin">
        <color indexed="8"/>
      </right>
      <top style="thin">
        <color indexed="8"/>
      </top>
      <bottom style="thin">
        <color indexed="8"/>
      </bottom>
      <diagonal style="thin">
        <color indexed="8"/>
      </diagonal>
    </border>
    <border>
      <left/>
      <right/>
      <top style="thin">
        <color indexed="8"/>
      </top>
      <bottom/>
      <diagonal/>
    </border>
    <border>
      <left/>
      <right style="medium">
        <color indexed="8"/>
      </right>
      <top/>
      <bottom/>
      <diagonal/>
    </border>
    <border>
      <left style="thin">
        <color indexed="8"/>
      </left>
      <right style="thin">
        <color indexed="8"/>
      </right>
      <top style="medium">
        <color indexed="8"/>
      </top>
      <bottom style="thin">
        <color indexed="8"/>
      </bottom>
      <diagonal/>
    </border>
    <border>
      <left style="medium">
        <color indexed="8"/>
      </left>
      <right style="medium">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bottom style="thin">
        <color indexed="8"/>
      </bottom>
      <diagonal/>
    </border>
    <border>
      <left style="medium">
        <color indexed="8"/>
      </left>
      <right style="medium">
        <color indexed="8"/>
      </right>
      <top/>
      <bottom style="thin">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style="thin">
        <color indexed="8"/>
      </left>
      <right/>
      <top style="medium">
        <color indexed="8"/>
      </top>
      <bottom style="medium">
        <color indexed="8"/>
      </bottom>
      <diagonal/>
    </border>
    <border>
      <left style="thin">
        <color indexed="8"/>
      </left>
      <right style="thin">
        <color indexed="8"/>
      </right>
      <top/>
      <bottom style="medium">
        <color indexed="8"/>
      </bottom>
      <diagonal/>
    </border>
    <border>
      <left style="thin">
        <color indexed="8"/>
      </left>
      <right/>
      <top/>
      <bottom/>
      <diagonal/>
    </border>
    <border>
      <left style="thin">
        <color indexed="8"/>
      </left>
      <right style="thin">
        <color indexed="8"/>
      </right>
      <top/>
      <bottom/>
      <diagonal/>
    </border>
    <border>
      <left/>
      <right/>
      <top style="medium">
        <color indexed="8"/>
      </top>
      <bottom style="medium">
        <color indexed="8"/>
      </bottom>
      <diagonal/>
    </border>
    <border>
      <left/>
      <right/>
      <top style="thin">
        <color indexed="8"/>
      </top>
      <bottom style="thin">
        <color indexed="8"/>
      </bottom>
      <diagonal/>
    </border>
    <border>
      <left style="thin">
        <color indexed="8"/>
      </left>
      <right/>
      <top style="thin">
        <color indexed="8"/>
      </top>
      <bottom/>
      <diagonal/>
    </border>
    <border>
      <left/>
      <right style="thin">
        <color indexed="8"/>
      </right>
      <top style="medium">
        <color indexed="8"/>
      </top>
      <bottom style="medium">
        <color indexed="8"/>
      </bottom>
      <diagonal/>
    </border>
    <border>
      <left style="thin">
        <color auto="1"/>
      </left>
      <right style="thin">
        <color auto="1"/>
      </right>
      <top style="thin">
        <color auto="1"/>
      </top>
      <bottom style="thin">
        <color auto="1"/>
      </bottom>
      <diagonal/>
    </border>
    <border>
      <left style="thin">
        <color indexed="8"/>
      </left>
      <right/>
      <top/>
      <bottom style="thin">
        <color indexed="8"/>
      </bottom>
      <diagonal/>
    </border>
    <border>
      <left style="medium">
        <color indexed="8"/>
      </left>
      <right/>
      <top style="medium">
        <color indexed="8"/>
      </top>
      <bottom style="medium">
        <color indexed="8"/>
      </bottom>
      <diagonal/>
    </border>
    <border>
      <left/>
      <right style="thin">
        <color indexed="8"/>
      </right>
      <top/>
      <bottom/>
      <diagonal/>
    </border>
    <border>
      <left style="medium">
        <color indexed="8"/>
      </left>
      <right style="medium">
        <color indexed="8"/>
      </right>
      <top style="medium">
        <color indexed="8"/>
      </top>
      <bottom style="thin">
        <color indexed="8"/>
      </bottom>
      <diagonal/>
    </border>
    <border>
      <left style="thin">
        <color auto="1"/>
      </left>
      <right/>
      <top style="thin">
        <color auto="1"/>
      </top>
      <bottom style="thin">
        <color auto="1"/>
      </bottom>
      <diagonal/>
    </border>
    <border>
      <left/>
      <right style="thin">
        <color indexed="8"/>
      </right>
      <top style="thin">
        <color indexed="8"/>
      </top>
      <bottom/>
      <diagonal/>
    </border>
    <border>
      <left style="medium">
        <color indexed="8"/>
      </left>
      <right style="thin">
        <color indexed="8"/>
      </right>
      <top/>
      <bottom style="medium">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indexed="8"/>
      </left>
      <right style="medium">
        <color indexed="8"/>
      </right>
      <top style="medium">
        <color indexed="8"/>
      </top>
      <bottom style="thin">
        <color indexed="8"/>
      </bottom>
      <diagonal/>
    </border>
    <border>
      <left style="hair">
        <color indexed="8"/>
      </left>
      <right style="hair">
        <color indexed="8"/>
      </right>
      <top style="medium">
        <color indexed="8"/>
      </top>
      <bottom style="thin">
        <color indexed="8"/>
      </bottom>
      <diagonal/>
    </border>
    <border>
      <left style="thin">
        <color rgb="FF000000"/>
      </left>
      <right style="thin">
        <color rgb="FF000000"/>
      </right>
      <top style="medium">
        <color rgb="FF000000"/>
      </top>
      <bottom style="medium">
        <color rgb="FF000000"/>
      </bottom>
      <diagonal/>
    </border>
    <border>
      <left style="thin">
        <color indexed="8"/>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8"/>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style="medium">
        <color indexed="8"/>
      </left>
      <right/>
      <top style="medium">
        <color indexed="8"/>
      </top>
      <bottom style="medium">
        <color indexed="8"/>
      </bottom>
      <diagonal/>
    </border>
    <border>
      <left style="medium">
        <color indexed="8"/>
      </left>
      <right style="medium">
        <color indexed="8"/>
      </right>
      <top style="medium">
        <color indexed="8"/>
      </top>
      <bottom/>
      <diagonal/>
    </border>
    <border>
      <left style="medium">
        <color auto="1"/>
      </left>
      <right style="thin">
        <color indexed="8"/>
      </right>
      <top style="medium">
        <color auto="1"/>
      </top>
      <bottom style="medium">
        <color auto="1"/>
      </bottom>
      <diagonal/>
    </border>
    <border>
      <left style="thin">
        <color indexed="8"/>
      </left>
      <right style="thin">
        <color indexed="8"/>
      </right>
      <top style="medium">
        <color auto="1"/>
      </top>
      <bottom style="medium">
        <color auto="1"/>
      </bottom>
      <diagonal/>
    </border>
    <border>
      <left/>
      <right style="thin">
        <color indexed="8"/>
      </right>
      <top style="medium">
        <color auto="1"/>
      </top>
      <bottom style="medium">
        <color auto="1"/>
      </bottom>
      <diagonal/>
    </border>
    <border>
      <left style="thin">
        <color indexed="8"/>
      </left>
      <right/>
      <top style="medium">
        <color auto="1"/>
      </top>
      <bottom style="medium">
        <color auto="1"/>
      </bottom>
      <diagonal/>
    </border>
    <border>
      <left style="thin">
        <color indexed="8"/>
      </left>
      <right style="medium">
        <color auto="1"/>
      </right>
      <top style="medium">
        <color auto="1"/>
      </top>
      <bottom style="medium">
        <color auto="1"/>
      </bottom>
      <diagonal/>
    </border>
    <border>
      <left style="medium">
        <color auto="1"/>
      </left>
      <right style="medium">
        <color indexed="8"/>
      </right>
      <top style="medium">
        <color auto="1"/>
      </top>
      <bottom style="medium">
        <color indexed="8"/>
      </bottom>
      <diagonal/>
    </border>
    <border>
      <left style="medium">
        <color indexed="8"/>
      </left>
      <right style="medium">
        <color auto="1"/>
      </right>
      <top style="medium">
        <color auto="1"/>
      </top>
      <bottom style="medium">
        <color indexed="8"/>
      </bottom>
      <diagonal/>
    </border>
    <border>
      <left style="medium">
        <color auto="1"/>
      </left>
      <right style="medium">
        <color indexed="8"/>
      </right>
      <top style="medium">
        <color indexed="8"/>
      </top>
      <bottom/>
      <diagonal/>
    </border>
    <border>
      <left style="medium">
        <color auto="1"/>
      </left>
      <right style="medium">
        <color auto="1"/>
      </right>
      <top style="medium">
        <color auto="1"/>
      </top>
      <bottom/>
      <diagonal/>
    </border>
    <border>
      <left/>
      <right style="medium">
        <color auto="1"/>
      </right>
      <top style="medium">
        <color indexed="8"/>
      </top>
      <bottom/>
      <diagonal/>
    </border>
    <border>
      <left/>
      <right style="thin">
        <color indexed="8"/>
      </right>
      <top style="medium">
        <color indexed="8"/>
      </top>
      <bottom style="medium">
        <color indexed="8"/>
      </bottom>
      <diagonal/>
    </border>
    <border>
      <left style="thin">
        <color indexed="8"/>
      </left>
      <right/>
      <top style="medium">
        <color indexed="8"/>
      </top>
      <bottom style="medium">
        <color indexed="8"/>
      </bottom>
      <diagonal/>
    </border>
    <border>
      <left style="medium">
        <color auto="1"/>
      </left>
      <right style="thin">
        <color indexed="8"/>
      </right>
      <top style="medium">
        <color auto="1"/>
      </top>
      <bottom style="medium">
        <color auto="1"/>
      </bottom>
      <diagonal/>
    </border>
    <border>
      <left style="medium">
        <color auto="1"/>
      </left>
      <right style="medium">
        <color indexed="8"/>
      </right>
      <top style="medium">
        <color indexed="8"/>
      </top>
      <bottom/>
      <diagonal/>
    </border>
    <border>
      <left style="medium">
        <color indexed="8"/>
      </left>
      <right style="thin">
        <color indexed="8"/>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indexed="8"/>
      </bottom>
      <diagonal/>
    </border>
    <border>
      <left style="medium">
        <color auto="1"/>
      </left>
      <right/>
      <top style="medium">
        <color auto="1"/>
      </top>
      <bottom style="medium">
        <color auto="1"/>
      </bottom>
      <diagonal/>
    </border>
    <border>
      <left style="medium">
        <color auto="1"/>
      </left>
      <right style="thin">
        <color indexed="8"/>
      </right>
      <top style="medium">
        <color auto="1"/>
      </top>
      <bottom style="medium">
        <color indexed="8"/>
      </bottom>
      <diagonal/>
    </border>
    <border>
      <left style="thin">
        <color indexed="8"/>
      </left>
      <right style="thin">
        <color indexed="8"/>
      </right>
      <top style="medium">
        <color auto="1"/>
      </top>
      <bottom style="medium">
        <color indexed="8"/>
      </bottom>
      <diagonal/>
    </border>
    <border>
      <left style="thin">
        <color rgb="FF000000"/>
      </left>
      <right style="medium">
        <color auto="1"/>
      </right>
      <top style="medium">
        <color auto="1"/>
      </top>
      <bottom style="medium">
        <color rgb="FF000000"/>
      </bottom>
      <diagonal/>
    </border>
    <border>
      <left style="thin">
        <color indexed="8"/>
      </left>
      <right style="thin">
        <color indexed="8"/>
      </right>
      <top style="thin">
        <color indexed="8"/>
      </top>
      <bottom style="thin">
        <color indexed="8"/>
      </bottom>
      <diagonal/>
    </border>
    <border>
      <left style="thin">
        <color auto="1"/>
      </left>
      <right style="medium">
        <color auto="1"/>
      </right>
      <top/>
      <bottom style="thin">
        <color auto="1"/>
      </bottom>
      <diagonal/>
    </border>
    <border>
      <left/>
      <right style="thin">
        <color indexed="8"/>
      </right>
      <top style="thin">
        <color indexed="8"/>
      </top>
      <bottom style="medium">
        <color auto="1"/>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auto="1"/>
      </left>
      <right style="thin">
        <color auto="1"/>
      </right>
      <top style="medium">
        <color auto="1"/>
      </top>
      <bottom/>
      <diagonal/>
    </border>
    <border>
      <left style="thin">
        <color indexed="8"/>
      </left>
      <right style="medium">
        <color indexed="8"/>
      </right>
      <top style="medium">
        <color auto="1"/>
      </top>
      <bottom style="medium">
        <color auto="1"/>
      </bottom>
      <diagonal/>
    </border>
    <border>
      <left style="medium">
        <color indexed="8"/>
      </left>
      <right style="medium">
        <color indexed="8"/>
      </right>
      <top style="medium">
        <color indexed="8"/>
      </top>
      <bottom style="medium">
        <color auto="1"/>
      </bottom>
      <diagonal/>
    </border>
    <border>
      <left style="thin">
        <color indexed="8"/>
      </left>
      <right style="medium">
        <color auto="1"/>
      </right>
      <top style="medium">
        <color indexed="8"/>
      </top>
      <bottom style="medium">
        <color indexed="8"/>
      </bottom>
      <diagonal/>
    </border>
    <border>
      <left style="thin">
        <color indexed="8"/>
      </left>
      <right style="thin">
        <color indexed="8"/>
      </right>
      <top style="medium">
        <color indexed="8"/>
      </top>
      <bottom style="medium">
        <color auto="1"/>
      </bottom>
      <diagonal/>
    </border>
    <border>
      <left style="medium">
        <color indexed="8"/>
      </left>
      <right style="thin">
        <color indexed="8"/>
      </right>
      <top style="thin">
        <color indexed="8"/>
      </top>
      <bottom style="thin">
        <color auto="1"/>
      </bottom>
      <diagonal/>
    </border>
    <border>
      <left style="thin">
        <color indexed="8"/>
      </left>
      <right style="thin">
        <color indexed="8"/>
      </right>
      <top style="thin">
        <color indexed="8"/>
      </top>
      <bottom style="thin">
        <color auto="1"/>
      </bottom>
      <diagonal/>
    </border>
    <border>
      <left style="thin">
        <color indexed="8"/>
      </left>
      <right style="medium">
        <color indexed="8"/>
      </right>
      <top style="thin">
        <color indexed="8"/>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indexed="8"/>
      </right>
      <top style="medium">
        <color auto="1"/>
      </top>
      <bottom style="medium">
        <color auto="1"/>
      </bottom>
      <diagonal/>
    </border>
    <border>
      <left style="thin">
        <color indexed="8"/>
      </left>
      <right style="thin">
        <color indexed="8"/>
      </right>
      <top style="medium">
        <color auto="1"/>
      </top>
      <bottom style="medium">
        <color auto="1"/>
      </bottom>
      <diagonal/>
    </border>
    <border>
      <left style="thin">
        <color indexed="8"/>
      </left>
      <right style="medium">
        <color auto="1"/>
      </right>
      <top style="medium">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indexed="8"/>
      </right>
      <top style="medium">
        <color indexed="8"/>
      </top>
      <bottom style="medium">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indexed="8"/>
      </left>
      <right/>
      <top style="thin">
        <color indexed="8"/>
      </top>
      <bottom style="thin">
        <color indexed="8"/>
      </bottom>
      <diagonal/>
    </border>
    <border>
      <left/>
      <right/>
      <top/>
      <bottom style="medium">
        <color auto="1"/>
      </bottom>
      <diagonal/>
    </border>
    <border>
      <left style="thin">
        <color indexed="8"/>
      </left>
      <right/>
      <top style="medium">
        <color indexed="8"/>
      </top>
      <bottom style="thin">
        <color indexed="8"/>
      </bottom>
      <diagonal/>
    </border>
    <border>
      <left style="medium">
        <color indexed="8"/>
      </left>
      <right style="medium">
        <color auto="1"/>
      </right>
      <top style="medium">
        <color indexed="8"/>
      </top>
      <bottom/>
      <diagonal/>
    </border>
    <border>
      <left style="thin">
        <color rgb="FF000000"/>
      </left>
      <right style="thin">
        <color rgb="FF000000"/>
      </right>
      <top/>
      <bottom style="medium">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8"/>
      </left>
      <right style="thin">
        <color indexed="8"/>
      </right>
      <top style="thin">
        <color indexed="8"/>
      </top>
      <bottom style="medium">
        <color auto="1"/>
      </bottom>
      <diagonal/>
    </border>
    <border>
      <left style="thin">
        <color indexed="8"/>
      </left>
      <right/>
      <top style="medium">
        <color indexed="8"/>
      </top>
      <bottom style="medium">
        <color indexed="8"/>
      </bottom>
      <diagonal/>
    </border>
    <border>
      <left style="medium">
        <color auto="1"/>
      </left>
      <right/>
      <top style="medium">
        <color indexed="8"/>
      </top>
      <bottom/>
      <diagonal/>
    </border>
    <border>
      <left style="thin">
        <color indexed="8"/>
      </left>
      <right style="thin">
        <color indexed="8"/>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rgb="FF000000"/>
      </left>
      <right style="medium">
        <color auto="1"/>
      </right>
      <top style="medium">
        <color auto="1"/>
      </top>
      <bottom style="medium">
        <color auto="1"/>
      </bottom>
      <diagonal/>
    </border>
    <border>
      <left/>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top style="medium">
        <color indexed="8"/>
      </top>
      <bottom/>
      <diagonal/>
    </border>
    <border>
      <left/>
      <right style="medium">
        <color indexed="8"/>
      </right>
      <top style="medium">
        <color indexed="8"/>
      </top>
      <bottom/>
      <diagonal/>
    </border>
    <border>
      <left style="thin">
        <color indexed="8"/>
      </left>
      <right style="medium">
        <color indexed="8"/>
      </right>
      <top style="medium">
        <color indexed="8"/>
      </top>
      <bottom style="medium">
        <color indexed="8"/>
      </bottom>
      <diagonal/>
    </border>
    <border>
      <left style="thin">
        <color indexed="8"/>
      </left>
      <right style="medium">
        <color indexed="8"/>
      </right>
      <top/>
      <bottom/>
      <diagonal/>
    </border>
    <border>
      <left style="medium">
        <color indexed="8"/>
      </left>
      <right/>
      <top/>
      <bottom style="thin">
        <color auto="1"/>
      </bottom>
      <diagonal/>
    </border>
    <border>
      <left/>
      <right style="medium">
        <color indexed="8"/>
      </right>
      <top/>
      <bottom style="thin">
        <color auto="1"/>
      </bottom>
      <diagonal/>
    </border>
    <border>
      <left/>
      <right style="thin">
        <color auto="1"/>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8"/>
      </left>
      <right style="thin">
        <color auto="1"/>
      </right>
      <top style="thin">
        <color indexed="8"/>
      </top>
      <bottom style="thin">
        <color indexed="8"/>
      </bottom>
      <diagonal/>
    </border>
    <border>
      <left style="thin">
        <color indexed="8"/>
      </left>
      <right style="thin">
        <color auto="1"/>
      </right>
      <top style="thin">
        <color auto="1"/>
      </top>
      <bottom/>
      <diagonal/>
    </border>
    <border>
      <left style="thin">
        <color auto="1"/>
      </left>
      <right style="thin">
        <color indexed="8"/>
      </right>
      <top style="thin">
        <color auto="1"/>
      </top>
      <bottom/>
      <diagonal/>
    </border>
    <border>
      <left style="thin">
        <color indexed="8"/>
      </left>
      <right style="thin">
        <color auto="1"/>
      </right>
      <top style="thin">
        <color indexed="8"/>
      </top>
      <bottom/>
      <diagonal/>
    </border>
    <border>
      <left style="thin">
        <color auto="1"/>
      </left>
      <right style="thin">
        <color indexed="8"/>
      </right>
      <top style="thin">
        <color indexed="8"/>
      </top>
      <bottom/>
      <diagonal/>
    </border>
    <border>
      <left style="thin">
        <color indexed="8"/>
      </left>
      <right style="thin">
        <color auto="1"/>
      </right>
      <top/>
      <bottom style="thin">
        <color auto="1"/>
      </bottom>
      <diagonal/>
    </border>
    <border>
      <left style="thin">
        <color auto="1"/>
      </left>
      <right style="thin">
        <color indexed="8"/>
      </right>
      <top/>
      <bottom style="thin">
        <color auto="1"/>
      </bottom>
      <diagonal/>
    </border>
    <border>
      <left style="thin">
        <color indexed="8"/>
      </left>
      <right style="thin">
        <color auto="1"/>
      </right>
      <top/>
      <bottom style="thin">
        <color indexed="8"/>
      </bottom>
      <diagonal/>
    </border>
    <border>
      <left style="thin">
        <color auto="1"/>
      </left>
      <right style="thin">
        <color indexed="8"/>
      </right>
      <top/>
      <bottom style="thin">
        <color indexed="8"/>
      </bottom>
      <diagonal/>
    </border>
    <border>
      <left style="thin">
        <color auto="1"/>
      </left>
      <right/>
      <top/>
      <bottom/>
      <diagonal/>
    </border>
    <border>
      <left/>
      <right style="thin">
        <color auto="1"/>
      </right>
      <top/>
      <bottom/>
      <diagonal/>
    </border>
    <border>
      <left style="thin">
        <color auto="1"/>
      </left>
      <right/>
      <top style="thin">
        <color indexed="8"/>
      </top>
      <bottom style="thin">
        <color indexed="8"/>
      </bottom>
      <diagonal/>
    </border>
    <border>
      <left style="thin">
        <color indexed="8"/>
      </left>
      <right/>
      <top/>
      <bottom style="medium">
        <color auto="1"/>
      </bottom>
      <diagonal/>
    </border>
    <border>
      <left style="thin">
        <color indexed="8"/>
      </left>
      <right style="thin">
        <color indexed="8"/>
      </right>
      <top/>
      <bottom style="medium">
        <color auto="1"/>
      </bottom>
      <diagonal/>
    </border>
    <border>
      <left style="thin">
        <color indexed="8"/>
      </left>
      <right/>
      <top style="thin">
        <color indexed="8"/>
      </top>
      <bottom style="medium">
        <color auto="1"/>
      </bottom>
      <diagonal/>
    </border>
    <border>
      <left style="thin">
        <color auto="1"/>
      </left>
      <right style="thin">
        <color auto="1"/>
      </right>
      <top/>
      <bottom style="medium">
        <color auto="1"/>
      </bottom>
      <diagonal/>
    </border>
    <border>
      <left style="thin">
        <color indexed="8"/>
      </left>
      <right/>
      <top style="thin">
        <color auto="1"/>
      </top>
      <bottom style="medium">
        <color auto="1"/>
      </bottom>
      <diagonal/>
    </border>
    <border>
      <left style="thin">
        <color indexed="8"/>
      </left>
      <right style="thin">
        <color indexed="8"/>
      </right>
      <top style="thin">
        <color auto="1"/>
      </top>
      <bottom style="medium">
        <color auto="1"/>
      </bottom>
      <diagonal/>
    </border>
    <border>
      <left/>
      <right style="thin">
        <color indexed="8"/>
      </right>
      <top style="thin">
        <color auto="1"/>
      </top>
      <bottom style="medium">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theme="4"/>
      </top>
      <bottom style="double">
        <color theme="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medium">
        <color auto="1"/>
      </left>
      <right style="medium">
        <color rgb="FF000000"/>
      </right>
      <top style="medium">
        <color auto="1"/>
      </top>
      <bottom style="medium">
        <color auto="1"/>
      </bottom>
      <diagonal/>
    </border>
    <border>
      <left style="medium">
        <color auto="1"/>
      </left>
      <right style="medium">
        <color rgb="FF000000"/>
      </right>
      <top style="medium">
        <color auto="1"/>
      </top>
      <bottom/>
      <diagonal/>
    </border>
    <border>
      <left style="medium">
        <color auto="1"/>
      </left>
      <right style="medium">
        <color rgb="FF000000"/>
      </right>
      <top/>
      <bottom style="medium">
        <color auto="1"/>
      </bottom>
      <diagonal/>
    </border>
    <border>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medium">
        <color auto="1"/>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style="thin">
        <color auto="1"/>
      </right>
      <top style="thin">
        <color indexed="8"/>
      </top>
      <bottom/>
      <diagonal/>
    </border>
    <border>
      <left style="thin">
        <color auto="1"/>
      </left>
      <right style="thin">
        <color indexed="8"/>
      </right>
      <top/>
      <bottom/>
      <diagonal/>
    </border>
    <border>
      <left style="thin">
        <color auto="1"/>
      </left>
      <right style="thin">
        <color auto="1"/>
      </right>
      <top/>
      <bottom/>
      <diagonal/>
    </border>
    <border>
      <left style="thin">
        <color indexed="8"/>
      </left>
      <right style="thin">
        <color rgb="FF000000"/>
      </right>
      <top style="medium">
        <color indexed="8"/>
      </top>
      <bottom/>
      <diagonal/>
    </border>
    <border>
      <left style="thin">
        <color rgb="FF000000"/>
      </left>
      <right style="thin">
        <color rgb="FF000000"/>
      </right>
      <top style="medium">
        <color rgb="FF000000"/>
      </top>
      <bottom/>
      <diagonal/>
    </border>
    <border>
      <left style="medium">
        <color auto="1"/>
      </left>
      <right/>
      <top/>
      <bottom/>
      <diagonal/>
    </border>
    <border>
      <left style="thin">
        <color indexed="8"/>
      </left>
      <right style="thin">
        <color auto="1"/>
      </right>
      <top/>
      <bottom/>
      <diagonal/>
    </border>
    <border>
      <left style="thin">
        <color indexed="8"/>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medium">
        <color auto="1"/>
      </bottom>
      <diagonal/>
    </border>
    <border>
      <left style="medium">
        <color indexed="8"/>
      </left>
      <right/>
      <top style="medium">
        <color auto="1"/>
      </top>
      <bottom style="medium">
        <color indexed="8"/>
      </bottom>
      <diagonal/>
    </border>
    <border>
      <left/>
      <right style="medium">
        <color auto="1"/>
      </right>
      <top style="medium">
        <color auto="1"/>
      </top>
      <bottom style="medium">
        <color indexed="8"/>
      </bottom>
      <diagonal/>
    </border>
    <border>
      <left/>
      <right style="medium">
        <color auto="1"/>
      </right>
      <top style="medium">
        <color indexed="8"/>
      </top>
      <bottom style="medium">
        <color indexed="8"/>
      </bottom>
      <diagonal/>
    </border>
    <border>
      <left/>
      <right style="thin">
        <color indexed="8"/>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s>
  <cellStyleXfs count="56174">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5" fillId="8" borderId="0" applyNumberFormat="0" applyBorder="0" applyAlignment="0" applyProtection="0"/>
    <xf numFmtId="0" fontId="15" fillId="7" borderId="0" applyNumberFormat="0" applyBorder="0" applyAlignment="0" applyProtection="0"/>
    <xf numFmtId="0" fontId="15" fillId="9" borderId="0" applyNumberFormat="0" applyBorder="0" applyAlignment="0" applyProtection="0"/>
    <xf numFmtId="0" fontId="15" fillId="8"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5" fillId="14" borderId="0" applyNumberFormat="0" applyBorder="0" applyAlignment="0" applyProtection="0"/>
    <xf numFmtId="0" fontId="15" fillId="11" borderId="0" applyNumberFormat="0" applyBorder="0" applyAlignment="0" applyProtection="0"/>
    <xf numFmtId="0" fontId="15" fillId="15" borderId="0" applyNumberFormat="0" applyBorder="0" applyAlignment="0" applyProtection="0"/>
    <xf numFmtId="0" fontId="15" fillId="14" borderId="0" applyNumberFormat="0" applyBorder="0" applyAlignment="0" applyProtection="0"/>
    <xf numFmtId="0" fontId="15" fillId="10" borderId="0" applyNumberFormat="0" applyBorder="0" applyAlignment="0" applyProtection="0"/>
    <xf numFmtId="0" fontId="15" fillId="7" borderId="0" applyNumberFormat="0" applyBorder="0" applyAlignment="0" applyProtection="0"/>
    <xf numFmtId="0" fontId="16" fillId="16"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5"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7" borderId="0" applyNumberFormat="0" applyBorder="0" applyAlignment="0" applyProtection="0"/>
    <xf numFmtId="0" fontId="18" fillId="8" borderId="1" applyNumberFormat="0" applyAlignment="0" applyProtection="0"/>
    <xf numFmtId="0" fontId="19" fillId="24" borderId="2" applyNumberFormat="0" applyAlignment="0" applyProtection="0"/>
    <xf numFmtId="0" fontId="20" fillId="0" borderId="3" applyNumberFormat="0" applyFill="0" applyAlignment="0" applyProtection="0"/>
    <xf numFmtId="0" fontId="21" fillId="7" borderId="1" applyNumberFormat="0" applyAlignment="0" applyProtection="0"/>
    <xf numFmtId="0" fontId="22" fillId="0" borderId="0" applyNumberFormat="0" applyFill="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18" borderId="0" applyNumberFormat="0" applyBorder="0" applyAlignment="0" applyProtection="0"/>
    <xf numFmtId="0" fontId="17" fillId="23" borderId="0" applyNumberFormat="0" applyBorder="0" applyAlignment="0" applyProtection="0"/>
    <xf numFmtId="0" fontId="23" fillId="0" borderId="4" applyNumberFormat="0" applyFill="0" applyAlignment="0" applyProtection="0"/>
    <xf numFmtId="0" fontId="24" fillId="4" borderId="0" applyNumberFormat="0" applyBorder="0" applyAlignment="0" applyProtection="0"/>
    <xf numFmtId="0" fontId="25" fillId="3" borderId="0" applyNumberFormat="0" applyBorder="0" applyAlignment="0" applyProtection="0"/>
    <xf numFmtId="0" fontId="26" fillId="15" borderId="0" applyNumberFormat="0" applyBorder="0" applyAlignment="0" applyProtection="0"/>
    <xf numFmtId="0" fontId="41" fillId="0" borderId="0"/>
    <xf numFmtId="0" fontId="41" fillId="0" borderId="0"/>
    <xf numFmtId="0" fontId="41" fillId="0" borderId="0"/>
    <xf numFmtId="0" fontId="41" fillId="0" borderId="0"/>
    <xf numFmtId="9" fontId="41" fillId="0" borderId="0" applyFill="0" applyBorder="0" applyAlignment="0" applyProtection="0"/>
    <xf numFmtId="0" fontId="27" fillId="3" borderId="0" applyNumberFormat="0" applyBorder="0" applyAlignment="0" applyProtection="0"/>
    <xf numFmtId="0" fontId="28" fillId="0" borderId="0" applyNumberFormat="0" applyFill="0" applyBorder="0" applyAlignment="0" applyProtection="0"/>
    <xf numFmtId="0" fontId="29" fillId="0" borderId="5" applyNumberFormat="0" applyFill="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1" fillId="35" borderId="0" applyNumberFormat="0" applyBorder="0" applyAlignment="0" applyProtection="0"/>
    <xf numFmtId="0" fontId="51" fillId="36" borderId="0" applyNumberFormat="0" applyBorder="0" applyAlignment="0" applyProtection="0"/>
    <xf numFmtId="0" fontId="50" fillId="37" borderId="0" applyNumberFormat="0" applyBorder="0" applyAlignment="0" applyProtection="0"/>
    <xf numFmtId="0" fontId="50" fillId="38" borderId="0" applyNumberFormat="0" applyBorder="0" applyAlignment="0" applyProtection="0"/>
    <xf numFmtId="0" fontId="51" fillId="39" borderId="0" applyNumberFormat="0" applyBorder="0" applyAlignment="0" applyProtection="0"/>
    <xf numFmtId="0" fontId="51" fillId="40" borderId="0" applyNumberFormat="0" applyBorder="0" applyAlignment="0" applyProtection="0"/>
    <xf numFmtId="0" fontId="50" fillId="41" borderId="0" applyNumberFormat="0" applyBorder="0" applyAlignment="0" applyProtection="0"/>
    <xf numFmtId="0" fontId="50" fillId="42" borderId="0" applyNumberFormat="0" applyBorder="0" applyAlignment="0" applyProtection="0"/>
    <xf numFmtId="0" fontId="51" fillId="43" borderId="0" applyNumberFormat="0" applyBorder="0" applyAlignment="0" applyProtection="0"/>
    <xf numFmtId="0" fontId="51" fillId="44" borderId="0" applyNumberFormat="0" applyBorder="0" applyAlignment="0" applyProtection="0"/>
    <xf numFmtId="0" fontId="50" fillId="45" borderId="0" applyNumberFormat="0" applyBorder="0" applyAlignment="0" applyProtection="0"/>
    <xf numFmtId="0" fontId="50" fillId="46" borderId="0" applyNumberFormat="0" applyBorder="0" applyAlignment="0" applyProtection="0"/>
    <xf numFmtId="0" fontId="51" fillId="47" borderId="0" applyNumberFormat="0" applyBorder="0" applyAlignment="0" applyProtection="0"/>
    <xf numFmtId="0" fontId="51" fillId="48" borderId="0" applyNumberFormat="0" applyBorder="0" applyAlignment="0" applyProtection="0"/>
    <xf numFmtId="0" fontId="50" fillId="49" borderId="0" applyNumberFormat="0" applyBorder="0" applyAlignment="0" applyProtection="0"/>
    <xf numFmtId="0" fontId="50" fillId="50" borderId="0" applyNumberFormat="0" applyBorder="0" applyAlignment="0" applyProtection="0"/>
    <xf numFmtId="0" fontId="51" fillId="51" borderId="0" applyNumberFormat="0" applyBorder="0" applyAlignment="0" applyProtection="0"/>
    <xf numFmtId="0" fontId="51" fillId="52" borderId="0" applyNumberFormat="0" applyBorder="0" applyAlignment="0" applyProtection="0"/>
    <xf numFmtId="0" fontId="50" fillId="53" borderId="0" applyNumberFormat="0" applyBorder="0" applyAlignment="0" applyProtection="0"/>
    <xf numFmtId="0" fontId="50" fillId="54" borderId="0" applyNumberFormat="0" applyBorder="0" applyAlignment="0" applyProtection="0"/>
    <xf numFmtId="0" fontId="51" fillId="55" borderId="0" applyNumberFormat="0" applyBorder="0" applyAlignment="0" applyProtection="0"/>
    <xf numFmtId="0" fontId="51" fillId="56" borderId="0" applyNumberFormat="0" applyBorder="0" applyAlignment="0" applyProtection="0"/>
    <xf numFmtId="0" fontId="50" fillId="57" borderId="0" applyNumberFormat="0" applyBorder="0" applyAlignment="0" applyProtection="0"/>
    <xf numFmtId="0" fontId="13" fillId="0" borderId="0"/>
    <xf numFmtId="9" fontId="13" fillId="0" borderId="0" applyFont="0" applyFill="0" applyBorder="0" applyAlignment="0" applyProtection="0"/>
    <xf numFmtId="0" fontId="13" fillId="0" borderId="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23" borderId="0" applyNumberFormat="0" applyBorder="0" applyAlignment="0" applyProtection="0"/>
    <xf numFmtId="0" fontId="55" fillId="7" borderId="1" applyNumberFormat="0" applyAlignment="0" applyProtection="0"/>
    <xf numFmtId="9" fontId="13" fillId="0" borderId="0" applyFill="0" applyBorder="0" applyAlignment="0" applyProtection="0"/>
    <xf numFmtId="0" fontId="13" fillId="0" borderId="0"/>
    <xf numFmtId="0" fontId="56" fillId="0" borderId="0" applyNumberFormat="0" applyFill="0" applyBorder="0" applyAlignment="0" applyProtection="0"/>
    <xf numFmtId="0" fontId="57" fillId="0" borderId="0" applyNumberFormat="0" applyFill="0" applyBorder="0" applyAlignment="0" applyProtection="0"/>
    <xf numFmtId="0" fontId="12" fillId="0" borderId="0"/>
    <xf numFmtId="0" fontId="56" fillId="0" borderId="0" applyNumberFormat="0" applyFill="0" applyBorder="0" applyAlignment="0" applyProtection="0"/>
    <xf numFmtId="0" fontId="57" fillId="0" borderId="0" applyNumberFormat="0" applyFill="0" applyBorder="0" applyAlignment="0" applyProtection="0"/>
    <xf numFmtId="0" fontId="11" fillId="0" borderId="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13" fillId="0" borderId="0"/>
    <xf numFmtId="0" fontId="11" fillId="0" borderId="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73" fillId="14" borderId="133" applyNumberFormat="0" applyAlignment="0" applyProtection="0"/>
    <xf numFmtId="0" fontId="47" fillId="33" borderId="48" applyNumberFormat="0" applyAlignment="0" applyProtection="0"/>
    <xf numFmtId="0" fontId="73" fillId="14" borderId="133" applyNumberFormat="0" applyAlignment="0" applyProtection="0"/>
    <xf numFmtId="0" fontId="74" fillId="14" borderId="1" applyNumberFormat="0" applyAlignment="0" applyProtection="0"/>
    <xf numFmtId="0" fontId="48" fillId="33" borderId="47" applyNumberFormat="0" applyAlignment="0" applyProtection="0"/>
    <xf numFmtId="0" fontId="74" fillId="14" borderId="1" applyNumberFormat="0" applyAlignment="0" applyProtection="0"/>
    <xf numFmtId="0" fontId="75" fillId="4" borderId="0" applyNumberFormat="0" applyBorder="0" applyAlignment="0" applyProtection="0"/>
    <xf numFmtId="0" fontId="18" fillId="8" borderId="1" applyNumberFormat="0" applyAlignment="0" applyProtection="0"/>
    <xf numFmtId="0" fontId="18" fillId="8" borderId="1" applyNumberFormat="0" applyAlignment="0" applyProtection="0"/>
    <xf numFmtId="43" fontId="13" fillId="0" borderId="0" applyFill="0" applyBorder="0" applyAlignment="0" applyProtection="0"/>
    <xf numFmtId="0" fontId="21" fillId="7" borderId="1" applyNumberFormat="0" applyAlignment="0" applyProtection="0"/>
    <xf numFmtId="0" fontId="21" fillId="7" borderId="1" applyNumberFormat="0" applyAlignment="0" applyProtection="0"/>
    <xf numFmtId="0" fontId="55" fillId="7" borderId="1" applyNumberFormat="0" applyAlignment="0" applyProtection="0"/>
    <xf numFmtId="0" fontId="55" fillId="7" borderId="1" applyNumberFormat="0" applyAlignment="0" applyProtection="0"/>
    <xf numFmtId="0" fontId="46" fillId="32" borderId="47" applyNumberFormat="0" applyAlignment="0" applyProtection="0"/>
    <xf numFmtId="0" fontId="23" fillId="0" borderId="4" applyNumberFormat="0" applyFill="0" applyAlignment="0" applyProtection="0"/>
    <xf numFmtId="0" fontId="23" fillId="0" borderId="4" applyNumberFormat="0" applyFill="0" applyAlignment="0" applyProtection="0"/>
    <xf numFmtId="0" fontId="76" fillId="0" borderId="0" applyNumberFormat="0" applyFill="0" applyBorder="0" applyAlignment="0" applyProtection="0"/>
    <xf numFmtId="0" fontId="49" fillId="0" borderId="0" applyNumberFormat="0" applyFill="0" applyBorder="0" applyAlignment="0" applyProtection="0"/>
    <xf numFmtId="0" fontId="26" fillId="15"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3" fillId="0" borderId="0"/>
    <xf numFmtId="0" fontId="11" fillId="0" borderId="0"/>
    <xf numFmtId="0" fontId="11" fillId="0" borderId="0"/>
    <xf numFmtId="0" fontId="11"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29" fillId="0" borderId="5" applyNumberFormat="0" applyFill="0" applyAlignment="0" applyProtection="0"/>
    <xf numFmtId="0" fontId="29" fillId="0" borderId="5" applyNumberFormat="0" applyFill="0" applyAlignment="0" applyProtection="0"/>
    <xf numFmtId="0" fontId="29" fillId="0" borderId="5" applyNumberFormat="0" applyFill="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13" fillId="0" borderId="0"/>
    <xf numFmtId="0" fontId="9" fillId="0" borderId="0"/>
    <xf numFmtId="0" fontId="13" fillId="0" borderId="0"/>
    <xf numFmtId="0" fontId="8" fillId="0" borderId="0"/>
    <xf numFmtId="0" fontId="8" fillId="0" borderId="0"/>
    <xf numFmtId="0" fontId="78" fillId="0" borderId="0" applyNumberFormat="0" applyFill="0" applyBorder="0" applyAlignment="0" applyProtection="0"/>
    <xf numFmtId="0" fontId="79" fillId="0" borderId="153" applyNumberFormat="0" applyFill="0" applyAlignment="0" applyProtection="0"/>
    <xf numFmtId="0" fontId="80" fillId="0" borderId="154" applyNumberFormat="0" applyFill="0" applyAlignment="0" applyProtection="0"/>
    <xf numFmtId="0" fontId="81" fillId="0" borderId="155" applyNumberFormat="0" applyFill="0" applyAlignment="0" applyProtection="0"/>
    <xf numFmtId="0" fontId="81" fillId="0" borderId="0" applyNumberFormat="0" applyFill="0" applyBorder="0" applyAlignment="0" applyProtection="0"/>
    <xf numFmtId="0" fontId="82" fillId="0" borderId="156" applyNumberFormat="0" applyFill="0" applyAlignment="0" applyProtection="0"/>
    <xf numFmtId="0" fontId="83" fillId="68" borderId="157" applyNumberFormat="0" applyAlignment="0" applyProtection="0"/>
    <xf numFmtId="0" fontId="84" fillId="0" borderId="0" applyNumberFormat="0" applyFill="0" applyBorder="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46" fillId="32" borderId="47" applyNumberFormat="0" applyAlignment="0" applyProtection="0"/>
    <xf numFmtId="0" fontId="50" fillId="34" borderId="0" applyNumberFormat="0" applyBorder="0" applyAlignment="0" applyProtection="0"/>
    <xf numFmtId="0" fontId="50" fillId="5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13" fillId="0" borderId="0"/>
    <xf numFmtId="0" fontId="13" fillId="0" borderId="0"/>
    <xf numFmtId="0" fontId="13" fillId="0" borderId="0"/>
    <xf numFmtId="0" fontId="13" fillId="0" borderId="0"/>
    <xf numFmtId="0" fontId="15" fillId="0" borderId="0"/>
    <xf numFmtId="0" fontId="13" fillId="0" borderId="0"/>
    <xf numFmtId="0" fontId="13" fillId="0" borderId="0"/>
    <xf numFmtId="0" fontId="13" fillId="0" borderId="0"/>
    <xf numFmtId="0" fontId="15" fillId="0" borderId="0"/>
    <xf numFmtId="0" fontId="45" fillId="31" borderId="0" applyNumberFormat="0" applyBorder="0" applyAlignment="0" applyProtection="0"/>
    <xf numFmtId="0" fontId="13" fillId="9" borderId="160" applyNumberFormat="0" applyAlignment="0" applyProtection="0"/>
    <xf numFmtId="9" fontId="13" fillId="0" borderId="0" applyFont="0" applyFill="0" applyBorder="0" applyAlignment="0" applyProtection="0"/>
    <xf numFmtId="0" fontId="85" fillId="8" borderId="133" applyNumberFormat="0" applyAlignment="0" applyProtection="0"/>
    <xf numFmtId="0" fontId="7" fillId="0" borderId="0"/>
    <xf numFmtId="0" fontId="15" fillId="0" borderId="0"/>
    <xf numFmtId="0" fontId="13" fillId="0" borderId="0"/>
    <xf numFmtId="0" fontId="15" fillId="0" borderId="0"/>
    <xf numFmtId="0" fontId="7"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50" fillId="50" borderId="0" applyNumberFormat="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8" fillId="0" borderId="161" applyNumberFormat="0" applyFill="0" applyAlignment="0" applyProtection="0"/>
    <xf numFmtId="0" fontId="89" fillId="0" borderId="162" applyNumberFormat="0" applyFill="0" applyAlignment="0" applyProtection="0"/>
    <xf numFmtId="0" fontId="22" fillId="0" borderId="163" applyNumberFormat="0" applyFill="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13" fillId="0" borderId="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13" fillId="0" borderId="0"/>
    <xf numFmtId="0" fontId="68" fillId="0" borderId="164" applyNumberFormat="0" applyFill="0" applyAlignment="0" applyProtection="0"/>
    <xf numFmtId="0" fontId="49" fillId="0" borderId="0" applyNumberFormat="0" applyFill="0" applyBorder="0" applyAlignment="0" applyProtection="0"/>
    <xf numFmtId="0" fontId="7" fillId="69" borderId="158" applyNumberFormat="0" applyFont="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90" fillId="7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7" fillId="0" borderId="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21" fillId="7" borderId="1" applyNumberFormat="0" applyAlignment="0" applyProtection="0"/>
    <xf numFmtId="0" fontId="76" fillId="0" borderId="0" applyNumberFormat="0" applyFill="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50" fillId="50"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48" fillId="33" borderId="47" applyNumberFormat="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8" fillId="33" borderId="47" applyNumberFormat="0" applyAlignment="0" applyProtection="0"/>
    <xf numFmtId="0" fontId="50" fillId="34"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48" fillId="33" borderId="47" applyNumberFormat="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7" fillId="33" borderId="48" applyNumberFormat="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7" fillId="33" borderId="48"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7" fillId="0" borderId="0"/>
    <xf numFmtId="0" fontId="7" fillId="0" borderId="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50" borderId="0" applyNumberFormat="0" applyBorder="0" applyAlignment="0" applyProtection="0"/>
    <xf numFmtId="0" fontId="47" fillId="33" borderId="48"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54"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50" fillId="42"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50" fillId="46"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4" fillId="30" borderId="0" applyNumberFormat="0" applyBorder="0" applyAlignment="0" applyProtection="0"/>
    <xf numFmtId="0" fontId="47" fillId="33" borderId="48"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6" borderId="0" applyNumberFormat="0" applyBorder="0" applyAlignment="0" applyProtection="0"/>
    <xf numFmtId="0" fontId="46" fillId="32" borderId="47" applyNumberFormat="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7" fillId="0" borderId="0"/>
    <xf numFmtId="0" fontId="7" fillId="0" borderId="0"/>
    <xf numFmtId="0" fontId="45" fillId="31" borderId="0" applyNumberFormat="0" applyBorder="0" applyAlignment="0" applyProtection="0"/>
    <xf numFmtId="0" fontId="91" fillId="0" borderId="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7" fillId="69" borderId="158" applyNumberFormat="0" applyFont="0" applyAlignment="0" applyProtection="0"/>
    <xf numFmtId="0" fontId="45" fillId="31" borderId="0" applyNumberFormat="0" applyBorder="0" applyAlignment="0" applyProtection="0"/>
    <xf numFmtId="0" fontId="44" fillId="30" borderId="0" applyNumberFormat="0" applyBorder="0" applyAlignment="0" applyProtection="0"/>
    <xf numFmtId="0" fontId="7" fillId="0" borderId="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5" fillId="31"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7" fillId="0" borderId="0"/>
    <xf numFmtId="0" fontId="7" fillId="0" borderId="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46" fillId="32" borderId="47" applyNumberFormat="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7" fillId="0" borderId="0"/>
    <xf numFmtId="0" fontId="7" fillId="0" borderId="0"/>
    <xf numFmtId="0" fontId="45" fillId="31"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43" fontId="13" fillId="0" borderId="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7" fillId="0" borderId="0"/>
    <xf numFmtId="0" fontId="7" fillId="0" borderId="0"/>
    <xf numFmtId="0" fontId="50" fillId="42" borderId="0" applyNumberFormat="0" applyBorder="0" applyAlignment="0" applyProtection="0"/>
    <xf numFmtId="0" fontId="47" fillId="33" borderId="48" applyNumberFormat="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8" fillId="33" borderId="47" applyNumberFormat="0" applyAlignment="0" applyProtection="0"/>
    <xf numFmtId="0" fontId="50" fillId="46" borderId="0" applyNumberFormat="0" applyBorder="0" applyAlignment="0" applyProtection="0"/>
    <xf numFmtId="0" fontId="46" fillId="32" borderId="47" applyNumberFormat="0" applyAlignment="0" applyProtection="0"/>
    <xf numFmtId="0" fontId="50" fillId="54" borderId="0" applyNumberFormat="0" applyBorder="0" applyAlignment="0" applyProtection="0"/>
    <xf numFmtId="0" fontId="44" fillId="30" borderId="0" applyNumberFormat="0" applyBorder="0" applyAlignment="0" applyProtection="0"/>
    <xf numFmtId="0" fontId="92" fillId="0" borderId="0"/>
    <xf numFmtId="0" fontId="48" fillId="33" borderId="47"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13" fillId="0" borderId="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7" fillId="0" borderId="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7" fillId="69" borderId="158" applyNumberFormat="0" applyFont="0" applyAlignment="0" applyProtection="0"/>
    <xf numFmtId="0" fontId="50" fillId="38"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7" fillId="0" borderId="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7" fillId="0" borderId="0"/>
    <xf numFmtId="0" fontId="7" fillId="0" borderId="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38"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5" fillId="31"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4" fillId="30"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7" fillId="33" borderId="48" applyNumberFormat="0" applyAlignment="0" applyProtection="0"/>
    <xf numFmtId="0" fontId="50" fillId="38"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38" borderId="0" applyNumberFormat="0" applyBorder="0" applyAlignment="0" applyProtection="0"/>
    <xf numFmtId="0" fontId="48" fillId="33" borderId="47" applyNumberFormat="0" applyAlignment="0" applyProtection="0"/>
    <xf numFmtId="0" fontId="46" fillId="32" borderId="47" applyNumberFormat="0" applyAlignment="0" applyProtection="0"/>
    <xf numFmtId="0" fontId="44" fillId="3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7" fillId="0" borderId="0"/>
    <xf numFmtId="0" fontId="7" fillId="0" borderId="0"/>
    <xf numFmtId="0" fontId="91" fillId="0" borderId="0"/>
    <xf numFmtId="0" fontId="7" fillId="0" borderId="0"/>
    <xf numFmtId="0" fontId="7" fillId="0" borderId="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6" fillId="32" borderId="47" applyNumberFormat="0" applyAlignment="0" applyProtection="0"/>
    <xf numFmtId="0" fontId="48" fillId="33" borderId="47"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47" fillId="33" borderId="48"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7" fillId="0" borderId="0"/>
    <xf numFmtId="0" fontId="7" fillId="0" borderId="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7" fillId="0" borderId="0"/>
    <xf numFmtId="0" fontId="7" fillId="0" borderId="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7" fillId="69" borderId="158" applyNumberFormat="0" applyFont="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7" fillId="0" borderId="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46" fillId="32" borderId="47" applyNumberFormat="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7" fillId="0" borderId="0"/>
    <xf numFmtId="0" fontId="7" fillId="0" borderId="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8" fillId="33" borderId="47" applyNumberFormat="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50" fillId="38"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50" fillId="38"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8" fillId="33" borderId="47" applyNumberFormat="0" applyAlignment="0" applyProtection="0"/>
    <xf numFmtId="0" fontId="50" fillId="50"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48" fillId="33" borderId="47" applyNumberFormat="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50"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50" fillId="54" borderId="0" applyNumberFormat="0" applyBorder="0" applyAlignment="0" applyProtection="0"/>
    <xf numFmtId="0" fontId="48" fillId="33" borderId="47" applyNumberFormat="0" applyAlignment="0" applyProtection="0"/>
    <xf numFmtId="0" fontId="50" fillId="46" borderId="0" applyNumberFormat="0" applyBorder="0" applyAlignment="0" applyProtection="0"/>
    <xf numFmtId="0" fontId="47" fillId="33" borderId="48" applyNumberFormat="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7" fillId="0" borderId="0"/>
    <xf numFmtId="0" fontId="7" fillId="0" borderId="0"/>
    <xf numFmtId="0" fontId="45" fillId="31"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7" fillId="69" borderId="158" applyNumberFormat="0" applyFont="0" applyAlignment="0" applyProtection="0"/>
    <xf numFmtId="0" fontId="45" fillId="31" borderId="0" applyNumberFormat="0" applyBorder="0" applyAlignment="0" applyProtection="0"/>
    <xf numFmtId="0" fontId="44" fillId="30" borderId="0" applyNumberFormat="0" applyBorder="0" applyAlignment="0" applyProtection="0"/>
    <xf numFmtId="0" fontId="7" fillId="0" borderId="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6" borderId="0" applyNumberFormat="0" applyBorder="0" applyAlignment="0" applyProtection="0"/>
    <xf numFmtId="0" fontId="46" fillId="32" borderId="47"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7" fillId="0" borderId="0"/>
    <xf numFmtId="0" fontId="7" fillId="0" borderId="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8" fillId="33"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38"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5" fillId="31"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54"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42" borderId="0" applyNumberFormat="0" applyBorder="0" applyAlignment="0" applyProtection="0"/>
    <xf numFmtId="0" fontId="47" fillId="33" borderId="48"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54"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7" fillId="0" borderId="0"/>
    <xf numFmtId="0" fontId="7" fillId="0" borderId="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50" fillId="46" borderId="0" applyNumberFormat="0" applyBorder="0" applyAlignment="0" applyProtection="0"/>
    <xf numFmtId="0" fontId="7" fillId="0" borderId="0"/>
    <xf numFmtId="0" fontId="50" fillId="50" borderId="0" applyNumberFormat="0" applyBorder="0" applyAlignment="0" applyProtection="0"/>
    <xf numFmtId="0" fontId="7" fillId="0" borderId="0"/>
    <xf numFmtId="0" fontId="47" fillId="33" borderId="48" applyNumberFormat="0" applyAlignment="0" applyProtection="0"/>
    <xf numFmtId="0" fontId="50" fillId="54"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6" fillId="32" borderId="47" applyNumberFormat="0" applyAlignment="0" applyProtection="0"/>
    <xf numFmtId="0" fontId="44" fillId="30"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13" fillId="0" borderId="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7" fillId="0" borderId="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34" borderId="0" applyNumberFormat="0" applyBorder="0" applyAlignment="0" applyProtection="0"/>
    <xf numFmtId="0" fontId="7" fillId="69" borderId="158" applyNumberFormat="0" applyFont="0" applyAlignment="0" applyProtection="0"/>
    <xf numFmtId="0" fontId="45" fillId="31" borderId="0" applyNumberFormat="0" applyBorder="0" applyAlignment="0" applyProtection="0"/>
    <xf numFmtId="0" fontId="44" fillId="30" borderId="0" applyNumberFormat="0" applyBorder="0" applyAlignment="0" applyProtection="0"/>
    <xf numFmtId="0" fontId="7" fillId="0" borderId="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7" fillId="0" borderId="0"/>
    <xf numFmtId="0" fontId="7" fillId="0" borderId="0"/>
    <xf numFmtId="0" fontId="50" fillId="38"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13" fillId="0" borderId="0"/>
    <xf numFmtId="0" fontId="7" fillId="69" borderId="158" applyNumberFormat="0" applyFont="0" applyAlignment="0" applyProtection="0"/>
    <xf numFmtId="0" fontId="7" fillId="69" borderId="158" applyNumberFormat="0" applyFont="0" applyAlignment="0" applyProtection="0"/>
    <xf numFmtId="0" fontId="7" fillId="69" borderId="158"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6" fillId="0" borderId="0"/>
    <xf numFmtId="0" fontId="18" fillId="8" borderId="180" applyNumberFormat="0" applyAlignment="0" applyProtection="0"/>
    <xf numFmtId="0" fontId="21" fillId="7" borderId="180" applyNumberFormat="0" applyAlignment="0" applyProtection="0"/>
    <xf numFmtId="0" fontId="23" fillId="0" borderId="181" applyNumberFormat="0" applyFill="0" applyAlignment="0" applyProtection="0"/>
    <xf numFmtId="0" fontId="29" fillId="0" borderId="182" applyNumberFormat="0" applyFill="0" applyAlignment="0" applyProtection="0"/>
    <xf numFmtId="0" fontId="44" fillId="30" borderId="0" applyNumberFormat="0" applyBorder="0" applyAlignment="0" applyProtection="0"/>
    <xf numFmtId="0" fontId="55" fillId="7" borderId="180" applyNumberFormat="0" applyAlignment="0" applyProtection="0"/>
    <xf numFmtId="0" fontId="5" fillId="0" borderId="0"/>
    <xf numFmtId="0" fontId="5" fillId="0" borderId="0"/>
    <xf numFmtId="0" fontId="5" fillId="0" borderId="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73" fillId="14" borderId="183" applyNumberFormat="0" applyAlignment="0" applyProtection="0"/>
    <xf numFmtId="0" fontId="47" fillId="33" borderId="48" applyNumberFormat="0" applyAlignment="0" applyProtection="0"/>
    <xf numFmtId="0" fontId="73" fillId="14" borderId="183" applyNumberFormat="0" applyAlignment="0" applyProtection="0"/>
    <xf numFmtId="0" fontId="74" fillId="14" borderId="180" applyNumberFormat="0" applyAlignment="0" applyProtection="0"/>
    <xf numFmtId="0" fontId="48" fillId="33" borderId="47" applyNumberFormat="0" applyAlignment="0" applyProtection="0"/>
    <xf numFmtId="0" fontId="74" fillId="14" borderId="180" applyNumberFormat="0" applyAlignment="0" applyProtection="0"/>
    <xf numFmtId="0" fontId="18" fillId="8" borderId="180" applyNumberFormat="0" applyAlignment="0" applyProtection="0"/>
    <xf numFmtId="0" fontId="18" fillId="8" borderId="180" applyNumberFormat="0" applyAlignment="0" applyProtection="0"/>
    <xf numFmtId="0" fontId="21" fillId="7" borderId="180" applyNumberFormat="0" applyAlignment="0" applyProtection="0"/>
    <xf numFmtId="0" fontId="21" fillId="7" borderId="180" applyNumberFormat="0" applyAlignment="0" applyProtection="0"/>
    <xf numFmtId="0" fontId="55" fillId="7" borderId="180" applyNumberFormat="0" applyAlignment="0" applyProtection="0"/>
    <xf numFmtId="0" fontId="55" fillId="7" borderId="180" applyNumberFormat="0" applyAlignment="0" applyProtection="0"/>
    <xf numFmtId="0" fontId="46" fillId="32" borderId="47" applyNumberFormat="0" applyAlignment="0" applyProtection="0"/>
    <xf numFmtId="0" fontId="23" fillId="0" borderId="181" applyNumberFormat="0" applyFill="0" applyAlignment="0" applyProtection="0"/>
    <xf numFmtId="0" fontId="23" fillId="0" borderId="181" applyNumberFormat="0" applyFill="0" applyAlignment="0" applyProtection="0"/>
    <xf numFmtId="0" fontId="49" fillId="0" borderId="0" applyNumberForma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9" fillId="0" borderId="182" applyNumberFormat="0" applyFill="0" applyAlignment="0" applyProtection="0"/>
    <xf numFmtId="0" fontId="29" fillId="0" borderId="182" applyNumberFormat="0" applyFill="0" applyAlignment="0" applyProtection="0"/>
    <xf numFmtId="0" fontId="29" fillId="0" borderId="182" applyNumberFormat="0" applyFill="0" applyAlignment="0" applyProtection="0"/>
    <xf numFmtId="0" fontId="5" fillId="0" borderId="0"/>
    <xf numFmtId="0" fontId="5" fillId="0" borderId="0"/>
    <xf numFmtId="0" fontId="5" fillId="0" borderId="0"/>
    <xf numFmtId="0" fontId="5" fillId="0" borderId="0"/>
    <xf numFmtId="0" fontId="50" fillId="38"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85" fillId="8" borderId="183" applyNumberFormat="0" applyAlignment="0" applyProtection="0"/>
    <xf numFmtId="0" fontId="5" fillId="0" borderId="0"/>
    <xf numFmtId="0" fontId="5" fillId="0" borderId="0"/>
    <xf numFmtId="0" fontId="45" fillId="31"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 fillId="69" borderId="158" applyNumberFormat="0" applyFont="0" applyAlignment="0" applyProtection="0"/>
    <xf numFmtId="0" fontId="44" fillId="30" borderId="0" applyNumberFormat="0" applyBorder="0" applyAlignment="0" applyProtection="0"/>
    <xf numFmtId="0" fontId="45" fillId="31" borderId="0" applyNumberFormat="0" applyBorder="0" applyAlignment="0" applyProtection="0"/>
    <xf numFmtId="0" fontId="5" fillId="0" borderId="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7" fillId="33" borderId="48" applyNumberFormat="0" applyAlignment="0" applyProtection="0"/>
    <xf numFmtId="0" fontId="46" fillId="32" borderId="47" applyNumberFormat="0" applyAlignment="0" applyProtection="0"/>
    <xf numFmtId="0" fontId="21" fillId="7" borderId="180"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46" borderId="0" applyNumberFormat="0" applyBorder="0" applyAlignment="0" applyProtection="0"/>
    <xf numFmtId="0" fontId="50" fillId="42"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50" fillId="46" borderId="0" applyNumberFormat="0" applyBorder="0" applyAlignment="0" applyProtection="0"/>
    <xf numFmtId="0" fontId="50" fillId="38"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48" fillId="33" borderId="47" applyNumberFormat="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8" fillId="33" borderId="47" applyNumberFormat="0" applyAlignment="0" applyProtection="0"/>
    <xf numFmtId="0" fontId="50" fillId="34" borderId="0" applyNumberFormat="0" applyBorder="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50" fillId="38" borderId="0" applyNumberFormat="0" applyBorder="0" applyAlignment="0" applyProtection="0"/>
    <xf numFmtId="0" fontId="47" fillId="33" borderId="48" applyNumberFormat="0" applyAlignment="0" applyProtection="0"/>
    <xf numFmtId="0" fontId="50" fillId="42"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45" fillId="31"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48" fillId="33"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50" fillId="38" borderId="0" applyNumberFormat="0" applyBorder="0" applyAlignment="0" applyProtection="0"/>
    <xf numFmtId="0" fontId="49" fillId="0" borderId="0" applyNumberFormat="0" applyFill="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50" fillId="42" borderId="0" applyNumberFormat="0" applyBorder="0" applyAlignment="0" applyProtection="0"/>
    <xf numFmtId="0" fontId="48" fillId="33" borderId="47" applyNumberFormat="0" applyAlignment="0" applyProtection="0"/>
    <xf numFmtId="0" fontId="50" fillId="54"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50" fillId="46" borderId="0" applyNumberFormat="0" applyBorder="0" applyAlignment="0" applyProtection="0"/>
    <xf numFmtId="0" fontId="45" fillId="31" borderId="0" applyNumberFormat="0" applyBorder="0" applyAlignment="0" applyProtection="0"/>
    <xf numFmtId="0" fontId="48" fillId="33" borderId="47" applyNumberFormat="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8" fillId="33"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 fillId="0" borderId="0"/>
    <xf numFmtId="0" fontId="5" fillId="0" borderId="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42"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46" fillId="32" borderId="47" applyNumberFormat="0" applyAlignment="0" applyProtection="0"/>
    <xf numFmtId="0" fontId="50" fillId="50"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42" borderId="0" applyNumberFormat="0" applyBorder="0" applyAlignment="0" applyProtection="0"/>
    <xf numFmtId="0" fontId="47" fillId="33" borderId="48" applyNumberFormat="0" applyAlignment="0" applyProtection="0"/>
    <xf numFmtId="0" fontId="50" fillId="50" borderId="0" applyNumberFormat="0" applyBorder="0" applyAlignment="0" applyProtection="0"/>
    <xf numFmtId="0" fontId="46" fillId="32" borderId="47"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50" fillId="5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50" fillId="54" borderId="0" applyNumberFormat="0" applyBorder="0" applyAlignment="0" applyProtection="0"/>
    <xf numFmtId="0" fontId="48" fillId="33" borderId="47" applyNumberFormat="0" applyAlignment="0" applyProtection="0"/>
    <xf numFmtId="0" fontId="50" fillId="46"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50" fillId="5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46" borderId="0" applyNumberFormat="0" applyBorder="0" applyAlignment="0" applyProtection="0"/>
    <xf numFmtId="0" fontId="47" fillId="33" borderId="48" applyNumberFormat="0" applyAlignment="0" applyProtection="0"/>
    <xf numFmtId="0" fontId="50" fillId="54"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50"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50" fillId="54" borderId="0" applyNumberFormat="0" applyBorder="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50" fillId="42"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42"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46" fillId="32" borderId="47" applyNumberFormat="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50" fillId="46" borderId="0" applyNumberFormat="0" applyBorder="0" applyAlignment="0" applyProtection="0"/>
    <xf numFmtId="0" fontId="48" fillId="33" borderId="47" applyNumberFormat="0" applyAlignment="0" applyProtection="0"/>
    <xf numFmtId="0" fontId="50" fillId="54"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50" fillId="42"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 fillId="0" borderId="0"/>
    <xf numFmtId="0" fontId="5" fillId="0" borderId="0"/>
    <xf numFmtId="0" fontId="49" fillId="0" borderId="0" applyNumberFormat="0" applyFill="0" applyBorder="0" applyAlignment="0" applyProtection="0"/>
    <xf numFmtId="0" fontId="45" fillId="31"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 fillId="69" borderId="158" applyNumberFormat="0" applyFon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 fillId="0" borderId="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50" fillId="42" borderId="0" applyNumberFormat="0" applyBorder="0" applyAlignment="0" applyProtection="0"/>
    <xf numFmtId="0" fontId="48" fillId="33" borderId="47" applyNumberFormat="0" applyAlignment="0" applyProtection="0"/>
    <xf numFmtId="0" fontId="50" fillId="54" borderId="0" applyNumberFormat="0" applyBorder="0" applyAlignment="0" applyProtection="0"/>
    <xf numFmtId="0" fontId="47" fillId="33" borderId="48" applyNumberFormat="0" applyAlignment="0" applyProtection="0"/>
    <xf numFmtId="0" fontId="50" fillId="38" borderId="0" applyNumberFormat="0" applyBorder="0" applyAlignment="0" applyProtection="0"/>
    <xf numFmtId="0" fontId="46" fillId="32" borderId="47"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50" fillId="42"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6" borderId="0" applyNumberFormat="0" applyBorder="0" applyAlignment="0" applyProtection="0"/>
    <xf numFmtId="0" fontId="46" fillId="32" borderId="47"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50" fillId="42"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50" fillId="38" borderId="0" applyNumberFormat="0" applyBorder="0" applyAlignment="0" applyProtection="0"/>
    <xf numFmtId="0" fontId="48" fillId="33"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 fillId="0" borderId="0"/>
    <xf numFmtId="0" fontId="5" fillId="0" borderId="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4"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50" fillId="46"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46" borderId="0" applyNumberFormat="0" applyBorder="0" applyAlignment="0" applyProtection="0"/>
    <xf numFmtId="0" fontId="47" fillId="33" borderId="48" applyNumberFormat="0" applyAlignment="0" applyProtection="0"/>
    <xf numFmtId="0" fontId="50" fillId="54"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6"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50" fillId="46"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50" fillId="42"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50"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50" fillId="38"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54"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50" fillId="46"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50" fillId="42"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6" fillId="32" borderId="47" applyNumberFormat="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50" fillId="42"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4" borderId="0" applyNumberFormat="0" applyBorder="0" applyAlignment="0" applyProtection="0"/>
    <xf numFmtId="0" fontId="46" fillId="32" borderId="47" applyNumberFormat="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46" fillId="32" borderId="47" applyNumberFormat="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50" fillId="5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38"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46" fillId="32" borderId="47"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46"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50" fillId="54" borderId="0" applyNumberFormat="0" applyBorder="0" applyAlignment="0" applyProtection="0"/>
    <xf numFmtId="0" fontId="50" fillId="34" borderId="0" applyNumberFormat="0" applyBorder="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6" fillId="32" borderId="47" applyNumberFormat="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6" borderId="0" applyNumberFormat="0" applyBorder="0" applyAlignment="0" applyProtection="0"/>
    <xf numFmtId="0" fontId="46" fillId="32" borderId="47"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 fillId="0" borderId="0"/>
    <xf numFmtId="0" fontId="5" fillId="0" borderId="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50" fillId="42" borderId="0" applyNumberFormat="0" applyBorder="0" applyAlignment="0" applyProtection="0"/>
    <xf numFmtId="0" fontId="5" fillId="0" borderId="0"/>
    <xf numFmtId="0" fontId="5" fillId="0" borderId="0"/>
    <xf numFmtId="0" fontId="44" fillId="30"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8" fillId="33" borderId="47" applyNumberFormat="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46" fillId="32" borderId="47" applyNumberFormat="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 fillId="0" borderId="0"/>
    <xf numFmtId="0" fontId="50" fillId="38"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 fillId="69" borderId="158" applyNumberFormat="0" applyFont="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50" fillId="46" borderId="0" applyNumberFormat="0" applyBorder="0" applyAlignment="0" applyProtection="0"/>
    <xf numFmtId="0" fontId="46" fillId="32" borderId="47" applyNumberFormat="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6" borderId="0" applyNumberFormat="0" applyBorder="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50" fillId="5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50" fillId="38"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46" fillId="32" borderId="47"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 fillId="0" borderId="0"/>
    <xf numFmtId="0" fontId="5" fillId="0" borderId="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50" fillId="42" borderId="0" applyNumberFormat="0" applyBorder="0" applyAlignment="0" applyProtection="0"/>
    <xf numFmtId="0" fontId="49" fillId="0" borderId="0" applyNumberFormat="0" applyFill="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5" fillId="31"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42"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6" fillId="32" borderId="47" applyNumberFormat="0" applyAlignment="0" applyProtection="0"/>
    <xf numFmtId="0" fontId="44" fillId="30"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54" borderId="0" applyNumberFormat="0" applyBorder="0" applyAlignment="0" applyProtection="0"/>
    <xf numFmtId="0" fontId="47" fillId="33" borderId="48" applyNumberFormat="0" applyAlignment="0" applyProtection="0"/>
    <xf numFmtId="0" fontId="50" fillId="42"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46"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46"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5" fillId="31" borderId="0" applyNumberFormat="0" applyBorder="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50" fillId="38" borderId="0" applyNumberFormat="0" applyBorder="0" applyAlignment="0" applyProtection="0"/>
    <xf numFmtId="0" fontId="50" fillId="42" borderId="0" applyNumberFormat="0" applyBorder="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 fillId="0" borderId="0"/>
    <xf numFmtId="0" fontId="5" fillId="0" borderId="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8" fillId="33" borderId="47" applyNumberFormat="0" applyAlignment="0" applyProtection="0"/>
    <xf numFmtId="0" fontId="50" fillId="54"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47" fillId="33" borderId="48"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50"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5" fillId="0" borderId="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 fillId="0" borderId="0"/>
    <xf numFmtId="0" fontId="49" fillId="0" borderId="0" applyNumberFormat="0" applyFill="0" applyBorder="0" applyAlignment="0" applyProtection="0"/>
    <xf numFmtId="0" fontId="48" fillId="33" borderId="47" applyNumberFormat="0" applyAlignment="0" applyProtection="0"/>
    <xf numFmtId="0" fontId="50" fillId="46"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 fillId="0" borderId="0"/>
    <xf numFmtId="0" fontId="5" fillId="0" borderId="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5" fillId="69" borderId="158" applyNumberFormat="0" applyFont="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4" borderId="0" applyNumberFormat="0" applyBorder="0" applyAlignment="0" applyProtection="0"/>
    <xf numFmtId="0" fontId="46" fillId="32" borderId="47" applyNumberFormat="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50" fillId="46"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4"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46" fillId="32" borderId="47" applyNumberFormat="0" applyAlignment="0" applyProtection="0"/>
    <xf numFmtId="0" fontId="45" fillId="31"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6" fillId="32" borderId="47" applyNumberFormat="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38"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4"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50" fillId="5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 fillId="0" borderId="0"/>
    <xf numFmtId="0" fontId="5" fillId="0" borderId="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38"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6" fillId="32" borderId="47" applyNumberFormat="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50" fillId="38"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6" fillId="32" borderId="47" applyNumberFormat="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48" fillId="33" borderId="47" applyNumberFormat="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50" fillId="50"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50" fillId="42"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50" fillId="34" borderId="0" applyNumberFormat="0" applyBorder="0" applyAlignment="0" applyProtection="0"/>
    <xf numFmtId="0" fontId="46" fillId="32" borderId="47" applyNumberFormat="0" applyAlignment="0" applyProtection="0"/>
    <xf numFmtId="0" fontId="45" fillId="31"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50" fillId="42"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8" fillId="33" borderId="47" applyNumberFormat="0" applyAlignment="0" applyProtection="0"/>
    <xf numFmtId="0" fontId="46" fillId="32" borderId="47" applyNumberFormat="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50" fillId="46" borderId="0" applyNumberFormat="0" applyBorder="0" applyAlignment="0" applyProtection="0"/>
    <xf numFmtId="0" fontId="48" fillId="33" borderId="47"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50"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48" fillId="33"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48" fillId="33" borderId="47" applyNumberFormat="0" applyAlignment="0" applyProtection="0"/>
    <xf numFmtId="0" fontId="50" fillId="38"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50" fillId="54" borderId="0" applyNumberFormat="0" applyBorder="0" applyAlignment="0" applyProtection="0"/>
    <xf numFmtId="0" fontId="48" fillId="33" borderId="47" applyNumberFormat="0" applyAlignment="0" applyProtection="0"/>
    <xf numFmtId="0" fontId="50" fillId="46"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50" fillId="38"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50" fillId="42"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8" fillId="33" borderId="47" applyNumberFormat="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34" borderId="0" applyNumberFormat="0" applyBorder="0" applyAlignment="0" applyProtection="0"/>
    <xf numFmtId="0" fontId="47" fillId="33" borderId="48"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46" fillId="32" borderId="47"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6" fillId="32" borderId="47"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8" fillId="33" borderId="47" applyNumberFormat="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50" fillId="54" borderId="0" applyNumberFormat="0" applyBorder="0" applyAlignment="0" applyProtection="0"/>
    <xf numFmtId="0" fontId="48" fillId="33" borderId="47" applyNumberFormat="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50" fillId="38"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50" fillId="54"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50" fillId="42"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 fillId="0" borderId="0"/>
    <xf numFmtId="0" fontId="5" fillId="0" borderId="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 fillId="69" borderId="158" applyNumberFormat="0" applyFont="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48" fillId="33" borderId="47" applyNumberFormat="0" applyAlignment="0" applyProtection="0"/>
    <xf numFmtId="0" fontId="50" fillId="34" borderId="0" applyNumberFormat="0" applyBorder="0" applyAlignment="0" applyProtection="0"/>
    <xf numFmtId="0" fontId="47" fillId="33" borderId="48" applyNumberFormat="0" applyAlignment="0" applyProtection="0"/>
    <xf numFmtId="0" fontId="50" fillId="38" borderId="0" applyNumberFormat="0" applyBorder="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8" fillId="33" borderId="47"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48" fillId="33" borderId="47" applyNumberFormat="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50" fillId="5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6" fillId="32" borderId="47"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 fillId="0" borderId="0"/>
    <xf numFmtId="0" fontId="5" fillId="0" borderId="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46" fillId="32" borderId="47" applyNumberFormat="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46" fillId="32" borderId="47" applyNumberFormat="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46"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50" fillId="38"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6" borderId="0" applyNumberFormat="0" applyBorder="0" applyAlignment="0" applyProtection="0"/>
    <xf numFmtId="0" fontId="46" fillId="32" borderId="47" applyNumberFormat="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46" borderId="0" applyNumberFormat="0" applyBorder="0" applyAlignment="0" applyProtection="0"/>
    <xf numFmtId="0" fontId="47" fillId="33" borderId="48" applyNumberFormat="0" applyAlignment="0" applyProtection="0"/>
    <xf numFmtId="0" fontId="50" fillId="54"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42"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50" fillId="38"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46" fillId="32" borderId="47" applyNumberFormat="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50"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6"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42"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50" fillId="42"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34"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50" fillId="46"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50" fillId="46"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46" fillId="32" borderId="47" applyNumberFormat="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 fillId="0" borderId="0"/>
    <xf numFmtId="0" fontId="5" fillId="0" borderId="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50"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 fillId="0" borderId="0"/>
    <xf numFmtId="0" fontId="5" fillId="0" borderId="0"/>
    <xf numFmtId="0" fontId="50" fillId="46" borderId="0" applyNumberFormat="0" applyBorder="0" applyAlignment="0" applyProtection="0"/>
    <xf numFmtId="0" fontId="50" fillId="42" borderId="0" applyNumberFormat="0" applyBorder="0" applyAlignment="0" applyProtection="0"/>
    <xf numFmtId="0" fontId="47" fillId="33" borderId="48" applyNumberFormat="0" applyAlignment="0" applyProtection="0"/>
    <xf numFmtId="0" fontId="50" fillId="3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8" fillId="33" borderId="47" applyNumberFormat="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4" fillId="30"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 fillId="0" borderId="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4" borderId="0" applyNumberFormat="0" applyBorder="0" applyAlignment="0" applyProtection="0"/>
    <xf numFmtId="0" fontId="5" fillId="69" borderId="158" applyNumberFormat="0" applyFont="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6" borderId="0" applyNumberFormat="0" applyBorder="0" applyAlignment="0" applyProtection="0"/>
    <xf numFmtId="0" fontId="46" fillId="32" borderId="47"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8" fillId="33" borderId="47" applyNumberFormat="0" applyAlignment="0" applyProtection="0"/>
    <xf numFmtId="0" fontId="44" fillId="30"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 fillId="0" borderId="0"/>
    <xf numFmtId="0" fontId="5" fillId="0" borderId="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48" fillId="33" borderId="47" applyNumberFormat="0" applyAlignment="0" applyProtection="0"/>
    <xf numFmtId="0" fontId="50" fillId="38"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 fillId="69" borderId="158" applyNumberFormat="0" applyFont="0" applyAlignment="0" applyProtection="0"/>
    <xf numFmtId="0" fontId="5" fillId="69" borderId="158" applyNumberFormat="0" applyFont="0" applyAlignment="0" applyProtection="0"/>
    <xf numFmtId="0" fontId="5" fillId="69" borderId="15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50" fillId="34"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38" borderId="0" applyNumberFormat="0" applyBorder="0" applyAlignment="0" applyProtection="0"/>
    <xf numFmtId="0" fontId="47" fillId="33" borderId="48" applyNumberFormat="0" applyAlignment="0" applyProtection="0"/>
    <xf numFmtId="0" fontId="50" fillId="42" borderId="0" applyNumberFormat="0" applyBorder="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54"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50" fillId="5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9" fillId="0" borderId="0" applyNumberFormat="0" applyFill="0" applyBorder="0" applyAlignment="0" applyProtection="0"/>
    <xf numFmtId="0" fontId="46" fillId="32" borderId="47" applyNumberFormat="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50" fillId="46"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8" fillId="33" borderId="47" applyNumberFormat="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34"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42"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50" fillId="38"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38" borderId="0" applyNumberFormat="0" applyBorder="0" applyAlignment="0" applyProtection="0"/>
    <xf numFmtId="0" fontId="48" fillId="33" borderId="47" applyNumberFormat="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42"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23" fillId="0" borderId="181" applyNumberFormat="0" applyFill="0" applyAlignment="0" applyProtection="0"/>
    <xf numFmtId="0" fontId="73" fillId="14" borderId="183" applyNumberFormat="0" applyAlignment="0" applyProtection="0"/>
    <xf numFmtId="0" fontId="74" fillId="14" borderId="180" applyNumberFormat="0" applyAlignment="0" applyProtection="0"/>
    <xf numFmtId="0" fontId="21" fillId="7" borderId="180" applyNumberFormat="0" applyAlignment="0" applyProtection="0"/>
    <xf numFmtId="0" fontId="45" fillId="31" borderId="0" applyNumberFormat="0" applyBorder="0" applyAlignment="0" applyProtection="0"/>
    <xf numFmtId="0" fontId="13" fillId="9" borderId="160" applyNumberFormat="0" applyAlignment="0" applyProtection="0"/>
    <xf numFmtId="0" fontId="85" fillId="8" borderId="183" applyNumberFormat="0" applyAlignment="0" applyProtection="0"/>
    <xf numFmtId="0" fontId="5" fillId="0" borderId="0"/>
    <xf numFmtId="0" fontId="45" fillId="31" borderId="0" applyNumberFormat="0" applyBorder="0" applyAlignment="0" applyProtection="0"/>
    <xf numFmtId="0" fontId="5" fillId="0" borderId="0"/>
    <xf numFmtId="0" fontId="50" fillId="3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8" fillId="33" borderId="47" applyNumberFormat="0" applyAlignment="0" applyProtection="0"/>
    <xf numFmtId="0" fontId="45" fillId="31"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 fillId="69" borderId="158" applyNumberFormat="0" applyFont="0" applyAlignment="0" applyProtection="0"/>
    <xf numFmtId="0" fontId="50" fillId="42" borderId="0" applyNumberFormat="0" applyBorder="0" applyAlignment="0" applyProtection="0"/>
    <xf numFmtId="0" fontId="5" fillId="0" borderId="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73" fillId="14" borderId="183" applyNumberFormat="0" applyAlignment="0" applyProtection="0"/>
    <xf numFmtId="0" fontId="74" fillId="14" borderId="180" applyNumberFormat="0" applyAlignment="0" applyProtection="0"/>
    <xf numFmtId="0" fontId="21" fillId="7" borderId="180"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50" fillId="42" borderId="0" applyNumberFormat="0" applyBorder="0" applyAlignment="0" applyProtection="0"/>
    <xf numFmtId="0" fontId="48" fillId="33"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48" fillId="33" borderId="47" applyNumberFormat="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9" fillId="0" borderId="0" applyNumberFormat="0" applyFill="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45" fillId="31"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 fillId="0" borderId="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50" fillId="38"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50" fillId="34" borderId="0" applyNumberFormat="0" applyBorder="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 fillId="0" borderId="0"/>
    <xf numFmtId="0" fontId="5" fillId="0" borderId="0"/>
    <xf numFmtId="0" fontId="45" fillId="31"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 fillId="69" borderId="158" applyNumberFormat="0" applyFont="0" applyAlignment="0" applyProtection="0"/>
    <xf numFmtId="0" fontId="50" fillId="38"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 fillId="0" borderId="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50" fillId="38"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48" fillId="33"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50" fillId="46"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 fillId="0" borderId="0"/>
    <xf numFmtId="0" fontId="5" fillId="0" borderId="0"/>
    <xf numFmtId="0" fontId="45" fillId="31"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 fillId="0" borderId="0"/>
    <xf numFmtId="0" fontId="5" fillId="0" borderId="0"/>
    <xf numFmtId="0" fontId="47" fillId="33" borderId="48" applyNumberFormat="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6" fillId="32" borderId="47" applyNumberFormat="0" applyAlignment="0" applyProtection="0"/>
    <xf numFmtId="0" fontId="44" fillId="30"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 fillId="0" borderId="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 fillId="69" borderId="158" applyNumberFormat="0" applyFont="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 fillId="0" borderId="0"/>
    <xf numFmtId="0" fontId="5" fillId="0" borderId="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50" fillId="5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6" fillId="32" borderId="47" applyNumberFormat="0" applyAlignment="0" applyProtection="0"/>
    <xf numFmtId="0" fontId="44" fillId="3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50"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 fillId="0" borderId="0"/>
    <xf numFmtId="0" fontId="5" fillId="0" borderId="0"/>
    <xf numFmtId="0" fontId="5" fillId="0" borderId="0"/>
    <xf numFmtId="0" fontId="5" fillId="0" borderId="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5" fillId="31" borderId="0" applyNumberFormat="0" applyBorder="0" applyAlignment="0" applyProtection="0"/>
    <xf numFmtId="0" fontId="47" fillId="33" borderId="48"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 fillId="0" borderId="0"/>
    <xf numFmtId="0" fontId="5" fillId="0" borderId="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 fillId="0" borderId="0"/>
    <xf numFmtId="0" fontId="5" fillId="0" borderId="0"/>
    <xf numFmtId="0" fontId="50" fillId="38"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5" fillId="69" borderId="158" applyNumberFormat="0" applyFont="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 fillId="0" borderId="0"/>
    <xf numFmtId="0" fontId="5" fillId="0" borderId="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50" fillId="42" borderId="0" applyNumberFormat="0" applyBorder="0" applyAlignment="0" applyProtection="0"/>
    <xf numFmtId="0" fontId="48" fillId="33"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6" fillId="32" borderId="47"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8" fillId="33" borderId="47" applyNumberFormat="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45" fillId="31"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 fillId="0" borderId="0"/>
    <xf numFmtId="0" fontId="5" fillId="0" borderId="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 fillId="69" borderId="158" applyNumberFormat="0" applyFont="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 fillId="0" borderId="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42"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 fillId="0" borderId="0"/>
    <xf numFmtId="0" fontId="5" fillId="0" borderId="0"/>
    <xf numFmtId="0" fontId="45" fillId="31"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5" fillId="0" borderId="0"/>
    <xf numFmtId="0" fontId="5" fillId="0" borderId="0"/>
    <xf numFmtId="0" fontId="47" fillId="33" borderId="48" applyNumberFormat="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6" fillId="32" borderId="47" applyNumberFormat="0" applyAlignment="0" applyProtection="0"/>
    <xf numFmtId="0" fontId="44" fillId="30"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6" fillId="32" borderId="47" applyNumberFormat="0" applyAlignment="0" applyProtection="0"/>
    <xf numFmtId="0" fontId="50" fillId="42"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 fillId="0" borderId="0"/>
    <xf numFmtId="0" fontId="49" fillId="0" borderId="0" applyNumberFormat="0" applyFill="0" applyBorder="0" applyAlignment="0" applyProtection="0"/>
    <xf numFmtId="0" fontId="48" fillId="33" borderId="47" applyNumberFormat="0" applyAlignment="0" applyProtection="0"/>
    <xf numFmtId="0" fontId="50" fillId="54"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 fillId="69" borderId="158" applyNumberFormat="0" applyFont="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 fillId="0" borderId="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21" fillId="7" borderId="180" applyNumberFormat="0" applyAlignment="0" applyProtection="0"/>
    <xf numFmtId="0" fontId="74" fillId="14" borderId="180"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23" fillId="0" borderId="181" applyNumberFormat="0" applyFill="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5" fillId="31" borderId="0" applyNumberFormat="0" applyBorder="0" applyAlignment="0" applyProtection="0"/>
    <xf numFmtId="0" fontId="21" fillId="7" borderId="180" applyNumberFormat="0" applyAlignment="0" applyProtection="0"/>
    <xf numFmtId="0" fontId="74" fillId="14" borderId="180"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23" fillId="0" borderId="181" applyNumberFormat="0" applyFill="0" applyAlignment="0" applyProtection="0"/>
    <xf numFmtId="0" fontId="55" fillId="7" borderId="180" applyNumberFormat="0" applyAlignment="0" applyProtection="0"/>
    <xf numFmtId="0" fontId="18" fillId="8" borderId="180" applyNumberFormat="0" applyAlignment="0" applyProtection="0"/>
    <xf numFmtId="0" fontId="5" fillId="69" borderId="158" applyNumberFormat="0" applyFont="0" applyAlignment="0" applyProtection="0"/>
    <xf numFmtId="0" fontId="5" fillId="69" borderId="158" applyNumberFormat="0" applyFont="0" applyAlignment="0" applyProtection="0"/>
    <xf numFmtId="0" fontId="5" fillId="69" borderId="15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73" fillId="14" borderId="183" applyNumberFormat="0" applyAlignment="0" applyProtection="0"/>
    <xf numFmtId="0" fontId="45" fillId="31" borderId="0" applyNumberFormat="0" applyBorder="0" applyAlignment="0" applyProtection="0"/>
    <xf numFmtId="0" fontId="13" fillId="9" borderId="160" applyNumberFormat="0" applyAlignment="0" applyProtection="0"/>
    <xf numFmtId="0" fontId="85" fillId="8" borderId="183" applyNumberFormat="0" applyAlignment="0" applyProtection="0"/>
    <xf numFmtId="0" fontId="5" fillId="0" borderId="0"/>
    <xf numFmtId="0" fontId="5" fillId="0" borderId="0"/>
    <xf numFmtId="0" fontId="45" fillId="31"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 fillId="69" borderId="158" applyNumberFormat="0" applyFont="0" applyAlignment="0" applyProtection="0"/>
    <xf numFmtId="0" fontId="5" fillId="0" borderId="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73" fillId="14" borderId="183"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 fillId="0" borderId="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 fillId="0" borderId="0"/>
    <xf numFmtId="0" fontId="5" fillId="0" borderId="0"/>
    <xf numFmtId="0" fontId="45" fillId="31"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 fillId="69" borderId="158" applyNumberFormat="0" applyFont="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 fillId="0" borderId="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 fillId="0" borderId="0"/>
    <xf numFmtId="0" fontId="45" fillId="31"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5" fillId="0" borderId="0"/>
    <xf numFmtId="0" fontId="5" fillId="0" borderId="0"/>
    <xf numFmtId="0" fontId="47" fillId="33" borderId="48" applyNumberFormat="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6" fillId="32" borderId="47" applyNumberFormat="0" applyAlignment="0" applyProtection="0"/>
    <xf numFmtId="0" fontId="44" fillId="30"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 fillId="0" borderId="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 fillId="69" borderId="158" applyNumberFormat="0" applyFont="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 fillId="0" borderId="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 fillId="0" borderId="0"/>
    <xf numFmtId="0" fontId="5" fillId="0" borderId="0"/>
    <xf numFmtId="0" fontId="5" fillId="0" borderId="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5" fillId="31" borderId="0" applyNumberFormat="0" applyBorder="0" applyAlignment="0" applyProtection="0"/>
    <xf numFmtId="0" fontId="47" fillId="33" borderId="48"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 fillId="0" borderId="0"/>
    <xf numFmtId="0" fontId="5" fillId="0" borderId="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 fillId="0" borderId="0"/>
    <xf numFmtId="0" fontId="5" fillId="0" borderId="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5" fillId="69" borderId="158" applyNumberFormat="0" applyFont="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 fillId="0" borderId="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 fillId="0" borderId="0"/>
    <xf numFmtId="0" fontId="5" fillId="0" borderId="0"/>
    <xf numFmtId="0" fontId="45" fillId="31"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 fillId="69" borderId="158" applyNumberFormat="0" applyFont="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 fillId="0" borderId="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 fillId="0" borderId="0"/>
    <xf numFmtId="0" fontId="45" fillId="31"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5" fillId="0" borderId="0"/>
    <xf numFmtId="0" fontId="5" fillId="0" borderId="0"/>
    <xf numFmtId="0" fontId="47" fillId="33" borderId="48" applyNumberFormat="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6" fillId="32" borderId="47" applyNumberFormat="0" applyAlignment="0" applyProtection="0"/>
    <xf numFmtId="0" fontId="44" fillId="30"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 fillId="0" borderId="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 fillId="69" borderId="158" applyNumberFormat="0" applyFont="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 fillId="0" borderId="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69" borderId="158" applyNumberFormat="0" applyFont="0" applyAlignment="0" applyProtection="0"/>
    <xf numFmtId="0" fontId="5" fillId="69" borderId="158" applyNumberFormat="0" applyFont="0" applyAlignment="0" applyProtection="0"/>
    <xf numFmtId="0" fontId="5" fillId="69" borderId="15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0" fillId="3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50" fillId="5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48" fillId="33" borderId="47"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8" fillId="33"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23"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50" fillId="46" borderId="0" applyNumberFormat="0" applyBorder="0" applyAlignment="0" applyProtection="0"/>
    <xf numFmtId="0" fontId="23" fillId="0" borderId="181" applyNumberFormat="0" applyFill="0" applyAlignment="0" applyProtection="0"/>
    <xf numFmtId="0" fontId="24" fillId="4" borderId="0" applyNumberFormat="0" applyBorder="0" applyAlignment="0" applyProtection="0"/>
    <xf numFmtId="0" fontId="50" fillId="34" borderId="0" applyNumberFormat="0" applyBorder="0" applyAlignment="0" applyProtection="0"/>
    <xf numFmtId="0" fontId="26" fillId="15"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27" fillId="3"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48" fillId="33" borderId="47" applyNumberFormat="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21" fillId="7" borderId="180" applyNumberFormat="0" applyAlignment="0" applyProtection="0"/>
    <xf numFmtId="0" fontId="76" fillId="0" borderId="0" applyNumberFormat="0" applyFill="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 fillId="0" borderId="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5" fillId="0" borderId="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47" fillId="33" borderId="48" applyNumberFormat="0" applyAlignment="0" applyProtection="0"/>
    <xf numFmtId="0" fontId="50" fillId="54"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 fillId="69" borderId="158" applyNumberFormat="0" applyFont="0" applyAlignment="0" applyProtection="0"/>
    <xf numFmtId="0" fontId="50" fillId="46" borderId="0" applyNumberFormat="0" applyBorder="0" applyAlignment="0" applyProtection="0"/>
    <xf numFmtId="0" fontId="47" fillId="33" borderId="48" applyNumberFormat="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 fillId="0" borderId="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 fillId="0" borderId="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 fillId="0" borderId="0"/>
    <xf numFmtId="0" fontId="5" fillId="0" borderId="0"/>
    <xf numFmtId="0" fontId="45" fillId="31"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 fillId="69" borderId="158" applyNumberFormat="0" applyFont="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 fillId="0" borderId="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 fillId="0" borderId="0"/>
    <xf numFmtId="0" fontId="45" fillId="31"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5" fillId="0" borderId="0"/>
    <xf numFmtId="0" fontId="5" fillId="0" borderId="0"/>
    <xf numFmtId="0" fontId="47" fillId="33" borderId="48" applyNumberFormat="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 fillId="0" borderId="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 fillId="69" borderId="158" applyNumberFormat="0" applyFont="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 fillId="0" borderId="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 fillId="0" borderId="0"/>
    <xf numFmtId="0" fontId="96" fillId="0" borderId="0"/>
    <xf numFmtId="0" fontId="5" fillId="0" borderId="0"/>
    <xf numFmtId="0" fontId="5" fillId="0" borderId="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5" fillId="31" borderId="0" applyNumberFormat="0" applyBorder="0" applyAlignment="0" applyProtection="0"/>
    <xf numFmtId="0" fontId="47" fillId="33" borderId="48"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 fillId="0" borderId="0"/>
    <xf numFmtId="0" fontId="5" fillId="0" borderId="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 fillId="0" borderId="0"/>
    <xf numFmtId="0" fontId="5" fillId="0" borderId="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5" fillId="69" borderId="158" applyNumberFormat="0" applyFont="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 fillId="0" borderId="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 fillId="0" borderId="0"/>
    <xf numFmtId="0" fontId="5" fillId="0" borderId="0"/>
    <xf numFmtId="0" fontId="45" fillId="31"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 fillId="69" borderId="158" applyNumberFormat="0" applyFont="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 fillId="0" borderId="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 fillId="0" borderId="0"/>
    <xf numFmtId="0" fontId="45" fillId="31"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5" fillId="0" borderId="0"/>
    <xf numFmtId="0" fontId="5" fillId="0" borderId="0"/>
    <xf numFmtId="0" fontId="47" fillId="33" borderId="48" applyNumberFormat="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6" fillId="32" borderId="47" applyNumberFormat="0" applyAlignment="0" applyProtection="0"/>
    <xf numFmtId="0" fontId="44" fillId="30"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 fillId="0" borderId="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 fillId="69" borderId="158" applyNumberFormat="0" applyFont="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 fillId="0" borderId="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5" fillId="69" borderId="158" applyNumberFormat="0" applyFont="0" applyAlignment="0" applyProtection="0"/>
    <xf numFmtId="0" fontId="5" fillId="69" borderId="158" applyNumberFormat="0" applyFont="0" applyAlignment="0" applyProtection="0"/>
    <xf numFmtId="0" fontId="5" fillId="69" borderId="15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0" fillId="46"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50" fillId="46"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6" fillId="32" borderId="47" applyNumberFormat="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46" fillId="32"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5" fillId="31" borderId="0" applyNumberFormat="0" applyBorder="0" applyAlignment="0" applyProtection="0"/>
    <xf numFmtId="0" fontId="47" fillId="33" borderId="48"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50" fillId="38" borderId="0" applyNumberFormat="0" applyBorder="0" applyAlignment="0" applyProtection="0"/>
    <xf numFmtId="0" fontId="47" fillId="33" borderId="48" applyNumberFormat="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6" fillId="32" borderId="47" applyNumberFormat="0" applyAlignment="0" applyProtection="0"/>
    <xf numFmtId="0" fontId="44" fillId="30"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47" fillId="33" borderId="48" applyNumberFormat="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7" fillId="33" borderId="48" applyNumberFormat="0" applyAlignment="0" applyProtection="0"/>
    <xf numFmtId="0" fontId="45" fillId="31" borderId="0" applyNumberFormat="0" applyBorder="0" applyAlignment="0" applyProtection="0"/>
    <xf numFmtId="0" fontId="50" fillId="54" borderId="0" applyNumberFormat="0" applyBorder="0" applyAlignment="0" applyProtection="0"/>
    <xf numFmtId="0" fontId="48" fillId="33" borderId="47"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50" fillId="54" borderId="0" applyNumberFormat="0" applyBorder="0" applyAlignment="0" applyProtection="0"/>
    <xf numFmtId="0" fontId="47" fillId="33" borderId="48" applyNumberFormat="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6" fillId="32" borderId="47" applyNumberFormat="0" applyAlignment="0" applyProtection="0"/>
    <xf numFmtId="0" fontId="44" fillId="30" borderId="0" applyNumberFormat="0" applyBorder="0" applyAlignment="0" applyProtection="0"/>
    <xf numFmtId="0" fontId="50" fillId="50"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50" fillId="42" borderId="0" applyNumberFormat="0" applyBorder="0" applyAlignment="0" applyProtection="0"/>
    <xf numFmtId="0" fontId="47" fillId="33" borderId="48"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5" fillId="31" borderId="0" applyNumberFormat="0" applyBorder="0" applyAlignment="0" applyProtection="0"/>
    <xf numFmtId="0" fontId="47" fillId="33" borderId="48"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50" fillId="42" borderId="0" applyNumberFormat="0" applyBorder="0" applyAlignment="0" applyProtection="0"/>
    <xf numFmtId="0" fontId="47" fillId="33" borderId="48" applyNumberFormat="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6" fillId="32" borderId="47" applyNumberFormat="0" applyAlignment="0" applyProtection="0"/>
    <xf numFmtId="0" fontId="44" fillId="30"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48" fillId="33" borderId="47" applyNumberFormat="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4" fillId="30" borderId="0" applyNumberFormat="0" applyBorder="0" applyAlignment="0" applyProtection="0"/>
    <xf numFmtId="0" fontId="47" fillId="33" borderId="48" applyNumberFormat="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7" fillId="33" borderId="48" applyNumberFormat="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6" fillId="32" borderId="47" applyNumberFormat="0" applyAlignment="0" applyProtection="0"/>
    <xf numFmtId="0" fontId="44" fillId="30" borderId="0" applyNumberFormat="0" applyBorder="0" applyAlignment="0" applyProtection="0"/>
    <xf numFmtId="0" fontId="50" fillId="54"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7" fillId="33" borderId="48" applyNumberFormat="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7" fillId="33" borderId="48" applyNumberFormat="0" applyAlignment="0" applyProtection="0"/>
    <xf numFmtId="0" fontId="50" fillId="38" borderId="0" applyNumberFormat="0" applyBorder="0" applyAlignment="0" applyProtection="0"/>
    <xf numFmtId="0" fontId="48" fillId="33" borderId="47" applyNumberFormat="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5" fillId="31" borderId="0" applyNumberFormat="0" applyBorder="0" applyAlignment="0" applyProtection="0"/>
    <xf numFmtId="0" fontId="47" fillId="33" borderId="48"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47" fillId="33" borderId="48" applyNumberFormat="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6" fillId="32" borderId="47" applyNumberFormat="0" applyAlignment="0" applyProtection="0"/>
    <xf numFmtId="0" fontId="44" fillId="30"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8" fillId="33" borderId="47" applyNumberFormat="0" applyAlignment="0" applyProtection="0"/>
    <xf numFmtId="0" fontId="50" fillId="34"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7" fillId="33" borderId="48" applyNumberFormat="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6" fillId="32" borderId="47" applyNumberFormat="0" applyAlignment="0" applyProtection="0"/>
    <xf numFmtId="0" fontId="44" fillId="30"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5" fillId="31" borderId="0" applyNumberFormat="0" applyBorder="0" applyAlignment="0" applyProtection="0"/>
    <xf numFmtId="0" fontId="47" fillId="33" borderId="48"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7" fillId="33" borderId="48" applyNumberFormat="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6" fillId="32" borderId="47" applyNumberFormat="0" applyAlignment="0" applyProtection="0"/>
    <xf numFmtId="0" fontId="44" fillId="30"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7" fillId="33" borderId="48" applyNumberFormat="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6" fillId="32" borderId="47" applyNumberFormat="0" applyAlignment="0" applyProtection="0"/>
    <xf numFmtId="0" fontId="44" fillId="30"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5" fillId="31" borderId="0" applyNumberFormat="0" applyBorder="0" applyAlignment="0" applyProtection="0"/>
    <xf numFmtId="0" fontId="47" fillId="33" borderId="48"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7" fillId="33" borderId="48" applyNumberFormat="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6" fillId="32" borderId="47" applyNumberFormat="0" applyAlignment="0" applyProtection="0"/>
    <xf numFmtId="0" fontId="44" fillId="30"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 fillId="69" borderId="158" applyNumberFormat="0" applyFont="0" applyAlignment="0" applyProtection="0"/>
    <xf numFmtId="0" fontId="5" fillId="35" borderId="0" applyNumberFormat="0" applyBorder="0" applyAlignment="0" applyProtection="0"/>
    <xf numFmtId="0" fontId="5" fillId="36" borderId="0" applyNumberFormat="0" applyBorder="0" applyAlignment="0" applyProtection="0"/>
    <xf numFmtId="0" fontId="50" fillId="37"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0" fillId="41"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45" borderId="0" applyNumberFormat="0" applyBorder="0" applyAlignment="0" applyProtection="0"/>
    <xf numFmtId="0" fontId="5" fillId="47" borderId="0" applyNumberFormat="0" applyBorder="0" applyAlignment="0" applyProtection="0"/>
    <xf numFmtId="0" fontId="5" fillId="48" borderId="0" applyNumberFormat="0" applyBorder="0" applyAlignment="0" applyProtection="0"/>
    <xf numFmtId="0" fontId="50" fillId="49" borderId="0" applyNumberFormat="0" applyBorder="0" applyAlignment="0" applyProtection="0"/>
    <xf numFmtId="0" fontId="5" fillId="51" borderId="0" applyNumberFormat="0" applyBorder="0" applyAlignment="0" applyProtection="0"/>
    <xf numFmtId="0" fontId="5" fillId="52" borderId="0" applyNumberFormat="0" applyBorder="0" applyAlignment="0" applyProtection="0"/>
    <xf numFmtId="0" fontId="50" fillId="53" borderId="0" applyNumberFormat="0" applyBorder="0" applyAlignment="0" applyProtection="0"/>
    <xf numFmtId="0" fontId="5" fillId="55" borderId="0" applyNumberFormat="0" applyBorder="0" applyAlignment="0" applyProtection="0"/>
    <xf numFmtId="0" fontId="5" fillId="56" borderId="0" applyNumberFormat="0" applyBorder="0" applyAlignment="0" applyProtection="0"/>
    <xf numFmtId="0" fontId="50" fillId="57"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5" fillId="0" borderId="0"/>
    <xf numFmtId="0" fontId="5" fillId="0" borderId="0"/>
    <xf numFmtId="0" fontId="5" fillId="0" borderId="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 fillId="0" borderId="0"/>
    <xf numFmtId="0" fontId="5" fillId="0" borderId="0"/>
    <xf numFmtId="0" fontId="50" fillId="5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 fillId="69" borderId="158" applyNumberFormat="0" applyFont="0" applyAlignment="0" applyProtection="0"/>
    <xf numFmtId="0" fontId="50" fillId="50" borderId="0" applyNumberFormat="0" applyBorder="0" applyAlignment="0" applyProtection="0"/>
    <xf numFmtId="0" fontId="5" fillId="0" borderId="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50" fillId="50"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48" fillId="33" borderId="47" applyNumberFormat="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8" fillId="33" borderId="47" applyNumberFormat="0" applyAlignment="0" applyProtection="0"/>
    <xf numFmtId="0" fontId="50" fillId="34"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48" fillId="33" borderId="47" applyNumberFormat="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7" fillId="33" borderId="48" applyNumberFormat="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7" fillId="33" borderId="48"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 fillId="0" borderId="0"/>
    <xf numFmtId="0" fontId="5" fillId="0" borderId="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50" borderId="0" applyNumberFormat="0" applyBorder="0" applyAlignment="0" applyProtection="0"/>
    <xf numFmtId="0" fontId="47" fillId="33" borderId="48"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54"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50" fillId="42"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50" fillId="46"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4" fillId="30" borderId="0" applyNumberFormat="0" applyBorder="0" applyAlignment="0" applyProtection="0"/>
    <xf numFmtId="0" fontId="47" fillId="33" borderId="48"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6" borderId="0" applyNumberFormat="0" applyBorder="0" applyAlignment="0" applyProtection="0"/>
    <xf numFmtId="0" fontId="46" fillId="32" borderId="47" applyNumberFormat="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 fillId="0" borderId="0"/>
    <xf numFmtId="0" fontId="5" fillId="0" borderId="0"/>
    <xf numFmtId="0" fontId="45" fillId="31"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 fillId="69" borderId="158" applyNumberFormat="0" applyFont="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5" fillId="31"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 fillId="0" borderId="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46" fillId="32" borderId="47" applyNumberFormat="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 fillId="0" borderId="0"/>
    <xf numFmtId="0" fontId="5" fillId="0" borderId="0"/>
    <xf numFmtId="0" fontId="45" fillId="31"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5" fillId="0" borderId="0"/>
    <xf numFmtId="0" fontId="5" fillId="0" borderId="0"/>
    <xf numFmtId="0" fontId="50" fillId="42" borderId="0" applyNumberFormat="0" applyBorder="0" applyAlignment="0" applyProtection="0"/>
    <xf numFmtId="0" fontId="47" fillId="33" borderId="48" applyNumberFormat="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8" fillId="33" borderId="47"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 fillId="0" borderId="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 fillId="69" borderId="158" applyNumberFormat="0" applyFont="0" applyAlignment="0" applyProtection="0"/>
    <xf numFmtId="0" fontId="50" fillId="38"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 fillId="0" borderId="0"/>
    <xf numFmtId="0" fontId="5" fillId="0" borderId="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38"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5" fillId="31" borderId="0" applyNumberFormat="0" applyBorder="0" applyAlignment="0" applyProtection="0"/>
    <xf numFmtId="0" fontId="49" fillId="0" borderId="0" applyNumberFormat="0" applyFill="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4" fillId="30"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7" fillId="33" borderId="48" applyNumberFormat="0" applyAlignment="0" applyProtection="0"/>
    <xf numFmtId="0" fontId="50" fillId="38"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38" borderId="0" applyNumberFormat="0" applyBorder="0" applyAlignment="0" applyProtection="0"/>
    <xf numFmtId="0" fontId="48" fillId="33" borderId="47" applyNumberFormat="0" applyAlignment="0" applyProtection="0"/>
    <xf numFmtId="0" fontId="46" fillId="32" borderId="47" applyNumberFormat="0" applyAlignment="0" applyProtection="0"/>
    <xf numFmtId="0" fontId="44" fillId="3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 fillId="0" borderId="0"/>
    <xf numFmtId="0" fontId="5" fillId="0" borderId="0"/>
    <xf numFmtId="0" fontId="5" fillId="0" borderId="0"/>
    <xf numFmtId="0" fontId="5" fillId="0" borderId="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8" fillId="33" borderId="47"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47" fillId="33" borderId="48"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 fillId="0" borderId="0"/>
    <xf numFmtId="0" fontId="5" fillId="0" borderId="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 fillId="0" borderId="0"/>
    <xf numFmtId="0" fontId="5" fillId="0" borderId="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5" fillId="69" borderId="158" applyNumberFormat="0" applyFont="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46" fillId="32" borderId="47" applyNumberFormat="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 fillId="0" borderId="0"/>
    <xf numFmtId="0" fontId="5" fillId="0" borderId="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8" fillId="33" borderId="47" applyNumberFormat="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50" fillId="38"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50" fillId="38"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8" fillId="33" borderId="47" applyNumberFormat="0" applyAlignment="0" applyProtection="0"/>
    <xf numFmtId="0" fontId="50" fillId="50"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48" fillId="33" borderId="47" applyNumberFormat="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50"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50" fillId="54" borderId="0" applyNumberFormat="0" applyBorder="0" applyAlignment="0" applyProtection="0"/>
    <xf numFmtId="0" fontId="48" fillId="33" borderId="47" applyNumberFormat="0" applyAlignment="0" applyProtection="0"/>
    <xf numFmtId="0" fontId="50" fillId="46" borderId="0" applyNumberFormat="0" applyBorder="0" applyAlignment="0" applyProtection="0"/>
    <xf numFmtId="0" fontId="47" fillId="33" borderId="48" applyNumberFormat="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 fillId="0" borderId="0"/>
    <xf numFmtId="0" fontId="5" fillId="0" borderId="0"/>
    <xf numFmtId="0" fontId="45" fillId="31"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 fillId="69" borderId="158" applyNumberFormat="0" applyFont="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6" borderId="0" applyNumberFormat="0" applyBorder="0" applyAlignment="0" applyProtection="0"/>
    <xf numFmtId="0" fontId="46" fillId="32" borderId="47"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 fillId="0" borderId="0"/>
    <xf numFmtId="0" fontId="5" fillId="0" borderId="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8" fillId="33"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38"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5" fillId="31"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54"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42" borderId="0" applyNumberFormat="0" applyBorder="0" applyAlignment="0" applyProtection="0"/>
    <xf numFmtId="0" fontId="47" fillId="33" borderId="48"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54"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 fillId="0" borderId="0"/>
    <xf numFmtId="0" fontId="5" fillId="0" borderId="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50" fillId="46" borderId="0" applyNumberFormat="0" applyBorder="0" applyAlignment="0" applyProtection="0"/>
    <xf numFmtId="0" fontId="5" fillId="0" borderId="0"/>
    <xf numFmtId="0" fontId="50" fillId="50" borderId="0" applyNumberFormat="0" applyBorder="0" applyAlignment="0" applyProtection="0"/>
    <xf numFmtId="0" fontId="5" fillId="0" borderId="0"/>
    <xf numFmtId="0" fontId="47" fillId="33" borderId="48" applyNumberFormat="0" applyAlignment="0" applyProtection="0"/>
    <xf numFmtId="0" fontId="50" fillId="54"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4" fillId="30"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 fillId="0" borderId="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34" borderId="0" applyNumberFormat="0" applyBorder="0" applyAlignment="0" applyProtection="0"/>
    <xf numFmtId="0" fontId="5" fillId="69" borderId="158" applyNumberFormat="0" applyFont="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 fillId="0" borderId="0"/>
    <xf numFmtId="0" fontId="5" fillId="0" borderId="0"/>
    <xf numFmtId="0" fontId="50" fillId="38"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 fillId="69" borderId="158" applyNumberFormat="0" applyFont="0" applyAlignment="0" applyProtection="0"/>
    <xf numFmtId="0" fontId="5" fillId="69" borderId="158" applyNumberFormat="0" applyFont="0" applyAlignment="0" applyProtection="0"/>
    <xf numFmtId="0" fontId="5" fillId="69" borderId="15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 fillId="0" borderId="0"/>
    <xf numFmtId="0" fontId="4" fillId="0" borderId="0"/>
    <xf numFmtId="0" fontId="4" fillId="0" borderId="0"/>
    <xf numFmtId="0" fontId="4" fillId="0" borderId="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 fillId="0" borderId="0"/>
    <xf numFmtId="0" fontId="4" fillId="0" borderId="0"/>
    <xf numFmtId="0" fontId="50" fillId="5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 fillId="69" borderId="158" applyNumberFormat="0" applyFont="0" applyAlignment="0" applyProtection="0"/>
    <xf numFmtId="0" fontId="50" fillId="50" borderId="0" applyNumberFormat="0" applyBorder="0" applyAlignment="0" applyProtection="0"/>
    <xf numFmtId="0" fontId="4" fillId="0" borderId="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50" fillId="50"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48" fillId="33" borderId="47" applyNumberFormat="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8" fillId="33" borderId="47" applyNumberFormat="0" applyAlignment="0" applyProtection="0"/>
    <xf numFmtId="0" fontId="50" fillId="34"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48" fillId="33" borderId="47" applyNumberFormat="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7" fillId="33" borderId="48" applyNumberFormat="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7" fillId="33" borderId="48"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 fillId="0" borderId="0"/>
    <xf numFmtId="0" fontId="4" fillId="0" borderId="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50" borderId="0" applyNumberFormat="0" applyBorder="0" applyAlignment="0" applyProtection="0"/>
    <xf numFmtId="0" fontId="47" fillId="33" borderId="48"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54"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50" fillId="42"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50" fillId="46"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4" fillId="30" borderId="0" applyNumberFormat="0" applyBorder="0" applyAlignment="0" applyProtection="0"/>
    <xf numFmtId="0" fontId="47" fillId="33" borderId="48"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6" borderId="0" applyNumberFormat="0" applyBorder="0" applyAlignment="0" applyProtection="0"/>
    <xf numFmtId="0" fontId="46" fillId="32" borderId="47" applyNumberFormat="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 fillId="0" borderId="0"/>
    <xf numFmtId="0" fontId="4" fillId="0" borderId="0"/>
    <xf numFmtId="0" fontId="45" fillId="31"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 fillId="69" borderId="158" applyNumberFormat="0" applyFont="0" applyAlignment="0" applyProtection="0"/>
    <xf numFmtId="0" fontId="45" fillId="31" borderId="0" applyNumberFormat="0" applyBorder="0" applyAlignment="0" applyProtection="0"/>
    <xf numFmtId="0" fontId="44" fillId="30" borderId="0" applyNumberFormat="0" applyBorder="0" applyAlignment="0" applyProtection="0"/>
    <xf numFmtId="0" fontId="4" fillId="0" borderId="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5" fillId="31"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 fillId="0" borderId="0"/>
    <xf numFmtId="0" fontId="4" fillId="0" borderId="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46" fillId="32" borderId="47" applyNumberFormat="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 fillId="0" borderId="0"/>
    <xf numFmtId="0" fontId="4" fillId="0" borderId="0"/>
    <xf numFmtId="0" fontId="45" fillId="31"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4" fillId="0" borderId="0"/>
    <xf numFmtId="0" fontId="4" fillId="0" borderId="0"/>
    <xf numFmtId="0" fontId="50" fillId="42" borderId="0" applyNumberFormat="0" applyBorder="0" applyAlignment="0" applyProtection="0"/>
    <xf numFmtId="0" fontId="47" fillId="33" borderId="48" applyNumberFormat="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8" fillId="33" borderId="47"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 fillId="0" borderId="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 fillId="69" borderId="158" applyNumberFormat="0" applyFont="0" applyAlignment="0" applyProtection="0"/>
    <xf numFmtId="0" fontId="50" fillId="38"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 fillId="0" borderId="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6" fillId="32" borderId="47" applyNumberFormat="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 fillId="0" borderId="0"/>
    <xf numFmtId="0" fontId="4" fillId="0" borderId="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38"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5" fillId="31" borderId="0" applyNumberFormat="0" applyBorder="0" applyAlignment="0" applyProtection="0"/>
    <xf numFmtId="0" fontId="49" fillId="0" borderId="0" applyNumberFormat="0" applyFill="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4" fillId="30"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7" fillId="33" borderId="48" applyNumberFormat="0" applyAlignment="0" applyProtection="0"/>
    <xf numFmtId="0" fontId="50" fillId="38"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5" fillId="31" borderId="0" applyNumberFormat="0" applyBorder="0" applyAlignment="0" applyProtection="0"/>
    <xf numFmtId="0" fontId="49" fillId="0" borderId="0" applyNumberFormat="0" applyFill="0" applyBorder="0" applyAlignment="0" applyProtection="0"/>
    <xf numFmtId="0" fontId="50" fillId="38" borderId="0" applyNumberFormat="0" applyBorder="0" applyAlignment="0" applyProtection="0"/>
    <xf numFmtId="0" fontId="48" fillId="33" borderId="47" applyNumberFormat="0" applyAlignment="0" applyProtection="0"/>
    <xf numFmtId="0" fontId="46" fillId="32" borderId="47" applyNumberFormat="0" applyAlignment="0" applyProtection="0"/>
    <xf numFmtId="0" fontId="44" fillId="3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 fillId="0" borderId="0"/>
    <xf numFmtId="0" fontId="4" fillId="0" borderId="0"/>
    <xf numFmtId="0" fontId="4" fillId="0" borderId="0"/>
    <xf numFmtId="0" fontId="4" fillId="0" borderId="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8" fillId="33" borderId="47"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47" fillId="33" borderId="48"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 fillId="0" borderId="0"/>
    <xf numFmtId="0" fontId="4" fillId="0" borderId="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4" fillId="0" borderId="0"/>
    <xf numFmtId="0" fontId="4" fillId="0" borderId="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 fillId="69" borderId="158" applyNumberFormat="0" applyFont="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4" fillId="0" borderId="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46" fillId="32" borderId="47" applyNumberFormat="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 fillId="0" borderId="0"/>
    <xf numFmtId="0" fontId="4" fillId="0" borderId="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8" fillId="33" borderId="47" applyNumberFormat="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50" fillId="38" borderId="0" applyNumberFormat="0" applyBorder="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6" fillId="32" borderId="47" applyNumberFormat="0" applyAlignment="0" applyProtection="0"/>
    <xf numFmtId="0" fontId="50" fillId="38"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8" fillId="33" borderId="47" applyNumberFormat="0" applyAlignment="0" applyProtection="0"/>
    <xf numFmtId="0" fontId="50" fillId="50" borderId="0" applyNumberFormat="0" applyBorder="0" applyAlignment="0" applyProtection="0"/>
    <xf numFmtId="0" fontId="44" fillId="30" borderId="0" applyNumberFormat="0" applyBorder="0" applyAlignment="0" applyProtection="0"/>
    <xf numFmtId="0" fontId="46" fillId="32" borderId="47" applyNumberFormat="0" applyAlignment="0" applyProtection="0"/>
    <xf numFmtId="0" fontId="48" fillId="33" borderId="47" applyNumberFormat="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5" fillId="31"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50"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50" fillId="54" borderId="0" applyNumberFormat="0" applyBorder="0" applyAlignment="0" applyProtection="0"/>
    <xf numFmtId="0" fontId="48" fillId="33" borderId="47" applyNumberFormat="0" applyAlignment="0" applyProtection="0"/>
    <xf numFmtId="0" fontId="50" fillId="46" borderId="0" applyNumberFormat="0" applyBorder="0" applyAlignment="0" applyProtection="0"/>
    <xf numFmtId="0" fontId="47" fillId="33" borderId="48" applyNumberFormat="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 fillId="0" borderId="0"/>
    <xf numFmtId="0" fontId="4" fillId="0" borderId="0"/>
    <xf numFmtId="0" fontId="45" fillId="31"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4" fillId="69" borderId="158" applyNumberFormat="0" applyFont="0" applyAlignment="0" applyProtection="0"/>
    <xf numFmtId="0" fontId="45" fillId="31" borderId="0" applyNumberFormat="0" applyBorder="0" applyAlignment="0" applyProtection="0"/>
    <xf numFmtId="0" fontId="44" fillId="30" borderId="0" applyNumberFormat="0" applyBorder="0" applyAlignment="0" applyProtection="0"/>
    <xf numFmtId="0" fontId="4" fillId="0" borderId="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6" borderId="0" applyNumberFormat="0" applyBorder="0" applyAlignment="0" applyProtection="0"/>
    <xf numFmtId="0" fontId="46" fillId="32" borderId="47" applyNumberFormat="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6" fillId="32" borderId="47"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 fillId="0" borderId="0"/>
    <xf numFmtId="0" fontId="4" fillId="0" borderId="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8" fillId="33"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38"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5" fillId="31"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54"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42" borderId="0" applyNumberFormat="0" applyBorder="0" applyAlignment="0" applyProtection="0"/>
    <xf numFmtId="0" fontId="47" fillId="33" borderId="48" applyNumberFormat="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50" fillId="54" borderId="0" applyNumberFormat="0" applyBorder="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 fillId="0" borderId="0"/>
    <xf numFmtId="0" fontId="4" fillId="0" borderId="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5" fillId="31"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9" fillId="0" borderId="0" applyNumberFormat="0" applyFill="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50" fillId="46" borderId="0" applyNumberFormat="0" applyBorder="0" applyAlignment="0" applyProtection="0"/>
    <xf numFmtId="0" fontId="4" fillId="0" borderId="0"/>
    <xf numFmtId="0" fontId="50" fillId="50" borderId="0" applyNumberFormat="0" applyBorder="0" applyAlignment="0" applyProtection="0"/>
    <xf numFmtId="0" fontId="4" fillId="0" borderId="0"/>
    <xf numFmtId="0" fontId="47" fillId="33" borderId="48" applyNumberFormat="0" applyAlignment="0" applyProtection="0"/>
    <xf numFmtId="0" fontId="50" fillId="54"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8" fillId="33" borderId="47" applyNumberFormat="0" applyAlignment="0" applyProtection="0"/>
    <xf numFmtId="0" fontId="44" fillId="30" borderId="0" applyNumberFormat="0" applyBorder="0" applyAlignment="0" applyProtection="0"/>
    <xf numFmtId="0" fontId="48" fillId="33" borderId="47" applyNumberFormat="0" applyAlignment="0" applyProtection="0"/>
    <xf numFmtId="0" fontId="50" fillId="42"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6" fillId="32"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 fillId="0" borderId="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34" borderId="0" applyNumberFormat="0" applyBorder="0" applyAlignment="0" applyProtection="0"/>
    <xf numFmtId="0" fontId="4" fillId="69" borderId="158" applyNumberFormat="0" applyFont="0" applyAlignment="0" applyProtection="0"/>
    <xf numFmtId="0" fontId="45" fillId="31" borderId="0" applyNumberFormat="0" applyBorder="0" applyAlignment="0" applyProtection="0"/>
    <xf numFmtId="0" fontId="44" fillId="30" borderId="0" applyNumberFormat="0" applyBorder="0" applyAlignment="0" applyProtection="0"/>
    <xf numFmtId="0" fontId="4" fillId="0" borderId="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50"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 fillId="0" borderId="0"/>
    <xf numFmtId="0" fontId="4" fillId="0" borderId="0"/>
    <xf numFmtId="0" fontId="50" fillId="38"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44" fillId="30" borderId="0" applyNumberFormat="0" applyBorder="0" applyAlignment="0" applyProtection="0"/>
    <xf numFmtId="0" fontId="50" fillId="42"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49" fillId="0" borderId="0" applyNumberFormat="0" applyFill="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4" fillId="69" borderId="158" applyNumberFormat="0" applyFont="0" applyAlignment="0" applyProtection="0"/>
    <xf numFmtId="0" fontId="4" fillId="69" borderId="158" applyNumberFormat="0" applyFont="0" applyAlignment="0" applyProtection="0"/>
    <xf numFmtId="0" fontId="4" fillId="69" borderId="158"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54"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50" fillId="34" borderId="0" applyNumberFormat="0" applyBorder="0" applyAlignment="0" applyProtection="0"/>
    <xf numFmtId="0" fontId="50" fillId="42" borderId="0" applyNumberFormat="0" applyBorder="0" applyAlignment="0" applyProtection="0"/>
    <xf numFmtId="0" fontId="50" fillId="46" borderId="0" applyNumberFormat="0" applyBorder="0" applyAlignment="0" applyProtection="0"/>
    <xf numFmtId="0" fontId="50" fillId="54"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9" fillId="0" borderId="0" applyNumberFormat="0" applyFill="0" applyBorder="0" applyAlignment="0" applyProtection="0"/>
    <xf numFmtId="0" fontId="48" fillId="33" borderId="47" applyNumberFormat="0" applyAlignment="0" applyProtection="0"/>
    <xf numFmtId="0" fontId="47" fillId="33" borderId="48" applyNumberFormat="0" applyAlignment="0" applyProtection="0"/>
    <xf numFmtId="0" fontId="46" fillId="32" borderId="47" applyNumberFormat="0" applyAlignment="0" applyProtection="0"/>
    <xf numFmtId="0" fontId="50" fillId="38" borderId="0" applyNumberFormat="0" applyBorder="0" applyAlignment="0" applyProtection="0"/>
    <xf numFmtId="0" fontId="50" fillId="34" borderId="0" applyNumberFormat="0" applyBorder="0" applyAlignment="0" applyProtection="0"/>
    <xf numFmtId="0" fontId="50" fillId="38"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50" fillId="38" borderId="0" applyNumberFormat="0" applyBorder="0" applyAlignment="0" applyProtection="0"/>
    <xf numFmtId="0" fontId="50" fillId="46" borderId="0" applyNumberFormat="0" applyBorder="0" applyAlignment="0" applyProtection="0"/>
    <xf numFmtId="0" fontId="45" fillId="31"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45" fillId="31"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0" borderId="0" applyNumberFormat="0" applyBorder="0" applyAlignment="0" applyProtection="0"/>
    <xf numFmtId="0" fontId="47" fillId="33" borderId="48" applyNumberFormat="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54" borderId="0" applyNumberFormat="0" applyBorder="0" applyAlignment="0" applyProtection="0"/>
    <xf numFmtId="0" fontId="50" fillId="50"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8"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50" fillId="38" borderId="0" applyNumberFormat="0" applyBorder="0" applyAlignment="0" applyProtection="0"/>
    <xf numFmtId="0" fontId="46" fillId="32" borderId="47" applyNumberFormat="0" applyAlignment="0" applyProtection="0"/>
    <xf numFmtId="0" fontId="47" fillId="33" borderId="48" applyNumberFormat="0" applyAlignment="0" applyProtection="0"/>
    <xf numFmtId="0" fontId="48" fillId="33" borderId="47" applyNumberFormat="0" applyAlignment="0" applyProtection="0"/>
    <xf numFmtId="0" fontId="49" fillId="0" borderId="0" applyNumberFormat="0" applyFill="0" applyBorder="0" applyAlignment="0" applyProtection="0"/>
    <xf numFmtId="0" fontId="50" fillId="50" borderId="0" applyNumberFormat="0" applyBorder="0" applyAlignment="0" applyProtection="0"/>
    <xf numFmtId="0" fontId="50" fillId="54" borderId="0" applyNumberFormat="0" applyBorder="0" applyAlignment="0" applyProtection="0"/>
    <xf numFmtId="0" fontId="50" fillId="46" borderId="0" applyNumberFormat="0" applyBorder="0" applyAlignment="0" applyProtection="0"/>
    <xf numFmtId="0" fontId="50" fillId="42" borderId="0" applyNumberFormat="0" applyBorder="0" applyAlignment="0" applyProtection="0"/>
    <xf numFmtId="0" fontId="50" fillId="34" borderId="0" applyNumberFormat="0" applyBorder="0" applyAlignment="0" applyProtection="0"/>
    <xf numFmtId="0" fontId="45" fillId="31" borderId="0" applyNumberFormat="0" applyBorder="0" applyAlignment="0" applyProtection="0"/>
    <xf numFmtId="0" fontId="44" fillId="30" borderId="0" applyNumberFormat="0" applyBorder="0" applyAlignment="0" applyProtection="0"/>
    <xf numFmtId="0" fontId="4" fillId="0" borderId="0"/>
    <xf numFmtId="0" fontId="3" fillId="0" borderId="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46" fillId="32" borderId="47" applyNumberFormat="0" applyAlignment="0" applyProtection="0"/>
    <xf numFmtId="0" fontId="13" fillId="0" borderId="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3" fillId="0" borderId="0"/>
    <xf numFmtId="0" fontId="1" fillId="0" borderId="0"/>
    <xf numFmtId="0" fontId="1" fillId="0" borderId="0"/>
  </cellStyleXfs>
  <cellXfs count="1044">
    <xf numFmtId="0" fontId="0" fillId="0" borderId="0" xfId="0"/>
    <xf numFmtId="0" fontId="0" fillId="0" borderId="0" xfId="0" applyFont="1"/>
    <xf numFmtId="49" fontId="30" fillId="0" borderId="0" xfId="0" applyNumberFormat="1" applyFont="1" applyFill="1" applyBorder="1" applyAlignment="1">
      <alignment vertical="center"/>
    </xf>
    <xf numFmtId="0" fontId="31" fillId="0" borderId="7" xfId="0" applyFont="1" applyFill="1" applyBorder="1" applyAlignment="1">
      <alignment horizontal="center" vertical="center" wrapText="1"/>
    </xf>
    <xf numFmtId="0" fontId="0" fillId="0" borderId="0" xfId="0" applyFont="1" applyFill="1" applyAlignment="1">
      <alignment horizontal="center" vertical="center"/>
    </xf>
    <xf numFmtId="49" fontId="0" fillId="0" borderId="0" xfId="0" applyNumberFormat="1" applyFont="1" applyFill="1" applyAlignment="1">
      <alignment vertical="center"/>
    </xf>
    <xf numFmtId="0" fontId="0" fillId="0" borderId="0" xfId="0" applyFont="1" applyFill="1" applyAlignment="1">
      <alignment vertical="center"/>
    </xf>
    <xf numFmtId="49" fontId="33" fillId="0" borderId="9" xfId="0" applyNumberFormat="1" applyFont="1" applyFill="1" applyBorder="1" applyAlignment="1">
      <alignment vertical="center"/>
    </xf>
    <xf numFmtId="0" fontId="0" fillId="0" borderId="10" xfId="0" applyFont="1" applyFill="1" applyBorder="1" applyAlignment="1">
      <alignment horizontal="center" vertical="center"/>
    </xf>
    <xf numFmtId="49" fontId="33" fillId="0" borderId="10" xfId="0" applyNumberFormat="1" applyFont="1" applyFill="1" applyBorder="1" applyAlignment="1">
      <alignment vertical="center"/>
    </xf>
    <xf numFmtId="49" fontId="33" fillId="0" borderId="11" xfId="0" applyNumberFormat="1" applyFont="1" applyFill="1" applyBorder="1" applyAlignment="1">
      <alignment vertical="center"/>
    </xf>
    <xf numFmtId="0" fontId="0" fillId="0" borderId="14" xfId="0" applyFont="1" applyBorder="1"/>
    <xf numFmtId="49" fontId="33" fillId="0" borderId="15" xfId="0" applyNumberFormat="1" applyFont="1" applyFill="1" applyBorder="1" applyAlignment="1">
      <alignment vertical="center"/>
    </xf>
    <xf numFmtId="49" fontId="33" fillId="0" borderId="16" xfId="0" applyNumberFormat="1" applyFont="1" applyFill="1" applyBorder="1" applyAlignment="1">
      <alignment vertical="center"/>
    </xf>
    <xf numFmtId="49" fontId="31" fillId="0" borderId="17" xfId="0" applyNumberFormat="1" applyFont="1" applyFill="1" applyBorder="1" applyAlignment="1">
      <alignment horizontal="center" vertical="center" wrapText="1"/>
    </xf>
    <xf numFmtId="49" fontId="31" fillId="0" borderId="18" xfId="0" applyNumberFormat="1" applyFont="1" applyFill="1" applyBorder="1" applyAlignment="1">
      <alignment horizontal="center" vertical="center" wrapText="1"/>
    </xf>
    <xf numFmtId="0" fontId="0" fillId="0" borderId="0" xfId="0" applyFont="1" applyFill="1" applyBorder="1" applyAlignment="1">
      <alignment vertical="center"/>
    </xf>
    <xf numFmtId="0" fontId="36" fillId="0" borderId="19" xfId="0" applyFont="1" applyFill="1" applyBorder="1" applyAlignment="1">
      <alignment horizontal="left" vertical="center"/>
    </xf>
    <xf numFmtId="0" fontId="36" fillId="0" borderId="0" xfId="0" applyFont="1" applyFill="1" applyBorder="1" applyAlignment="1">
      <alignment horizontal="left" vertical="center"/>
    </xf>
    <xf numFmtId="0" fontId="0" fillId="0" borderId="0" xfId="0" applyFont="1" applyBorder="1"/>
    <xf numFmtId="0" fontId="0" fillId="0" borderId="15" xfId="0" applyFont="1" applyBorder="1"/>
    <xf numFmtId="0" fontId="31" fillId="0" borderId="12" xfId="0" applyFont="1" applyBorder="1" applyAlignment="1">
      <alignment horizontal="center"/>
    </xf>
    <xf numFmtId="0" fontId="31" fillId="0" borderId="7" xfId="0" applyFont="1" applyBorder="1" applyAlignment="1">
      <alignment horizontal="center" vertical="center"/>
    </xf>
    <xf numFmtId="0" fontId="31" fillId="0" borderId="7" xfId="0" applyFont="1" applyBorder="1" applyAlignment="1">
      <alignment horizontal="center" vertical="center" wrapText="1"/>
    </xf>
    <xf numFmtId="0" fontId="36" fillId="0" borderId="0" xfId="0" applyFont="1" applyBorder="1" applyAlignment="1">
      <alignment wrapText="1"/>
    </xf>
    <xf numFmtId="0" fontId="33" fillId="0" borderId="0" xfId="0" applyFont="1" applyBorder="1" applyAlignment="1">
      <alignment vertical="center"/>
    </xf>
    <xf numFmtId="0" fontId="34" fillId="0" borderId="12" xfId="0" applyFont="1" applyFill="1" applyBorder="1" applyAlignment="1">
      <alignment horizontal="center" vertical="center"/>
    </xf>
    <xf numFmtId="0" fontId="38" fillId="0" borderId="0" xfId="0" applyFont="1" applyAlignment="1">
      <alignment horizontal="center" vertical="center"/>
    </xf>
    <xf numFmtId="0" fontId="33" fillId="0" borderId="15" xfId="0" applyFont="1" applyBorder="1" applyAlignment="1">
      <alignment vertical="center"/>
    </xf>
    <xf numFmtId="0" fontId="31" fillId="0" borderId="0" xfId="0" applyFont="1" applyAlignment="1">
      <alignment horizontal="center" vertical="center"/>
    </xf>
    <xf numFmtId="0" fontId="0" fillId="0" borderId="0" xfId="0" applyFont="1" applyAlignment="1">
      <alignment horizontal="center" vertical="center"/>
    </xf>
    <xf numFmtId="0" fontId="0" fillId="0" borderId="6" xfId="0" applyFont="1" applyBorder="1" applyAlignment="1">
      <alignment horizontal="center" vertical="center"/>
    </xf>
    <xf numFmtId="0" fontId="0" fillId="0" borderId="0" xfId="0" applyFont="1" applyAlignment="1">
      <alignment horizontal="center"/>
    </xf>
    <xf numFmtId="0" fontId="0" fillId="0" borderId="0" xfId="0" applyBorder="1"/>
    <xf numFmtId="0" fontId="0" fillId="0" borderId="6" xfId="0" applyFont="1" applyBorder="1" applyAlignment="1">
      <alignment horizontal="left" vertical="center"/>
    </xf>
    <xf numFmtId="0" fontId="33" fillId="0" borderId="0" xfId="0" applyFont="1" applyFill="1" applyBorder="1" applyAlignment="1">
      <alignment vertical="center"/>
    </xf>
    <xf numFmtId="0" fontId="33" fillId="0" borderId="15" xfId="0" applyFont="1" applyFill="1" applyBorder="1" applyAlignment="1">
      <alignment vertical="center"/>
    </xf>
    <xf numFmtId="0" fontId="0" fillId="0" borderId="0" xfId="0" applyFont="1" applyFill="1"/>
    <xf numFmtId="49" fontId="31" fillId="0" borderId="0" xfId="0" applyNumberFormat="1" applyFont="1" applyFill="1" applyBorder="1" applyAlignment="1">
      <alignment horizontal="center" vertical="center"/>
    </xf>
    <xf numFmtId="49" fontId="0" fillId="0" borderId="0" xfId="0" applyNumberFormat="1" applyFont="1" applyFill="1" applyAlignment="1">
      <alignment horizontal="center" vertical="center"/>
    </xf>
    <xf numFmtId="49" fontId="0" fillId="0" borderId="0" xfId="0" applyNumberFormat="1" applyFill="1" applyAlignment="1">
      <alignment vertical="center"/>
    </xf>
    <xf numFmtId="49" fontId="0" fillId="0" borderId="10" xfId="0" applyNumberFormat="1" applyFont="1" applyFill="1" applyBorder="1" applyAlignment="1">
      <alignment vertical="center"/>
    </xf>
    <xf numFmtId="49" fontId="33" fillId="0" borderId="10" xfId="0" applyNumberFormat="1" applyFont="1" applyFill="1" applyBorder="1" applyAlignment="1">
      <alignment vertical="center" wrapText="1"/>
    </xf>
    <xf numFmtId="49" fontId="0" fillId="0" borderId="0" xfId="0" applyNumberFormat="1" applyFont="1" applyFill="1" applyBorder="1" applyAlignment="1">
      <alignment vertical="center"/>
    </xf>
    <xf numFmtId="49" fontId="0" fillId="0" borderId="0" xfId="0" applyNumberFormat="1" applyFont="1" applyFill="1" applyBorder="1" applyAlignment="1">
      <alignment horizontal="center" vertical="center"/>
    </xf>
    <xf numFmtId="49" fontId="33" fillId="0" borderId="0" xfId="0" applyNumberFormat="1" applyFont="1" applyFill="1" applyBorder="1" applyAlignment="1">
      <alignment vertical="center"/>
    </xf>
    <xf numFmtId="0" fontId="0" fillId="0" borderId="0" xfId="0" applyFont="1" applyBorder="1" applyAlignment="1"/>
    <xf numFmtId="0" fontId="0" fillId="0" borderId="15" xfId="0" applyFont="1" applyBorder="1" applyAlignment="1"/>
    <xf numFmtId="49" fontId="31" fillId="0" borderId="25" xfId="0" applyNumberFormat="1" applyFont="1" applyFill="1" applyBorder="1" applyAlignment="1">
      <alignment horizontal="center" vertical="center"/>
    </xf>
    <xf numFmtId="49" fontId="31" fillId="0" borderId="26" xfId="0" applyNumberFormat="1" applyFont="1" applyFill="1" applyBorder="1" applyAlignment="1">
      <alignment horizontal="center" vertical="center"/>
    </xf>
    <xf numFmtId="49" fontId="31" fillId="0" borderId="27" xfId="0" applyNumberFormat="1" applyFont="1" applyFill="1" applyBorder="1" applyAlignment="1">
      <alignment horizontal="center" vertical="center" wrapText="1"/>
    </xf>
    <xf numFmtId="49" fontId="31" fillId="0" borderId="24" xfId="0" applyNumberFormat="1" applyFont="1" applyFill="1" applyBorder="1" applyAlignment="1">
      <alignment horizontal="center" vertical="center" wrapText="1"/>
    </xf>
    <xf numFmtId="0" fontId="31" fillId="0" borderId="31" xfId="0" applyFont="1" applyBorder="1" applyAlignment="1">
      <alignment horizontal="center" vertical="center"/>
    </xf>
    <xf numFmtId="0" fontId="0" fillId="0" borderId="0" xfId="0" applyFont="1" applyBorder="1" applyAlignment="1">
      <alignment horizontal="center"/>
    </xf>
    <xf numFmtId="0" fontId="0" fillId="0" borderId="0" xfId="0" applyFont="1" applyFill="1" applyBorder="1"/>
    <xf numFmtId="49" fontId="0" fillId="0" borderId="0" xfId="0" applyNumberFormat="1" applyFill="1" applyBorder="1" applyAlignment="1">
      <alignment vertical="center"/>
    </xf>
    <xf numFmtId="0" fontId="0" fillId="0" borderId="0" xfId="0" applyNumberFormat="1" applyFont="1" applyFill="1" applyBorder="1" applyAlignment="1">
      <alignment vertical="center"/>
    </xf>
    <xf numFmtId="0" fontId="31" fillId="0" borderId="32" xfId="0" applyFont="1" applyBorder="1" applyAlignment="1">
      <alignment horizontal="center" vertical="center"/>
    </xf>
    <xf numFmtId="0" fontId="0" fillId="0" borderId="15" xfId="0" applyFont="1" applyFill="1" applyBorder="1" applyAlignment="1">
      <alignment vertical="center"/>
    </xf>
    <xf numFmtId="0" fontId="0" fillId="0" borderId="0" xfId="0" applyFont="1" applyFill="1" applyBorder="1" applyAlignment="1">
      <alignment horizontal="center" vertical="center"/>
    </xf>
    <xf numFmtId="0" fontId="0" fillId="0" borderId="0" xfId="0" applyFont="1" applyAlignment="1">
      <alignment horizontal="left"/>
    </xf>
    <xf numFmtId="0" fontId="0" fillId="0" borderId="29" xfId="0" applyFont="1" applyBorder="1" applyAlignment="1">
      <alignment horizontal="center" vertical="center"/>
    </xf>
    <xf numFmtId="0" fontId="42" fillId="0" borderId="0" xfId="0" applyFont="1"/>
    <xf numFmtId="0" fontId="36" fillId="0" borderId="0" xfId="0" applyFont="1"/>
    <xf numFmtId="49" fontId="41" fillId="0" borderId="0" xfId="53" applyNumberFormat="1" applyFont="1" applyFill="1" applyBorder="1" applyAlignment="1">
      <alignment vertical="center"/>
    </xf>
    <xf numFmtId="0" fontId="0" fillId="0" borderId="0" xfId="0" applyFont="1" applyAlignment="1"/>
    <xf numFmtId="0" fontId="41" fillId="0" borderId="0" xfId="0" applyFont="1"/>
    <xf numFmtId="0" fontId="41" fillId="0" borderId="0" xfId="0" applyFont="1" applyFill="1"/>
    <xf numFmtId="0" fontId="31" fillId="0" borderId="38" xfId="0" applyFont="1" applyBorder="1" applyAlignment="1">
      <alignment horizontal="center" vertical="center"/>
    </xf>
    <xf numFmtId="49" fontId="31" fillId="0" borderId="31" xfId="90" applyNumberFormat="1" applyFont="1" applyFill="1" applyBorder="1" applyAlignment="1">
      <alignment horizontal="center" vertical="center" wrapText="1"/>
    </xf>
    <xf numFmtId="0" fontId="0" fillId="0" borderId="6" xfId="0" applyFont="1" applyFill="1" applyBorder="1" applyAlignment="1">
      <alignment horizontal="left" vertical="center"/>
    </xf>
    <xf numFmtId="0" fontId="0" fillId="0" borderId="0" xfId="0" applyFont="1"/>
    <xf numFmtId="0" fontId="0" fillId="0" borderId="0" xfId="0" applyFill="1"/>
    <xf numFmtId="49" fontId="30" fillId="0" borderId="0" xfId="0" applyNumberFormat="1" applyFont="1" applyFill="1" applyBorder="1" applyAlignment="1">
      <alignment horizontal="center" vertical="center"/>
    </xf>
    <xf numFmtId="0" fontId="52" fillId="0" borderId="0" xfId="0" applyFont="1"/>
    <xf numFmtId="0" fontId="33" fillId="0" borderId="0" xfId="0" applyFont="1" applyBorder="1" applyAlignment="1">
      <alignment horizontal="center" vertical="center"/>
    </xf>
    <xf numFmtId="0" fontId="33" fillId="0" borderId="15" xfId="0" applyFont="1" applyBorder="1" applyAlignment="1">
      <alignment horizontal="center" vertical="center"/>
    </xf>
    <xf numFmtId="0" fontId="0" fillId="0" borderId="0" xfId="0" applyAlignment="1">
      <alignment horizontal="center"/>
    </xf>
    <xf numFmtId="49" fontId="33" fillId="0" borderId="0" xfId="90" applyNumberFormat="1" applyFont="1" applyFill="1" applyBorder="1" applyAlignment="1">
      <alignment vertical="center"/>
    </xf>
    <xf numFmtId="0" fontId="34" fillId="0" borderId="12" xfId="90" applyFont="1" applyFill="1" applyBorder="1" applyAlignment="1">
      <alignment horizontal="left" vertical="center"/>
    </xf>
    <xf numFmtId="49" fontId="34" fillId="0" borderId="12" xfId="90" applyNumberFormat="1" applyFont="1" applyFill="1" applyBorder="1" applyAlignment="1">
      <alignment vertical="center"/>
    </xf>
    <xf numFmtId="49" fontId="33" fillId="0" borderId="15" xfId="90" applyNumberFormat="1" applyFont="1" applyFill="1" applyBorder="1" applyAlignment="1">
      <alignment vertical="center"/>
    </xf>
    <xf numFmtId="49" fontId="54" fillId="0" borderId="15" xfId="90" applyNumberFormat="1" applyFont="1" applyFill="1" applyBorder="1" applyAlignment="1">
      <alignment vertical="center"/>
    </xf>
    <xf numFmtId="49" fontId="35" fillId="0" borderId="0" xfId="90" applyNumberFormat="1" applyFont="1" applyFill="1" applyBorder="1" applyAlignment="1">
      <alignment vertical="center"/>
    </xf>
    <xf numFmtId="0" fontId="13" fillId="26" borderId="0" xfId="90" applyNumberFormat="1" applyFont="1" applyFill="1" applyBorder="1" applyAlignment="1">
      <alignment horizontal="center" vertical="center"/>
    </xf>
    <xf numFmtId="49" fontId="13" fillId="26" borderId="0" xfId="90" applyNumberFormat="1" applyFont="1" applyFill="1" applyBorder="1" applyAlignment="1">
      <alignment vertical="center" wrapText="1"/>
    </xf>
    <xf numFmtId="49" fontId="36" fillId="0" borderId="0" xfId="90" applyNumberFormat="1" applyFont="1" applyFill="1" applyBorder="1" applyAlignment="1">
      <alignment horizontal="left" vertical="center"/>
    </xf>
    <xf numFmtId="49" fontId="13" fillId="0" borderId="0" xfId="90" applyNumberFormat="1" applyFont="1" applyFill="1" applyBorder="1" applyAlignment="1">
      <alignment horizontal="left" vertical="center"/>
    </xf>
    <xf numFmtId="0" fontId="34" fillId="0" borderId="12" xfId="90" applyFont="1" applyFill="1" applyBorder="1" applyAlignment="1">
      <alignment horizontal="center" vertical="center"/>
    </xf>
    <xf numFmtId="49" fontId="33" fillId="0" borderId="0" xfId="92" applyNumberFormat="1" applyFont="1" applyFill="1" applyBorder="1" applyAlignment="1">
      <alignment vertical="center"/>
    </xf>
    <xf numFmtId="0" fontId="13" fillId="0" borderId="0" xfId="0" applyFont="1"/>
    <xf numFmtId="49" fontId="33" fillId="0" borderId="15" xfId="92" applyNumberFormat="1" applyFont="1" applyFill="1" applyBorder="1" applyAlignment="1">
      <alignment vertical="center"/>
    </xf>
    <xf numFmtId="49" fontId="13" fillId="0" borderId="0" xfId="92" applyNumberFormat="1" applyFont="1" applyFill="1" applyBorder="1" applyAlignment="1">
      <alignment vertical="center"/>
    </xf>
    <xf numFmtId="49" fontId="0" fillId="0" borderId="0" xfId="92" applyNumberFormat="1" applyFont="1" applyFill="1" applyBorder="1" applyAlignment="1">
      <alignment vertical="center"/>
    </xf>
    <xf numFmtId="0" fontId="13" fillId="0" borderId="0" xfId="0" applyFont="1" applyFill="1"/>
    <xf numFmtId="0" fontId="34" fillId="0" borderId="41" xfId="90" applyFont="1" applyFill="1" applyBorder="1" applyAlignment="1">
      <alignment horizontal="left" vertical="center"/>
    </xf>
    <xf numFmtId="49" fontId="33" fillId="0" borderId="0" xfId="101" applyNumberFormat="1" applyFont="1" applyFill="1" applyBorder="1" applyAlignment="1">
      <alignment vertical="center"/>
    </xf>
    <xf numFmtId="49" fontId="34" fillId="0" borderId="12" xfId="101" applyNumberFormat="1" applyFont="1" applyFill="1" applyBorder="1" applyAlignment="1">
      <alignment horizontal="center" vertical="center"/>
    </xf>
    <xf numFmtId="49" fontId="33" fillId="0" borderId="15" xfId="101" applyNumberFormat="1" applyFont="1" applyFill="1" applyBorder="1" applyAlignment="1">
      <alignment vertical="center"/>
    </xf>
    <xf numFmtId="49" fontId="36" fillId="0" borderId="0" xfId="101" applyNumberFormat="1" applyFont="1" applyFill="1" applyBorder="1" applyAlignment="1">
      <alignment vertical="center"/>
    </xf>
    <xf numFmtId="49" fontId="36" fillId="0" borderId="0" xfId="101" applyNumberFormat="1" applyFont="1" applyFill="1" applyBorder="1" applyAlignment="1">
      <alignment horizontal="left" vertical="center" wrapText="1"/>
    </xf>
    <xf numFmtId="49" fontId="31" fillId="0" borderId="43" xfId="0" applyNumberFormat="1" applyFont="1" applyFill="1" applyBorder="1" applyAlignment="1">
      <alignment horizontal="center" vertical="center"/>
    </xf>
    <xf numFmtId="49" fontId="31" fillId="0" borderId="21" xfId="0" applyNumberFormat="1" applyFont="1" applyFill="1" applyBorder="1" applyAlignment="1">
      <alignment horizontal="center" vertical="center" wrapText="1"/>
    </xf>
    <xf numFmtId="49" fontId="31" fillId="0" borderId="49" xfId="0" applyNumberFormat="1" applyFont="1" applyFill="1" applyBorder="1" applyAlignment="1">
      <alignment horizontal="center" vertical="center" wrapText="1"/>
    </xf>
    <xf numFmtId="0" fontId="0" fillId="0" borderId="0" xfId="0" applyFill="1" applyBorder="1"/>
    <xf numFmtId="0" fontId="31" fillId="0" borderId="7" xfId="0" applyFont="1" applyFill="1" applyBorder="1" applyAlignment="1">
      <alignment horizontal="center" vertical="center"/>
    </xf>
    <xf numFmtId="0" fontId="31" fillId="0" borderId="7" xfId="0" applyFont="1" applyFill="1" applyBorder="1" applyAlignment="1">
      <alignment horizontal="center" vertical="center" wrapText="1"/>
    </xf>
    <xf numFmtId="0" fontId="31" fillId="0" borderId="25" xfId="0" applyFont="1" applyFill="1" applyBorder="1" applyAlignment="1">
      <alignment horizontal="center" vertical="center"/>
    </xf>
    <xf numFmtId="0" fontId="31" fillId="0" borderId="43" xfId="0" applyFont="1" applyFill="1" applyBorder="1" applyAlignment="1">
      <alignment horizontal="center" vertical="center"/>
    </xf>
    <xf numFmtId="49" fontId="41" fillId="0" borderId="0" xfId="53" applyNumberFormat="1" applyFont="1" applyFill="1" applyBorder="1" applyAlignment="1">
      <alignment horizontal="center" vertical="center"/>
    </xf>
    <xf numFmtId="0" fontId="36" fillId="0" borderId="0" xfId="0" applyFont="1" applyBorder="1" applyAlignment="1">
      <alignment horizontal="center" wrapText="1"/>
    </xf>
    <xf numFmtId="0" fontId="52" fillId="0" borderId="39" xfId="0" applyFont="1" applyFill="1" applyBorder="1"/>
    <xf numFmtId="0" fontId="33" fillId="0" borderId="0" xfId="0" applyFont="1" applyFill="1" applyBorder="1" applyAlignment="1">
      <alignment horizontal="left" vertical="center"/>
    </xf>
    <xf numFmtId="0" fontId="41" fillId="0" borderId="0" xfId="0" applyFont="1" applyFill="1" applyAlignment="1">
      <alignment horizontal="center"/>
    </xf>
    <xf numFmtId="0" fontId="52" fillId="0" borderId="0" xfId="0" applyFont="1" applyFill="1"/>
    <xf numFmtId="0" fontId="31" fillId="0" borderId="54" xfId="0" applyFont="1" applyFill="1" applyBorder="1" applyAlignment="1">
      <alignment horizontal="center" vertical="center" wrapText="1"/>
    </xf>
    <xf numFmtId="0" fontId="31" fillId="0" borderId="33" xfId="0" applyFont="1" applyFill="1" applyBorder="1" applyAlignment="1">
      <alignment horizontal="center" vertical="center" wrapText="1"/>
    </xf>
    <xf numFmtId="0" fontId="0" fillId="0" borderId="60" xfId="0" applyFont="1" applyBorder="1"/>
    <xf numFmtId="49" fontId="33" fillId="0" borderId="0" xfId="0" applyNumberFormat="1" applyFont="1" applyFill="1" applyBorder="1" applyAlignment="1">
      <alignment vertical="center" wrapText="1"/>
    </xf>
    <xf numFmtId="0" fontId="31" fillId="0" borderId="61" xfId="0" applyFont="1" applyBorder="1" applyAlignment="1">
      <alignment horizontal="center" vertical="center"/>
    </xf>
    <xf numFmtId="49" fontId="31" fillId="0" borderId="62" xfId="0" applyNumberFormat="1" applyFont="1" applyFill="1" applyBorder="1" applyAlignment="1">
      <alignment horizontal="center" vertical="center"/>
    </xf>
    <xf numFmtId="0" fontId="31" fillId="0" borderId="62" xfId="0" applyFont="1" applyBorder="1" applyAlignment="1">
      <alignment horizontal="center" vertical="center"/>
    </xf>
    <xf numFmtId="0" fontId="31" fillId="0" borderId="62" xfId="0" applyFont="1" applyFill="1" applyBorder="1" applyAlignment="1">
      <alignment horizontal="center" vertical="center"/>
    </xf>
    <xf numFmtId="49" fontId="31" fillId="0" borderId="62" xfId="0" applyNumberFormat="1" applyFont="1" applyFill="1" applyBorder="1" applyAlignment="1">
      <alignment horizontal="center" vertical="center" wrapText="1"/>
    </xf>
    <xf numFmtId="0" fontId="31" fillId="0" borderId="63" xfId="0" applyFont="1" applyFill="1" applyBorder="1" applyAlignment="1">
      <alignment horizontal="center" vertical="center" wrapText="1"/>
    </xf>
    <xf numFmtId="0" fontId="31" fillId="0" borderId="64" xfId="0" applyFont="1" applyFill="1" applyBorder="1" applyAlignment="1">
      <alignment horizontal="center" vertical="center" wrapText="1"/>
    </xf>
    <xf numFmtId="0" fontId="31" fillId="0" borderId="49" xfId="0" applyFont="1" applyFill="1" applyBorder="1" applyAlignment="1">
      <alignment horizontal="center" vertical="center"/>
    </xf>
    <xf numFmtId="0" fontId="31" fillId="0" borderId="50" xfId="0" applyFont="1" applyFill="1" applyBorder="1" applyAlignment="1">
      <alignment horizontal="center" vertical="center"/>
    </xf>
    <xf numFmtId="0" fontId="31" fillId="0" borderId="24" xfId="0" applyFont="1" applyFill="1" applyBorder="1" applyAlignment="1">
      <alignment horizontal="center" vertical="center"/>
    </xf>
    <xf numFmtId="0" fontId="34" fillId="0" borderId="65" xfId="0" applyFont="1" applyFill="1" applyBorder="1" applyAlignment="1">
      <alignment horizontal="center" vertical="center"/>
    </xf>
    <xf numFmtId="0" fontId="31" fillId="0" borderId="0" xfId="0" applyFont="1" applyFill="1" applyAlignment="1">
      <alignment horizontal="center" vertical="center"/>
    </xf>
    <xf numFmtId="0" fontId="0" fillId="0" borderId="0" xfId="0" applyFill="1" applyBorder="1" applyAlignment="1">
      <alignment wrapText="1"/>
    </xf>
    <xf numFmtId="0" fontId="31" fillId="0" borderId="66" xfId="0" applyFont="1" applyBorder="1" applyAlignment="1">
      <alignment horizontal="center"/>
    </xf>
    <xf numFmtId="49" fontId="31" fillId="0" borderId="67" xfId="0" applyNumberFormat="1" applyFont="1" applyFill="1" applyBorder="1" applyAlignment="1">
      <alignment horizontal="center" vertical="center"/>
    </xf>
    <xf numFmtId="49" fontId="31" fillId="0" borderId="69" xfId="0" applyNumberFormat="1" applyFont="1" applyFill="1" applyBorder="1" applyAlignment="1">
      <alignment horizontal="center" vertical="center"/>
    </xf>
    <xf numFmtId="49" fontId="31" fillId="0" borderId="68" xfId="0" applyNumberFormat="1" applyFont="1" applyFill="1" applyBorder="1" applyAlignment="1">
      <alignment horizontal="center" vertical="center" wrapText="1"/>
    </xf>
    <xf numFmtId="49" fontId="31" fillId="0" borderId="70" xfId="0" applyNumberFormat="1" applyFont="1" applyFill="1" applyBorder="1" applyAlignment="1">
      <alignment horizontal="center" vertical="center" wrapText="1"/>
    </xf>
    <xf numFmtId="0" fontId="31" fillId="0" borderId="71" xfId="0" applyFont="1" applyFill="1" applyBorder="1" applyAlignment="1">
      <alignment horizontal="center" vertical="center" wrapText="1"/>
    </xf>
    <xf numFmtId="0" fontId="0" fillId="0" borderId="33" xfId="0" applyFont="1" applyBorder="1"/>
    <xf numFmtId="49" fontId="34" fillId="0" borderId="72" xfId="0" applyNumberFormat="1" applyFont="1" applyFill="1" applyBorder="1" applyAlignment="1">
      <alignment horizontal="center" vertical="center"/>
    </xf>
    <xf numFmtId="49" fontId="34" fillId="0" borderId="73" xfId="0" applyNumberFormat="1" applyFont="1" applyFill="1" applyBorder="1" applyAlignment="1">
      <alignment horizontal="center" vertical="center"/>
    </xf>
    <xf numFmtId="0" fontId="34" fillId="0" borderId="74" xfId="0" applyFont="1" applyFill="1" applyBorder="1" applyAlignment="1">
      <alignment horizontal="center"/>
    </xf>
    <xf numFmtId="0" fontId="31" fillId="0" borderId="77" xfId="0" applyFont="1" applyFill="1" applyBorder="1" applyAlignment="1">
      <alignment horizontal="center" vertical="center" wrapText="1"/>
    </xf>
    <xf numFmtId="49" fontId="31" fillId="0" borderId="0" xfId="92" applyNumberFormat="1" applyFont="1" applyFill="1" applyBorder="1" applyAlignment="1">
      <alignment horizontal="left" vertical="center" wrapText="1"/>
    </xf>
    <xf numFmtId="0" fontId="31" fillId="0" borderId="51" xfId="0" applyFont="1" applyFill="1" applyBorder="1" applyAlignment="1">
      <alignment horizontal="center" vertical="center" wrapText="1"/>
    </xf>
    <xf numFmtId="0" fontId="34" fillId="0" borderId="80" xfId="0" applyFont="1" applyFill="1" applyBorder="1" applyAlignment="1">
      <alignment horizontal="center" vertical="center"/>
    </xf>
    <xf numFmtId="49" fontId="31" fillId="0" borderId="46" xfId="0" applyNumberFormat="1" applyFont="1" applyFill="1" applyBorder="1" applyAlignment="1">
      <alignment horizontal="center" vertical="center" wrapText="1"/>
    </xf>
    <xf numFmtId="49" fontId="31" fillId="0" borderId="32" xfId="0" applyNumberFormat="1" applyFont="1" applyFill="1" applyBorder="1" applyAlignment="1">
      <alignment horizontal="center" vertical="center" wrapText="1"/>
    </xf>
    <xf numFmtId="0" fontId="31" fillId="0" borderId="32" xfId="0" applyFont="1" applyFill="1" applyBorder="1" applyAlignment="1">
      <alignment horizontal="center" vertical="center" wrapText="1"/>
    </xf>
    <xf numFmtId="49" fontId="31" fillId="0" borderId="82" xfId="0" applyNumberFormat="1" applyFont="1" applyFill="1" applyBorder="1" applyAlignment="1">
      <alignment horizontal="center" vertical="center"/>
    </xf>
    <xf numFmtId="0" fontId="34" fillId="0" borderId="83" xfId="0" applyFont="1" applyFill="1" applyBorder="1" applyAlignment="1">
      <alignment horizontal="center" vertical="center"/>
    </xf>
    <xf numFmtId="9" fontId="0" fillId="0" borderId="0" xfId="0" applyNumberFormat="1" applyFont="1" applyFill="1" applyBorder="1"/>
    <xf numFmtId="49" fontId="31" fillId="0" borderId="85" xfId="101" applyNumberFormat="1" applyFont="1" applyFill="1" applyBorder="1" applyAlignment="1">
      <alignment horizontal="center" vertical="center" wrapText="1"/>
    </xf>
    <xf numFmtId="49" fontId="31" fillId="0" borderId="86" xfId="101" applyNumberFormat="1" applyFont="1" applyFill="1" applyBorder="1" applyAlignment="1">
      <alignment horizontal="center" vertical="center" wrapText="1"/>
    </xf>
    <xf numFmtId="0" fontId="31" fillId="0" borderId="87" xfId="0" applyFont="1" applyFill="1" applyBorder="1" applyAlignment="1">
      <alignment horizontal="center" vertical="center" wrapText="1"/>
    </xf>
    <xf numFmtId="0" fontId="0" fillId="0" borderId="0" xfId="0" applyNumberFormat="1" applyFont="1" applyFill="1" applyBorder="1" applyAlignment="1">
      <alignment horizontal="center" vertical="center"/>
    </xf>
    <xf numFmtId="0" fontId="0" fillId="0" borderId="0" xfId="0" applyNumberFormat="1" applyFont="1" applyFill="1" applyBorder="1" applyAlignment="1">
      <alignment horizontal="center" vertical="center" wrapText="1"/>
    </xf>
    <xf numFmtId="49" fontId="0" fillId="0" borderId="0" xfId="0" applyNumberFormat="1" applyFont="1" applyFill="1" applyBorder="1" applyAlignment="1">
      <alignment vertical="center" wrapText="1"/>
    </xf>
    <xf numFmtId="0" fontId="34" fillId="0" borderId="83" xfId="0" applyFont="1" applyFill="1" applyBorder="1" applyAlignment="1">
      <alignment horizontal="left" vertical="center"/>
    </xf>
    <xf numFmtId="49" fontId="34" fillId="0" borderId="91" xfId="52" applyNumberFormat="1" applyFont="1" applyFill="1" applyBorder="1" applyAlignment="1">
      <alignment horizontal="center" vertical="center"/>
    </xf>
    <xf numFmtId="0" fontId="58" fillId="0" borderId="0" xfId="0" applyFont="1"/>
    <xf numFmtId="0" fontId="58" fillId="0" borderId="0" xfId="0" applyFont="1" applyBorder="1"/>
    <xf numFmtId="49" fontId="58" fillId="0" borderId="0" xfId="101" applyNumberFormat="1" applyFont="1" applyFill="1" applyBorder="1" applyAlignment="1">
      <alignment vertical="center"/>
    </xf>
    <xf numFmtId="49" fontId="58" fillId="0" borderId="0" xfId="101" applyNumberFormat="1" applyFont="1" applyFill="1" applyBorder="1" applyAlignment="1">
      <alignment horizontal="center" vertical="center"/>
    </xf>
    <xf numFmtId="49" fontId="58" fillId="0" borderId="0" xfId="101" applyNumberFormat="1" applyFont="1" applyFill="1" applyBorder="1" applyAlignment="1">
      <alignment vertical="center" wrapText="1"/>
    </xf>
    <xf numFmtId="49" fontId="58" fillId="0" borderId="0" xfId="0" applyNumberFormat="1" applyFont="1" applyFill="1" applyBorder="1" applyAlignment="1">
      <alignment vertical="center"/>
    </xf>
    <xf numFmtId="0" fontId="58" fillId="0" borderId="0" xfId="0" applyNumberFormat="1" applyFont="1" applyFill="1" applyBorder="1" applyAlignment="1">
      <alignment horizontal="center" vertical="center"/>
    </xf>
    <xf numFmtId="0" fontId="58" fillId="0" borderId="0" xfId="0" applyNumberFormat="1" applyFont="1" applyFill="1" applyBorder="1" applyAlignment="1">
      <alignment horizontal="center" vertical="center" wrapText="1"/>
    </xf>
    <xf numFmtId="49" fontId="58" fillId="0" borderId="0" xfId="90" applyNumberFormat="1" applyFont="1" applyFill="1" applyBorder="1" applyAlignment="1">
      <alignment horizontal="left" vertical="center"/>
    </xf>
    <xf numFmtId="0" fontId="32" fillId="0" borderId="8" xfId="0" applyFont="1" applyBorder="1" applyAlignment="1">
      <alignment horizontal="center"/>
    </xf>
    <xf numFmtId="0" fontId="32" fillId="0" borderId="8" xfId="0" applyFont="1" applyBorder="1" applyAlignment="1">
      <alignment horizontal="left"/>
    </xf>
    <xf numFmtId="0" fontId="31" fillId="0" borderId="92" xfId="0" applyFont="1" applyFill="1" applyBorder="1" applyAlignment="1">
      <alignment horizontal="center" vertical="center" wrapText="1"/>
    </xf>
    <xf numFmtId="0" fontId="0" fillId="0" borderId="0" xfId="0" applyAlignment="1">
      <alignment wrapText="1"/>
    </xf>
    <xf numFmtId="0" fontId="31" fillId="0" borderId="7" xfId="0" applyFont="1" applyFill="1" applyBorder="1" applyAlignment="1">
      <alignment horizontal="center" vertical="center" wrapText="1"/>
    </xf>
    <xf numFmtId="49" fontId="60" fillId="0" borderId="0" xfId="0" applyNumberFormat="1" applyFont="1" applyAlignment="1"/>
    <xf numFmtId="0" fontId="31" fillId="0" borderId="0" xfId="0" applyFont="1"/>
    <xf numFmtId="0" fontId="61" fillId="0" borderId="0" xfId="104" applyFont="1" applyAlignment="1">
      <alignment vertical="top" wrapText="1"/>
    </xf>
    <xf numFmtId="0" fontId="62" fillId="0" borderId="0" xfId="104" applyFont="1"/>
    <xf numFmtId="0" fontId="62" fillId="0" borderId="0" xfId="104" applyFont="1" applyAlignment="1">
      <alignment vertical="top" wrapText="1"/>
    </xf>
    <xf numFmtId="0" fontId="64" fillId="0" borderId="0" xfId="0" applyFont="1"/>
    <xf numFmtId="0" fontId="65" fillId="0" borderId="0" xfId="0" applyFont="1"/>
    <xf numFmtId="0" fontId="31" fillId="0" borderId="94" xfId="0" applyFont="1" applyFill="1" applyBorder="1" applyAlignment="1">
      <alignment horizontal="center" vertical="center" wrapText="1"/>
    </xf>
    <xf numFmtId="49" fontId="31" fillId="0" borderId="0" xfId="0" applyNumberFormat="1" applyFont="1" applyFill="1" applyBorder="1" applyAlignment="1">
      <alignment vertical="center"/>
    </xf>
    <xf numFmtId="0" fontId="34" fillId="0" borderId="41" xfId="90" applyFont="1" applyFill="1" applyBorder="1" applyAlignment="1">
      <alignment horizontal="center" vertical="center"/>
    </xf>
    <xf numFmtId="0" fontId="34" fillId="0" borderId="20" xfId="90" applyFont="1" applyFill="1" applyBorder="1" applyAlignment="1">
      <alignment horizontal="center" vertical="center"/>
    </xf>
    <xf numFmtId="0" fontId="31" fillId="0" borderId="16" xfId="0" applyFont="1" applyBorder="1" applyAlignment="1">
      <alignment horizontal="center"/>
    </xf>
    <xf numFmtId="0" fontId="34" fillId="0" borderId="0" xfId="90" applyFont="1" applyFill="1" applyBorder="1" applyAlignment="1">
      <alignment horizontal="left" vertical="center"/>
    </xf>
    <xf numFmtId="49" fontId="34" fillId="0" borderId="0" xfId="90" applyNumberFormat="1" applyFont="1" applyFill="1" applyBorder="1" applyAlignment="1">
      <alignment vertical="center"/>
    </xf>
    <xf numFmtId="0" fontId="31" fillId="0" borderId="0" xfId="0" applyFont="1" applyBorder="1" applyAlignment="1">
      <alignment horizontal="center"/>
    </xf>
    <xf numFmtId="0" fontId="31" fillId="0" borderId="95" xfId="0" applyFont="1" applyBorder="1" applyAlignment="1">
      <alignment horizontal="center"/>
    </xf>
    <xf numFmtId="0" fontId="66" fillId="58" borderId="0" xfId="0" applyFont="1" applyFill="1"/>
    <xf numFmtId="0" fontId="67" fillId="0" borderId="0" xfId="0" applyFont="1"/>
    <xf numFmtId="0" fontId="59" fillId="58" borderId="0" xfId="0" applyFont="1" applyFill="1"/>
    <xf numFmtId="0" fontId="68" fillId="0" borderId="0" xfId="0" applyFont="1"/>
    <xf numFmtId="0" fontId="69" fillId="0" borderId="0" xfId="0" applyFont="1" applyAlignment="1">
      <alignment horizontal="justify"/>
    </xf>
    <xf numFmtId="0" fontId="0" fillId="59" borderId="39" xfId="0" applyFont="1" applyFill="1" applyBorder="1"/>
    <xf numFmtId="0" fontId="0" fillId="0" borderId="0" xfId="0" applyFont="1" applyFill="1" applyAlignment="1">
      <alignment horizontal="center" vertical="center" wrapText="1"/>
    </xf>
    <xf numFmtId="0" fontId="0" fillId="0" borderId="39" xfId="0" applyFont="1" applyFill="1" applyBorder="1" applyAlignment="1">
      <alignment horizontal="center" vertical="center"/>
    </xf>
    <xf numFmtId="0" fontId="0" fillId="59" borderId="6" xfId="0" applyFont="1" applyFill="1" applyBorder="1" applyAlignment="1">
      <alignment horizontal="center" vertical="center"/>
    </xf>
    <xf numFmtId="0" fontId="0" fillId="60" borderId="6" xfId="0" applyFont="1" applyFill="1" applyBorder="1" applyAlignment="1">
      <alignment horizontal="center" vertical="center"/>
    </xf>
    <xf numFmtId="0" fontId="0" fillId="0" borderId="0" xfId="0" applyFont="1" applyFill="1" applyAlignment="1">
      <alignment horizontal="center"/>
    </xf>
    <xf numFmtId="0" fontId="0" fillId="0" borderId="0" xfId="0" applyFont="1" applyBorder="1" applyAlignment="1">
      <alignment horizontal="center" vertical="center"/>
    </xf>
    <xf numFmtId="9" fontId="0" fillId="60" borderId="6" xfId="0" applyNumberFormat="1" applyFont="1" applyFill="1" applyBorder="1" applyAlignment="1">
      <alignment horizontal="center" vertical="center"/>
    </xf>
    <xf numFmtId="49" fontId="0" fillId="0" borderId="30" xfId="101" applyNumberFormat="1" applyFont="1" applyFill="1" applyBorder="1" applyAlignment="1">
      <alignment vertical="center"/>
    </xf>
    <xf numFmtId="0" fontId="0" fillId="0" borderId="27" xfId="0" applyFont="1" applyBorder="1" applyAlignment="1">
      <alignment horizontal="center"/>
    </xf>
    <xf numFmtId="0" fontId="0" fillId="0" borderId="6" xfId="0" applyFont="1" applyFill="1" applyBorder="1" applyAlignment="1">
      <alignment vertical="center"/>
    </xf>
    <xf numFmtId="0" fontId="0" fillId="0" borderId="6" xfId="0" applyFont="1" applyFill="1" applyBorder="1" applyAlignment="1">
      <alignment horizontal="center" vertical="center" wrapText="1"/>
    </xf>
    <xf numFmtId="0" fontId="0" fillId="0" borderId="6" xfId="0" applyFont="1" applyFill="1" applyBorder="1" applyAlignment="1">
      <alignment horizontal="center" vertical="center"/>
    </xf>
    <xf numFmtId="0" fontId="31" fillId="0" borderId="97" xfId="0" applyFont="1" applyFill="1" applyBorder="1" applyAlignment="1">
      <alignment horizontal="center" vertical="center" wrapText="1"/>
    </xf>
    <xf numFmtId="0" fontId="31" fillId="0" borderId="96" xfId="0" applyFont="1" applyFill="1" applyBorder="1" applyAlignment="1">
      <alignment horizontal="center" vertical="center" wrapText="1"/>
    </xf>
    <xf numFmtId="0" fontId="33" fillId="0" borderId="0" xfId="0" applyFont="1" applyFill="1" applyBorder="1" applyAlignment="1">
      <alignment horizontal="center" vertical="center"/>
    </xf>
    <xf numFmtId="0" fontId="33" fillId="0" borderId="15" xfId="0" applyFont="1" applyFill="1" applyBorder="1" applyAlignment="1">
      <alignment horizontal="center" vertical="center"/>
    </xf>
    <xf numFmtId="0" fontId="31" fillId="0" borderId="0" xfId="0" applyFont="1" applyAlignment="1">
      <alignment horizontal="center"/>
    </xf>
    <xf numFmtId="0" fontId="59" fillId="58" borderId="0" xfId="0" applyFont="1" applyFill="1" applyAlignment="1">
      <alignment horizontal="center"/>
    </xf>
    <xf numFmtId="0" fontId="68" fillId="0" borderId="0" xfId="0" applyFont="1" applyAlignment="1">
      <alignment horizontal="center"/>
    </xf>
    <xf numFmtId="0" fontId="69" fillId="0" borderId="0" xfId="0" applyFont="1" applyAlignment="1">
      <alignment horizontal="center"/>
    </xf>
    <xf numFmtId="0" fontId="36" fillId="0" borderId="0" xfId="0" applyFont="1" applyFill="1" applyBorder="1" applyAlignment="1">
      <alignment horizontal="center" wrapText="1"/>
    </xf>
    <xf numFmtId="0" fontId="31" fillId="0" borderId="98" xfId="0" applyFont="1" applyFill="1" applyBorder="1" applyAlignment="1">
      <alignment horizontal="center" vertical="center" textRotation="90"/>
    </xf>
    <xf numFmtId="0" fontId="31" fillId="0" borderId="99" xfId="0" applyFont="1" applyFill="1" applyBorder="1" applyAlignment="1">
      <alignment horizontal="center" vertical="center" textRotation="90"/>
    </xf>
    <xf numFmtId="0" fontId="31" fillId="0" borderId="100" xfId="0" applyFont="1" applyFill="1" applyBorder="1" applyAlignment="1">
      <alignment horizontal="center" vertical="center" textRotation="90"/>
    </xf>
    <xf numFmtId="0" fontId="0" fillId="0" borderId="15" xfId="0" applyFont="1" applyBorder="1" applyAlignment="1">
      <alignment horizontal="center"/>
    </xf>
    <xf numFmtId="0" fontId="31" fillId="0" borderId="7" xfId="0" applyFont="1" applyFill="1" applyBorder="1" applyAlignment="1">
      <alignment horizontal="center" vertical="center" wrapText="1"/>
    </xf>
    <xf numFmtId="0" fontId="0" fillId="59" borderId="56" xfId="0" applyFont="1" applyFill="1" applyBorder="1" applyAlignment="1">
      <alignment vertical="center" wrapText="1"/>
    </xf>
    <xf numFmtId="0" fontId="62" fillId="0" borderId="0" xfId="104" applyFont="1" applyAlignment="1">
      <alignment horizontal="center"/>
    </xf>
    <xf numFmtId="0" fontId="64" fillId="0" borderId="0" xfId="0" applyFont="1" applyAlignment="1">
      <alignment horizontal="center"/>
    </xf>
    <xf numFmtId="0" fontId="0" fillId="0" borderId="58" xfId="0" applyFont="1" applyFill="1" applyBorder="1" applyAlignment="1">
      <alignment horizontal="center" vertical="center"/>
    </xf>
    <xf numFmtId="0" fontId="0" fillId="0" borderId="6" xfId="0" applyFont="1" applyFill="1" applyBorder="1" applyAlignment="1">
      <alignment horizontal="left" vertical="center"/>
    </xf>
    <xf numFmtId="0" fontId="0" fillId="0" borderId="53" xfId="0" applyFont="1" applyFill="1" applyBorder="1" applyAlignment="1">
      <alignment vertical="center" wrapText="1"/>
    </xf>
    <xf numFmtId="0" fontId="63" fillId="0" borderId="15" xfId="0" applyFont="1" applyFill="1" applyBorder="1" applyAlignment="1">
      <alignment vertical="center"/>
    </xf>
    <xf numFmtId="0" fontId="0" fillId="59" borderId="39" xfId="0" applyFont="1" applyFill="1" applyBorder="1" applyAlignment="1">
      <alignment vertical="center"/>
    </xf>
    <xf numFmtId="0" fontId="0" fillId="0" borderId="0" xfId="0" applyFont="1" applyAlignment="1">
      <alignment vertical="center"/>
    </xf>
    <xf numFmtId="0" fontId="0" fillId="60" borderId="39" xfId="0" applyFont="1" applyFill="1" applyBorder="1" applyAlignment="1">
      <alignment horizontal="center" vertical="center"/>
    </xf>
    <xf numFmtId="0" fontId="0" fillId="0" borderId="6" xfId="0" applyFont="1" applyBorder="1" applyAlignment="1">
      <alignment vertical="center"/>
    </xf>
    <xf numFmtId="0" fontId="0" fillId="0" borderId="29" xfId="0" applyFont="1" applyBorder="1" applyAlignment="1">
      <alignment vertical="center"/>
    </xf>
    <xf numFmtId="0" fontId="33" fillId="0" borderId="0" xfId="0" applyFont="1" applyBorder="1" applyAlignment="1">
      <alignment horizontal="left" vertical="center"/>
    </xf>
    <xf numFmtId="0" fontId="31" fillId="0" borderId="102" xfId="0" applyFont="1" applyBorder="1" applyAlignment="1">
      <alignment horizontal="center" vertical="center"/>
    </xf>
    <xf numFmtId="0" fontId="31" fillId="0" borderId="103" xfId="0" applyFont="1" applyBorder="1" applyAlignment="1">
      <alignment horizontal="center" vertical="center" wrapText="1"/>
    </xf>
    <xf numFmtId="0" fontId="31" fillId="0" borderId="103" xfId="0" applyFont="1" applyBorder="1" applyAlignment="1">
      <alignment horizontal="left" vertical="center"/>
    </xf>
    <xf numFmtId="0" fontId="31" fillId="0" borderId="103" xfId="0" applyFont="1" applyFill="1" applyBorder="1" applyAlignment="1">
      <alignment horizontal="center" vertical="center"/>
    </xf>
    <xf numFmtId="0" fontId="31" fillId="0" borderId="103" xfId="0" applyFont="1" applyBorder="1" applyAlignment="1">
      <alignment horizontal="center" vertical="center"/>
    </xf>
    <xf numFmtId="0" fontId="31" fillId="0" borderId="103" xfId="0" applyFont="1" applyFill="1" applyBorder="1" applyAlignment="1">
      <alignment horizontal="center" vertical="center" wrapText="1"/>
    </xf>
    <xf numFmtId="0" fontId="31" fillId="0" borderId="104" xfId="0" applyFont="1" applyFill="1" applyBorder="1" applyAlignment="1">
      <alignment horizontal="center" vertical="center" wrapText="1"/>
    </xf>
    <xf numFmtId="0" fontId="62" fillId="0" borderId="0" xfId="104" applyFont="1" applyAlignment="1"/>
    <xf numFmtId="0" fontId="65" fillId="0" borderId="0" xfId="0" applyFont="1" applyAlignment="1"/>
    <xf numFmtId="0" fontId="64" fillId="0" borderId="0" xfId="0" applyFont="1" applyAlignment="1"/>
    <xf numFmtId="0" fontId="31" fillId="0" borderId="0" xfId="0" applyFont="1" applyAlignment="1"/>
    <xf numFmtId="0" fontId="0" fillId="0" borderId="0" xfId="0" applyAlignment="1"/>
    <xf numFmtId="0" fontId="66" fillId="58" borderId="0" xfId="0" applyFont="1" applyFill="1" applyAlignment="1"/>
    <xf numFmtId="0" fontId="62" fillId="0" borderId="0" xfId="104" applyFont="1" applyAlignment="1">
      <alignment vertical="center"/>
    </xf>
    <xf numFmtId="0" fontId="65" fillId="0" borderId="0" xfId="0" applyFont="1" applyAlignment="1">
      <alignment vertical="center"/>
    </xf>
    <xf numFmtId="0" fontId="64" fillId="0" borderId="0" xfId="0" applyFont="1" applyAlignment="1">
      <alignment vertical="center"/>
    </xf>
    <xf numFmtId="0" fontId="31" fillId="0" borderId="0" xfId="0" applyFont="1" applyAlignment="1">
      <alignment vertical="center"/>
    </xf>
    <xf numFmtId="0" fontId="0" fillId="0" borderId="0" xfId="0" applyAlignment="1">
      <alignment vertical="center"/>
    </xf>
    <xf numFmtId="0" fontId="66" fillId="58" borderId="0" xfId="0" applyFont="1" applyFill="1" applyAlignment="1">
      <alignment vertical="center"/>
    </xf>
    <xf numFmtId="0" fontId="0" fillId="0" borderId="13" xfId="0" applyFill="1" applyBorder="1" applyAlignment="1">
      <alignment horizontal="center" vertical="center"/>
    </xf>
    <xf numFmtId="0" fontId="0" fillId="0" borderId="53" xfId="0" applyFont="1" applyFill="1" applyBorder="1" applyAlignment="1">
      <alignment vertical="center"/>
    </xf>
    <xf numFmtId="0" fontId="0" fillId="0" borderId="13" xfId="0" applyBorder="1" applyAlignment="1">
      <alignment horizontal="center" vertical="center"/>
    </xf>
    <xf numFmtId="49" fontId="70" fillId="0" borderId="0" xfId="0" applyNumberFormat="1" applyFont="1" applyFill="1" applyBorder="1" applyAlignment="1">
      <alignment vertical="center"/>
    </xf>
    <xf numFmtId="49" fontId="71" fillId="0" borderId="0" xfId="0" applyNumberFormat="1" applyFont="1" applyFill="1" applyBorder="1" applyAlignment="1">
      <alignment horizontal="right" vertical="center" wrapText="1"/>
    </xf>
    <xf numFmtId="0" fontId="31" fillId="0" borderId="107" xfId="0" applyFont="1" applyFill="1" applyBorder="1" applyAlignment="1">
      <alignment horizontal="center" vertical="center" wrapText="1"/>
    </xf>
    <xf numFmtId="0" fontId="31" fillId="0" borderId="106" xfId="0" applyFont="1" applyFill="1" applyBorder="1" applyAlignment="1">
      <alignment horizontal="center" vertical="center" wrapText="1"/>
    </xf>
    <xf numFmtId="49" fontId="0" fillId="59" borderId="76" xfId="0" applyNumberFormat="1" applyFont="1" applyFill="1" applyBorder="1" applyAlignment="1">
      <alignment vertical="center"/>
    </xf>
    <xf numFmtId="0" fontId="31" fillId="0" borderId="68" xfId="0" applyFont="1" applyFill="1" applyBorder="1" applyAlignment="1">
      <alignment horizontal="center" vertical="center"/>
    </xf>
    <xf numFmtId="0" fontId="0" fillId="0" borderId="0" xfId="104" applyFont="1" applyAlignment="1">
      <alignment vertical="top" wrapText="1"/>
    </xf>
    <xf numFmtId="0" fontId="0" fillId="0" borderId="0" xfId="104" applyFont="1"/>
    <xf numFmtId="0" fontId="39" fillId="0" borderId="0" xfId="0" applyFont="1"/>
    <xf numFmtId="0" fontId="0" fillId="0" borderId="33" xfId="0" applyBorder="1" applyAlignment="1">
      <alignment horizontal="center" vertical="center"/>
    </xf>
    <xf numFmtId="0" fontId="31" fillId="0" borderId="34" xfId="0" applyFont="1" applyBorder="1" applyAlignment="1">
      <alignment horizontal="center" vertical="center"/>
    </xf>
    <xf numFmtId="0" fontId="31" fillId="0" borderId="17" xfId="0" applyFont="1" applyFill="1" applyBorder="1" applyAlignment="1">
      <alignment horizontal="center" vertical="center" wrapText="1"/>
    </xf>
    <xf numFmtId="0" fontId="0" fillId="0" borderId="0" xfId="0" applyFill="1" applyAlignment="1"/>
    <xf numFmtId="0" fontId="42" fillId="0" borderId="0" xfId="0" applyFont="1" applyAlignment="1"/>
    <xf numFmtId="0" fontId="36" fillId="0" borderId="0" xfId="0" applyFont="1" applyAlignment="1"/>
    <xf numFmtId="0" fontId="13" fillId="0" borderId="0" xfId="0" applyFont="1" applyAlignment="1"/>
    <xf numFmtId="0" fontId="59" fillId="58" borderId="0" xfId="0" applyFont="1" applyFill="1" applyAlignment="1"/>
    <xf numFmtId="0" fontId="68" fillId="0" borderId="0" xfId="0" applyFont="1" applyAlignment="1"/>
    <xf numFmtId="0" fontId="39" fillId="0" borderId="0" xfId="0" applyFont="1" applyFill="1"/>
    <xf numFmtId="0" fontId="0" fillId="59" borderId="89" xfId="0" applyFont="1" applyFill="1" applyBorder="1" applyAlignment="1">
      <alignment vertical="center"/>
    </xf>
    <xf numFmtId="0" fontId="72" fillId="0" borderId="0" xfId="104" applyFont="1" applyAlignment="1">
      <alignment vertical="top"/>
    </xf>
    <xf numFmtId="0" fontId="31" fillId="0" borderId="102" xfId="0" applyFont="1" applyFill="1" applyBorder="1" applyAlignment="1">
      <alignment horizontal="center" vertical="center" wrapText="1"/>
    </xf>
    <xf numFmtId="0" fontId="0" fillId="59" borderId="109" xfId="0" applyFont="1" applyFill="1" applyBorder="1" applyAlignment="1">
      <alignment horizontal="center" vertical="center"/>
    </xf>
    <xf numFmtId="49" fontId="31" fillId="0" borderId="0" xfId="0" applyNumberFormat="1" applyFont="1" applyAlignment="1">
      <alignment vertical="center"/>
    </xf>
    <xf numFmtId="0" fontId="0" fillId="0" borderId="0" xfId="0" applyFont="1" applyFill="1" applyBorder="1" applyAlignment="1"/>
    <xf numFmtId="9" fontId="0" fillId="0" borderId="0" xfId="0" applyNumberFormat="1" applyFont="1" applyFill="1" applyBorder="1" applyAlignment="1"/>
    <xf numFmtId="0" fontId="62" fillId="0" borderId="0" xfId="104" applyFont="1" applyAlignment="1">
      <alignment vertical="top"/>
    </xf>
    <xf numFmtId="0" fontId="31" fillId="0" borderId="38" xfId="0" applyFont="1" applyFill="1" applyBorder="1" applyAlignment="1">
      <alignment horizontal="center" vertical="center"/>
    </xf>
    <xf numFmtId="0" fontId="0" fillId="0" borderId="112" xfId="0" applyFont="1" applyBorder="1" applyAlignment="1">
      <alignment vertical="center"/>
    </xf>
    <xf numFmtId="0" fontId="31" fillId="0" borderId="112" xfId="0" applyFont="1" applyBorder="1" applyAlignment="1">
      <alignment vertical="center"/>
    </xf>
    <xf numFmtId="49" fontId="31" fillId="0" borderId="75" xfId="0" applyNumberFormat="1" applyFont="1" applyFill="1" applyBorder="1" applyAlignment="1">
      <alignment horizontal="center" vertical="center"/>
    </xf>
    <xf numFmtId="49" fontId="31" fillId="0" borderId="18" xfId="0" applyNumberFormat="1" applyFont="1" applyFill="1" applyBorder="1" applyAlignment="1">
      <alignment horizontal="center" vertical="center"/>
    </xf>
    <xf numFmtId="0" fontId="31" fillId="0" borderId="115" xfId="0" applyFont="1" applyFill="1" applyBorder="1" applyAlignment="1">
      <alignment horizontal="center" vertical="center" wrapText="1"/>
    </xf>
    <xf numFmtId="0" fontId="0" fillId="0" borderId="116" xfId="0" applyBorder="1" applyAlignment="1">
      <alignment horizontal="center" vertical="center"/>
    </xf>
    <xf numFmtId="49" fontId="0" fillId="0" borderId="29" xfId="90" applyNumberFormat="1" applyFont="1" applyFill="1" applyBorder="1" applyAlignment="1">
      <alignment horizontal="center" vertical="center"/>
    </xf>
    <xf numFmtId="49" fontId="31" fillId="0" borderId="119" xfId="0" applyNumberFormat="1" applyFont="1" applyFill="1" applyBorder="1" applyAlignment="1">
      <alignment vertical="center"/>
    </xf>
    <xf numFmtId="0" fontId="34" fillId="0" borderId="120" xfId="0" applyFont="1" applyFill="1" applyBorder="1" applyAlignment="1">
      <alignment horizontal="left" vertical="center"/>
    </xf>
    <xf numFmtId="49" fontId="31" fillId="0" borderId="102" xfId="0" applyNumberFormat="1" applyFont="1" applyFill="1" applyBorder="1" applyAlignment="1">
      <alignment horizontal="center" vertical="center" wrapText="1"/>
    </xf>
    <xf numFmtId="49" fontId="31" fillId="0" borderId="121" xfId="0" applyNumberFormat="1" applyFont="1" applyFill="1" applyBorder="1" applyAlignment="1">
      <alignment horizontal="center" vertical="center" wrapText="1"/>
    </xf>
    <xf numFmtId="49" fontId="31" fillId="0" borderId="121" xfId="90" applyNumberFormat="1" applyFont="1" applyFill="1" applyBorder="1" applyAlignment="1">
      <alignment horizontal="center" vertical="center" wrapText="1"/>
    </xf>
    <xf numFmtId="0" fontId="31" fillId="0" borderId="121" xfId="0" applyFont="1" applyFill="1" applyBorder="1" applyAlignment="1">
      <alignment horizontal="center" vertical="center" wrapText="1"/>
    </xf>
    <xf numFmtId="0" fontId="31" fillId="0" borderId="122" xfId="0" applyFont="1" applyFill="1" applyBorder="1" applyAlignment="1">
      <alignment horizontal="center" vertical="center" wrapText="1"/>
    </xf>
    <xf numFmtId="0" fontId="31" fillId="0" borderId="123" xfId="0" applyFont="1" applyFill="1" applyBorder="1" applyAlignment="1">
      <alignment horizontal="center" vertical="center" wrapText="1"/>
    </xf>
    <xf numFmtId="49" fontId="31" fillId="0" borderId="124" xfId="101" applyNumberFormat="1" applyFont="1" applyFill="1" applyBorder="1" applyAlignment="1">
      <alignment horizontal="center" vertical="center" wrapText="1"/>
    </xf>
    <xf numFmtId="49" fontId="34" fillId="0" borderId="125" xfId="101" applyNumberFormat="1" applyFont="1" applyFill="1" applyBorder="1" applyAlignment="1">
      <alignment horizontal="center" vertical="center"/>
    </xf>
    <xf numFmtId="49" fontId="31" fillId="0" borderId="102" xfId="101" applyNumberFormat="1" applyFont="1" applyFill="1" applyBorder="1" applyAlignment="1">
      <alignment horizontal="center" vertical="center" wrapText="1"/>
    </xf>
    <xf numFmtId="49" fontId="31" fillId="0" borderId="121" xfId="101" applyNumberFormat="1" applyFont="1" applyFill="1" applyBorder="1" applyAlignment="1">
      <alignment horizontal="center" vertical="center" wrapText="1"/>
    </xf>
    <xf numFmtId="0" fontId="31" fillId="0" borderId="119" xfId="0" applyFont="1" applyFill="1" applyBorder="1" applyAlignment="1">
      <alignment horizontal="center" vertical="center" wrapText="1"/>
    </xf>
    <xf numFmtId="49" fontId="34" fillId="0" borderId="126" xfId="52" applyNumberFormat="1" applyFont="1" applyFill="1" applyBorder="1" applyAlignment="1">
      <alignment horizontal="center" vertical="center"/>
    </xf>
    <xf numFmtId="0" fontId="0" fillId="0" borderId="109" xfId="0" applyFont="1" applyFill="1" applyBorder="1"/>
    <xf numFmtId="0" fontId="0" fillId="0" borderId="109" xfId="0" applyFill="1" applyBorder="1"/>
    <xf numFmtId="0" fontId="52" fillId="59" borderId="55" xfId="0" applyFont="1" applyFill="1" applyBorder="1" applyAlignment="1">
      <alignment horizontal="center" vertical="center"/>
    </xf>
    <xf numFmtId="0" fontId="52" fillId="59" borderId="56" xfId="0" applyFont="1" applyFill="1" applyBorder="1" applyAlignment="1">
      <alignment horizontal="center" vertical="center"/>
    </xf>
    <xf numFmtId="0" fontId="52" fillId="59" borderId="93" xfId="0" applyFont="1" applyFill="1" applyBorder="1" applyAlignment="1">
      <alignment horizontal="center" vertical="center"/>
    </xf>
    <xf numFmtId="0" fontId="52" fillId="59" borderId="57" xfId="0" applyFont="1" applyFill="1" applyBorder="1" applyAlignment="1">
      <alignment vertical="center"/>
    </xf>
    <xf numFmtId="0" fontId="0" fillId="59" borderId="93" xfId="0" applyFont="1" applyFill="1" applyBorder="1" applyAlignment="1">
      <alignment horizontal="center" vertical="center" wrapText="1"/>
    </xf>
    <xf numFmtId="0" fontId="61" fillId="0" borderId="0" xfId="104" applyFont="1" applyAlignment="1">
      <alignment vertical="top"/>
    </xf>
    <xf numFmtId="49" fontId="40" fillId="0" borderId="0" xfId="196" applyNumberFormat="1" applyFont="1" applyFill="1" applyBorder="1" applyAlignment="1">
      <alignment horizontal="left" vertical="center"/>
    </xf>
    <xf numFmtId="0" fontId="34" fillId="0" borderId="12" xfId="196" applyFont="1" applyFill="1" applyBorder="1" applyAlignment="1">
      <alignment horizontal="center" vertical="center"/>
    </xf>
    <xf numFmtId="0" fontId="11" fillId="0" borderId="0" xfId="197"/>
    <xf numFmtId="49" fontId="40" fillId="0" borderId="15" xfId="196" applyNumberFormat="1" applyFont="1" applyFill="1" applyBorder="1" applyAlignment="1">
      <alignment horizontal="center" vertical="center"/>
    </xf>
    <xf numFmtId="0" fontId="31" fillId="0" borderId="92" xfId="196" applyFont="1" applyFill="1" applyBorder="1" applyAlignment="1">
      <alignment horizontal="center" vertical="center" wrapText="1"/>
    </xf>
    <xf numFmtId="0" fontId="31" fillId="0" borderId="77" xfId="196" applyFont="1" applyFill="1" applyBorder="1" applyAlignment="1">
      <alignment horizontal="center" vertical="center" wrapText="1"/>
    </xf>
    <xf numFmtId="0" fontId="31" fillId="0" borderId="128" xfId="196" applyFont="1" applyFill="1" applyBorder="1" applyAlignment="1">
      <alignment horizontal="center" vertical="center" wrapText="1"/>
    </xf>
    <xf numFmtId="0" fontId="31" fillId="0" borderId="34" xfId="196" applyFont="1" applyFill="1" applyBorder="1" applyAlignment="1">
      <alignment horizontal="center" vertical="center" wrapText="1"/>
    </xf>
    <xf numFmtId="0" fontId="31" fillId="0" borderId="42" xfId="196" applyFont="1" applyFill="1" applyBorder="1" applyAlignment="1">
      <alignment horizontal="center" vertical="center" wrapText="1"/>
    </xf>
    <xf numFmtId="0" fontId="31" fillId="0" borderId="129" xfId="196" applyFont="1" applyFill="1" applyBorder="1" applyAlignment="1">
      <alignment horizontal="center" vertical="center" wrapText="1"/>
    </xf>
    <xf numFmtId="0" fontId="13" fillId="0" borderId="109" xfId="196" applyFont="1" applyFill="1" applyBorder="1" applyAlignment="1">
      <alignment horizontal="center" vertical="center"/>
    </xf>
    <xf numFmtId="0" fontId="66" fillId="0" borderId="0" xfId="0" applyFont="1" applyFill="1"/>
    <xf numFmtId="0" fontId="31" fillId="0" borderId="0" xfId="0" applyFont="1" applyFill="1"/>
    <xf numFmtId="0" fontId="0" fillId="0" borderId="88" xfId="0" applyFont="1" applyBorder="1" applyAlignment="1">
      <alignment horizontal="center"/>
    </xf>
    <xf numFmtId="0" fontId="0" fillId="0" borderId="13" xfId="0" applyFont="1" applyFill="1" applyBorder="1" applyAlignment="1">
      <alignment horizontal="center" vertical="center"/>
    </xf>
    <xf numFmtId="49" fontId="0" fillId="0" borderId="88" xfId="0" applyNumberFormat="1" applyFont="1" applyFill="1" applyBorder="1" applyAlignment="1">
      <alignment horizontal="left" vertical="center"/>
    </xf>
    <xf numFmtId="49" fontId="77" fillId="62" borderId="88" xfId="0" applyNumberFormat="1" applyFont="1" applyFill="1" applyBorder="1" applyAlignment="1">
      <alignment horizontal="center" vertical="center"/>
    </xf>
    <xf numFmtId="49" fontId="0" fillId="0" borderId="88" xfId="0" applyNumberFormat="1" applyFont="1" applyFill="1" applyBorder="1" applyAlignment="1">
      <alignment horizontal="center" vertical="center"/>
    </xf>
    <xf numFmtId="49" fontId="77" fillId="63" borderId="88" xfId="0" applyNumberFormat="1" applyFont="1" applyFill="1" applyBorder="1" applyAlignment="1">
      <alignment horizontal="center" vertical="center"/>
    </xf>
    <xf numFmtId="49" fontId="0" fillId="0" borderId="0" xfId="90" applyNumberFormat="1" applyFont="1" applyFill="1" applyBorder="1" applyAlignment="1">
      <alignment horizontal="left" vertical="center"/>
    </xf>
    <xf numFmtId="0" fontId="0" fillId="0" borderId="109" xfId="196" applyFont="1" applyFill="1" applyBorder="1" applyAlignment="1">
      <alignment horizontal="center" vertical="center"/>
    </xf>
    <xf numFmtId="0" fontId="0" fillId="59" borderId="109" xfId="196" applyFont="1" applyFill="1" applyBorder="1" applyAlignment="1">
      <alignment horizontal="center" vertical="center"/>
    </xf>
    <xf numFmtId="49" fontId="0" fillId="59" borderId="109" xfId="196" applyNumberFormat="1" applyFont="1" applyFill="1" applyBorder="1" applyAlignment="1">
      <alignment horizontal="center" vertical="center"/>
    </xf>
    <xf numFmtId="0" fontId="10" fillId="0" borderId="0" xfId="197" applyFont="1"/>
    <xf numFmtId="0" fontId="13" fillId="59" borderId="109" xfId="0" applyFont="1" applyFill="1" applyBorder="1" applyAlignment="1">
      <alignment horizontal="center" vertical="center"/>
    </xf>
    <xf numFmtId="0" fontId="0" fillId="59" borderId="109" xfId="0" applyFill="1" applyBorder="1" applyAlignment="1">
      <alignment horizontal="left" vertical="center"/>
    </xf>
    <xf numFmtId="0" fontId="0" fillId="59" borderId="88" xfId="0" applyFont="1" applyFill="1" applyBorder="1" applyAlignment="1">
      <alignment horizontal="center" vertical="center"/>
    </xf>
    <xf numFmtId="0" fontId="0" fillId="59" borderId="109" xfId="0" applyFill="1" applyBorder="1"/>
    <xf numFmtId="3" fontId="0" fillId="59" borderId="109" xfId="0" applyNumberFormat="1" applyFill="1" applyBorder="1"/>
    <xf numFmtId="0" fontId="0" fillId="59" borderId="109" xfId="0" applyFont="1" applyFill="1" applyBorder="1" applyAlignment="1">
      <alignment horizontal="center"/>
    </xf>
    <xf numFmtId="0" fontId="13" fillId="59" borderId="109" xfId="0" applyFont="1" applyFill="1" applyBorder="1" applyAlignment="1">
      <alignment horizontal="center"/>
    </xf>
    <xf numFmtId="0" fontId="43" fillId="59" borderId="88" xfId="0" applyFont="1" applyFill="1" applyBorder="1" applyAlignment="1">
      <alignment horizontal="center" vertical="center"/>
    </xf>
    <xf numFmtId="0" fontId="43" fillId="59" borderId="111" xfId="0" applyFont="1" applyFill="1" applyBorder="1" applyAlignment="1">
      <alignment horizontal="center" vertical="center"/>
    </xf>
    <xf numFmtId="0" fontId="52" fillId="59" borderId="109" xfId="0" applyFont="1" applyFill="1" applyBorder="1"/>
    <xf numFmtId="0" fontId="32" fillId="0" borderId="0" xfId="0" applyFont="1" applyAlignment="1">
      <alignment horizontal="center" vertical="center"/>
    </xf>
    <xf numFmtId="0" fontId="13" fillId="59" borderId="109" xfId="0" applyFont="1" applyFill="1" applyBorder="1" applyAlignment="1">
      <alignment horizontal="left" vertical="center"/>
    </xf>
    <xf numFmtId="0" fontId="13" fillId="59" borderId="109" xfId="0" applyFont="1" applyFill="1" applyBorder="1"/>
    <xf numFmtId="0" fontId="13" fillId="0" borderId="109" xfId="0" applyFont="1" applyFill="1" applyBorder="1" applyAlignment="1">
      <alignment horizontal="center" vertical="center"/>
    </xf>
    <xf numFmtId="0" fontId="13" fillId="0" borderId="109" xfId="0" applyFont="1" applyFill="1" applyBorder="1" applyAlignment="1">
      <alignment horizontal="left" vertical="center"/>
    </xf>
    <xf numFmtId="0" fontId="0" fillId="0" borderId="88" xfId="0" applyFont="1" applyFill="1" applyBorder="1" applyAlignment="1">
      <alignment horizontal="center" vertical="center"/>
    </xf>
    <xf numFmtId="0" fontId="13" fillId="0" borderId="109" xfId="0" applyFont="1" applyFill="1" applyBorder="1"/>
    <xf numFmtId="3" fontId="0" fillId="0" borderId="109" xfId="0" applyNumberFormat="1" applyBorder="1"/>
    <xf numFmtId="0" fontId="13" fillId="0" borderId="109" xfId="0" applyFont="1" applyFill="1" applyBorder="1" applyAlignment="1">
      <alignment horizontal="center"/>
    </xf>
    <xf numFmtId="0" fontId="43" fillId="0" borderId="88" xfId="0" applyFont="1" applyFill="1" applyBorder="1" applyAlignment="1">
      <alignment horizontal="center" vertical="center"/>
    </xf>
    <xf numFmtId="0" fontId="52" fillId="0" borderId="109" xfId="0" applyFont="1" applyFill="1" applyBorder="1"/>
    <xf numFmtId="0" fontId="32" fillId="0" borderId="0" xfId="0" applyFont="1" applyFill="1" applyAlignment="1">
      <alignment horizontal="center" vertical="center" wrapText="1"/>
    </xf>
    <xf numFmtId="0" fontId="0" fillId="59" borderId="109" xfId="0" applyFont="1" applyFill="1" applyBorder="1"/>
    <xf numFmtId="0" fontId="43" fillId="59" borderId="109" xfId="0" applyFont="1" applyFill="1" applyBorder="1" applyAlignment="1">
      <alignment horizontal="center" vertical="center"/>
    </xf>
    <xf numFmtId="0" fontId="43" fillId="59" borderId="44" xfId="0" applyFont="1" applyFill="1" applyBorder="1" applyAlignment="1">
      <alignment horizontal="center" vertical="center"/>
    </xf>
    <xf numFmtId="0" fontId="32" fillId="0" borderId="0" xfId="0" applyFont="1" applyFill="1" applyAlignment="1">
      <alignment vertical="center"/>
    </xf>
    <xf numFmtId="0" fontId="0" fillId="59" borderId="111" xfId="0" applyFont="1" applyFill="1" applyBorder="1" applyAlignment="1">
      <alignment horizontal="center" vertical="center"/>
    </xf>
    <xf numFmtId="0" fontId="0" fillId="59" borderId="88" xfId="0" applyFont="1" applyFill="1" applyBorder="1" applyAlignment="1">
      <alignment horizontal="center"/>
    </xf>
    <xf numFmtId="0" fontId="0" fillId="59" borderId="111" xfId="0" applyFont="1" applyFill="1" applyBorder="1" applyAlignment="1">
      <alignment horizontal="center"/>
    </xf>
    <xf numFmtId="0" fontId="0" fillId="0" borderId="88" xfId="0" applyFont="1" applyFill="1" applyBorder="1" applyAlignment="1">
      <alignment horizontal="center"/>
    </xf>
    <xf numFmtId="0" fontId="0" fillId="0" borderId="111" xfId="0" applyFont="1" applyFill="1" applyBorder="1" applyAlignment="1">
      <alignment horizontal="center"/>
    </xf>
    <xf numFmtId="0" fontId="0" fillId="0" borderId="109" xfId="0" applyFill="1" applyBorder="1" applyAlignment="1">
      <alignment horizontal="left" vertical="center"/>
    </xf>
    <xf numFmtId="3" fontId="0" fillId="0" borderId="109" xfId="0" applyNumberFormat="1" applyFill="1" applyBorder="1"/>
    <xf numFmtId="0" fontId="13" fillId="0" borderId="109" xfId="0" applyFont="1" applyBorder="1"/>
    <xf numFmtId="0" fontId="13" fillId="0" borderId="109" xfId="0" applyFont="1" applyBorder="1" applyAlignment="1">
      <alignment horizontal="center"/>
    </xf>
    <xf numFmtId="49" fontId="0" fillId="59" borderId="109" xfId="0" applyNumberFormat="1" applyFill="1" applyBorder="1"/>
    <xf numFmtId="49" fontId="0" fillId="0" borderId="109" xfId="0" applyNumberFormat="1" applyFill="1" applyBorder="1"/>
    <xf numFmtId="0" fontId="0" fillId="0" borderId="88" xfId="0" applyBorder="1" applyAlignment="1">
      <alignment horizontal="center" vertical="center"/>
    </xf>
    <xf numFmtId="49" fontId="0" fillId="0" borderId="88" xfId="0" applyNumberFormat="1" applyBorder="1" applyAlignment="1">
      <alignment vertical="center"/>
    </xf>
    <xf numFmtId="0" fontId="0" fillId="0" borderId="88" xfId="0" applyBorder="1" applyAlignment="1">
      <alignment vertical="center"/>
    </xf>
    <xf numFmtId="3" fontId="0" fillId="0" borderId="88" xfId="0" applyNumberFormat="1" applyBorder="1" applyAlignment="1">
      <alignment vertical="center"/>
    </xf>
    <xf numFmtId="0" fontId="13" fillId="0" borderId="88" xfId="0" applyFont="1" applyBorder="1" applyAlignment="1">
      <alignment horizontal="center" vertical="center"/>
    </xf>
    <xf numFmtId="0" fontId="0" fillId="59" borderId="88" xfId="0" applyFill="1" applyBorder="1" applyAlignment="1">
      <alignment horizontal="center" vertical="center"/>
    </xf>
    <xf numFmtId="49" fontId="0" fillId="59" borderId="28" xfId="0" applyNumberFormat="1" applyFill="1" applyBorder="1" applyAlignment="1">
      <alignment vertical="center"/>
    </xf>
    <xf numFmtId="3" fontId="0" fillId="59" borderId="28" xfId="0" applyNumberFormat="1" applyFill="1" applyBorder="1" applyAlignment="1">
      <alignment vertical="center"/>
    </xf>
    <xf numFmtId="0" fontId="0" fillId="59" borderId="28" xfId="0" applyFill="1" applyBorder="1" applyAlignment="1">
      <alignment horizontal="center" vertical="center"/>
    </xf>
    <xf numFmtId="0" fontId="0" fillId="0" borderId="111" xfId="0" applyBorder="1" applyAlignment="1">
      <alignment horizontal="center" vertical="center"/>
    </xf>
    <xf numFmtId="49" fontId="0" fillId="0" borderId="109" xfId="0" applyNumberFormat="1" applyBorder="1" applyAlignment="1">
      <alignment vertical="center"/>
    </xf>
    <xf numFmtId="3" fontId="13" fillId="0" borderId="109" xfId="243" applyNumberFormat="1" applyBorder="1" applyAlignment="1">
      <alignment vertical="center"/>
    </xf>
    <xf numFmtId="3" fontId="0" fillId="0" borderId="109" xfId="0" applyNumberFormat="1" applyBorder="1" applyAlignment="1">
      <alignment vertical="center"/>
    </xf>
    <xf numFmtId="0" fontId="13" fillId="0" borderId="109" xfId="0" applyFont="1" applyBorder="1" applyAlignment="1">
      <alignment horizontal="center" vertical="center"/>
    </xf>
    <xf numFmtId="0" fontId="0" fillId="0" borderId="109" xfId="0" applyBorder="1" applyAlignment="1">
      <alignment horizontal="center" vertical="center"/>
    </xf>
    <xf numFmtId="0" fontId="0" fillId="59" borderId="111" xfId="0" applyFill="1" applyBorder="1" applyAlignment="1">
      <alignment horizontal="center" vertical="center"/>
    </xf>
    <xf numFmtId="49" fontId="0" fillId="59" borderId="109" xfId="0" applyNumberFormat="1" applyFill="1" applyBorder="1" applyAlignment="1">
      <alignment vertical="center"/>
    </xf>
    <xf numFmtId="3" fontId="13" fillId="59" borderId="109" xfId="243" applyNumberFormat="1" applyFill="1" applyBorder="1" applyAlignment="1">
      <alignment vertical="center"/>
    </xf>
    <xf numFmtId="3" fontId="0" fillId="59" borderId="109" xfId="0" applyNumberFormat="1" applyFill="1" applyBorder="1" applyAlignment="1">
      <alignment vertical="center"/>
    </xf>
    <xf numFmtId="0" fontId="0" fillId="59" borderId="109" xfId="0" applyFill="1" applyBorder="1" applyAlignment="1">
      <alignment horizontal="center" vertical="center"/>
    </xf>
    <xf numFmtId="0" fontId="0" fillId="59" borderId="13" xfId="0" applyFill="1" applyBorder="1" applyAlignment="1">
      <alignment horizontal="center" vertical="center"/>
    </xf>
    <xf numFmtId="0" fontId="0" fillId="0" borderId="88" xfId="0" applyFill="1" applyBorder="1" applyAlignment="1">
      <alignment horizontal="center" vertical="center"/>
    </xf>
    <xf numFmtId="0" fontId="0" fillId="0" borderId="111" xfId="0" applyFill="1" applyBorder="1" applyAlignment="1">
      <alignment horizontal="center" vertical="center"/>
    </xf>
    <xf numFmtId="49" fontId="0" fillId="0" borderId="109" xfId="0" applyNumberFormat="1" applyFill="1" applyBorder="1" applyAlignment="1">
      <alignment vertical="center"/>
    </xf>
    <xf numFmtId="3" fontId="13" fillId="0" borderId="109" xfId="243" applyNumberFormat="1" applyFill="1" applyBorder="1" applyAlignment="1">
      <alignment vertical="center"/>
    </xf>
    <xf numFmtId="3" fontId="0" fillId="0" borderId="109" xfId="0" applyNumberFormat="1" applyFill="1" applyBorder="1" applyAlignment="1">
      <alignment vertical="center"/>
    </xf>
    <xf numFmtId="0" fontId="0" fillId="59" borderId="134" xfId="0" applyFill="1" applyBorder="1" applyAlignment="1">
      <alignment horizontal="center" vertical="center"/>
    </xf>
    <xf numFmtId="49" fontId="0" fillId="0" borderId="27" xfId="0" applyNumberFormat="1" applyBorder="1" applyAlignment="1">
      <alignment vertical="center"/>
    </xf>
    <xf numFmtId="3" fontId="0" fillId="0" borderId="27" xfId="0" applyNumberFormat="1" applyBorder="1" applyAlignment="1">
      <alignment vertical="center"/>
    </xf>
    <xf numFmtId="0" fontId="0" fillId="0" borderId="27" xfId="0" applyBorder="1" applyAlignment="1">
      <alignment horizontal="center" vertical="center"/>
    </xf>
    <xf numFmtId="0" fontId="13" fillId="0" borderId="27" xfId="0" applyFont="1" applyBorder="1" applyAlignment="1">
      <alignment horizontal="center" vertical="center"/>
    </xf>
    <xf numFmtId="49" fontId="0" fillId="59" borderId="88" xfId="0" applyNumberFormat="1" applyFill="1" applyBorder="1" applyAlignment="1">
      <alignment vertical="center"/>
    </xf>
    <xf numFmtId="0" fontId="0" fillId="59" borderId="88" xfId="0" applyFill="1" applyBorder="1" applyAlignment="1">
      <alignment vertical="center"/>
    </xf>
    <xf numFmtId="3" fontId="0" fillId="59" borderId="88" xfId="0" applyNumberFormat="1" applyFill="1" applyBorder="1" applyAlignment="1">
      <alignment vertical="center"/>
    </xf>
    <xf numFmtId="49" fontId="0" fillId="0" borderId="88" xfId="0" applyNumberFormat="1" applyFill="1" applyBorder="1" applyAlignment="1">
      <alignment vertical="center"/>
    </xf>
    <xf numFmtId="0" fontId="0" fillId="0" borderId="88" xfId="0" applyFill="1" applyBorder="1" applyAlignment="1">
      <alignment vertical="center"/>
    </xf>
    <xf numFmtId="3" fontId="0" fillId="0" borderId="88" xfId="0" applyNumberFormat="1" applyFill="1" applyBorder="1" applyAlignment="1">
      <alignment vertical="center"/>
    </xf>
    <xf numFmtId="0" fontId="13" fillId="0" borderId="88" xfId="0" applyFont="1" applyFill="1" applyBorder="1" applyAlignment="1">
      <alignment horizontal="center" vertical="center"/>
    </xf>
    <xf numFmtId="0" fontId="0" fillId="64" borderId="88" xfId="0" applyFill="1" applyBorder="1" applyAlignment="1">
      <alignment horizontal="center" vertical="center"/>
    </xf>
    <xf numFmtId="49" fontId="0" fillId="64" borderId="88" xfId="0" applyNumberFormat="1" applyFill="1" applyBorder="1" applyAlignment="1">
      <alignment vertical="center"/>
    </xf>
    <xf numFmtId="49" fontId="0" fillId="64" borderId="88" xfId="0" applyNumberFormat="1" applyFill="1" applyBorder="1" applyAlignment="1">
      <alignment horizontal="center" vertical="center"/>
    </xf>
    <xf numFmtId="0" fontId="0" fillId="64" borderId="88" xfId="0" applyFill="1" applyBorder="1" applyAlignment="1">
      <alignment vertical="center"/>
    </xf>
    <xf numFmtId="3" fontId="0" fillId="64" borderId="88" xfId="0" applyNumberFormat="1" applyFill="1" applyBorder="1" applyAlignment="1">
      <alignment vertical="center"/>
    </xf>
    <xf numFmtId="0" fontId="0" fillId="0" borderId="39" xfId="0" applyFont="1" applyFill="1" applyBorder="1" applyAlignment="1">
      <alignment horizontal="left" vertical="center"/>
    </xf>
    <xf numFmtId="0" fontId="0" fillId="0" borderId="39" xfId="0" applyFont="1" applyFill="1" applyBorder="1" applyAlignment="1">
      <alignment horizontal="center" vertical="center" wrapText="1"/>
    </xf>
    <xf numFmtId="0" fontId="0" fillId="0" borderId="109" xfId="0" applyFont="1" applyFill="1" applyBorder="1" applyAlignment="1">
      <alignment vertical="center" wrapText="1"/>
    </xf>
    <xf numFmtId="0" fontId="0" fillId="0" borderId="88" xfId="0" applyFont="1" applyFill="1" applyBorder="1" applyAlignment="1">
      <alignment horizontal="left" vertical="center"/>
    </xf>
    <xf numFmtId="49" fontId="0" fillId="0" borderId="88" xfId="0" applyNumberFormat="1" applyFont="1" applyFill="1" applyBorder="1" applyAlignment="1">
      <alignment horizontal="center" vertical="center" wrapText="1"/>
    </xf>
    <xf numFmtId="49" fontId="0" fillId="0" borderId="109" xfId="0" applyNumberFormat="1" applyFont="1" applyFill="1" applyBorder="1" applyAlignment="1">
      <alignment horizontal="center" vertical="center"/>
    </xf>
    <xf numFmtId="49" fontId="0" fillId="0" borderId="0" xfId="0" applyNumberFormat="1" applyFill="1" applyBorder="1" applyAlignment="1">
      <alignment horizontal="center" vertical="center" wrapText="1"/>
    </xf>
    <xf numFmtId="49" fontId="0" fillId="0" borderId="109" xfId="0" applyNumberFormat="1" applyFont="1" applyFill="1" applyBorder="1" applyAlignment="1">
      <alignment horizontal="center" vertical="center" wrapText="1"/>
    </xf>
    <xf numFmtId="1" fontId="0" fillId="0" borderId="88" xfId="0" applyNumberFormat="1" applyFont="1" applyFill="1" applyBorder="1" applyAlignment="1">
      <alignment horizontal="center" vertical="center" wrapText="1"/>
    </xf>
    <xf numFmtId="9" fontId="0" fillId="0" borderId="88" xfId="0" applyNumberFormat="1" applyFont="1" applyFill="1" applyBorder="1" applyAlignment="1">
      <alignment horizontal="center" vertical="center" wrapText="1"/>
    </xf>
    <xf numFmtId="49" fontId="66" fillId="0" borderId="88" xfId="0" applyNumberFormat="1" applyFont="1" applyFill="1" applyBorder="1" applyAlignment="1">
      <alignment horizontal="center" vertical="center" wrapText="1"/>
    </xf>
    <xf numFmtId="49" fontId="0" fillId="0" borderId="0" xfId="0" applyNumberFormat="1" applyFill="1" applyBorder="1" applyAlignment="1">
      <alignment horizontal="center" vertical="center"/>
    </xf>
    <xf numFmtId="1" fontId="66" fillId="0" borderId="88" xfId="0" applyNumberFormat="1" applyFont="1" applyFill="1" applyBorder="1" applyAlignment="1">
      <alignment horizontal="center" vertical="center" wrapText="1"/>
    </xf>
    <xf numFmtId="0" fontId="0" fillId="59" borderId="13" xfId="0" applyFont="1" applyFill="1" applyBorder="1" applyAlignment="1">
      <alignment horizontal="center" vertical="center"/>
    </xf>
    <xf numFmtId="0" fontId="0" fillId="59" borderId="109" xfId="0" applyFont="1" applyFill="1" applyBorder="1" applyAlignment="1">
      <alignment vertical="center"/>
    </xf>
    <xf numFmtId="0" fontId="0" fillId="0" borderId="0" xfId="0" applyFont="1" applyFill="1" applyBorder="1" applyAlignment="1">
      <alignment horizontal="left"/>
    </xf>
    <xf numFmtId="0" fontId="0" fillId="0" borderId="0" xfId="0" applyFill="1" applyBorder="1" applyAlignment="1">
      <alignment horizontal="left" vertical="center"/>
    </xf>
    <xf numFmtId="0" fontId="0" fillId="0" borderId="0" xfId="104" applyFont="1" applyAlignment="1">
      <alignment vertical="top"/>
    </xf>
    <xf numFmtId="0" fontId="0" fillId="0" borderId="0" xfId="104" applyFont="1" applyAlignment="1"/>
    <xf numFmtId="0" fontId="39" fillId="0" borderId="0" xfId="0" applyFont="1" applyAlignment="1"/>
    <xf numFmtId="0" fontId="0" fillId="58" borderId="0" xfId="0" applyFont="1" applyFill="1"/>
    <xf numFmtId="49" fontId="40" fillId="0" borderId="0" xfId="196" applyNumberFormat="1" applyFont="1" applyFill="1" applyBorder="1" applyAlignment="1">
      <alignment horizontal="center" vertical="center" wrapText="1"/>
    </xf>
    <xf numFmtId="49" fontId="40" fillId="0" borderId="15" xfId="196" applyNumberFormat="1" applyFont="1" applyFill="1" applyBorder="1" applyAlignment="1">
      <alignment horizontal="center" vertical="center" wrapText="1"/>
    </xf>
    <xf numFmtId="0" fontId="11" fillId="0" borderId="0" xfId="197" applyAlignment="1">
      <alignment wrapText="1"/>
    </xf>
    <xf numFmtId="0" fontId="0" fillId="0" borderId="40" xfId="0" applyFont="1" applyFill="1" applyBorder="1" applyAlignment="1">
      <alignment horizontal="center" vertical="center" wrapText="1"/>
    </xf>
    <xf numFmtId="0" fontId="0" fillId="0" borderId="117" xfId="0" applyFont="1" applyFill="1" applyBorder="1" applyAlignment="1">
      <alignment horizontal="center" vertical="center" wrapText="1"/>
    </xf>
    <xf numFmtId="0" fontId="0" fillId="0" borderId="13" xfId="0" applyFont="1" applyFill="1" applyBorder="1" applyAlignment="1">
      <alignment horizontal="center"/>
    </xf>
    <xf numFmtId="0" fontId="0" fillId="28" borderId="33" xfId="0" applyFont="1" applyFill="1" applyBorder="1" applyAlignment="1">
      <alignment horizontal="center" vertical="center" wrapText="1"/>
    </xf>
    <xf numFmtId="0" fontId="0" fillId="28" borderId="34" xfId="0" applyFont="1" applyFill="1" applyBorder="1" applyAlignment="1">
      <alignment horizontal="center" vertical="center" wrapText="1"/>
    </xf>
    <xf numFmtId="0" fontId="43" fillId="0" borderId="109" xfId="0" applyFont="1" applyFill="1" applyBorder="1"/>
    <xf numFmtId="0" fontId="43" fillId="0" borderId="0" xfId="0" applyFont="1"/>
    <xf numFmtId="0" fontId="0" fillId="0" borderId="109" xfId="0" applyFont="1" applyFill="1" applyBorder="1" applyAlignment="1">
      <alignment horizontal="center" vertical="center" wrapText="1"/>
    </xf>
    <xf numFmtId="0" fontId="0" fillId="28" borderId="109" xfId="0" applyFont="1" applyFill="1" applyBorder="1" applyAlignment="1">
      <alignment horizontal="center" vertical="center" wrapText="1"/>
    </xf>
    <xf numFmtId="0" fontId="43" fillId="0" borderId="117" xfId="0" applyFont="1" applyFill="1" applyBorder="1"/>
    <xf numFmtId="0" fontId="0" fillId="0" borderId="117" xfId="0" applyFill="1" applyBorder="1"/>
    <xf numFmtId="0" fontId="0" fillId="0" borderId="109" xfId="0" applyFont="1" applyFill="1" applyBorder="1" applyAlignment="1">
      <alignment horizontal="center" vertical="center"/>
    </xf>
    <xf numFmtId="0" fontId="0" fillId="28" borderId="40" xfId="0" applyFont="1" applyFill="1" applyBorder="1" applyAlignment="1">
      <alignment horizontal="center" vertical="center" wrapText="1"/>
    </xf>
    <xf numFmtId="0" fontId="0" fillId="28" borderId="27" xfId="0" applyFont="1" applyFill="1" applyBorder="1" applyAlignment="1">
      <alignment horizontal="center" vertical="center" wrapText="1"/>
    </xf>
    <xf numFmtId="0" fontId="0" fillId="28" borderId="111" xfId="0" applyFont="1" applyFill="1" applyBorder="1" applyAlignment="1">
      <alignment horizontal="center" vertical="center" wrapText="1"/>
    </xf>
    <xf numFmtId="0" fontId="0" fillId="28" borderId="88" xfId="0" applyFont="1" applyFill="1" applyBorder="1" applyAlignment="1">
      <alignment horizontal="center" vertical="center" wrapText="1"/>
    </xf>
    <xf numFmtId="0" fontId="0" fillId="0" borderId="27" xfId="0" applyFont="1" applyFill="1" applyBorder="1" applyAlignment="1">
      <alignment horizontal="center" vertical="center"/>
    </xf>
    <xf numFmtId="0" fontId="0" fillId="0" borderId="146" xfId="0" applyFont="1" applyFill="1" applyBorder="1" applyAlignment="1">
      <alignment horizontal="center" vertical="center" wrapText="1"/>
    </xf>
    <xf numFmtId="0" fontId="0" fillId="0" borderId="147" xfId="0" applyFont="1" applyFill="1" applyBorder="1" applyAlignment="1">
      <alignment horizontal="center" vertical="center"/>
    </xf>
    <xf numFmtId="0" fontId="0" fillId="0" borderId="118" xfId="0" applyFont="1" applyFill="1" applyBorder="1" applyAlignment="1">
      <alignment horizontal="center"/>
    </xf>
    <xf numFmtId="0" fontId="0" fillId="0" borderId="147" xfId="0" applyFont="1" applyBorder="1" applyAlignment="1">
      <alignment horizontal="center"/>
    </xf>
    <xf numFmtId="0" fontId="0" fillId="28" borderId="148" xfId="0" applyFont="1" applyFill="1" applyBorder="1" applyAlignment="1">
      <alignment horizontal="center" vertical="center" wrapText="1"/>
    </xf>
    <xf numFmtId="0" fontId="0" fillId="28" borderId="118" xfId="0" applyFont="1" applyFill="1" applyBorder="1" applyAlignment="1">
      <alignment horizontal="center" vertical="center" wrapText="1"/>
    </xf>
    <xf numFmtId="0" fontId="0" fillId="0" borderId="149" xfId="0" applyFill="1" applyBorder="1"/>
    <xf numFmtId="0" fontId="0" fillId="0" borderId="27" xfId="0" applyFont="1" applyFill="1" applyBorder="1" applyAlignment="1">
      <alignment horizontal="center"/>
    </xf>
    <xf numFmtId="0" fontId="0" fillId="0" borderId="109" xfId="0" applyFont="1" applyFill="1" applyBorder="1" applyAlignment="1">
      <alignment horizontal="center"/>
    </xf>
    <xf numFmtId="0" fontId="0" fillId="0" borderId="33" xfId="0" applyFont="1" applyFill="1" applyBorder="1" applyAlignment="1">
      <alignment horizontal="center" vertical="center" wrapText="1"/>
    </xf>
    <xf numFmtId="0" fontId="0" fillId="0" borderId="34" xfId="0" applyFont="1" applyFill="1" applyBorder="1" applyAlignment="1">
      <alignment horizontal="center" vertical="center"/>
    </xf>
    <xf numFmtId="0" fontId="0" fillId="0" borderId="116" xfId="0" applyFont="1" applyFill="1" applyBorder="1" applyAlignment="1">
      <alignment horizontal="center"/>
    </xf>
    <xf numFmtId="0" fontId="0" fillId="0" borderId="34" xfId="0" applyFont="1" applyBorder="1" applyAlignment="1">
      <alignment horizontal="center"/>
    </xf>
    <xf numFmtId="0" fontId="0" fillId="28" borderId="37" xfId="0" applyFont="1" applyFill="1" applyBorder="1" applyAlignment="1">
      <alignment horizontal="center" vertical="center" wrapText="1"/>
    </xf>
    <xf numFmtId="0" fontId="0" fillId="28" borderId="28" xfId="0" applyFont="1" applyFill="1" applyBorder="1" applyAlignment="1">
      <alignment horizontal="center" vertical="center" wrapText="1"/>
    </xf>
    <xf numFmtId="0" fontId="0" fillId="0" borderId="116" xfId="0" applyFill="1" applyBorder="1"/>
    <xf numFmtId="0" fontId="0" fillId="0" borderId="150" xfId="0" applyFont="1" applyFill="1" applyBorder="1" applyAlignment="1">
      <alignment horizontal="center" vertical="center" wrapText="1"/>
    </xf>
    <xf numFmtId="0" fontId="0" fillId="0" borderId="151" xfId="0" applyFont="1" applyFill="1" applyBorder="1" applyAlignment="1">
      <alignment horizontal="center" vertical="center"/>
    </xf>
    <xf numFmtId="0" fontId="0" fillId="0" borderId="110" xfId="0" applyFont="1" applyFill="1" applyBorder="1" applyAlignment="1">
      <alignment horizontal="center"/>
    </xf>
    <xf numFmtId="0" fontId="0" fillId="0" borderId="151" xfId="0" applyFont="1" applyBorder="1" applyAlignment="1">
      <alignment horizontal="center"/>
    </xf>
    <xf numFmtId="0" fontId="0" fillId="28" borderId="150" xfId="0" applyFont="1" applyFill="1" applyBorder="1" applyAlignment="1">
      <alignment horizontal="center" vertical="center" wrapText="1"/>
    </xf>
    <xf numFmtId="0" fontId="0" fillId="28" borderId="151" xfId="0" applyFont="1" applyFill="1" applyBorder="1" applyAlignment="1">
      <alignment horizontal="center" vertical="center" wrapText="1"/>
    </xf>
    <xf numFmtId="0" fontId="0" fillId="0" borderId="110" xfId="0" applyFill="1" applyBorder="1"/>
    <xf numFmtId="0" fontId="0" fillId="0" borderId="117" xfId="0" applyFont="1" applyFill="1" applyBorder="1" applyAlignment="1">
      <alignment horizontal="center"/>
    </xf>
    <xf numFmtId="0" fontId="0" fillId="0" borderId="27" xfId="0" applyFont="1" applyBorder="1" applyAlignment="1">
      <alignment wrapText="1"/>
    </xf>
    <xf numFmtId="0" fontId="0" fillId="0" borderId="88" xfId="0" applyFont="1" applyBorder="1" applyAlignment="1">
      <alignment wrapText="1"/>
    </xf>
    <xf numFmtId="0" fontId="0" fillId="0" borderId="118" xfId="0" applyFont="1" applyBorder="1" applyAlignment="1">
      <alignment wrapText="1"/>
    </xf>
    <xf numFmtId="0" fontId="0" fillId="0" borderId="13" xfId="0" applyFont="1" applyBorder="1" applyAlignment="1">
      <alignment wrapText="1"/>
    </xf>
    <xf numFmtId="0" fontId="0" fillId="0" borderId="45" xfId="0" applyFont="1" applyBorder="1" applyAlignment="1">
      <alignment wrapText="1"/>
    </xf>
    <xf numFmtId="0" fontId="0" fillId="0" borderId="28" xfId="0" applyFont="1" applyBorder="1" applyAlignment="1">
      <alignment wrapText="1"/>
    </xf>
    <xf numFmtId="0" fontId="0" fillId="0" borderId="152" xfId="0" applyFont="1" applyBorder="1" applyAlignment="1">
      <alignment wrapText="1"/>
    </xf>
    <xf numFmtId="0" fontId="0" fillId="0" borderId="151" xfId="0" applyFont="1" applyBorder="1" applyAlignment="1">
      <alignment wrapText="1"/>
    </xf>
    <xf numFmtId="0" fontId="0" fillId="0" borderId="30" xfId="0" applyFont="1" applyBorder="1" applyAlignment="1">
      <alignment wrapText="1"/>
    </xf>
    <xf numFmtId="0" fontId="0" fillId="0" borderId="90" xfId="0" applyFont="1" applyBorder="1" applyAlignment="1">
      <alignment wrapText="1"/>
    </xf>
    <xf numFmtId="0" fontId="39" fillId="0" borderId="109" xfId="247" applyFont="1" applyBorder="1" applyAlignment="1">
      <alignment horizontal="center"/>
    </xf>
    <xf numFmtId="0" fontId="39" fillId="66" borderId="109" xfId="247" applyFont="1" applyFill="1" applyBorder="1" applyAlignment="1">
      <alignment horizontal="center"/>
    </xf>
    <xf numFmtId="0" fontId="39" fillId="0" borderId="109" xfId="247" applyFont="1" applyBorder="1" applyAlignment="1">
      <alignment horizontal="center" vertical="center"/>
    </xf>
    <xf numFmtId="0" fontId="39" fillId="0" borderId="109" xfId="247" applyFont="1" applyFill="1" applyBorder="1" applyAlignment="1">
      <alignment horizontal="center" vertical="center" wrapText="1"/>
    </xf>
    <xf numFmtId="0" fontId="39" fillId="0" borderId="109" xfId="247" applyFont="1" applyFill="1" applyBorder="1" applyAlignment="1">
      <alignment horizontal="center" vertical="center"/>
    </xf>
    <xf numFmtId="0" fontId="39" fillId="0" borderId="109" xfId="247" applyFont="1" applyFill="1" applyBorder="1" applyAlignment="1">
      <alignment horizontal="center"/>
    </xf>
    <xf numFmtId="49" fontId="39" fillId="66" borderId="109" xfId="247" applyNumberFormat="1" applyFont="1" applyFill="1" applyBorder="1" applyAlignment="1">
      <alignment horizontal="center"/>
    </xf>
    <xf numFmtId="0" fontId="0" fillId="66" borderId="109" xfId="0" applyFont="1" applyFill="1" applyBorder="1" applyAlignment="1">
      <alignment horizontal="center" vertical="center"/>
    </xf>
    <xf numFmtId="49" fontId="0" fillId="66" borderId="88" xfId="0" applyNumberFormat="1" applyFont="1" applyFill="1" applyBorder="1" applyAlignment="1">
      <alignment horizontal="center" vertical="center"/>
    </xf>
    <xf numFmtId="49" fontId="39" fillId="66" borderId="88" xfId="0" applyNumberFormat="1" applyFont="1" applyFill="1" applyBorder="1" applyAlignment="1">
      <alignment horizontal="center" vertical="center"/>
    </xf>
    <xf numFmtId="0" fontId="0" fillId="66" borderId="88" xfId="0" applyFill="1" applyBorder="1" applyAlignment="1">
      <alignment horizontal="center" vertical="center"/>
    </xf>
    <xf numFmtId="0" fontId="0" fillId="66" borderId="88" xfId="0" applyNumberFormat="1" applyFont="1" applyFill="1" applyBorder="1" applyAlignment="1">
      <alignment horizontal="center" vertical="center"/>
    </xf>
    <xf numFmtId="49" fontId="39" fillId="0" borderId="88" xfId="0" applyNumberFormat="1" applyFont="1" applyFill="1" applyBorder="1" applyAlignment="1">
      <alignment horizontal="center" vertical="center"/>
    </xf>
    <xf numFmtId="49" fontId="0" fillId="0" borderId="88" xfId="0" applyNumberFormat="1" applyFill="1" applyBorder="1" applyAlignment="1">
      <alignment horizontal="center" vertical="center"/>
    </xf>
    <xf numFmtId="0" fontId="0" fillId="66" borderId="88" xfId="0" applyFont="1" applyFill="1" applyBorder="1" applyAlignment="1">
      <alignment horizontal="center"/>
    </xf>
    <xf numFmtId="49" fontId="0" fillId="0" borderId="88" xfId="0" applyNumberFormat="1" applyFill="1" applyBorder="1" applyAlignment="1">
      <alignment horizontal="center" vertical="center" wrapText="1"/>
    </xf>
    <xf numFmtId="49" fontId="0" fillId="66" borderId="88" xfId="0" applyNumberFormat="1" applyFill="1" applyBorder="1" applyAlignment="1">
      <alignment horizontal="center" vertical="center"/>
    </xf>
    <xf numFmtId="0" fontId="0" fillId="59" borderId="159" xfId="0" applyFill="1" applyBorder="1" applyAlignment="1">
      <alignment horizontal="left" vertical="center"/>
    </xf>
    <xf numFmtId="0" fontId="0" fillId="59" borderId="159" xfId="0" applyFill="1" applyBorder="1" applyAlignment="1">
      <alignment horizontal="center"/>
    </xf>
    <xf numFmtId="0" fontId="39" fillId="59" borderId="159" xfId="0" applyFont="1" applyFill="1" applyBorder="1" applyAlignment="1">
      <alignment horizontal="center"/>
    </xf>
    <xf numFmtId="2" fontId="0" fillId="59" borderId="159" xfId="0" applyNumberFormat="1" applyFill="1" applyBorder="1" applyAlignment="1">
      <alignment horizontal="center"/>
    </xf>
    <xf numFmtId="0" fontId="0" fillId="59" borderId="159" xfId="0" applyFill="1" applyBorder="1" applyAlignment="1">
      <alignment horizontal="left"/>
    </xf>
    <xf numFmtId="0" fontId="0" fillId="66" borderId="159" xfId="0" applyFont="1" applyFill="1" applyBorder="1" applyAlignment="1">
      <alignment horizontal="center"/>
    </xf>
    <xf numFmtId="0" fontId="39" fillId="66" borderId="159" xfId="0" applyFont="1" applyFill="1" applyBorder="1" applyAlignment="1">
      <alignment horizontal="center"/>
    </xf>
    <xf numFmtId="0" fontId="0" fillId="66" borderId="159" xfId="0" applyFill="1" applyBorder="1" applyAlignment="1">
      <alignment horizontal="center"/>
    </xf>
    <xf numFmtId="2" fontId="0" fillId="66" borderId="159" xfId="0" applyNumberFormat="1" applyFont="1" applyFill="1" applyBorder="1" applyAlignment="1">
      <alignment horizontal="center"/>
    </xf>
    <xf numFmtId="0" fontId="0" fillId="66" borderId="159" xfId="0" applyFont="1" applyFill="1" applyBorder="1" applyAlignment="1">
      <alignment horizontal="left"/>
    </xf>
    <xf numFmtId="0" fontId="0" fillId="65" borderId="159" xfId="0" applyFill="1" applyBorder="1" applyAlignment="1">
      <alignment horizontal="center"/>
    </xf>
    <xf numFmtId="0" fontId="39" fillId="65" borderId="159" xfId="0" applyFont="1" applyFill="1" applyBorder="1" applyAlignment="1">
      <alignment horizontal="center"/>
    </xf>
    <xf numFmtId="2" fontId="0" fillId="65" borderId="159" xfId="0" applyNumberFormat="1" applyFill="1" applyBorder="1" applyAlignment="1">
      <alignment horizontal="center"/>
    </xf>
    <xf numFmtId="0" fontId="0" fillId="65" borderId="159" xfId="0" applyFill="1" applyBorder="1" applyAlignment="1">
      <alignment horizontal="left"/>
    </xf>
    <xf numFmtId="0" fontId="0" fillId="59" borderId="159" xfId="0" applyFill="1" applyBorder="1" applyAlignment="1">
      <alignment horizontal="center" vertical="center"/>
    </xf>
    <xf numFmtId="0" fontId="39" fillId="59" borderId="159" xfId="0" applyFont="1" applyFill="1" applyBorder="1" applyAlignment="1">
      <alignment horizontal="center" vertical="center"/>
    </xf>
    <xf numFmtId="0" fontId="0" fillId="59" borderId="159" xfId="0" applyFill="1" applyBorder="1" applyAlignment="1">
      <alignment horizontal="center" vertical="center" wrapText="1"/>
    </xf>
    <xf numFmtId="2" fontId="0" fillId="59" borderId="159" xfId="0" applyNumberFormat="1" applyFill="1" applyBorder="1" applyAlignment="1">
      <alignment horizontal="center" vertical="center"/>
    </xf>
    <xf numFmtId="0" fontId="0" fillId="65" borderId="159" xfId="0" applyFill="1" applyBorder="1" applyAlignment="1">
      <alignment horizontal="center" vertical="center"/>
    </xf>
    <xf numFmtId="0" fontId="39" fillId="65" borderId="159" xfId="0" applyFont="1" applyFill="1" applyBorder="1" applyAlignment="1">
      <alignment horizontal="center" vertical="center"/>
    </xf>
    <xf numFmtId="0" fontId="0" fillId="65" borderId="159" xfId="0" applyFill="1" applyBorder="1" applyAlignment="1">
      <alignment horizontal="center" vertical="center" wrapText="1"/>
    </xf>
    <xf numFmtId="2" fontId="0" fillId="65" borderId="159" xfId="0" applyNumberFormat="1" applyFill="1" applyBorder="1" applyAlignment="1">
      <alignment horizontal="center" vertical="center"/>
    </xf>
    <xf numFmtId="0" fontId="0" fillId="65" borderId="159" xfId="0" applyFill="1" applyBorder="1" applyAlignment="1">
      <alignment horizontal="left" vertical="center"/>
    </xf>
    <xf numFmtId="0" fontId="0" fillId="66" borderId="159" xfId="0" applyFill="1" applyBorder="1" applyAlignment="1">
      <alignment horizontal="left"/>
    </xf>
    <xf numFmtId="49" fontId="0" fillId="0" borderId="0" xfId="0" applyNumberFormat="1" applyFill="1" applyAlignment="1">
      <alignment vertical="center"/>
    </xf>
    <xf numFmtId="0" fontId="0" fillId="66" borderId="159" xfId="0" applyFont="1" applyFill="1" applyBorder="1" applyAlignment="1">
      <alignment horizontal="center"/>
    </xf>
    <xf numFmtId="0" fontId="0" fillId="65" borderId="159" xfId="0" applyFill="1" applyBorder="1" applyAlignment="1">
      <alignment horizontal="center"/>
    </xf>
    <xf numFmtId="49" fontId="0" fillId="59" borderId="159" xfId="196" applyNumberFormat="1" applyFont="1" applyFill="1" applyBorder="1" applyAlignment="1">
      <alignment horizontal="center" vertical="center"/>
    </xf>
    <xf numFmtId="49" fontId="13" fillId="59" borderId="165" xfId="196" applyNumberFormat="1" applyFont="1" applyFill="1" applyBorder="1" applyAlignment="1">
      <alignment horizontal="center" vertical="center" wrapText="1"/>
    </xf>
    <xf numFmtId="49" fontId="13" fillId="59" borderId="166" xfId="196" applyNumberFormat="1" applyFont="1" applyFill="1" applyBorder="1" applyAlignment="1">
      <alignment horizontal="center" vertical="center" wrapText="1"/>
    </xf>
    <xf numFmtId="0" fontId="0" fillId="59" borderId="109" xfId="196" applyFont="1" applyFill="1" applyBorder="1" applyAlignment="1">
      <alignment horizontal="center" vertical="center" wrapText="1"/>
    </xf>
    <xf numFmtId="0" fontId="0" fillId="59" borderId="159" xfId="196" applyFont="1" applyFill="1" applyBorder="1" applyAlignment="1">
      <alignment horizontal="center" vertical="center" wrapText="1"/>
    </xf>
    <xf numFmtId="0" fontId="93" fillId="59" borderId="167" xfId="0" applyFont="1" applyFill="1" applyBorder="1" applyAlignment="1">
      <alignment horizontal="center" vertical="center" wrapText="1"/>
    </xf>
    <xf numFmtId="0" fontId="93" fillId="59" borderId="168" xfId="0" applyFont="1" applyFill="1" applyBorder="1" applyAlignment="1">
      <alignment horizontal="center" vertical="center" wrapText="1"/>
    </xf>
    <xf numFmtId="0" fontId="93" fillId="59" borderId="170" xfId="0" applyFont="1" applyFill="1" applyBorder="1" applyAlignment="1">
      <alignment horizontal="center" vertical="center" wrapText="1"/>
    </xf>
    <xf numFmtId="0" fontId="93" fillId="59" borderId="172" xfId="0" applyFont="1" applyFill="1" applyBorder="1" applyAlignment="1">
      <alignment horizontal="center" vertical="center" wrapText="1"/>
    </xf>
    <xf numFmtId="0" fontId="93" fillId="59" borderId="171" xfId="0" applyFont="1" applyFill="1" applyBorder="1" applyAlignment="1">
      <alignment horizontal="center" vertical="center" wrapText="1"/>
    </xf>
    <xf numFmtId="0" fontId="0" fillId="59" borderId="174" xfId="0" applyFill="1" applyBorder="1" applyAlignment="1">
      <alignment horizontal="center" vertical="center"/>
    </xf>
    <xf numFmtId="0" fontId="62" fillId="59" borderId="177" xfId="0" applyFont="1" applyFill="1" applyBorder="1" applyAlignment="1">
      <alignment vertical="center"/>
    </xf>
    <xf numFmtId="0" fontId="62" fillId="59" borderId="177" xfId="0" applyFont="1" applyFill="1" applyBorder="1" applyAlignment="1">
      <alignment vertical="center" wrapText="1"/>
    </xf>
    <xf numFmtId="0" fontId="0" fillId="59" borderId="39" xfId="0" applyFont="1" applyFill="1" applyBorder="1" applyAlignment="1">
      <alignment horizontal="center" vertical="center"/>
    </xf>
    <xf numFmtId="0" fontId="0" fillId="59" borderId="178" xfId="0" applyFont="1" applyFill="1" applyBorder="1" applyAlignment="1">
      <alignment horizontal="center" vertical="center"/>
    </xf>
    <xf numFmtId="0" fontId="0" fillId="60" borderId="178" xfId="0" applyFont="1" applyFill="1" applyBorder="1" applyAlignment="1">
      <alignment horizontal="center" vertical="center"/>
    </xf>
    <xf numFmtId="0" fontId="0" fillId="0" borderId="184" xfId="0" applyFont="1" applyFill="1" applyBorder="1" applyAlignment="1">
      <alignment horizontal="center" vertical="center"/>
    </xf>
    <xf numFmtId="0" fontId="0" fillId="0" borderId="185" xfId="0" applyFont="1" applyFill="1" applyBorder="1" applyAlignment="1">
      <alignment horizontal="center" vertical="center"/>
    </xf>
    <xf numFmtId="49" fontId="0" fillId="0" borderId="0" xfId="0" applyNumberFormat="1" applyFont="1" applyFill="1" applyBorder="1" applyAlignment="1">
      <alignment horizontal="center" vertical="center"/>
    </xf>
    <xf numFmtId="0" fontId="0" fillId="0" borderId="109" xfId="0" applyFill="1" applyBorder="1" applyAlignment="1">
      <alignment horizontal="center" vertical="center"/>
    </xf>
    <xf numFmtId="49" fontId="71" fillId="59" borderId="105" xfId="0" applyNumberFormat="1" applyFont="1" applyFill="1" applyBorder="1" applyAlignment="1">
      <alignment horizontal="center" vertical="center" wrapText="1"/>
    </xf>
    <xf numFmtId="49" fontId="42" fillId="0" borderId="10" xfId="0" applyNumberFormat="1" applyFont="1" applyFill="1" applyBorder="1" applyAlignment="1">
      <alignment horizontal="left"/>
    </xf>
    <xf numFmtId="49" fontId="30" fillId="0" borderId="0" xfId="0" applyNumberFormat="1" applyFont="1" applyFill="1" applyBorder="1" applyAlignment="1">
      <alignment vertical="center"/>
    </xf>
    <xf numFmtId="0" fontId="53" fillId="0" borderId="0" xfId="0" applyFont="1" applyFill="1" applyAlignment="1">
      <alignment wrapText="1"/>
    </xf>
    <xf numFmtId="0" fontId="31" fillId="0" borderId="23" xfId="0" applyFont="1" applyFill="1" applyBorder="1" applyAlignment="1">
      <alignment horizontal="center" vertical="center" wrapText="1"/>
    </xf>
    <xf numFmtId="0" fontId="31" fillId="0" borderId="101" xfId="0" applyFont="1" applyFill="1" applyBorder="1" applyAlignment="1">
      <alignment horizontal="center" vertical="center" wrapText="1"/>
    </xf>
    <xf numFmtId="49" fontId="31" fillId="0" borderId="0" xfId="0" applyNumberFormat="1" applyFont="1" applyFill="1" applyBorder="1" applyAlignment="1">
      <alignment vertical="center"/>
    </xf>
    <xf numFmtId="0" fontId="0" fillId="0" borderId="178" xfId="0" applyFont="1" applyFill="1" applyBorder="1" applyAlignment="1">
      <alignment horizontal="center" vertical="center"/>
    </xf>
    <xf numFmtId="0" fontId="0" fillId="59" borderId="59" xfId="0" applyFont="1" applyFill="1" applyBorder="1" applyAlignment="1">
      <alignment vertical="center" wrapText="1"/>
    </xf>
    <xf numFmtId="0" fontId="39" fillId="0" borderId="179" xfId="48979" applyFont="1" applyBorder="1" applyAlignment="1">
      <alignment horizontal="center"/>
    </xf>
    <xf numFmtId="0" fontId="61" fillId="59" borderId="177" xfId="0" applyFont="1" applyFill="1" applyBorder="1" applyAlignment="1">
      <alignment vertical="center" wrapText="1"/>
    </xf>
    <xf numFmtId="0" fontId="0" fillId="59" borderId="59" xfId="0" applyFont="1" applyFill="1" applyBorder="1" applyAlignment="1">
      <alignment vertical="center"/>
    </xf>
    <xf numFmtId="0" fontId="0" fillId="0" borderId="186" xfId="0" applyFont="1" applyFill="1" applyBorder="1" applyAlignment="1">
      <alignment horizontal="left" vertical="center"/>
    </xf>
    <xf numFmtId="0" fontId="0" fillId="0" borderId="186" xfId="0" applyFont="1" applyBorder="1" applyAlignment="1">
      <alignment horizontal="left" vertical="center"/>
    </xf>
    <xf numFmtId="0" fontId="0" fillId="0" borderId="185" xfId="0" applyFont="1" applyBorder="1" applyAlignment="1">
      <alignment horizontal="center" vertical="center"/>
    </xf>
    <xf numFmtId="0" fontId="0" fillId="0" borderId="27" xfId="0" applyFont="1" applyFill="1" applyBorder="1" applyAlignment="1">
      <alignment horizontal="left" vertical="center"/>
    </xf>
    <xf numFmtId="0" fontId="0" fillId="0" borderId="159" xfId="0" applyFont="1" applyFill="1" applyBorder="1" applyAlignment="1">
      <alignment horizontal="left" vertical="center" wrapText="1"/>
    </xf>
    <xf numFmtId="0" fontId="0" fillId="0" borderId="159" xfId="0" applyFont="1" applyFill="1" applyBorder="1" applyAlignment="1">
      <alignment horizontal="left" vertical="center"/>
    </xf>
    <xf numFmtId="0" fontId="0" fillId="0" borderId="187" xfId="0" applyFont="1" applyFill="1" applyBorder="1" applyAlignment="1">
      <alignment horizontal="left" vertical="center" wrapText="1"/>
    </xf>
    <xf numFmtId="0" fontId="31" fillId="0" borderId="92" xfId="0" applyFont="1" applyBorder="1" applyAlignment="1">
      <alignment horizontal="center" vertical="center" wrapText="1"/>
    </xf>
    <xf numFmtId="49" fontId="31" fillId="0" borderId="92" xfId="90" applyNumberFormat="1" applyFont="1" applyFill="1" applyBorder="1" applyAlignment="1">
      <alignment horizontal="center" vertical="center"/>
    </xf>
    <xf numFmtId="49" fontId="31" fillId="0" borderId="92" xfId="90" applyNumberFormat="1" applyFont="1" applyFill="1" applyBorder="1" applyAlignment="1">
      <alignment vertical="center"/>
    </xf>
    <xf numFmtId="49" fontId="31" fillId="0" borderId="97" xfId="90" applyNumberFormat="1" applyFont="1" applyFill="1" applyBorder="1" applyAlignment="1">
      <alignment vertical="center"/>
    </xf>
    <xf numFmtId="49" fontId="31" fillId="0" borderId="92" xfId="92" applyNumberFormat="1" applyFont="1" applyFill="1" applyBorder="1" applyAlignment="1">
      <alignment horizontal="left" vertical="center" wrapText="1"/>
    </xf>
    <xf numFmtId="49" fontId="31" fillId="0" borderId="92" xfId="90" applyNumberFormat="1" applyFont="1" applyFill="1" applyBorder="1" applyAlignment="1">
      <alignment horizontal="center" vertical="center" wrapText="1"/>
    </xf>
    <xf numFmtId="49" fontId="0" fillId="0" borderId="188" xfId="90" applyNumberFormat="1" applyFont="1" applyFill="1" applyBorder="1" applyAlignment="1">
      <alignment vertical="center" wrapText="1"/>
    </xf>
    <xf numFmtId="49" fontId="0" fillId="0" borderId="187" xfId="90" applyNumberFormat="1" applyFont="1" applyFill="1" applyBorder="1" applyAlignment="1">
      <alignment vertical="center"/>
    </xf>
    <xf numFmtId="49" fontId="0" fillId="0" borderId="185" xfId="90" applyNumberFormat="1" applyFont="1" applyFill="1" applyBorder="1" applyAlignment="1">
      <alignment vertical="center"/>
    </xf>
    <xf numFmtId="0" fontId="0" fillId="59" borderId="178" xfId="90" applyNumberFormat="1" applyFont="1" applyFill="1" applyBorder="1" applyAlignment="1">
      <alignment horizontal="center" vertical="center"/>
    </xf>
    <xf numFmtId="0" fontId="0" fillId="59" borderId="186" xfId="90" applyNumberFormat="1" applyFont="1" applyFill="1" applyBorder="1" applyAlignment="1">
      <alignment horizontal="center" vertical="center"/>
    </xf>
    <xf numFmtId="9" fontId="0" fillId="60" borderId="178" xfId="91" applyFont="1" applyFill="1" applyBorder="1" applyAlignment="1">
      <alignment horizontal="center" vertical="center" wrapText="1"/>
    </xf>
    <xf numFmtId="49" fontId="0" fillId="59" borderId="186" xfId="90" applyNumberFormat="1" applyFont="1" applyFill="1" applyBorder="1" applyAlignment="1">
      <alignment horizontal="center" vertical="center" wrapText="1"/>
    </xf>
    <xf numFmtId="9" fontId="0" fillId="60" borderId="186" xfId="0" applyNumberFormat="1" applyFont="1" applyFill="1" applyBorder="1" applyAlignment="1">
      <alignment horizontal="center"/>
    </xf>
    <xf numFmtId="0" fontId="52" fillId="59" borderId="187" xfId="0" applyFont="1" applyFill="1" applyBorder="1"/>
    <xf numFmtId="0" fontId="52" fillId="59" borderId="179" xfId="0" applyFont="1" applyFill="1" applyBorder="1"/>
    <xf numFmtId="49" fontId="0" fillId="0" borderId="179" xfId="90" applyNumberFormat="1" applyFont="1" applyFill="1" applyBorder="1" applyAlignment="1">
      <alignment vertical="center"/>
    </xf>
    <xf numFmtId="0" fontId="0" fillId="71" borderId="184" xfId="0" applyFont="1" applyFill="1" applyBorder="1" applyAlignment="1">
      <alignment horizontal="center" vertical="center"/>
    </xf>
    <xf numFmtId="49" fontId="0" fillId="71" borderId="188" xfId="90" applyNumberFormat="1" applyFont="1" applyFill="1" applyBorder="1" applyAlignment="1">
      <alignment vertical="center" wrapText="1"/>
    </xf>
    <xf numFmtId="49" fontId="0" fillId="71" borderId="179" xfId="90" applyNumberFormat="1" applyFont="1" applyFill="1" applyBorder="1" applyAlignment="1">
      <alignment vertical="center"/>
    </xf>
    <xf numFmtId="49" fontId="0" fillId="71" borderId="185" xfId="90" applyNumberFormat="1" applyFont="1" applyFill="1" applyBorder="1" applyAlignment="1">
      <alignment vertical="center"/>
    </xf>
    <xf numFmtId="0" fontId="0" fillId="71" borderId="178" xfId="90" applyNumberFormat="1" applyFont="1" applyFill="1" applyBorder="1" applyAlignment="1">
      <alignment horizontal="center" vertical="center"/>
    </xf>
    <xf numFmtId="0" fontId="0" fillId="71" borderId="186" xfId="90" applyNumberFormat="1" applyFont="1" applyFill="1" applyBorder="1" applyAlignment="1">
      <alignment horizontal="center" vertical="center"/>
    </xf>
    <xf numFmtId="9" fontId="0" fillId="71" borderId="178" xfId="91" applyFont="1" applyFill="1" applyBorder="1" applyAlignment="1">
      <alignment horizontal="center" vertical="center" wrapText="1"/>
    </xf>
    <xf numFmtId="49" fontId="0" fillId="71" borderId="186" xfId="90" applyNumberFormat="1" applyFont="1" applyFill="1" applyBorder="1" applyAlignment="1">
      <alignment horizontal="center" vertical="center" wrapText="1"/>
    </xf>
    <xf numFmtId="9" fontId="0" fillId="71" borderId="186" xfId="0" applyNumberFormat="1" applyFont="1" applyFill="1" applyBorder="1" applyAlignment="1">
      <alignment horizontal="center"/>
    </xf>
    <xf numFmtId="0" fontId="52" fillId="71" borderId="179" xfId="0" applyFont="1" applyFill="1" applyBorder="1"/>
    <xf numFmtId="49" fontId="0" fillId="0" borderId="179" xfId="90" applyNumberFormat="1" applyFont="1" applyFill="1" applyBorder="1" applyAlignment="1">
      <alignment vertical="center" wrapText="1"/>
    </xf>
    <xf numFmtId="0" fontId="52" fillId="71" borderId="184" xfId="0" applyFont="1" applyFill="1" applyBorder="1" applyAlignment="1">
      <alignment horizontal="center" vertical="center"/>
    </xf>
    <xf numFmtId="49" fontId="52" fillId="71" borderId="188" xfId="90" applyNumberFormat="1" applyFont="1" applyFill="1" applyBorder="1" applyAlignment="1">
      <alignment vertical="center" wrapText="1"/>
    </xf>
    <xf numFmtId="49" fontId="52" fillId="71" borderId="179" xfId="90" applyNumberFormat="1" applyFont="1" applyFill="1" applyBorder="1" applyAlignment="1">
      <alignment vertical="center"/>
    </xf>
    <xf numFmtId="49" fontId="52" fillId="71" borderId="185" xfId="90" applyNumberFormat="1" applyFont="1" applyFill="1" applyBorder="1" applyAlignment="1">
      <alignment vertical="center"/>
    </xf>
    <xf numFmtId="0" fontId="52" fillId="71" borderId="178" xfId="90" applyNumberFormat="1" applyFont="1" applyFill="1" applyBorder="1" applyAlignment="1">
      <alignment horizontal="center" vertical="center"/>
    </xf>
    <xf numFmtId="0" fontId="52" fillId="71" borderId="186" xfId="90" applyNumberFormat="1" applyFont="1" applyFill="1" applyBorder="1" applyAlignment="1">
      <alignment horizontal="center" vertical="center"/>
    </xf>
    <xf numFmtId="9" fontId="52" fillId="71" borderId="178" xfId="91" applyFont="1" applyFill="1" applyBorder="1" applyAlignment="1">
      <alignment horizontal="center" vertical="center" wrapText="1"/>
    </xf>
    <xf numFmtId="49" fontId="52" fillId="71" borderId="186" xfId="90" applyNumberFormat="1" applyFont="1" applyFill="1" applyBorder="1" applyAlignment="1">
      <alignment horizontal="center" vertical="center" wrapText="1"/>
    </xf>
    <xf numFmtId="0" fontId="52" fillId="71" borderId="178" xfId="0" applyFont="1" applyFill="1" applyBorder="1"/>
    <xf numFmtId="9" fontId="52" fillId="71" borderId="186" xfId="0" applyNumberFormat="1" applyFont="1" applyFill="1" applyBorder="1" applyAlignment="1">
      <alignment horizontal="center"/>
    </xf>
    <xf numFmtId="0" fontId="62" fillId="0" borderId="0" xfId="0" applyFont="1" applyAlignment="1">
      <alignment horizontal="justify"/>
    </xf>
    <xf numFmtId="0" fontId="31" fillId="0" borderId="92" xfId="0" applyFont="1" applyBorder="1" applyAlignment="1">
      <alignment horizontal="center" vertical="center"/>
    </xf>
    <xf numFmtId="0" fontId="31" fillId="0" borderId="119" xfId="0" applyFont="1" applyBorder="1" applyAlignment="1">
      <alignment horizontal="center" vertical="center" wrapText="1"/>
    </xf>
    <xf numFmtId="0" fontId="31" fillId="0" borderId="101" xfId="0" applyFont="1" applyBorder="1" applyAlignment="1">
      <alignment horizontal="center" vertical="center" wrapText="1"/>
    </xf>
    <xf numFmtId="0" fontId="31" fillId="0" borderId="119" xfId="0" applyFont="1" applyFill="1" applyBorder="1" applyAlignment="1">
      <alignment horizontal="center" wrapText="1"/>
    </xf>
    <xf numFmtId="0" fontId="31" fillId="0" borderId="102" xfId="0" applyFont="1" applyBorder="1" applyAlignment="1">
      <alignment horizontal="center" vertical="center" wrapText="1"/>
    </xf>
    <xf numFmtId="0" fontId="0" fillId="59" borderId="179" xfId="0" applyFont="1" applyFill="1" applyBorder="1" applyAlignment="1">
      <alignment horizontal="center" vertical="center"/>
    </xf>
    <xf numFmtId="0" fontId="0" fillId="59" borderId="179" xfId="0" applyFont="1" applyFill="1" applyBorder="1" applyAlignment="1">
      <alignment horizontal="center" wrapText="1"/>
    </xf>
    <xf numFmtId="0" fontId="0" fillId="72" borderId="178" xfId="56108" applyFont="1" applyFill="1" applyBorder="1" applyAlignment="1">
      <alignment horizontal="center" vertical="center"/>
    </xf>
    <xf numFmtId="0" fontId="0" fillId="0" borderId="179" xfId="0" applyFont="1" applyFill="1" applyBorder="1"/>
    <xf numFmtId="49" fontId="33" fillId="0" borderId="0" xfId="92" applyNumberFormat="1" applyFont="1" applyFill="1" applyBorder="1" applyAlignment="1">
      <alignment vertical="center" wrapText="1"/>
    </xf>
    <xf numFmtId="0" fontId="13" fillId="0" borderId="0" xfId="0" applyFont="1" applyBorder="1" applyAlignment="1">
      <alignment wrapText="1"/>
    </xf>
    <xf numFmtId="49" fontId="33" fillId="0" borderId="15" xfId="92" applyNumberFormat="1" applyFont="1" applyFill="1" applyBorder="1" applyAlignment="1">
      <alignment vertical="center" wrapText="1"/>
    </xf>
    <xf numFmtId="0" fontId="13" fillId="27" borderId="42" xfId="0" applyFont="1" applyFill="1" applyBorder="1" applyAlignment="1">
      <alignment wrapText="1"/>
    </xf>
    <xf numFmtId="0" fontId="13" fillId="27" borderId="0" xfId="0" applyFont="1" applyFill="1" applyBorder="1" applyAlignment="1">
      <alignment wrapText="1"/>
    </xf>
    <xf numFmtId="49" fontId="31" fillId="0" borderId="23" xfId="92" applyNumberFormat="1" applyFont="1" applyFill="1" applyBorder="1" applyAlignment="1">
      <alignment horizontal="center" vertical="center" wrapText="1"/>
    </xf>
    <xf numFmtId="0" fontId="31" fillId="0" borderId="23" xfId="0" applyFont="1" applyBorder="1" applyAlignment="1">
      <alignment horizontal="center" vertical="center" wrapText="1"/>
    </xf>
    <xf numFmtId="49" fontId="31" fillId="0" borderId="23" xfId="92" applyNumberFormat="1" applyFont="1" applyFill="1" applyBorder="1" applyAlignment="1">
      <alignment horizontal="left" vertical="center" wrapText="1"/>
    </xf>
    <xf numFmtId="49" fontId="31" fillId="0" borderId="192" xfId="92" applyNumberFormat="1" applyFont="1" applyFill="1" applyBorder="1" applyAlignment="1">
      <alignment horizontal="center" vertical="center" wrapText="1"/>
    </xf>
    <xf numFmtId="0" fontId="31" fillId="0" borderId="193" xfId="0" applyFont="1" applyFill="1" applyBorder="1" applyAlignment="1">
      <alignment horizontal="center" vertical="center" wrapText="1"/>
    </xf>
    <xf numFmtId="0" fontId="0" fillId="63" borderId="179" xfId="0" applyFill="1" applyBorder="1" applyAlignment="1">
      <alignment vertical="center"/>
    </xf>
    <xf numFmtId="49" fontId="33" fillId="0" borderId="0" xfId="92" applyNumberFormat="1" applyFont="1" applyFill="1" applyBorder="1" applyAlignment="1">
      <alignment horizontal="center" vertical="center"/>
    </xf>
    <xf numFmtId="0" fontId="31" fillId="0" borderId="125" xfId="0" applyFont="1" applyBorder="1" applyAlignment="1">
      <alignment horizontal="center"/>
    </xf>
    <xf numFmtId="49" fontId="31" fillId="0" borderId="92" xfId="92" applyNumberFormat="1" applyFont="1" applyFill="1" applyBorder="1" applyAlignment="1">
      <alignment horizontal="center" vertical="center" wrapText="1"/>
    </xf>
    <xf numFmtId="49" fontId="31" fillId="0" borderId="119" xfId="92" applyNumberFormat="1" applyFont="1" applyFill="1" applyBorder="1" applyAlignment="1">
      <alignment horizontal="center" vertical="center" wrapText="1"/>
    </xf>
    <xf numFmtId="49" fontId="31" fillId="0" borderId="102" xfId="92" applyNumberFormat="1" applyFont="1" applyFill="1" applyBorder="1" applyAlignment="1">
      <alignment horizontal="left" vertical="center" wrapText="1"/>
    </xf>
    <xf numFmtId="49" fontId="31" fillId="0" borderId="121" xfId="92" applyNumberFormat="1" applyFont="1" applyFill="1" applyBorder="1" applyAlignment="1">
      <alignment horizontal="center" vertical="center" wrapText="1"/>
    </xf>
    <xf numFmtId="49" fontId="31" fillId="29" borderId="121" xfId="92" applyNumberFormat="1" applyFont="1" applyFill="1" applyBorder="1" applyAlignment="1">
      <alignment horizontal="center" vertical="center" wrapText="1"/>
    </xf>
    <xf numFmtId="49" fontId="31" fillId="28" borderId="121" xfId="92" applyNumberFormat="1" applyFont="1" applyFill="1" applyBorder="1" applyAlignment="1">
      <alignment horizontal="center" vertical="center" wrapText="1"/>
    </xf>
    <xf numFmtId="0" fontId="0" fillId="0" borderId="186" xfId="0" applyFont="1" applyFill="1" applyBorder="1" applyAlignment="1">
      <alignment horizontal="center" vertical="center"/>
    </xf>
    <xf numFmtId="0" fontId="0" fillId="0" borderId="178" xfId="0" applyFont="1" applyFill="1" applyBorder="1" applyAlignment="1">
      <alignment horizontal="left" vertical="center" wrapText="1"/>
    </xf>
    <xf numFmtId="0" fontId="13" fillId="0" borderId="185" xfId="0" applyFont="1" applyFill="1" applyBorder="1" applyAlignment="1">
      <alignment vertical="center"/>
    </xf>
    <xf numFmtId="49" fontId="13" fillId="0" borderId="178" xfId="92" applyNumberFormat="1" applyFont="1" applyFill="1" applyBorder="1" applyAlignment="1">
      <alignment vertical="center"/>
    </xf>
    <xf numFmtId="49" fontId="13" fillId="0" borderId="186" xfId="92" applyNumberFormat="1" applyFont="1" applyFill="1" applyBorder="1" applyAlignment="1">
      <alignment horizontal="center" vertical="center"/>
    </xf>
    <xf numFmtId="0" fontId="13" fillId="0" borderId="0" xfId="0" applyFont="1" applyFill="1" applyAlignment="1">
      <alignment vertical="center"/>
    </xf>
    <xf numFmtId="49" fontId="0" fillId="0" borderId="179" xfId="92" applyNumberFormat="1" applyFont="1" applyFill="1" applyBorder="1" applyAlignment="1">
      <alignment horizontal="center" vertical="center" wrapText="1"/>
    </xf>
    <xf numFmtId="0" fontId="13" fillId="29" borderId="179" xfId="0" applyFont="1" applyFill="1" applyBorder="1" applyAlignment="1">
      <alignment horizontal="center" vertical="center"/>
    </xf>
    <xf numFmtId="0" fontId="0" fillId="29" borderId="179" xfId="0" applyFont="1" applyFill="1" applyBorder="1" applyAlignment="1">
      <alignment horizontal="center" vertical="center"/>
    </xf>
    <xf numFmtId="0" fontId="0" fillId="73" borderId="186" xfId="0" applyFont="1" applyFill="1" applyBorder="1" applyAlignment="1">
      <alignment horizontal="center" vertical="center"/>
    </xf>
    <xf numFmtId="0" fontId="0" fillId="73" borderId="178" xfId="0" applyFont="1" applyFill="1" applyBorder="1" applyAlignment="1">
      <alignment horizontal="left" vertical="center" wrapText="1"/>
    </xf>
    <xf numFmtId="0" fontId="13" fillId="73" borderId="185" xfId="0" applyFont="1" applyFill="1" applyBorder="1" applyAlignment="1">
      <alignment vertical="center"/>
    </xf>
    <xf numFmtId="49" fontId="13" fillId="73" borderId="178" xfId="92" applyNumberFormat="1" applyFont="1" applyFill="1" applyBorder="1" applyAlignment="1">
      <alignment vertical="center"/>
    </xf>
    <xf numFmtId="49" fontId="13" fillId="73" borderId="186" xfId="92" applyNumberFormat="1" applyFont="1" applyFill="1" applyBorder="1" applyAlignment="1">
      <alignment horizontal="center" vertical="center"/>
    </xf>
    <xf numFmtId="49" fontId="0" fillId="73" borderId="179" xfId="92" applyNumberFormat="1" applyFont="1" applyFill="1" applyBorder="1" applyAlignment="1">
      <alignment horizontal="center" vertical="center" wrapText="1"/>
    </xf>
    <xf numFmtId="0" fontId="13" fillId="73" borderId="179" xfId="0" applyFont="1" applyFill="1" applyBorder="1" applyAlignment="1">
      <alignment horizontal="center" vertical="center"/>
    </xf>
    <xf numFmtId="0" fontId="0" fillId="73" borderId="179" xfId="0" applyFont="1" applyFill="1" applyBorder="1" applyAlignment="1">
      <alignment horizontal="center" vertical="center"/>
    </xf>
    <xf numFmtId="49" fontId="13" fillId="73" borderId="179" xfId="92" applyNumberFormat="1" applyFont="1" applyFill="1" applyBorder="1" applyAlignment="1">
      <alignment horizontal="center" vertical="center" wrapText="1"/>
    </xf>
    <xf numFmtId="49" fontId="0" fillId="0" borderId="186" xfId="92" applyNumberFormat="1" applyFont="1" applyFill="1" applyBorder="1" applyAlignment="1">
      <alignment horizontal="center" vertical="center" wrapText="1"/>
    </xf>
    <xf numFmtId="49" fontId="0" fillId="0" borderId="179" xfId="92" applyNumberFormat="1" applyFont="1" applyFill="1" applyBorder="1" applyAlignment="1">
      <alignment vertical="center" wrapText="1"/>
    </xf>
    <xf numFmtId="9" fontId="13" fillId="29" borderId="179" xfId="0" applyNumberFormat="1" applyFont="1" applyFill="1" applyBorder="1" applyAlignment="1">
      <alignment horizontal="center" vertical="center"/>
    </xf>
    <xf numFmtId="49" fontId="0" fillId="73" borderId="186" xfId="92" applyNumberFormat="1" applyFont="1" applyFill="1" applyBorder="1" applyAlignment="1">
      <alignment horizontal="center" vertical="center" wrapText="1"/>
    </xf>
    <xf numFmtId="49" fontId="0" fillId="73" borderId="179" xfId="92" applyNumberFormat="1" applyFont="1" applyFill="1" applyBorder="1" applyAlignment="1">
      <alignment vertical="center" wrapText="1"/>
    </xf>
    <xf numFmtId="9" fontId="13" fillId="73" borderId="179" xfId="0" applyNumberFormat="1" applyFont="1" applyFill="1" applyBorder="1" applyAlignment="1">
      <alignment horizontal="center" vertical="center"/>
    </xf>
    <xf numFmtId="49" fontId="0" fillId="0" borderId="186" xfId="92" applyNumberFormat="1" applyFont="1" applyFill="1" applyBorder="1" applyAlignment="1">
      <alignment vertical="center" wrapText="1"/>
    </xf>
    <xf numFmtId="49" fontId="0" fillId="73" borderId="186" xfId="92" applyNumberFormat="1" applyFont="1" applyFill="1" applyBorder="1" applyAlignment="1">
      <alignment vertical="center" wrapText="1"/>
    </xf>
    <xf numFmtId="0" fontId="13" fillId="0" borderId="0" xfId="0" applyFont="1" applyAlignment="1">
      <alignment vertical="center"/>
    </xf>
    <xf numFmtId="0" fontId="0" fillId="0" borderId="179" xfId="0" applyFont="1" applyFill="1" applyBorder="1" applyAlignment="1">
      <alignment vertical="center"/>
    </xf>
    <xf numFmtId="49" fontId="0" fillId="0" borderId="178" xfId="92" applyNumberFormat="1" applyFont="1" applyFill="1" applyBorder="1" applyAlignment="1">
      <alignment vertical="center"/>
    </xf>
    <xf numFmtId="0" fontId="14" fillId="0" borderId="185" xfId="0" applyFont="1" applyFill="1" applyBorder="1" applyAlignment="1">
      <alignment vertical="center"/>
    </xf>
    <xf numFmtId="49" fontId="62" fillId="0" borderId="178" xfId="101" applyNumberFormat="1" applyFont="1" applyFill="1" applyBorder="1" applyAlignment="1">
      <alignment vertical="center" wrapText="1"/>
    </xf>
    <xf numFmtId="0" fontId="14" fillId="0" borderId="185" xfId="0" applyFont="1" applyFill="1" applyBorder="1"/>
    <xf numFmtId="0" fontId="13" fillId="0" borderId="185" xfId="0" applyFont="1" applyBorder="1" applyAlignment="1">
      <alignment vertical="center"/>
    </xf>
    <xf numFmtId="0" fontId="13" fillId="0" borderId="0" xfId="0" applyFont="1" applyAlignment="1">
      <alignment horizontal="center"/>
    </xf>
    <xf numFmtId="49" fontId="34" fillId="28" borderId="15" xfId="90" applyNumberFormat="1" applyFont="1" applyFill="1" applyBorder="1" applyAlignment="1">
      <alignment vertical="center"/>
    </xf>
    <xf numFmtId="0" fontId="0" fillId="59" borderId="39" xfId="0" applyFont="1" applyFill="1" applyBorder="1" applyAlignment="1">
      <alignment horizontal="center" vertical="center" wrapText="1"/>
    </xf>
    <xf numFmtId="0" fontId="31" fillId="59" borderId="59" xfId="0" applyFont="1" applyFill="1" applyBorder="1" applyAlignment="1">
      <alignment vertical="center" wrapText="1"/>
    </xf>
    <xf numFmtId="0" fontId="0" fillId="59" borderId="184" xfId="0" applyFont="1" applyFill="1" applyBorder="1" applyAlignment="1">
      <alignment horizontal="center" vertical="center"/>
    </xf>
    <xf numFmtId="0" fontId="0" fillId="0" borderId="194" xfId="0" applyFont="1" applyFill="1" applyBorder="1" applyAlignment="1">
      <alignment vertical="center" wrapText="1"/>
    </xf>
    <xf numFmtId="0" fontId="93" fillId="59" borderId="171" xfId="0" applyFont="1" applyFill="1" applyBorder="1" applyAlignment="1">
      <alignment horizontal="center" vertical="center" wrapText="1"/>
    </xf>
    <xf numFmtId="0" fontId="0" fillId="59" borderId="174" xfId="0" applyFill="1" applyBorder="1" applyAlignment="1">
      <alignment horizontal="center" vertical="center"/>
    </xf>
    <xf numFmtId="0" fontId="31" fillId="0" borderId="7" xfId="0" applyFont="1" applyFill="1" applyBorder="1" applyAlignment="1">
      <alignment horizontal="center" vertical="center"/>
    </xf>
    <xf numFmtId="0" fontId="31" fillId="0" borderId="7" xfId="0" applyFont="1" applyFill="1" applyBorder="1" applyAlignment="1">
      <alignment horizontal="center" vertical="center" wrapText="1"/>
    </xf>
    <xf numFmtId="0" fontId="93" fillId="74" borderId="168" xfId="0" applyFont="1" applyFill="1" applyBorder="1" applyAlignment="1">
      <alignment horizontal="center" vertical="center" wrapText="1"/>
    </xf>
    <xf numFmtId="0" fontId="93" fillId="0" borderId="0" xfId="0" applyFont="1" applyFill="1" applyBorder="1" applyAlignment="1">
      <alignment horizontal="left" vertical="center"/>
    </xf>
    <xf numFmtId="0" fontId="66" fillId="0" borderId="0" xfId="0" applyFont="1" applyFill="1" applyBorder="1" applyAlignment="1">
      <alignment horizontal="center" wrapText="1"/>
    </xf>
    <xf numFmtId="0" fontId="62" fillId="0" borderId="0" xfId="104" applyFont="1" applyFill="1" applyAlignment="1">
      <alignment vertical="top" wrapText="1"/>
    </xf>
    <xf numFmtId="0" fontId="62" fillId="0" borderId="0" xfId="104" applyFont="1" applyFill="1"/>
    <xf numFmtId="0" fontId="64" fillId="0" borderId="0" xfId="0" applyFont="1" applyFill="1"/>
    <xf numFmtId="0" fontId="0" fillId="0" borderId="0" xfId="0" applyFont="1" applyFill="1" applyAlignment="1"/>
    <xf numFmtId="0" fontId="36" fillId="0" borderId="0" xfId="0" applyFont="1" applyFill="1"/>
    <xf numFmtId="0" fontId="0" fillId="66" borderId="109" xfId="247" applyFont="1" applyFill="1" applyBorder="1" applyAlignment="1">
      <alignment horizontal="center"/>
    </xf>
    <xf numFmtId="49" fontId="0" fillId="66" borderId="109" xfId="247" applyNumberFormat="1" applyFont="1" applyFill="1" applyBorder="1" applyAlignment="1">
      <alignment horizontal="center"/>
    </xf>
    <xf numFmtId="0" fontId="62" fillId="66" borderId="109" xfId="247" applyFont="1" applyFill="1" applyBorder="1" applyAlignment="1">
      <alignment horizontal="center" vertical="center"/>
    </xf>
    <xf numFmtId="49" fontId="62" fillId="0" borderId="179" xfId="48979" applyNumberFormat="1" applyFont="1" applyBorder="1" applyAlignment="1">
      <alignment horizontal="center"/>
    </xf>
    <xf numFmtId="0" fontId="62" fillId="0" borderId="179" xfId="48979" applyFont="1" applyBorder="1" applyAlignment="1">
      <alignment horizontal="center"/>
    </xf>
    <xf numFmtId="0" fontId="62" fillId="0" borderId="109" xfId="246" applyFont="1" applyFill="1" applyBorder="1" applyAlignment="1">
      <alignment horizontal="center"/>
    </xf>
    <xf numFmtId="0" fontId="62" fillId="0" borderId="109" xfId="246" applyFont="1" applyBorder="1" applyAlignment="1">
      <alignment horizontal="center"/>
    </xf>
    <xf numFmtId="0" fontId="62" fillId="0" borderId="109" xfId="247" applyFont="1" applyBorder="1" applyAlignment="1">
      <alignment horizontal="center"/>
    </xf>
    <xf numFmtId="0" fontId="62" fillId="0" borderId="109" xfId="247" quotePrefix="1" applyFont="1" applyBorder="1" applyAlignment="1">
      <alignment horizontal="center"/>
    </xf>
    <xf numFmtId="0" fontId="0" fillId="67" borderId="88" xfId="247" applyFont="1" applyFill="1" applyBorder="1" applyAlignment="1">
      <alignment horizontal="center" vertical="center"/>
    </xf>
    <xf numFmtId="0" fontId="0" fillId="0" borderId="109" xfId="247" applyFont="1" applyBorder="1" applyAlignment="1">
      <alignment horizontal="center"/>
    </xf>
    <xf numFmtId="0" fontId="61" fillId="0" borderId="0" xfId="0" applyFont="1" applyAlignment="1"/>
    <xf numFmtId="0" fontId="62" fillId="66" borderId="109" xfId="247" applyFont="1" applyFill="1" applyBorder="1" applyAlignment="1">
      <alignment horizontal="center"/>
    </xf>
    <xf numFmtId="0" fontId="62" fillId="66" borderId="109" xfId="246" applyFont="1" applyFill="1" applyBorder="1" applyAlignment="1">
      <alignment horizontal="center"/>
    </xf>
    <xf numFmtId="0" fontId="0" fillId="66" borderId="88" xfId="247" applyFont="1" applyFill="1" applyBorder="1" applyAlignment="1">
      <alignment horizontal="center" vertical="center"/>
    </xf>
    <xf numFmtId="0" fontId="62" fillId="0" borderId="109" xfId="247" applyFont="1" applyBorder="1" applyAlignment="1">
      <alignment horizontal="center" vertical="center"/>
    </xf>
    <xf numFmtId="0" fontId="62" fillId="0" borderId="109" xfId="247" applyFont="1" applyBorder="1" applyAlignment="1">
      <alignment horizontal="center" vertical="center" wrapText="1"/>
    </xf>
    <xf numFmtId="0" fontId="62" fillId="0" borderId="109" xfId="247" applyFont="1" applyFill="1" applyBorder="1" applyAlignment="1">
      <alignment horizontal="center" vertical="center"/>
    </xf>
    <xf numFmtId="0" fontId="0" fillId="59" borderId="88" xfId="247" applyFont="1" applyFill="1" applyBorder="1" applyAlignment="1">
      <alignment horizontal="center" vertical="center"/>
    </xf>
    <xf numFmtId="0" fontId="62" fillId="0" borderId="109" xfId="247" applyFont="1" applyFill="1" applyBorder="1" applyAlignment="1">
      <alignment horizontal="center" vertical="center" wrapText="1"/>
    </xf>
    <xf numFmtId="0" fontId="62" fillId="0" borderId="109" xfId="247" applyFont="1" applyFill="1" applyBorder="1" applyAlignment="1">
      <alignment horizontal="center"/>
    </xf>
    <xf numFmtId="0" fontId="61" fillId="0" borderId="0" xfId="0" applyFont="1"/>
    <xf numFmtId="0" fontId="62" fillId="67" borderId="88" xfId="247" applyFont="1" applyFill="1" applyBorder="1" applyAlignment="1">
      <alignment horizontal="center" vertical="center"/>
    </xf>
    <xf numFmtId="0" fontId="62" fillId="66" borderId="88" xfId="247" applyFont="1" applyFill="1" applyBorder="1" applyAlignment="1">
      <alignment horizontal="center" vertical="center"/>
    </xf>
    <xf numFmtId="0" fontId="62" fillId="59" borderId="88" xfId="247" applyFont="1" applyFill="1" applyBorder="1" applyAlignment="1">
      <alignment horizontal="center" vertical="center"/>
    </xf>
    <xf numFmtId="0" fontId="62" fillId="0" borderId="109" xfId="246" applyFont="1" applyBorder="1" applyAlignment="1">
      <alignment horizontal="center" vertical="center"/>
    </xf>
    <xf numFmtId="0" fontId="0" fillId="75" borderId="88" xfId="0" applyFont="1" applyFill="1" applyBorder="1" applyAlignment="1">
      <alignment horizontal="center" vertical="center"/>
    </xf>
    <xf numFmtId="49" fontId="0" fillId="0" borderId="88" xfId="0" quotePrefix="1" applyNumberFormat="1" applyFont="1" applyFill="1" applyBorder="1" applyAlignment="1">
      <alignment horizontal="center" vertical="center" wrapText="1"/>
    </xf>
    <xf numFmtId="49" fontId="0" fillId="59" borderId="159" xfId="196" applyNumberFormat="1" applyFont="1" applyFill="1" applyBorder="1" applyAlignment="1">
      <alignment horizontal="left" vertical="center" wrapText="1"/>
    </xf>
    <xf numFmtId="49" fontId="0" fillId="59" borderId="109" xfId="196" applyNumberFormat="1" applyFont="1" applyFill="1" applyBorder="1" applyAlignment="1">
      <alignment horizontal="left" vertical="center" wrapText="1"/>
    </xf>
    <xf numFmtId="0" fontId="0" fillId="59" borderId="109" xfId="196" applyFont="1" applyFill="1" applyBorder="1" applyAlignment="1">
      <alignment horizontal="left" vertical="center" wrapText="1"/>
    </xf>
    <xf numFmtId="0" fontId="13" fillId="0" borderId="0" xfId="0" applyFont="1" applyAlignment="1">
      <alignment wrapText="1"/>
    </xf>
    <xf numFmtId="0" fontId="0" fillId="0" borderId="178" xfId="0" applyFont="1" applyFill="1" applyBorder="1" applyAlignment="1">
      <alignment vertical="center"/>
    </xf>
    <xf numFmtId="0" fontId="0" fillId="0" borderId="178" xfId="0" applyFont="1" applyFill="1" applyBorder="1" applyAlignment="1">
      <alignment horizontal="left" vertical="center"/>
    </xf>
    <xf numFmtId="49" fontId="0" fillId="0" borderId="134" xfId="0" applyNumberFormat="1" applyFont="1" applyFill="1" applyBorder="1" applyAlignment="1">
      <alignment horizontal="center" vertical="center" wrapText="1"/>
    </xf>
    <xf numFmtId="0" fontId="34" fillId="0" borderId="80" xfId="0" applyFont="1" applyFill="1" applyBorder="1" applyAlignment="1">
      <alignment horizontal="center"/>
    </xf>
    <xf numFmtId="0" fontId="31" fillId="0" borderId="178" xfId="0" applyFont="1" applyFill="1" applyBorder="1" applyAlignment="1">
      <alignment horizontal="center" vertical="center" wrapText="1"/>
    </xf>
    <xf numFmtId="0" fontId="0" fillId="0" borderId="187" xfId="0" applyBorder="1" applyAlignment="1">
      <alignment horizontal="center" vertical="center"/>
    </xf>
    <xf numFmtId="0" fontId="0" fillId="59" borderId="178" xfId="0" applyFont="1" applyFill="1" applyBorder="1" applyAlignment="1">
      <alignment horizontal="center" vertical="center" wrapText="1"/>
    </xf>
    <xf numFmtId="0" fontId="0" fillId="59" borderId="187" xfId="0" applyFont="1" applyFill="1" applyBorder="1" applyAlignment="1">
      <alignment horizontal="center" vertical="center"/>
    </xf>
    <xf numFmtId="0" fontId="0" fillId="59" borderId="52" xfId="0" applyFont="1" applyFill="1" applyBorder="1" applyAlignment="1">
      <alignment horizontal="center" vertical="center"/>
    </xf>
    <xf numFmtId="49" fontId="13" fillId="0" borderId="92" xfId="90" applyNumberFormat="1" applyFont="1" applyFill="1" applyBorder="1" applyAlignment="1">
      <alignment horizontal="center" vertical="center" wrapText="1"/>
    </xf>
    <xf numFmtId="49" fontId="13" fillId="0" borderId="124" xfId="90" applyNumberFormat="1" applyFont="1" applyFill="1" applyBorder="1" applyAlignment="1">
      <alignment vertical="center"/>
    </xf>
    <xf numFmtId="49" fontId="13" fillId="0" borderId="119" xfId="90" applyNumberFormat="1" applyFont="1" applyFill="1" applyBorder="1" applyAlignment="1">
      <alignment horizontal="center" vertical="center" wrapText="1"/>
    </xf>
    <xf numFmtId="0" fontId="13" fillId="59" borderId="186" xfId="90" applyNumberFormat="1" applyFont="1" applyFill="1" applyBorder="1" applyAlignment="1">
      <alignment horizontal="center" vertical="center"/>
    </xf>
    <xf numFmtId="1" fontId="13" fillId="0" borderId="186" xfId="90" applyNumberFormat="1" applyFont="1" applyFill="1" applyBorder="1" applyAlignment="1">
      <alignment horizontal="center" vertical="center"/>
    </xf>
    <xf numFmtId="9" fontId="13" fillId="60" borderId="178" xfId="91" applyFont="1" applyFill="1" applyBorder="1" applyAlignment="1">
      <alignment horizontal="center" vertical="center" wrapText="1"/>
    </xf>
    <xf numFmtId="0" fontId="0" fillId="28" borderId="178" xfId="0" applyFont="1" applyFill="1" applyBorder="1" applyAlignment="1">
      <alignment vertical="center"/>
    </xf>
    <xf numFmtId="0" fontId="0" fillId="59" borderId="179" xfId="0" applyFont="1" applyFill="1" applyBorder="1" applyAlignment="1">
      <alignment vertical="center"/>
    </xf>
    <xf numFmtId="0" fontId="0" fillId="59" borderId="187" xfId="0" applyFont="1" applyFill="1" applyBorder="1" applyAlignment="1">
      <alignment vertical="center"/>
    </xf>
    <xf numFmtId="0" fontId="13" fillId="0" borderId="186" xfId="90" applyNumberFormat="1" applyFont="1" applyFill="1" applyBorder="1" applyAlignment="1">
      <alignment horizontal="center" vertical="center"/>
    </xf>
    <xf numFmtId="49" fontId="13" fillId="0" borderId="0" xfId="92" applyNumberFormat="1" applyFont="1" applyFill="1" applyBorder="1" applyAlignment="1">
      <alignment horizontal="left" vertical="center" wrapText="1"/>
    </xf>
    <xf numFmtId="0" fontId="13" fillId="0" borderId="32" xfId="0" applyFont="1" applyFill="1" applyBorder="1" applyAlignment="1">
      <alignment horizontal="center" vertical="center" wrapText="1"/>
    </xf>
    <xf numFmtId="0" fontId="13" fillId="0" borderId="191" xfId="0" applyFont="1" applyFill="1" applyBorder="1" applyAlignment="1">
      <alignment horizontal="center" vertical="center" wrapText="1"/>
    </xf>
    <xf numFmtId="0" fontId="13" fillId="0" borderId="184" xfId="0" applyFont="1" applyFill="1" applyBorder="1" applyAlignment="1">
      <alignment horizontal="center" vertical="center"/>
    </xf>
    <xf numFmtId="49" fontId="13" fillId="0" borderId="185" xfId="90" applyNumberFormat="1" applyFont="1" applyFill="1" applyBorder="1" applyAlignment="1">
      <alignment vertical="center" wrapText="1"/>
    </xf>
    <xf numFmtId="0" fontId="13" fillId="59" borderId="178" xfId="101" applyNumberFormat="1" applyFont="1" applyFill="1" applyBorder="1" applyAlignment="1">
      <alignment horizontal="center" vertical="center" wrapText="1"/>
    </xf>
    <xf numFmtId="0" fontId="13" fillId="59" borderId="178" xfId="90" applyNumberFormat="1" applyFont="1" applyFill="1" applyBorder="1" applyAlignment="1">
      <alignment horizontal="center" vertical="center"/>
    </xf>
    <xf numFmtId="49" fontId="13" fillId="0" borderId="186" xfId="90" applyNumberFormat="1" applyFont="1" applyFill="1" applyBorder="1" applyAlignment="1">
      <alignment horizontal="center" vertical="center" wrapText="1"/>
    </xf>
    <xf numFmtId="0" fontId="13" fillId="28" borderId="178" xfId="0" applyFont="1" applyFill="1" applyBorder="1" applyAlignment="1">
      <alignment horizontal="center" vertical="center"/>
    </xf>
    <xf numFmtId="9" fontId="13" fillId="60" borderId="186" xfId="0" applyNumberFormat="1" applyFont="1" applyFill="1" applyBorder="1" applyAlignment="1">
      <alignment horizontal="center" vertical="center"/>
    </xf>
    <xf numFmtId="0" fontId="13" fillId="59" borderId="56" xfId="0" applyFont="1" applyFill="1" applyBorder="1" applyAlignment="1">
      <alignment vertical="center"/>
    </xf>
    <xf numFmtId="0" fontId="13" fillId="59" borderId="179" xfId="0" applyFont="1" applyFill="1" applyBorder="1" applyAlignment="1">
      <alignment vertical="center"/>
    </xf>
    <xf numFmtId="0" fontId="13" fillId="59" borderId="187" xfId="0" applyFont="1" applyFill="1" applyBorder="1" applyAlignment="1">
      <alignment vertical="center"/>
    </xf>
    <xf numFmtId="0" fontId="13" fillId="0" borderId="0" xfId="0" applyFont="1" applyBorder="1"/>
    <xf numFmtId="0" fontId="13" fillId="0" borderId="0" xfId="0" applyFont="1" applyFill="1" applyBorder="1"/>
    <xf numFmtId="0" fontId="13" fillId="59" borderId="179" xfId="0" applyFont="1" applyFill="1" applyBorder="1" applyAlignment="1">
      <alignment vertical="center" wrapText="1"/>
    </xf>
    <xf numFmtId="0" fontId="0" fillId="59" borderId="197" xfId="0" applyFont="1" applyFill="1" applyBorder="1" applyAlignment="1">
      <alignment vertical="center"/>
    </xf>
    <xf numFmtId="0" fontId="0" fillId="59" borderId="198" xfId="0" applyFont="1" applyFill="1" applyBorder="1" applyAlignment="1">
      <alignment vertical="center"/>
    </xf>
    <xf numFmtId="0" fontId="0" fillId="59" borderId="196" xfId="0" applyFont="1" applyFill="1" applyBorder="1" applyAlignment="1">
      <alignment vertical="center"/>
    </xf>
    <xf numFmtId="0" fontId="0" fillId="59" borderId="27" xfId="101" applyNumberFormat="1" applyFont="1" applyFill="1" applyBorder="1" applyAlignment="1">
      <alignment horizontal="center" vertical="center"/>
    </xf>
    <xf numFmtId="49" fontId="0" fillId="0" borderId="186" xfId="90" applyNumberFormat="1" applyFont="1" applyFill="1" applyBorder="1" applyAlignment="1">
      <alignment horizontal="center" vertical="center" wrapText="1"/>
    </xf>
    <xf numFmtId="49" fontId="0" fillId="0" borderId="178" xfId="101" applyNumberFormat="1" applyFont="1" applyFill="1" applyBorder="1" applyAlignment="1">
      <alignment horizontal="left" vertical="center"/>
    </xf>
    <xf numFmtId="0" fontId="0" fillId="59" borderId="178" xfId="101" applyNumberFormat="1" applyFont="1" applyFill="1" applyBorder="1" applyAlignment="1">
      <alignment horizontal="center" vertical="center"/>
    </xf>
    <xf numFmtId="49" fontId="0" fillId="0" borderId="178" xfId="101" applyNumberFormat="1" applyFont="1" applyFill="1" applyBorder="1" applyAlignment="1">
      <alignment horizontal="left" vertical="center" wrapText="1"/>
    </xf>
    <xf numFmtId="0" fontId="13" fillId="0" borderId="115" xfId="0" applyFont="1" applyFill="1" applyBorder="1" applyAlignment="1">
      <alignment horizontal="center" vertical="center" wrapText="1"/>
    </xf>
    <xf numFmtId="0" fontId="31" fillId="0" borderId="12" xfId="0" applyFont="1" applyBorder="1" applyAlignment="1">
      <alignment horizontal="center" vertical="center"/>
    </xf>
    <xf numFmtId="49" fontId="0" fillId="0" borderId="178" xfId="0" applyNumberFormat="1" applyFont="1" applyFill="1" applyBorder="1" applyAlignment="1">
      <alignment vertical="center"/>
    </xf>
    <xf numFmtId="49" fontId="0" fillId="59" borderId="178" xfId="0" applyNumberFormat="1" applyFont="1" applyFill="1" applyBorder="1" applyAlignment="1">
      <alignment vertical="center"/>
    </xf>
    <xf numFmtId="0" fontId="0" fillId="0" borderId="178" xfId="0" applyNumberFormat="1" applyFont="1" applyFill="1" applyBorder="1" applyAlignment="1">
      <alignment horizontal="center" vertical="center"/>
    </xf>
    <xf numFmtId="0" fontId="0" fillId="60" borderId="178" xfId="0" applyNumberFormat="1" applyFont="1" applyFill="1" applyBorder="1" applyAlignment="1">
      <alignment horizontal="center" vertical="center" wrapText="1"/>
    </xf>
    <xf numFmtId="9" fontId="0" fillId="61" borderId="186" xfId="0" applyNumberFormat="1" applyFont="1" applyFill="1" applyBorder="1" applyAlignment="1">
      <alignment vertical="center"/>
    </xf>
    <xf numFmtId="49" fontId="97" fillId="0" borderId="0" xfId="90" applyNumberFormat="1" applyFont="1" applyFill="1" applyBorder="1" applyAlignment="1">
      <alignment vertical="center"/>
    </xf>
    <xf numFmtId="0" fontId="0" fillId="59" borderId="27" xfId="90" applyNumberFormat="1" applyFont="1" applyFill="1" applyBorder="1" applyAlignment="1">
      <alignment horizontal="center" vertical="center"/>
    </xf>
    <xf numFmtId="0" fontId="0" fillId="0" borderId="27" xfId="90" applyNumberFormat="1" applyFont="1" applyFill="1" applyBorder="1" applyAlignment="1">
      <alignment horizontal="center" vertical="center"/>
    </xf>
    <xf numFmtId="0" fontId="0" fillId="0" borderId="40" xfId="90" applyNumberFormat="1" applyFont="1" applyFill="1" applyBorder="1" applyAlignment="1">
      <alignment horizontal="center" vertical="center"/>
    </xf>
    <xf numFmtId="1" fontId="0" fillId="0" borderId="40" xfId="90" applyNumberFormat="1" applyFont="1" applyFill="1" applyBorder="1" applyAlignment="1">
      <alignment horizontal="center" vertical="center"/>
    </xf>
    <xf numFmtId="9" fontId="0" fillId="60" borderId="27" xfId="91" applyFont="1" applyFill="1" applyBorder="1" applyAlignment="1">
      <alignment horizontal="center" vertical="center" wrapText="1"/>
    </xf>
    <xf numFmtId="49" fontId="0" fillId="0" borderId="40" xfId="90" applyNumberFormat="1" applyFont="1" applyFill="1" applyBorder="1" applyAlignment="1">
      <alignment horizontal="center" vertical="center" wrapText="1"/>
    </xf>
    <xf numFmtId="0" fontId="0" fillId="28" borderId="27" xfId="0" applyFont="1" applyFill="1" applyBorder="1" applyAlignment="1">
      <alignment vertical="center"/>
    </xf>
    <xf numFmtId="9" fontId="0" fillId="61" borderId="40" xfId="0" applyNumberFormat="1" applyFont="1" applyFill="1" applyBorder="1" applyAlignment="1">
      <alignment vertical="center"/>
    </xf>
    <xf numFmtId="0" fontId="0" fillId="0" borderId="178" xfId="90" applyNumberFormat="1" applyFont="1" applyFill="1" applyBorder="1" applyAlignment="1">
      <alignment horizontal="center" vertical="center"/>
    </xf>
    <xf numFmtId="0" fontId="0" fillId="0" borderId="186" xfId="90" applyNumberFormat="1" applyFont="1" applyFill="1" applyBorder="1" applyAlignment="1">
      <alignment horizontal="center" vertical="center"/>
    </xf>
    <xf numFmtId="1" fontId="0" fillId="0" borderId="186" xfId="90" applyNumberFormat="1" applyFont="1" applyFill="1" applyBorder="1" applyAlignment="1">
      <alignment horizontal="center" vertical="center"/>
    </xf>
    <xf numFmtId="0" fontId="0" fillId="59" borderId="187" xfId="0" applyFont="1" applyFill="1" applyBorder="1" applyAlignment="1">
      <alignment vertical="center" wrapText="1"/>
    </xf>
    <xf numFmtId="49" fontId="31" fillId="0" borderId="92" xfId="101" applyNumberFormat="1" applyFont="1" applyFill="1" applyBorder="1" applyAlignment="1">
      <alignment horizontal="center" vertical="center" wrapText="1"/>
    </xf>
    <xf numFmtId="49" fontId="13" fillId="0" borderId="185" xfId="101" applyNumberFormat="1" applyFont="1" applyFill="1" applyBorder="1" applyAlignment="1">
      <alignment vertical="center"/>
    </xf>
    <xf numFmtId="49" fontId="13" fillId="0" borderId="178" xfId="101" applyNumberFormat="1" applyFont="1" applyFill="1" applyBorder="1" applyAlignment="1">
      <alignment horizontal="center" vertical="center"/>
    </xf>
    <xf numFmtId="49" fontId="13" fillId="0" borderId="178" xfId="101" applyNumberFormat="1" applyFont="1" applyFill="1" applyBorder="1" applyAlignment="1">
      <alignment horizontal="left" vertical="center" wrapText="1"/>
    </xf>
    <xf numFmtId="49" fontId="13" fillId="28" borderId="178" xfId="101" applyNumberFormat="1" applyFont="1" applyFill="1" applyBorder="1" applyAlignment="1">
      <alignment horizontal="center" vertical="center" wrapText="1"/>
    </xf>
    <xf numFmtId="49" fontId="13" fillId="0" borderId="178" xfId="101" applyNumberFormat="1" applyFont="1" applyFill="1" applyBorder="1" applyAlignment="1">
      <alignment horizontal="left" vertical="center"/>
    </xf>
    <xf numFmtId="0" fontId="13" fillId="0" borderId="27" xfId="101" applyNumberFormat="1" applyFont="1" applyFill="1" applyBorder="1" applyAlignment="1">
      <alignment horizontal="center" vertical="center"/>
    </xf>
    <xf numFmtId="49" fontId="13" fillId="0" borderId="27" xfId="101" applyNumberFormat="1" applyFont="1" applyFill="1" applyBorder="1" applyAlignment="1">
      <alignment horizontal="left" vertical="center"/>
    </xf>
    <xf numFmtId="49" fontId="13" fillId="0" borderId="40" xfId="90" applyNumberFormat="1" applyFont="1" applyFill="1" applyBorder="1" applyAlignment="1">
      <alignment horizontal="center" vertical="center" wrapText="1"/>
    </xf>
    <xf numFmtId="49" fontId="13" fillId="28" borderId="27" xfId="101" applyNumberFormat="1" applyFont="1" applyFill="1" applyBorder="1" applyAlignment="1">
      <alignment horizontal="center" vertical="center" wrapText="1"/>
    </xf>
    <xf numFmtId="49" fontId="13" fillId="0" borderId="27" xfId="101" applyNumberFormat="1" applyFont="1" applyFill="1" applyBorder="1" applyAlignment="1">
      <alignment horizontal="center" vertical="center"/>
    </xf>
    <xf numFmtId="49" fontId="13" fillId="0" borderId="178" xfId="101" applyNumberFormat="1" applyFont="1" applyFill="1" applyBorder="1" applyAlignment="1">
      <alignment horizontal="center" vertical="center" wrapText="1"/>
    </xf>
    <xf numFmtId="49" fontId="36" fillId="0" borderId="0" xfId="0" applyNumberFormat="1" applyFont="1" applyAlignment="1"/>
    <xf numFmtId="49" fontId="0" fillId="0" borderId="27" xfId="101" applyNumberFormat="1" applyFont="1" applyFill="1" applyBorder="1" applyAlignment="1">
      <alignment horizontal="center" vertical="center" wrapText="1"/>
    </xf>
    <xf numFmtId="49" fontId="0" fillId="0" borderId="178" xfId="101" applyNumberFormat="1" applyFont="1" applyFill="1" applyBorder="1" applyAlignment="1">
      <alignment horizontal="center" vertical="center" wrapText="1"/>
    </xf>
    <xf numFmtId="49" fontId="0" fillId="28" borderId="27" xfId="101" applyNumberFormat="1" applyFont="1" applyFill="1" applyBorder="1" applyAlignment="1">
      <alignment horizontal="center" vertical="center" wrapText="1"/>
    </xf>
    <xf numFmtId="49" fontId="0" fillId="28" borderId="178" xfId="101" applyNumberFormat="1" applyFont="1" applyFill="1" applyBorder="1" applyAlignment="1">
      <alignment horizontal="center" vertical="center" wrapText="1"/>
    </xf>
    <xf numFmtId="0" fontId="31" fillId="0" borderId="7" xfId="0" applyFont="1" applyFill="1" applyBorder="1" applyAlignment="1">
      <alignment horizontal="center" vertical="center" wrapText="1"/>
    </xf>
    <xf numFmtId="0" fontId="0" fillId="59" borderId="185" xfId="0" applyFont="1" applyFill="1" applyBorder="1" applyAlignment="1">
      <alignment horizontal="center" vertical="center"/>
    </xf>
    <xf numFmtId="0" fontId="66" fillId="59" borderId="109" xfId="0" applyFont="1" applyFill="1" applyBorder="1" applyAlignment="1">
      <alignment vertical="center"/>
    </xf>
    <xf numFmtId="0" fontId="0" fillId="28" borderId="178" xfId="0" applyFont="1" applyFill="1" applyBorder="1" applyAlignment="1">
      <alignment horizontal="center" vertical="center"/>
    </xf>
    <xf numFmtId="0" fontId="0" fillId="0" borderId="178" xfId="56108" applyFont="1" applyFill="1" applyBorder="1" applyAlignment="1">
      <alignment horizontal="center" vertical="center" wrapText="1"/>
    </xf>
    <xf numFmtId="0" fontId="31" fillId="0" borderId="92" xfId="0" applyFont="1" applyFill="1" applyBorder="1" applyAlignment="1">
      <alignment horizontal="center" vertical="center" wrapText="1"/>
    </xf>
    <xf numFmtId="0" fontId="98" fillId="0" borderId="0" xfId="104" applyFont="1" applyAlignment="1">
      <alignment vertical="top" wrapText="1"/>
    </xf>
    <xf numFmtId="0" fontId="99" fillId="0" borderId="0" xfId="104" applyFont="1"/>
    <xf numFmtId="49" fontId="34" fillId="28" borderId="12" xfId="90" applyNumberFormat="1" applyFont="1" applyFill="1" applyBorder="1" applyAlignment="1">
      <alignment vertical="center"/>
    </xf>
    <xf numFmtId="0" fontId="99" fillId="0" borderId="0" xfId="104" applyFont="1" applyAlignment="1">
      <alignment vertical="top" wrapText="1"/>
    </xf>
    <xf numFmtId="0" fontId="100" fillId="0" borderId="0" xfId="0" applyFont="1"/>
    <xf numFmtId="0" fontId="101" fillId="0" borderId="0" xfId="0" applyFont="1"/>
    <xf numFmtId="0" fontId="102" fillId="58" borderId="0" xfId="0" applyFont="1" applyFill="1"/>
    <xf numFmtId="0" fontId="0" fillId="59" borderId="187" xfId="0" applyFont="1" applyFill="1" applyBorder="1" applyAlignment="1">
      <alignment horizontal="center" wrapText="1"/>
    </xf>
    <xf numFmtId="0" fontId="0" fillId="0" borderId="179" xfId="0" applyFill="1" applyBorder="1" applyAlignment="1">
      <alignment vertical="center"/>
    </xf>
    <xf numFmtId="0" fontId="0" fillId="0" borderId="179" xfId="0" applyFill="1" applyBorder="1" applyAlignment="1">
      <alignment vertical="center" wrapText="1"/>
    </xf>
    <xf numFmtId="0" fontId="0" fillId="0" borderId="179" xfId="0" applyBorder="1"/>
    <xf numFmtId="0" fontId="0" fillId="0" borderId="179" xfId="0" applyBorder="1" applyAlignment="1">
      <alignment wrapText="1"/>
    </xf>
    <xf numFmtId="49" fontId="34" fillId="59" borderId="125" xfId="90" applyNumberFormat="1" applyFont="1" applyFill="1" applyBorder="1" applyAlignment="1">
      <alignment vertical="center"/>
    </xf>
    <xf numFmtId="49" fontId="0" fillId="0" borderId="187" xfId="92" applyNumberFormat="1" applyFont="1" applyFill="1" applyBorder="1" applyAlignment="1">
      <alignment horizontal="center" vertical="center" wrapText="1"/>
    </xf>
    <xf numFmtId="0" fontId="13" fillId="29" borderId="187" xfId="0" applyFont="1" applyFill="1" applyBorder="1" applyAlignment="1">
      <alignment horizontal="center" vertical="center"/>
    </xf>
    <xf numFmtId="9" fontId="0" fillId="29" borderId="187" xfId="0" applyNumberFormat="1" applyFont="1" applyFill="1" applyBorder="1" applyAlignment="1">
      <alignment horizontal="center" vertical="center"/>
    </xf>
    <xf numFmtId="0" fontId="43" fillId="0" borderId="187" xfId="0" applyFont="1" applyFill="1" applyBorder="1" applyAlignment="1">
      <alignment vertical="center"/>
    </xf>
    <xf numFmtId="0" fontId="99" fillId="0" borderId="0" xfId="104" applyFont="1" applyAlignment="1">
      <alignment vertical="center" wrapText="1"/>
    </xf>
    <xf numFmtId="0" fontId="99" fillId="0" borderId="0" xfId="104" applyFont="1" applyAlignment="1">
      <alignment vertical="center"/>
    </xf>
    <xf numFmtId="0" fontId="100" fillId="0" borderId="0" xfId="0" applyFont="1" applyAlignment="1">
      <alignment vertical="center"/>
    </xf>
    <xf numFmtId="0" fontId="101" fillId="0" borderId="0" xfId="0" applyFont="1" applyAlignment="1">
      <alignment vertical="center"/>
    </xf>
    <xf numFmtId="0" fontId="0" fillId="0" borderId="187" xfId="0" applyFill="1" applyBorder="1" applyAlignment="1">
      <alignment vertical="center"/>
    </xf>
    <xf numFmtId="0" fontId="0" fillId="0" borderId="186" xfId="0" applyFont="1" applyFill="1" applyBorder="1" applyAlignment="1">
      <alignment horizontal="center"/>
    </xf>
    <xf numFmtId="0" fontId="0" fillId="0" borderId="187" xfId="0" applyFill="1" applyBorder="1"/>
    <xf numFmtId="0" fontId="0" fillId="73" borderId="186" xfId="0" applyFont="1" applyFill="1" applyBorder="1" applyAlignment="1">
      <alignment horizontal="center"/>
    </xf>
    <xf numFmtId="0" fontId="102" fillId="58" borderId="0" xfId="0" applyFont="1" applyFill="1" applyAlignment="1">
      <alignment vertical="center"/>
    </xf>
    <xf numFmtId="0" fontId="61" fillId="0" borderId="0" xfId="55758" applyFont="1" applyAlignment="1">
      <alignment vertical="top" wrapText="1"/>
    </xf>
    <xf numFmtId="0" fontId="61" fillId="0" borderId="0" xfId="55758" applyFont="1" applyAlignment="1">
      <alignment vertical="top"/>
    </xf>
    <xf numFmtId="0" fontId="62" fillId="0" borderId="0" xfId="55758" applyFont="1"/>
    <xf numFmtId="0" fontId="62" fillId="0" borderId="0" xfId="55758" applyFont="1" applyAlignment="1">
      <alignment vertical="top" wrapText="1"/>
    </xf>
    <xf numFmtId="0" fontId="13" fillId="0" borderId="179" xfId="0" applyFont="1" applyBorder="1" applyAlignment="1">
      <alignment horizontal="center" vertical="center" wrapText="1"/>
    </xf>
    <xf numFmtId="0" fontId="0" fillId="59" borderId="179" xfId="0" applyFont="1" applyFill="1" applyBorder="1" applyAlignment="1">
      <alignment horizontal="center"/>
    </xf>
    <xf numFmtId="0" fontId="0" fillId="59" borderId="179" xfId="0" quotePrefix="1" applyFont="1" applyFill="1" applyBorder="1" applyAlignment="1">
      <alignment horizontal="center" vertical="center"/>
    </xf>
    <xf numFmtId="0" fontId="66" fillId="59" borderId="59" xfId="0" applyFont="1" applyFill="1" applyBorder="1" applyAlignment="1">
      <alignment vertical="center" wrapText="1"/>
    </xf>
    <xf numFmtId="0" fontId="66" fillId="0" borderId="0" xfId="0" applyFont="1"/>
    <xf numFmtId="0" fontId="0" fillId="59" borderId="179" xfId="0" applyFont="1" applyFill="1" applyBorder="1" applyAlignment="1">
      <alignment horizontal="center" vertical="center" wrapText="1"/>
    </xf>
    <xf numFmtId="0" fontId="0" fillId="59" borderId="179" xfId="0" applyFont="1" applyFill="1" applyBorder="1" applyAlignment="1">
      <alignment vertical="center" wrapText="1"/>
    </xf>
    <xf numFmtId="0" fontId="0" fillId="60" borderId="185" xfId="0" applyFont="1" applyFill="1" applyBorder="1" applyAlignment="1">
      <alignment horizontal="center" vertical="center"/>
    </xf>
    <xf numFmtId="0" fontId="0" fillId="0" borderId="204" xfId="0" applyNumberFormat="1" applyBorder="1"/>
    <xf numFmtId="0" fontId="0" fillId="0" borderId="204" xfId="0" applyBorder="1" applyAlignment="1">
      <alignment horizontal="center" vertical="center"/>
    </xf>
    <xf numFmtId="0" fontId="0" fillId="0" borderId="187" xfId="0" applyNumberFormat="1" applyBorder="1"/>
    <xf numFmtId="49" fontId="31" fillId="0" borderId="86" xfId="0" applyNumberFormat="1" applyFont="1" applyFill="1" applyBorder="1" applyAlignment="1">
      <alignment horizontal="center" vertical="center" wrapText="1"/>
    </xf>
    <xf numFmtId="0" fontId="2" fillId="0" borderId="179" xfId="1520" applyFont="1" applyBorder="1" applyAlignment="1">
      <alignment horizontal="center"/>
    </xf>
    <xf numFmtId="0" fontId="103" fillId="0" borderId="179" xfId="1520" applyFont="1" applyBorder="1" applyAlignment="1">
      <alignment horizontal="center"/>
    </xf>
    <xf numFmtId="9" fontId="14" fillId="76" borderId="179" xfId="1520" applyNumberFormat="1" applyFont="1" applyFill="1" applyBorder="1" applyAlignment="1">
      <alignment horizontal="center" vertical="center"/>
    </xf>
    <xf numFmtId="0" fontId="1" fillId="0" borderId="0" xfId="56172"/>
    <xf numFmtId="49" fontId="33" fillId="0" borderId="0" xfId="92" applyNumberFormat="1" applyFont="1" applyFill="1" applyBorder="1" applyAlignment="1">
      <alignment vertical="center"/>
    </xf>
    <xf numFmtId="0" fontId="34" fillId="0" borderId="12" xfId="90" applyFont="1" applyFill="1" applyBorder="1" applyAlignment="1">
      <alignment horizontal="center" vertical="center"/>
    </xf>
    <xf numFmtId="49" fontId="34" fillId="0" borderId="12" xfId="90" applyNumberFormat="1" applyFont="1" applyFill="1" applyBorder="1" applyAlignment="1">
      <alignment vertical="center"/>
    </xf>
    <xf numFmtId="49" fontId="33" fillId="0" borderId="15" xfId="92" applyNumberFormat="1" applyFont="1" applyFill="1" applyBorder="1" applyAlignment="1">
      <alignment vertical="center"/>
    </xf>
    <xf numFmtId="49" fontId="63" fillId="0" borderId="15" xfId="92" applyNumberFormat="1" applyFont="1" applyFill="1" applyBorder="1" applyAlignment="1">
      <alignment vertical="center"/>
    </xf>
    <xf numFmtId="0" fontId="31" fillId="0" borderId="12" xfId="56172" applyFont="1" applyBorder="1" applyAlignment="1">
      <alignment horizontal="center"/>
    </xf>
    <xf numFmtId="49" fontId="31" fillId="0" borderId="77" xfId="92" applyNumberFormat="1" applyFont="1" applyFill="1" applyBorder="1" applyAlignment="1">
      <alignment horizontal="center" vertical="center" wrapText="1"/>
    </xf>
    <xf numFmtId="0" fontId="31" fillId="0" borderId="92" xfId="56172" applyFont="1" applyBorder="1" applyAlignment="1">
      <alignment horizontal="center" vertical="center"/>
    </xf>
    <xf numFmtId="49" fontId="31" fillId="0" borderId="92" xfId="92" applyNumberFormat="1" applyFont="1" applyFill="1" applyBorder="1" applyAlignment="1">
      <alignment horizontal="center" vertical="center" wrapText="1"/>
    </xf>
    <xf numFmtId="0" fontId="31" fillId="0" borderId="92" xfId="56172" applyFont="1" applyFill="1" applyBorder="1" applyAlignment="1">
      <alignment horizontal="center" vertical="center" wrapText="1"/>
    </xf>
    <xf numFmtId="49" fontId="13" fillId="59" borderId="187" xfId="92" applyNumberFormat="1" applyFont="1" applyFill="1" applyBorder="1" applyAlignment="1">
      <alignment horizontal="center" vertical="center" wrapText="1"/>
    </xf>
    <xf numFmtId="49" fontId="34" fillId="77" borderId="12" xfId="90" applyNumberFormat="1" applyFont="1" applyFill="1" applyBorder="1" applyAlignment="1">
      <alignment vertical="center"/>
    </xf>
    <xf numFmtId="49" fontId="13" fillId="78" borderId="109" xfId="196" applyNumberFormat="1" applyFont="1" applyFill="1" applyBorder="1" applyAlignment="1">
      <alignment horizontal="left" vertical="center" wrapText="1"/>
    </xf>
    <xf numFmtId="0" fontId="0" fillId="78" borderId="159" xfId="196" applyFont="1" applyFill="1" applyBorder="1" applyAlignment="1">
      <alignment horizontal="left" vertical="center" wrapText="1"/>
    </xf>
    <xf numFmtId="0" fontId="93" fillId="59" borderId="171" xfId="0" applyFont="1" applyFill="1" applyBorder="1" applyAlignment="1">
      <alignment horizontal="center" vertical="center" wrapText="1"/>
    </xf>
    <xf numFmtId="0" fontId="0" fillId="59" borderId="174" xfId="0" applyFill="1" applyBorder="1" applyAlignment="1">
      <alignment horizontal="center" vertical="center"/>
    </xf>
    <xf numFmtId="49" fontId="34" fillId="79" borderId="12" xfId="90" applyNumberFormat="1" applyFont="1" applyFill="1" applyBorder="1" applyAlignment="1">
      <alignment vertical="center"/>
    </xf>
    <xf numFmtId="0" fontId="13" fillId="0" borderId="187" xfId="56171" applyFont="1" applyBorder="1" applyAlignment="1">
      <alignment vertical="center" wrapText="1"/>
    </xf>
    <xf numFmtId="0" fontId="13" fillId="0" borderId="187" xfId="56171" applyFont="1" applyBorder="1" applyAlignment="1">
      <alignment horizontal="center" vertical="center" wrapText="1"/>
    </xf>
    <xf numFmtId="0" fontId="13" fillId="0" borderId="179" xfId="56171" applyFont="1" applyBorder="1" applyAlignment="1">
      <alignment vertical="center" wrapText="1"/>
    </xf>
    <xf numFmtId="0" fontId="13" fillId="0" borderId="179" xfId="56171" applyFont="1" applyBorder="1" applyAlignment="1">
      <alignment horizontal="left" vertical="center" wrapText="1"/>
    </xf>
    <xf numFmtId="0" fontId="13" fillId="0" borderId="179" xfId="56171" applyFont="1" applyFill="1" applyBorder="1" applyAlignment="1">
      <alignment vertical="center" wrapText="1"/>
    </xf>
    <xf numFmtId="1" fontId="0" fillId="0" borderId="178" xfId="0" applyNumberFormat="1" applyFont="1" applyFill="1" applyBorder="1" applyAlignment="1" applyProtection="1">
      <alignment horizontal="center" vertical="center"/>
      <protection locked="0"/>
    </xf>
    <xf numFmtId="1" fontId="0" fillId="0" borderId="88" xfId="245" applyNumberFormat="1" applyFont="1" applyFill="1" applyBorder="1" applyAlignment="1">
      <alignment horizontal="center" vertical="center" wrapText="1"/>
    </xf>
    <xf numFmtId="0" fontId="93" fillId="59" borderId="171" xfId="0" applyFont="1" applyFill="1" applyBorder="1" applyAlignment="1">
      <alignment horizontal="center" vertical="center" wrapText="1"/>
    </xf>
    <xf numFmtId="0" fontId="0" fillId="59" borderId="174" xfId="0" applyFill="1" applyBorder="1" applyAlignment="1">
      <alignment horizontal="center" vertical="center"/>
    </xf>
    <xf numFmtId="49" fontId="0" fillId="0" borderId="137" xfId="0" applyNumberFormat="1" applyFont="1" applyFill="1" applyBorder="1" applyAlignment="1">
      <alignment horizontal="center" vertical="center" wrapText="1"/>
    </xf>
    <xf numFmtId="0" fontId="77" fillId="0" borderId="184" xfId="56172" applyFont="1" applyFill="1" applyBorder="1" applyAlignment="1">
      <alignment horizontal="center" vertical="center"/>
    </xf>
    <xf numFmtId="0" fontId="77" fillId="0" borderId="204" xfId="56172" applyFont="1" applyFill="1" applyBorder="1" applyAlignment="1">
      <alignment horizontal="center" vertical="center"/>
    </xf>
    <xf numFmtId="0" fontId="77" fillId="0" borderId="204" xfId="56172" applyFont="1" applyFill="1" applyBorder="1" applyAlignment="1">
      <alignment vertical="center" wrapText="1"/>
    </xf>
    <xf numFmtId="0" fontId="77" fillId="0" borderId="205" xfId="56172" applyFont="1" applyFill="1" applyBorder="1" applyAlignment="1">
      <alignment horizontal="center" vertical="center"/>
    </xf>
    <xf numFmtId="0" fontId="77" fillId="0" borderId="206" xfId="56172" applyFont="1" applyFill="1" applyBorder="1" applyAlignment="1">
      <alignment horizontal="center" vertical="center"/>
    </xf>
    <xf numFmtId="0" fontId="77" fillId="59" borderId="205" xfId="56172" applyFont="1" applyFill="1" applyBorder="1" applyAlignment="1">
      <alignment horizontal="center" vertical="center"/>
    </xf>
    <xf numFmtId="49" fontId="77" fillId="59" borderId="204" xfId="92" applyNumberFormat="1" applyFont="1" applyFill="1" applyBorder="1" applyAlignment="1">
      <alignment horizontal="center" vertical="center" wrapText="1"/>
    </xf>
    <xf numFmtId="0" fontId="77" fillId="59" borderId="204" xfId="56172" applyFont="1" applyFill="1" applyBorder="1" applyAlignment="1">
      <alignment horizontal="left" vertical="center" wrapText="1"/>
    </xf>
    <xf numFmtId="0" fontId="77" fillId="0" borderId="0" xfId="56172" applyFont="1" applyAlignment="1">
      <alignment horizontal="center" vertical="center"/>
    </xf>
    <xf numFmtId="0" fontId="77" fillId="0" borderId="27" xfId="56172" applyFont="1" applyFill="1" applyBorder="1" applyAlignment="1">
      <alignment horizontal="center" vertical="center"/>
    </xf>
    <xf numFmtId="0" fontId="77" fillId="59" borderId="27" xfId="56172" applyFont="1" applyFill="1" applyBorder="1" applyAlignment="1">
      <alignment horizontal="center" vertical="center"/>
    </xf>
    <xf numFmtId="49" fontId="77" fillId="59" borderId="187" xfId="92" applyNumberFormat="1" applyFont="1" applyFill="1" applyBorder="1" applyAlignment="1">
      <alignment horizontal="center" vertical="center" wrapText="1"/>
    </xf>
    <xf numFmtId="0" fontId="104" fillId="59" borderId="204" xfId="56172" applyFont="1" applyFill="1" applyBorder="1" applyAlignment="1">
      <alignment horizontal="center" vertical="center" wrapText="1"/>
    </xf>
    <xf numFmtId="0" fontId="61" fillId="59" borderId="55" xfId="0" applyFont="1" applyFill="1" applyBorder="1" applyAlignment="1">
      <alignment vertical="center"/>
    </xf>
    <xf numFmtId="0" fontId="61" fillId="59" borderId="184" xfId="0" applyFont="1" applyFill="1" applyBorder="1" applyAlignment="1">
      <alignment vertical="center" wrapText="1"/>
    </xf>
    <xf numFmtId="0" fontId="0" fillId="59" borderId="178" xfId="0" applyFont="1" applyFill="1" applyBorder="1" applyAlignment="1">
      <alignment horizontal="center"/>
    </xf>
    <xf numFmtId="0" fontId="0" fillId="71" borderId="178" xfId="0" applyFont="1" applyFill="1" applyBorder="1" applyAlignment="1">
      <alignment horizontal="center"/>
    </xf>
    <xf numFmtId="1" fontId="0" fillId="0" borderId="178" xfId="245" applyNumberFormat="1" applyFont="1" applyFill="1" applyBorder="1" applyAlignment="1" applyProtection="1">
      <alignment horizontal="center" vertical="center"/>
      <protection locked="0"/>
    </xf>
    <xf numFmtId="1" fontId="0" fillId="0" borderId="178" xfId="245" applyNumberFormat="1" applyFont="1" applyFill="1" applyBorder="1" applyAlignment="1" applyProtection="1">
      <alignment horizontal="center" vertical="center" wrapText="1"/>
      <protection locked="0"/>
    </xf>
    <xf numFmtId="1" fontId="0" fillId="0" borderId="178" xfId="245" quotePrefix="1" applyNumberFormat="1" applyFont="1" applyFill="1" applyBorder="1" applyAlignment="1" applyProtection="1">
      <alignment horizontal="center" vertical="center" wrapText="1"/>
      <protection locked="0"/>
    </xf>
    <xf numFmtId="9" fontId="62" fillId="8" borderId="88" xfId="244" applyNumberFormat="1" applyFont="1" applyFill="1" applyBorder="1" applyAlignment="1">
      <alignment horizontal="center" vertical="center" wrapText="1"/>
    </xf>
    <xf numFmtId="9" fontId="105" fillId="8" borderId="88" xfId="244" applyNumberFormat="1" applyFont="1" applyFill="1" applyBorder="1" applyAlignment="1">
      <alignment horizontal="left" vertical="center" wrapText="1"/>
    </xf>
    <xf numFmtId="1" fontId="0" fillId="0" borderId="0" xfId="0" applyNumberFormat="1" applyFont="1" applyBorder="1"/>
    <xf numFmtId="0" fontId="31" fillId="59" borderId="12" xfId="0" applyFont="1" applyFill="1" applyBorder="1" applyAlignment="1">
      <alignment horizontal="center" vertical="center"/>
    </xf>
    <xf numFmtId="49" fontId="34" fillId="59" borderId="114" xfId="0" applyNumberFormat="1" applyFont="1" applyFill="1" applyBorder="1" applyAlignment="1">
      <alignment horizontal="center" vertical="center"/>
    </xf>
    <xf numFmtId="0" fontId="31" fillId="59" borderId="125" xfId="0" applyFont="1" applyFill="1" applyBorder="1" applyAlignment="1">
      <alignment horizontal="center"/>
    </xf>
    <xf numFmtId="0" fontId="93" fillId="59" borderId="169" xfId="0" applyFont="1" applyFill="1" applyBorder="1" applyAlignment="1">
      <alignment horizontal="center" vertical="center" wrapText="1"/>
    </xf>
    <xf numFmtId="0" fontId="93" fillId="59" borderId="171" xfId="0" applyFont="1" applyFill="1" applyBorder="1" applyAlignment="1">
      <alignment horizontal="center" vertical="center" wrapText="1"/>
    </xf>
    <xf numFmtId="0" fontId="93" fillId="59" borderId="173" xfId="0" applyFont="1" applyFill="1" applyBorder="1" applyAlignment="1">
      <alignment horizontal="center" vertical="center" wrapText="1"/>
    </xf>
    <xf numFmtId="0" fontId="0" fillId="59" borderId="175" xfId="0" applyFill="1" applyBorder="1" applyAlignment="1">
      <alignment horizontal="center" vertical="center"/>
    </xf>
    <xf numFmtId="0" fontId="0" fillId="59" borderId="176" xfId="0" applyFill="1" applyBorder="1" applyAlignment="1">
      <alignment horizontal="center" vertical="center"/>
    </xf>
    <xf numFmtId="0" fontId="0" fillId="59" borderId="174" xfId="0" applyFill="1" applyBorder="1" applyAlignment="1">
      <alignment horizontal="center" vertical="center"/>
    </xf>
    <xf numFmtId="0" fontId="0" fillId="59" borderId="174" xfId="0" applyFont="1" applyFill="1" applyBorder="1" applyAlignment="1">
      <alignment horizontal="center" vertical="center" wrapText="1"/>
    </xf>
    <xf numFmtId="49" fontId="31" fillId="0" borderId="21" xfId="0" applyNumberFormat="1" applyFont="1" applyFill="1" applyBorder="1" applyAlignment="1">
      <alignment horizontal="center" vertical="center"/>
    </xf>
    <xf numFmtId="0" fontId="0" fillId="0" borderId="13" xfId="0" applyFont="1" applyFill="1" applyBorder="1" applyAlignment="1">
      <alignment horizontal="center" vertical="center" wrapText="1"/>
    </xf>
    <xf numFmtId="0" fontId="31" fillId="0" borderId="7" xfId="0" applyFont="1" applyFill="1" applyBorder="1" applyAlignment="1">
      <alignment horizontal="center" vertical="center"/>
    </xf>
    <xf numFmtId="49" fontId="31" fillId="0" borderId="7" xfId="0" applyNumberFormat="1" applyFont="1" applyFill="1" applyBorder="1" applyAlignment="1">
      <alignment horizontal="center" vertical="center"/>
    </xf>
    <xf numFmtId="0" fontId="31" fillId="0" borderId="0" xfId="0" applyFont="1" applyFill="1" applyBorder="1" applyAlignment="1">
      <alignment horizontal="left"/>
    </xf>
    <xf numFmtId="0" fontId="0" fillId="0" borderId="178" xfId="0" applyFont="1" applyFill="1" applyBorder="1" applyAlignment="1">
      <alignment vertical="center"/>
    </xf>
    <xf numFmtId="0" fontId="0" fillId="0" borderId="185" xfId="0" applyFont="1" applyFill="1" applyBorder="1" applyAlignment="1">
      <alignment horizontal="left" vertical="center" wrapText="1"/>
    </xf>
    <xf numFmtId="0" fontId="0" fillId="0" borderId="178" xfId="0" applyFont="1" applyFill="1" applyBorder="1" applyAlignment="1">
      <alignment horizontal="center" vertical="center" wrapText="1"/>
    </xf>
    <xf numFmtId="0" fontId="0" fillId="0" borderId="27" xfId="0" applyFont="1" applyFill="1" applyBorder="1" applyAlignment="1">
      <alignment horizontal="left" vertical="center"/>
    </xf>
    <xf numFmtId="0" fontId="0" fillId="0" borderId="178" xfId="0" applyFont="1" applyFill="1" applyBorder="1" applyAlignment="1">
      <alignment horizontal="left" vertical="center"/>
    </xf>
    <xf numFmtId="0" fontId="0" fillId="28" borderId="178" xfId="0" applyFont="1" applyFill="1" applyBorder="1" applyAlignment="1">
      <alignment horizontal="center" vertical="center"/>
    </xf>
    <xf numFmtId="0" fontId="0" fillId="0" borderId="28" xfId="0" applyFont="1" applyFill="1" applyBorder="1" applyAlignment="1">
      <alignment vertical="center"/>
    </xf>
    <xf numFmtId="0" fontId="0" fillId="0" borderId="34" xfId="0" applyBorder="1" applyAlignment="1">
      <alignment vertical="center"/>
    </xf>
    <xf numFmtId="0" fontId="0" fillId="0" borderId="27" xfId="0" applyBorder="1" applyAlignment="1">
      <alignment vertical="center"/>
    </xf>
    <xf numFmtId="0" fontId="0" fillId="0" borderId="28" xfId="0" applyFont="1" applyFill="1" applyBorder="1" applyAlignment="1">
      <alignment horizontal="left" vertical="center" wrapText="1"/>
    </xf>
    <xf numFmtId="0" fontId="0" fillId="0" borderId="34" xfId="0" applyBorder="1" applyAlignment="1">
      <alignment horizontal="left" vertical="center" wrapText="1"/>
    </xf>
    <xf numFmtId="0" fontId="0" fillId="0" borderId="27" xfId="0" applyBorder="1" applyAlignment="1">
      <alignment horizontal="left" vertical="center" wrapText="1"/>
    </xf>
    <xf numFmtId="0" fontId="0" fillId="0" borderId="28" xfId="0" applyFont="1" applyFill="1" applyBorder="1" applyAlignment="1">
      <alignment horizontal="center" vertical="center" wrapText="1"/>
    </xf>
    <xf numFmtId="0" fontId="0" fillId="0" borderId="34" xfId="0" applyBorder="1" applyAlignment="1">
      <alignment horizontal="center" vertical="center" wrapText="1"/>
    </xf>
    <xf numFmtId="0" fontId="0" fillId="0" borderId="27" xfId="0" applyBorder="1" applyAlignment="1">
      <alignment horizontal="center" vertical="center" wrapText="1"/>
    </xf>
    <xf numFmtId="0" fontId="0" fillId="28" borderId="45" xfId="0" applyFont="1" applyFill="1" applyBorder="1" applyAlignment="1">
      <alignment horizontal="center" vertical="center" wrapText="1"/>
    </xf>
    <xf numFmtId="0" fontId="0" fillId="0" borderId="42" xfId="0" applyBorder="1" applyAlignment="1">
      <alignment horizontal="center" vertical="center" wrapText="1"/>
    </xf>
    <xf numFmtId="0" fontId="0" fillId="0" borderId="202" xfId="0" applyBorder="1" applyAlignment="1">
      <alignment horizontal="center" vertical="center" wrapText="1"/>
    </xf>
    <xf numFmtId="0" fontId="0" fillId="0" borderId="178" xfId="56108" applyFont="1" applyFill="1" applyBorder="1" applyAlignment="1">
      <alignment horizontal="center" vertical="center" wrapText="1"/>
    </xf>
    <xf numFmtId="0" fontId="0" fillId="0" borderId="189" xfId="0" applyFont="1" applyBorder="1" applyAlignment="1">
      <alignment horizontal="left" vertical="center"/>
    </xf>
    <xf numFmtId="0" fontId="0" fillId="0" borderId="203" xfId="0" applyFont="1" applyBorder="1" applyAlignment="1">
      <alignment horizontal="left" vertical="center"/>
    </xf>
    <xf numFmtId="0" fontId="0" fillId="0" borderId="187" xfId="0" applyFont="1" applyBorder="1" applyAlignment="1">
      <alignment horizontal="left" vertical="center"/>
    </xf>
    <xf numFmtId="0" fontId="0" fillId="0" borderId="189" xfId="0" applyFont="1" applyBorder="1" applyAlignment="1">
      <alignment horizontal="center" vertical="center"/>
    </xf>
    <xf numFmtId="0" fontId="0" fillId="0" borderId="203" xfId="0" applyFont="1" applyBorder="1" applyAlignment="1">
      <alignment horizontal="center" vertical="center"/>
    </xf>
    <xf numFmtId="0" fontId="0" fillId="0" borderId="187" xfId="0" applyFont="1" applyBorder="1" applyAlignment="1">
      <alignment horizontal="center" vertical="center"/>
    </xf>
    <xf numFmtId="0" fontId="0" fillId="0" borderId="189" xfId="0" applyFont="1" applyBorder="1" applyAlignment="1">
      <alignment horizontal="left" vertical="center" wrapText="1"/>
    </xf>
    <xf numFmtId="0" fontId="0" fillId="0" borderId="203" xfId="0" applyFont="1" applyBorder="1" applyAlignment="1">
      <alignment horizontal="left" vertical="center" wrapText="1"/>
    </xf>
    <xf numFmtId="0" fontId="0" fillId="0" borderId="187" xfId="0" applyFont="1" applyBorder="1" applyAlignment="1">
      <alignment horizontal="left" vertical="center" wrapText="1"/>
    </xf>
    <xf numFmtId="0" fontId="0" fillId="59" borderId="136" xfId="0" applyFont="1" applyFill="1" applyBorder="1" applyAlignment="1">
      <alignment horizontal="center" vertical="center"/>
    </xf>
    <xf numFmtId="0" fontId="0" fillId="59" borderId="190" xfId="0" applyFont="1" applyFill="1" applyBorder="1" applyAlignment="1">
      <alignment horizontal="center" vertical="center"/>
    </xf>
    <xf numFmtId="0" fontId="0" fillId="59" borderId="140" xfId="0" applyFont="1" applyFill="1" applyBorder="1" applyAlignment="1">
      <alignment horizontal="center" vertical="center"/>
    </xf>
    <xf numFmtId="0" fontId="31" fillId="0" borderId="7" xfId="0" applyFont="1" applyFill="1" applyBorder="1" applyAlignment="1">
      <alignment horizontal="center" vertical="center" wrapText="1"/>
    </xf>
    <xf numFmtId="0" fontId="31" fillId="0" borderId="78" xfId="0" applyFont="1" applyFill="1" applyBorder="1" applyAlignment="1">
      <alignment horizontal="center" vertical="center" wrapText="1"/>
    </xf>
    <xf numFmtId="49" fontId="31" fillId="0" borderId="79" xfId="0" applyNumberFormat="1" applyFont="1" applyFill="1" applyBorder="1" applyAlignment="1">
      <alignment horizontal="center" vertical="center"/>
    </xf>
    <xf numFmtId="49" fontId="31" fillId="0" borderId="81" xfId="0" applyNumberFormat="1" applyFont="1" applyFill="1" applyBorder="1" applyAlignment="1">
      <alignment horizontal="center" vertical="center"/>
    </xf>
    <xf numFmtId="0" fontId="31" fillId="0" borderId="92" xfId="0" applyFont="1" applyFill="1" applyBorder="1" applyAlignment="1">
      <alignment horizontal="center" vertical="center" wrapText="1"/>
    </xf>
    <xf numFmtId="0" fontId="0" fillId="0" borderId="0" xfId="0" applyAlignment="1">
      <alignment horizontal="left" wrapText="1"/>
    </xf>
    <xf numFmtId="0" fontId="41" fillId="0" borderId="0" xfId="0" applyFont="1" applyAlignment="1">
      <alignment horizontal="left" wrapText="1"/>
    </xf>
    <xf numFmtId="49" fontId="31" fillId="0" borderId="25" xfId="0" applyNumberFormat="1" applyFont="1" applyFill="1" applyBorder="1" applyAlignment="1">
      <alignment horizontal="center" vertical="center" wrapText="1"/>
    </xf>
    <xf numFmtId="0" fontId="31" fillId="0" borderId="25" xfId="0" applyFont="1" applyFill="1" applyBorder="1" applyAlignment="1">
      <alignment horizontal="center" vertical="center"/>
    </xf>
    <xf numFmtId="0" fontId="31" fillId="0" borderId="43" xfId="0" applyFont="1" applyFill="1" applyBorder="1" applyAlignment="1">
      <alignment horizontal="center" vertical="center"/>
    </xf>
    <xf numFmtId="0" fontId="31" fillId="0" borderId="22" xfId="0" applyFont="1" applyFill="1" applyBorder="1" applyAlignment="1">
      <alignment horizontal="center" vertical="center"/>
    </xf>
    <xf numFmtId="0" fontId="0" fillId="0" borderId="88" xfId="0" applyFont="1" applyBorder="1" applyAlignment="1">
      <alignment horizontal="center"/>
    </xf>
    <xf numFmtId="0" fontId="34" fillId="0" borderId="91" xfId="0" applyFont="1" applyFill="1" applyBorder="1" applyAlignment="1">
      <alignment horizontal="center" vertical="center"/>
    </xf>
    <xf numFmtId="0" fontId="34" fillId="0" borderId="35" xfId="0" applyFont="1" applyFill="1" applyBorder="1" applyAlignment="1">
      <alignment horizontal="center" vertical="center"/>
    </xf>
    <xf numFmtId="0" fontId="34" fillId="0" borderId="108" xfId="0" applyFont="1" applyFill="1" applyBorder="1" applyAlignment="1">
      <alignment horizontal="center" vertical="center"/>
    </xf>
    <xf numFmtId="0" fontId="31" fillId="0" borderId="91" xfId="0" applyFont="1" applyFill="1" applyBorder="1" applyAlignment="1">
      <alignment horizontal="center" vertical="center"/>
    </xf>
    <xf numFmtId="0" fontId="31" fillId="0" borderId="35" xfId="0" applyFont="1" applyFill="1" applyBorder="1" applyAlignment="1">
      <alignment horizontal="center" vertical="center"/>
    </xf>
    <xf numFmtId="0" fontId="31" fillId="0" borderId="108" xfId="0" applyFont="1" applyFill="1" applyBorder="1" applyAlignment="1">
      <alignment horizontal="center" vertical="center"/>
    </xf>
    <xf numFmtId="0" fontId="0" fillId="66" borderId="88" xfId="0" applyFont="1" applyFill="1" applyBorder="1" applyAlignment="1">
      <alignment horizontal="center"/>
    </xf>
    <xf numFmtId="49" fontId="34" fillId="77" borderId="91" xfId="90" applyNumberFormat="1" applyFont="1" applyFill="1" applyBorder="1" applyAlignment="1">
      <alignment horizontal="left" vertical="center"/>
    </xf>
    <xf numFmtId="49" fontId="34" fillId="77" borderId="124" xfId="90" applyNumberFormat="1" applyFont="1" applyFill="1" applyBorder="1" applyAlignment="1">
      <alignment horizontal="left" vertical="center"/>
    </xf>
    <xf numFmtId="49" fontId="34" fillId="77" borderId="108" xfId="90" applyNumberFormat="1" applyFont="1" applyFill="1" applyBorder="1" applyAlignment="1">
      <alignment horizontal="left" vertical="center"/>
    </xf>
    <xf numFmtId="49" fontId="34" fillId="0" borderId="60" xfId="90" applyNumberFormat="1" applyFont="1" applyFill="1" applyBorder="1" applyAlignment="1">
      <alignment horizontal="left" vertical="center"/>
    </xf>
    <xf numFmtId="49" fontId="34" fillId="0" borderId="0" xfId="90" applyNumberFormat="1" applyFont="1" applyFill="1" applyBorder="1" applyAlignment="1">
      <alignment horizontal="left" vertical="center"/>
    </xf>
    <xf numFmtId="0" fontId="0" fillId="0" borderId="88" xfId="0" applyFont="1" applyFill="1" applyBorder="1" applyAlignment="1">
      <alignment horizontal="center"/>
    </xf>
    <xf numFmtId="0" fontId="13" fillId="0" borderId="0" xfId="0" applyFont="1" applyAlignment="1">
      <alignment horizontal="left" wrapText="1"/>
    </xf>
    <xf numFmtId="0" fontId="13" fillId="0" borderId="0" xfId="0" applyFont="1" applyAlignment="1">
      <alignment horizontal="center" wrapText="1"/>
    </xf>
    <xf numFmtId="49" fontId="0" fillId="0" borderId="135" xfId="0" applyNumberFormat="1" applyFont="1" applyFill="1" applyBorder="1" applyAlignment="1">
      <alignment horizontal="center" vertical="center" wrapText="1"/>
    </xf>
    <xf numFmtId="49" fontId="0" fillId="0" borderId="195" xfId="0" applyNumberFormat="1" applyFont="1" applyFill="1" applyBorder="1" applyAlignment="1">
      <alignment horizontal="center" vertical="center" wrapText="1"/>
    </xf>
    <xf numFmtId="49" fontId="0" fillId="0" borderId="139" xfId="0" applyNumberFormat="1" applyFont="1" applyFill="1" applyBorder="1" applyAlignment="1">
      <alignment horizontal="center" vertical="center" wrapText="1"/>
    </xf>
    <xf numFmtId="49" fontId="0" fillId="0" borderId="28" xfId="0" applyNumberFormat="1" applyFont="1" applyFill="1" applyBorder="1" applyAlignment="1">
      <alignment horizontal="center" vertical="center" wrapText="1"/>
    </xf>
    <xf numFmtId="49" fontId="0" fillId="0" borderId="27" xfId="0" applyNumberFormat="1" applyFont="1" applyFill="1" applyBorder="1" applyAlignment="1">
      <alignment horizontal="center" vertical="center" wrapText="1"/>
    </xf>
    <xf numFmtId="49" fontId="0" fillId="0" borderId="135" xfId="0" applyNumberFormat="1" applyFont="1" applyFill="1" applyBorder="1" applyAlignment="1">
      <alignment horizontal="center" vertical="center"/>
    </xf>
    <xf numFmtId="49" fontId="0" fillId="0" borderId="195" xfId="0" applyNumberFormat="1" applyFont="1" applyFill="1" applyBorder="1" applyAlignment="1">
      <alignment horizontal="center" vertical="center"/>
    </xf>
    <xf numFmtId="49" fontId="0" fillId="0" borderId="139" xfId="0" applyNumberFormat="1" applyFont="1" applyFill="1" applyBorder="1" applyAlignment="1">
      <alignment horizontal="center" vertical="center"/>
    </xf>
    <xf numFmtId="49" fontId="0" fillId="0" borderId="136" xfId="0" applyNumberFormat="1" applyFont="1" applyFill="1" applyBorder="1" applyAlignment="1">
      <alignment horizontal="center" vertical="center" wrapText="1"/>
    </xf>
    <xf numFmtId="49" fontId="0" fillId="0" borderId="190" xfId="0" applyNumberFormat="1" applyFont="1" applyFill="1" applyBorder="1" applyAlignment="1">
      <alignment horizontal="center" vertical="center" wrapText="1"/>
    </xf>
    <xf numFmtId="49" fontId="0" fillId="0" borderId="140" xfId="0" applyNumberFormat="1" applyFont="1" applyFill="1" applyBorder="1" applyAlignment="1">
      <alignment horizontal="center" vertical="center" wrapText="1"/>
    </xf>
    <xf numFmtId="49" fontId="0" fillId="0" borderId="116" xfId="0" applyNumberFormat="1" applyFont="1" applyFill="1" applyBorder="1" applyAlignment="1">
      <alignment horizontal="center" vertical="center" wrapText="1"/>
    </xf>
    <xf numFmtId="49" fontId="0" fillId="0" borderId="117" xfId="0" applyNumberFormat="1" applyFont="1" applyFill="1" applyBorder="1" applyAlignment="1">
      <alignment horizontal="center" vertical="center" wrapText="1"/>
    </xf>
    <xf numFmtId="49" fontId="0" fillId="0" borderId="136" xfId="0" applyNumberFormat="1" applyFont="1" applyFill="1" applyBorder="1" applyAlignment="1">
      <alignment horizontal="center" vertical="center"/>
    </xf>
    <xf numFmtId="49" fontId="0" fillId="0" borderId="140" xfId="0" applyNumberFormat="1" applyFont="1" applyFill="1" applyBorder="1" applyAlignment="1">
      <alignment horizontal="center" vertical="center"/>
    </xf>
    <xf numFmtId="49" fontId="0" fillId="0" borderId="137" xfId="0" applyNumberFormat="1" applyFont="1" applyFill="1" applyBorder="1" applyAlignment="1">
      <alignment horizontal="center" vertical="center" wrapText="1"/>
    </xf>
    <xf numFmtId="49" fontId="0" fillId="0" borderId="141" xfId="0" applyNumberFormat="1" applyFont="1" applyFill="1" applyBorder="1" applyAlignment="1">
      <alignment horizontal="center" vertical="center" wrapText="1"/>
    </xf>
    <xf numFmtId="1" fontId="0" fillId="0" borderId="138" xfId="0" applyNumberFormat="1" applyFont="1" applyFill="1" applyBorder="1" applyAlignment="1">
      <alignment horizontal="center" vertical="center" wrapText="1"/>
    </xf>
    <xf numFmtId="1" fontId="0" fillId="0" borderId="142" xfId="0" applyNumberFormat="1" applyFont="1" applyFill="1" applyBorder="1" applyAlignment="1">
      <alignment horizontal="center" vertical="center" wrapText="1"/>
    </xf>
    <xf numFmtId="49" fontId="0" fillId="0" borderId="116" xfId="0" applyNumberFormat="1" applyFont="1" applyFill="1" applyBorder="1" applyAlignment="1">
      <alignment horizontal="center" vertical="center"/>
    </xf>
    <xf numFmtId="49" fontId="0" fillId="0" borderId="117" xfId="0" applyNumberFormat="1" applyFont="1" applyFill="1" applyBorder="1" applyAlignment="1">
      <alignment horizontal="center" vertical="center"/>
    </xf>
    <xf numFmtId="0" fontId="0" fillId="0" borderId="135" xfId="0" applyFont="1" applyFill="1" applyBorder="1" applyAlignment="1">
      <alignment horizontal="center" vertical="center" wrapText="1"/>
    </xf>
    <xf numFmtId="0" fontId="0" fillId="0" borderId="139" xfId="0" applyFont="1" applyFill="1" applyBorder="1" applyAlignment="1">
      <alignment horizontal="center" vertical="center" wrapText="1"/>
    </xf>
    <xf numFmtId="49" fontId="0" fillId="0" borderId="143" xfId="0" applyNumberFormat="1" applyFont="1" applyFill="1" applyBorder="1" applyAlignment="1">
      <alignment horizontal="center" vertical="center"/>
    </xf>
    <xf numFmtId="49" fontId="0" fillId="0" borderId="0" xfId="0" applyNumberFormat="1" applyFont="1" applyFill="1" applyBorder="1" applyAlignment="1">
      <alignment horizontal="center" vertical="center"/>
    </xf>
    <xf numFmtId="49" fontId="0" fillId="0" borderId="144" xfId="0" applyNumberFormat="1" applyFont="1" applyFill="1" applyBorder="1" applyAlignment="1">
      <alignment horizontal="center" vertical="center"/>
    </xf>
    <xf numFmtId="49" fontId="0" fillId="0" borderId="145" xfId="0" applyNumberFormat="1" applyFont="1" applyFill="1" applyBorder="1" applyAlignment="1">
      <alignment horizontal="center" vertical="center"/>
    </xf>
    <xf numFmtId="49" fontId="0" fillId="0" borderId="36" xfId="0" applyNumberFormat="1" applyFont="1" applyFill="1" applyBorder="1" applyAlignment="1">
      <alignment horizontal="center" vertical="center"/>
    </xf>
    <xf numFmtId="49" fontId="0" fillId="0" borderId="13" xfId="0" applyNumberFormat="1" applyFont="1" applyFill="1" applyBorder="1" applyAlignment="1">
      <alignment horizontal="center" vertical="center"/>
    </xf>
    <xf numFmtId="9" fontId="0" fillId="0" borderId="145" xfId="0" applyNumberFormat="1" applyFont="1" applyFill="1" applyBorder="1" applyAlignment="1">
      <alignment horizontal="center" vertical="center" wrapText="1"/>
    </xf>
    <xf numFmtId="9" fontId="0" fillId="0" borderId="36" xfId="0" applyNumberFormat="1" applyFont="1" applyFill="1" applyBorder="1" applyAlignment="1">
      <alignment horizontal="center" vertical="center" wrapText="1"/>
    </xf>
    <xf numFmtId="9" fontId="0" fillId="0" borderId="13" xfId="0" applyNumberFormat="1" applyFont="1" applyFill="1" applyBorder="1" applyAlignment="1">
      <alignment horizontal="center" vertical="center" wrapText="1"/>
    </xf>
    <xf numFmtId="1" fontId="0" fillId="0" borderId="190" xfId="0" applyNumberFormat="1" applyFont="1" applyFill="1" applyBorder="1" applyAlignment="1">
      <alignment horizontal="center" vertical="center" wrapText="1"/>
    </xf>
    <xf numFmtId="49" fontId="0" fillId="0" borderId="187" xfId="0" applyNumberFormat="1" applyFont="1" applyFill="1" applyBorder="1" applyAlignment="1">
      <alignment horizontal="center" vertical="center"/>
    </xf>
    <xf numFmtId="49" fontId="0" fillId="0" borderId="190" xfId="0" applyNumberFormat="1" applyFont="1" applyFill="1" applyBorder="1" applyAlignment="1">
      <alignment horizontal="center" vertical="center"/>
    </xf>
    <xf numFmtId="49" fontId="0" fillId="0" borderId="191" xfId="0" applyNumberFormat="1" applyFont="1" applyFill="1" applyBorder="1" applyAlignment="1">
      <alignment horizontal="center" vertical="center" wrapText="1"/>
    </xf>
    <xf numFmtId="49" fontId="0" fillId="0" borderId="187" xfId="0" applyNumberFormat="1" applyFont="1" applyFill="1" applyBorder="1" applyAlignment="1">
      <alignment horizontal="center" vertical="center" wrapText="1"/>
    </xf>
    <xf numFmtId="0" fontId="31" fillId="0" borderId="21" xfId="0" applyFont="1" applyFill="1" applyBorder="1" applyAlignment="1">
      <alignment horizontal="center" vertical="center" wrapText="1"/>
    </xf>
    <xf numFmtId="0" fontId="31" fillId="0" borderId="113" xfId="0" applyFont="1" applyFill="1" applyBorder="1" applyAlignment="1">
      <alignment horizontal="center" vertical="center" wrapText="1"/>
    </xf>
    <xf numFmtId="0" fontId="31" fillId="0" borderId="178" xfId="0" applyFont="1" applyFill="1" applyBorder="1" applyAlignment="1">
      <alignment horizontal="center" vertical="center" wrapText="1"/>
    </xf>
    <xf numFmtId="49" fontId="34" fillId="0" borderId="199" xfId="0" applyNumberFormat="1" applyFont="1" applyFill="1" applyBorder="1" applyAlignment="1">
      <alignment horizontal="center" vertical="center"/>
    </xf>
    <xf numFmtId="49" fontId="34" fillId="0" borderId="200" xfId="0" applyNumberFormat="1" applyFont="1" applyFill="1" applyBorder="1" applyAlignment="1">
      <alignment horizontal="center" vertical="center"/>
    </xf>
    <xf numFmtId="49" fontId="34" fillId="59" borderId="91" xfId="0" applyNumberFormat="1" applyFont="1" applyFill="1" applyBorder="1" applyAlignment="1">
      <alignment horizontal="center" vertical="center"/>
    </xf>
    <xf numFmtId="49" fontId="34" fillId="59" borderId="201" xfId="0" applyNumberFormat="1" applyFont="1" applyFill="1" applyBorder="1" applyAlignment="1">
      <alignment horizontal="center" vertical="center"/>
    </xf>
    <xf numFmtId="49" fontId="58" fillId="0" borderId="0" xfId="0" applyNumberFormat="1" applyFont="1" applyFill="1" applyBorder="1" applyAlignment="1">
      <alignment horizontal="left" vertical="center" wrapText="1"/>
    </xf>
    <xf numFmtId="0" fontId="31" fillId="0" borderId="84" xfId="0" applyFont="1" applyFill="1" applyBorder="1" applyAlignment="1">
      <alignment horizontal="center" vertical="center"/>
    </xf>
    <xf numFmtId="0" fontId="31" fillId="0" borderId="82" xfId="0" applyFont="1" applyFill="1" applyBorder="1" applyAlignment="1">
      <alignment horizontal="center" vertical="center"/>
    </xf>
    <xf numFmtId="0" fontId="31" fillId="59" borderId="84" xfId="0" applyFont="1" applyFill="1" applyBorder="1" applyAlignment="1">
      <alignment horizontal="center" vertical="center"/>
    </xf>
    <xf numFmtId="0" fontId="31" fillId="59" borderId="82" xfId="0" applyFont="1" applyFill="1" applyBorder="1" applyAlignment="1">
      <alignment horizontal="center" vertical="center"/>
    </xf>
    <xf numFmtId="49" fontId="34" fillId="0" borderId="165" xfId="90" applyNumberFormat="1" applyFont="1" applyFill="1" applyBorder="1" applyAlignment="1">
      <alignment horizontal="center" vertical="center"/>
    </xf>
    <xf numFmtId="49" fontId="34" fillId="0" borderId="166" xfId="90" applyNumberFormat="1" applyFont="1" applyFill="1" applyBorder="1" applyAlignment="1">
      <alignment horizontal="center" vertical="center"/>
    </xf>
    <xf numFmtId="49" fontId="34" fillId="77" borderId="91" xfId="90" applyNumberFormat="1" applyFont="1" applyFill="1" applyBorder="1" applyAlignment="1">
      <alignment horizontal="center" vertical="center"/>
    </xf>
    <xf numFmtId="49" fontId="34" fillId="77" borderId="108" xfId="90" applyNumberFormat="1" applyFont="1" applyFill="1" applyBorder="1" applyAlignment="1">
      <alignment horizontal="center" vertical="center"/>
    </xf>
    <xf numFmtId="49" fontId="13" fillId="59" borderId="44" xfId="196" applyNumberFormat="1" applyFont="1" applyFill="1" applyBorder="1" applyAlignment="1">
      <alignment horizontal="center" vertical="center"/>
    </xf>
    <xf numFmtId="49" fontId="13" fillId="59" borderId="132" xfId="196" applyNumberFormat="1" applyFont="1" applyFill="1" applyBorder="1" applyAlignment="1">
      <alignment horizontal="center" vertical="center"/>
    </xf>
    <xf numFmtId="49" fontId="13" fillId="59" borderId="109" xfId="196" applyNumberFormat="1" applyFont="1" applyFill="1" applyBorder="1" applyAlignment="1">
      <alignment horizontal="center" vertical="center" wrapText="1"/>
    </xf>
    <xf numFmtId="49" fontId="13" fillId="59" borderId="165" xfId="196" applyNumberFormat="1" applyFont="1" applyFill="1" applyBorder="1" applyAlignment="1">
      <alignment horizontal="center" vertical="center" wrapText="1"/>
    </xf>
    <xf numFmtId="49" fontId="13" fillId="59" borderId="166" xfId="196" applyNumberFormat="1" applyFont="1" applyFill="1" applyBorder="1" applyAlignment="1">
      <alignment horizontal="center" vertical="center" wrapText="1"/>
    </xf>
    <xf numFmtId="0" fontId="13" fillId="0" borderId="126" xfId="196" applyFont="1" applyFill="1" applyBorder="1" applyAlignment="1">
      <alignment horizontal="center" vertical="center"/>
    </xf>
    <xf numFmtId="0" fontId="13" fillId="0" borderId="127" xfId="196" applyFont="1" applyFill="1" applyBorder="1" applyAlignment="1">
      <alignment horizontal="center" vertical="center"/>
    </xf>
    <xf numFmtId="0" fontId="31" fillId="0" borderId="130" xfId="196" applyFont="1" applyFill="1" applyBorder="1" applyAlignment="1">
      <alignment horizontal="center" vertical="center"/>
    </xf>
    <xf numFmtId="0" fontId="31" fillId="0" borderId="131" xfId="196" applyFont="1" applyFill="1" applyBorder="1" applyAlignment="1">
      <alignment horizontal="center" vertical="center"/>
    </xf>
    <xf numFmtId="49" fontId="0" fillId="59" borderId="109" xfId="196" applyNumberFormat="1" applyFont="1" applyFill="1" applyBorder="1" applyAlignment="1">
      <alignment horizontal="center" vertical="center" wrapText="1"/>
    </xf>
  </cellXfs>
  <cellStyles count="56174">
    <cellStyle name="20 % - Akzent1" xfId="67" builtinId="30" hidden="1"/>
    <cellStyle name="20 % - Akzent1" xfId="42136" builtinId="30" customBuiltin="1"/>
    <cellStyle name="20 % - Akzent2" xfId="71" builtinId="34" hidden="1"/>
    <cellStyle name="20 % - Akzent2" xfId="42139" builtinId="34" customBuiltin="1"/>
    <cellStyle name="20 % - Akzent3" xfId="75" builtinId="38" hidden="1"/>
    <cellStyle name="20 % - Akzent3" xfId="42142" builtinId="38" customBuiltin="1"/>
    <cellStyle name="20 % - Akzent4" xfId="79" builtinId="42" hidden="1"/>
    <cellStyle name="20 % - Akzent4" xfId="42145" builtinId="42" customBuiltin="1"/>
    <cellStyle name="20 % - Akzent5" xfId="83" builtinId="46" hidden="1"/>
    <cellStyle name="20 % - Akzent5" xfId="42148" builtinId="46" customBuiltin="1"/>
    <cellStyle name="20 % - Akzent6" xfId="87" builtinId="50" hidden="1"/>
    <cellStyle name="20 % - Akzent6" xfId="42151" builtinId="50" customBuiltin="1"/>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 Akzent1" xfId="68" builtinId="31" hidden="1"/>
    <cellStyle name="40 % - Akzent1" xfId="42137" builtinId="31" customBuiltin="1"/>
    <cellStyle name="40 % - Akzent2" xfId="72" builtinId="35" hidden="1"/>
    <cellStyle name="40 % - Akzent2" xfId="42140" builtinId="35" customBuiltin="1"/>
    <cellStyle name="40 % - Akzent3" xfId="76" builtinId="39" hidden="1"/>
    <cellStyle name="40 % - Akzent3" xfId="42143" builtinId="39" customBuiltin="1"/>
    <cellStyle name="40 % - Akzent4" xfId="80" builtinId="43" hidden="1"/>
    <cellStyle name="40 % - Akzent4" xfId="42146" builtinId="43" customBuiltin="1"/>
    <cellStyle name="40 % - Akzent5" xfId="84" builtinId="47" hidden="1"/>
    <cellStyle name="40 % - Akzent5" xfId="42149" builtinId="47" customBuiltin="1"/>
    <cellStyle name="40 % - Akzent6" xfId="88" builtinId="51" hidden="1"/>
    <cellStyle name="40 % - Akzent6" xfId="42152" builtinId="51" customBuiltin="1"/>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 Akzent1" xfId="69" builtinId="32" hidden="1"/>
    <cellStyle name="60 % - Akzent1" xfId="42138" builtinId="32" customBuiltin="1"/>
    <cellStyle name="60 % - Akzent2" xfId="73" builtinId="36" hidden="1"/>
    <cellStyle name="60 % - Akzent2" xfId="42141" builtinId="36" customBuiltin="1"/>
    <cellStyle name="60 % - Akzent3" xfId="77" builtinId="40" hidden="1"/>
    <cellStyle name="60 % - Akzent3" xfId="42144" builtinId="40" customBuiltin="1"/>
    <cellStyle name="60 % - Akzent4" xfId="81" builtinId="44" hidden="1"/>
    <cellStyle name="60 % - Akzent4" xfId="42147" builtinId="44" customBuiltin="1"/>
    <cellStyle name="60 % - Akzent5" xfId="85" builtinId="48" hidden="1"/>
    <cellStyle name="60 % - Akzent5" xfId="42150" builtinId="48" customBuiltin="1"/>
    <cellStyle name="60 % - Akzent6" xfId="89" builtinId="52" hidden="1"/>
    <cellStyle name="60 % - Akzent6" xfId="42153" builtinId="52" customBuiltin="1"/>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kzent1" xfId="66" hidden="1"/>
    <cellStyle name="Akzent1" xfId="93"/>
    <cellStyle name="Akzent1 2" xfId="198" hidden="1"/>
    <cellStyle name="Akzent1 2" xfId="386" hidden="1"/>
    <cellStyle name="Akzent1 2" xfId="415" hidden="1"/>
    <cellStyle name="Akzent1 2" xfId="449" hidden="1"/>
    <cellStyle name="Akzent1 2" xfId="470" hidden="1"/>
    <cellStyle name="Akzent1 2" xfId="495" hidden="1"/>
    <cellStyle name="Akzent1 2" xfId="569" hidden="1"/>
    <cellStyle name="Akzent1 2" xfId="615" hidden="1"/>
    <cellStyle name="Akzent1 2" xfId="629" hidden="1"/>
    <cellStyle name="Akzent1 2" xfId="663" hidden="1"/>
    <cellStyle name="Akzent1 2" xfId="684" hidden="1"/>
    <cellStyle name="Akzent1 2" xfId="728" hidden="1"/>
    <cellStyle name="Akzent1 2" xfId="754" hidden="1"/>
    <cellStyle name="Akzent1 2" xfId="785" hidden="1"/>
    <cellStyle name="Akzent1 2" xfId="811" hidden="1"/>
    <cellStyle name="Akzent1 2" xfId="837" hidden="1"/>
    <cellStyle name="Akzent1 2" xfId="867" hidden="1"/>
    <cellStyle name="Akzent1 2" xfId="892" hidden="1"/>
    <cellStyle name="Akzent1 2" xfId="919" hidden="1"/>
    <cellStyle name="Akzent1 2" xfId="945" hidden="1"/>
    <cellStyle name="Akzent1 2" xfId="346" hidden="1"/>
    <cellStyle name="Akzent1 2" xfId="993" hidden="1"/>
    <cellStyle name="Akzent1 2" xfId="1026" hidden="1"/>
    <cellStyle name="Akzent1 2" xfId="1052" hidden="1"/>
    <cellStyle name="Akzent1 2" xfId="1085" hidden="1"/>
    <cellStyle name="Akzent1 2" xfId="1111" hidden="1"/>
    <cellStyle name="Akzent1 2" xfId="1137" hidden="1"/>
    <cellStyle name="Akzent1 2" xfId="1161" hidden="1"/>
    <cellStyle name="Akzent1 2" xfId="1189" hidden="1"/>
    <cellStyle name="Akzent1 2" xfId="1209" hidden="1"/>
    <cellStyle name="Akzent1 2" xfId="690" hidden="1"/>
    <cellStyle name="Akzent1 2" xfId="1254" hidden="1"/>
    <cellStyle name="Akzent1 2" xfId="1286" hidden="1"/>
    <cellStyle name="Akzent1 2" xfId="1311" hidden="1"/>
    <cellStyle name="Akzent1 2" xfId="1345" hidden="1"/>
    <cellStyle name="Akzent1 2" xfId="1366" hidden="1"/>
    <cellStyle name="Akzent1 2" xfId="1401" hidden="1"/>
    <cellStyle name="Akzent1 2" xfId="1426" hidden="1"/>
    <cellStyle name="Akzent1 2" xfId="1451" hidden="1"/>
    <cellStyle name="Akzent1 2" xfId="1478" hidden="1"/>
    <cellStyle name="Akzent1 2" xfId="1515" hidden="1"/>
    <cellStyle name="Akzent1 2" xfId="1545" hidden="1"/>
    <cellStyle name="Akzent1 2" xfId="1593" hidden="1"/>
    <cellStyle name="Akzent1 2" xfId="1605" hidden="1"/>
    <cellStyle name="Akzent1 2" xfId="1653" hidden="1"/>
    <cellStyle name="Akzent1 2" xfId="1665" hidden="1"/>
    <cellStyle name="Akzent1 2" xfId="1697" hidden="1"/>
    <cellStyle name="Akzent1 2" xfId="1726" hidden="1"/>
    <cellStyle name="Akzent1 2" xfId="1748" hidden="1"/>
    <cellStyle name="Akzent1 2" xfId="1790" hidden="1"/>
    <cellStyle name="Akzent1 2" xfId="1810" hidden="1"/>
    <cellStyle name="Akzent1 2" xfId="1851" hidden="1"/>
    <cellStyle name="Akzent1 2" xfId="1875" hidden="1"/>
    <cellStyle name="Akzent1 2" xfId="1910" hidden="1"/>
    <cellStyle name="Akzent1 2" xfId="1934" hidden="1"/>
    <cellStyle name="Akzent1 2" xfId="1969" hidden="1"/>
    <cellStyle name="Akzent1 2" xfId="1992" hidden="1"/>
    <cellStyle name="Akzent1 2" xfId="2023" hidden="1"/>
    <cellStyle name="Akzent1 2" xfId="2046" hidden="1"/>
    <cellStyle name="Akzent1 2" xfId="2072" hidden="1"/>
    <cellStyle name="Akzent1 2" xfId="1524" hidden="1"/>
    <cellStyle name="Akzent1 2" xfId="2118" hidden="1"/>
    <cellStyle name="Akzent1 2" xfId="2155" hidden="1"/>
    <cellStyle name="Akzent1 2" xfId="2183" hidden="1"/>
    <cellStyle name="Akzent1 2" xfId="2212" hidden="1"/>
    <cellStyle name="Akzent1 2" xfId="2235" hidden="1"/>
    <cellStyle name="Akzent1 2" xfId="2265" hidden="1"/>
    <cellStyle name="Akzent1 2" xfId="2290" hidden="1"/>
    <cellStyle name="Akzent1 2" xfId="2321" hidden="1"/>
    <cellStyle name="Akzent1 2" xfId="2348" hidden="1"/>
    <cellStyle name="Akzent1 2" xfId="1818" hidden="1"/>
    <cellStyle name="Akzent1 2" xfId="2387" hidden="1"/>
    <cellStyle name="Akzent1 2" xfId="2418" hidden="1"/>
    <cellStyle name="Akzent1 2" xfId="2446" hidden="1"/>
    <cellStyle name="Akzent1 2" xfId="2472" hidden="1"/>
    <cellStyle name="Akzent1 2" xfId="2498" hidden="1"/>
    <cellStyle name="Akzent1 2" xfId="2523" hidden="1"/>
    <cellStyle name="Akzent1 2" xfId="2557" hidden="1"/>
    <cellStyle name="Akzent1 2" xfId="2578" hidden="1"/>
    <cellStyle name="Akzent1 2" xfId="2612" hidden="1"/>
    <cellStyle name="Akzent1 2" xfId="2634" hidden="1"/>
    <cellStyle name="Akzent1 2" xfId="2668" hidden="1"/>
    <cellStyle name="Akzent1 2" xfId="2690" hidden="1"/>
    <cellStyle name="Akzent1 2" xfId="2729" hidden="1"/>
    <cellStyle name="Akzent1 2" xfId="2750" hidden="1"/>
    <cellStyle name="Akzent1 2" xfId="2780" hidden="1"/>
    <cellStyle name="Akzent1 2" xfId="2800" hidden="1"/>
    <cellStyle name="Akzent1 2" xfId="2834" hidden="1"/>
    <cellStyle name="Akzent1 2" xfId="2851" hidden="1"/>
    <cellStyle name="Akzent1 2" xfId="2884" hidden="1"/>
    <cellStyle name="Akzent1 2" xfId="2932" hidden="1"/>
    <cellStyle name="Akzent1 2" xfId="2924" hidden="1"/>
    <cellStyle name="Akzent1 2" xfId="2982" hidden="1"/>
    <cellStyle name="Akzent1 2" xfId="3017" hidden="1"/>
    <cellStyle name="Akzent1 2" xfId="3055" hidden="1"/>
    <cellStyle name="Akzent1 2" xfId="3077" hidden="1"/>
    <cellStyle name="Akzent1 2" xfId="3110" hidden="1"/>
    <cellStyle name="Akzent1 2" xfId="3135" hidden="1"/>
    <cellStyle name="Akzent1 2" xfId="3170" hidden="1"/>
    <cellStyle name="Akzent1 2" xfId="3194" hidden="1"/>
    <cellStyle name="Akzent1 2" xfId="3217" hidden="1"/>
    <cellStyle name="Akzent1 2" xfId="3257" hidden="1"/>
    <cellStyle name="Akzent1 2" xfId="2961" hidden="1"/>
    <cellStyle name="Akzent1 2" xfId="3302" hidden="1"/>
    <cellStyle name="Akzent1 2" xfId="3362" hidden="1"/>
    <cellStyle name="Akzent1 2" xfId="3388" hidden="1"/>
    <cellStyle name="Akzent1 2" xfId="3425" hidden="1"/>
    <cellStyle name="Akzent1 2" xfId="3455" hidden="1"/>
    <cellStyle name="Akzent1 2" xfId="3481" hidden="1"/>
    <cellStyle name="Akzent1 2" xfId="3521" hidden="1"/>
    <cellStyle name="Akzent1 2" xfId="3567" hidden="1"/>
    <cellStyle name="Akzent1 2" xfId="3600" hidden="1"/>
    <cellStyle name="Akzent1 2" xfId="3631" hidden="1"/>
    <cellStyle name="Akzent1 2" xfId="3696" hidden="1"/>
    <cellStyle name="Akzent1 2" xfId="3734" hidden="1"/>
    <cellStyle name="Akzent1 2" xfId="3766" hidden="1"/>
    <cellStyle name="Akzent1 2" xfId="3791" hidden="1"/>
    <cellStyle name="Akzent1 2" xfId="3825" hidden="1"/>
    <cellStyle name="Akzent1 2" xfId="3850" hidden="1"/>
    <cellStyle name="Akzent1 2" xfId="3884" hidden="1"/>
    <cellStyle name="Akzent1 2" xfId="3902" hidden="1"/>
    <cellStyle name="Akzent1 2" xfId="3935" hidden="1"/>
    <cellStyle name="Akzent1 2" xfId="3953" hidden="1"/>
    <cellStyle name="Akzent1 2" xfId="3986" hidden="1"/>
    <cellStyle name="Akzent1 2" xfId="4014" hidden="1"/>
    <cellStyle name="Akzent1 2" xfId="4052" hidden="1"/>
    <cellStyle name="Akzent1 2" xfId="4098" hidden="1"/>
    <cellStyle name="Akzent1 2" xfId="4134" hidden="1"/>
    <cellStyle name="Akzent1 2" xfId="4161" hidden="1"/>
    <cellStyle name="Akzent1 2" xfId="4188" hidden="1"/>
    <cellStyle name="Akzent1 2" xfId="4220" hidden="1"/>
    <cellStyle name="Akzent1 2" xfId="4241" hidden="1"/>
    <cellStyle name="Akzent1 2" xfId="4268" hidden="1"/>
    <cellStyle name="Akzent1 2" xfId="3707" hidden="1"/>
    <cellStyle name="Akzent1 2" xfId="4341" hidden="1"/>
    <cellStyle name="Akzent1 2" xfId="4372" hidden="1"/>
    <cellStyle name="Akzent1 2" xfId="4399" hidden="1"/>
    <cellStyle name="Akzent1 2" xfId="4426" hidden="1"/>
    <cellStyle name="Akzent1 2" xfId="4456" hidden="1"/>
    <cellStyle name="Akzent1 2" xfId="4482" hidden="1"/>
    <cellStyle name="Akzent1 2" xfId="4512" hidden="1"/>
    <cellStyle name="Akzent1 2" xfId="4540" hidden="1"/>
    <cellStyle name="Akzent1 2" xfId="4565" hidden="1"/>
    <cellStyle name="Akzent1 2" xfId="3996" hidden="1"/>
    <cellStyle name="Akzent1 2" xfId="4612" hidden="1"/>
    <cellStyle name="Akzent1 2" xfId="4636" hidden="1"/>
    <cellStyle name="Akzent1 2" xfId="4667" hidden="1"/>
    <cellStyle name="Akzent1 2" xfId="4690" hidden="1"/>
    <cellStyle name="Akzent1 2" xfId="4726" hidden="1"/>
    <cellStyle name="Akzent1 2" xfId="4742" hidden="1"/>
    <cellStyle name="Akzent1 2" xfId="4772" hidden="1"/>
    <cellStyle name="Akzent1 2" xfId="4795" hidden="1"/>
    <cellStyle name="Akzent1 2" xfId="4828" hidden="1"/>
    <cellStyle name="Akzent1 2" xfId="4863" hidden="1"/>
    <cellStyle name="Akzent1 2" xfId="4914" hidden="1"/>
    <cellStyle name="Akzent1 2" xfId="4933" hidden="1"/>
    <cellStyle name="Akzent1 2" xfId="4966" hidden="1"/>
    <cellStyle name="Akzent1 2" xfId="4989" hidden="1"/>
    <cellStyle name="Akzent1 2" xfId="5014" hidden="1"/>
    <cellStyle name="Akzent1 2" xfId="5036" hidden="1"/>
    <cellStyle name="Akzent1 2" xfId="5072" hidden="1"/>
    <cellStyle name="Akzent1 2" xfId="5095" hidden="1"/>
    <cellStyle name="Akzent1 2" xfId="5125" hidden="1"/>
    <cellStyle name="Akzent1 2" xfId="5150" hidden="1"/>
    <cellStyle name="Akzent1 2" xfId="5191" hidden="1"/>
    <cellStyle name="Akzent1 2" xfId="5221" hidden="1"/>
    <cellStyle name="Akzent1 2" xfId="5250" hidden="1"/>
    <cellStyle name="Akzent1 2" xfId="5273" hidden="1"/>
    <cellStyle name="Akzent1 2" xfId="5298" hidden="1"/>
    <cellStyle name="Akzent1 2" xfId="5332" hidden="1"/>
    <cellStyle name="Akzent1 2" xfId="5353" hidden="1"/>
    <cellStyle name="Akzent1 2" xfId="5391" hidden="1"/>
    <cellStyle name="Akzent1 2" xfId="5409" hidden="1"/>
    <cellStyle name="Akzent1 2" xfId="4873" hidden="1"/>
    <cellStyle name="Akzent1 2" xfId="5462" hidden="1"/>
    <cellStyle name="Akzent1 2" xfId="5490" hidden="1"/>
    <cellStyle name="Akzent1 2" xfId="5517" hidden="1"/>
    <cellStyle name="Akzent1 2" xfId="5550" hidden="1"/>
    <cellStyle name="Akzent1 2" xfId="5568" hidden="1"/>
    <cellStyle name="Akzent1 2" xfId="5599" hidden="1"/>
    <cellStyle name="Akzent1 2" xfId="5633" hidden="1"/>
    <cellStyle name="Akzent1 2" xfId="5660" hidden="1"/>
    <cellStyle name="Akzent1 2" xfId="5687" hidden="1"/>
    <cellStyle name="Akzent1 2" xfId="5162" hidden="1"/>
    <cellStyle name="Akzent1 2" xfId="5729" hidden="1"/>
    <cellStyle name="Akzent1 2" xfId="5766" hidden="1"/>
    <cellStyle name="Akzent1 2" xfId="5788" hidden="1"/>
    <cellStyle name="Akzent1 2" xfId="5817" hidden="1"/>
    <cellStyle name="Akzent1 2" xfId="5847" hidden="1"/>
    <cellStyle name="Akzent1 2" xfId="5871" hidden="1"/>
    <cellStyle name="Akzent1 2" xfId="5902" hidden="1"/>
    <cellStyle name="Akzent1 2" xfId="5923" hidden="1"/>
    <cellStyle name="Akzent1 2" xfId="5947" hidden="1"/>
    <cellStyle name="Akzent1 2" xfId="5982" hidden="1"/>
    <cellStyle name="Akzent1 2" xfId="6010" hidden="1"/>
    <cellStyle name="Akzent1 2" xfId="6041" hidden="1"/>
    <cellStyle name="Akzent1 2" xfId="6069" hidden="1"/>
    <cellStyle name="Akzent1 2" xfId="6100" hidden="1"/>
    <cellStyle name="Akzent1 2" xfId="6122" hidden="1"/>
    <cellStyle name="Akzent1 2" xfId="6160" hidden="1"/>
    <cellStyle name="Akzent1 2" xfId="6178" hidden="1"/>
    <cellStyle name="Akzent1 2" xfId="6204" hidden="1"/>
    <cellStyle name="Akzent1 2" xfId="6224" hidden="1"/>
    <cellStyle name="Akzent1 2" xfId="6277" hidden="1"/>
    <cellStyle name="Akzent1 2" xfId="6274" hidden="1"/>
    <cellStyle name="Akzent1 2" xfId="6323" hidden="1"/>
    <cellStyle name="Akzent1 2" xfId="6358" hidden="1"/>
    <cellStyle name="Akzent1 2" xfId="6384" hidden="1"/>
    <cellStyle name="Akzent1 2" xfId="6416" hidden="1"/>
    <cellStyle name="Akzent1 2" xfId="6443" hidden="1"/>
    <cellStyle name="Akzent1 2" xfId="6472" hidden="1"/>
    <cellStyle name="Akzent1 2" xfId="6500" hidden="1"/>
    <cellStyle name="Akzent1 2" xfId="6529" hidden="1"/>
    <cellStyle name="Akzent1 2" xfId="6556" hidden="1"/>
    <cellStyle name="Akzent1 2" xfId="6583" hidden="1"/>
    <cellStyle name="Akzent1 2" xfId="6307" hidden="1"/>
    <cellStyle name="Akzent1 2" xfId="6628" hidden="1"/>
    <cellStyle name="Akzent1 2" xfId="6659" hidden="1"/>
    <cellStyle name="Akzent1 2" xfId="6687" hidden="1"/>
    <cellStyle name="Akzent1 2" xfId="6716" hidden="1"/>
    <cellStyle name="Akzent1 2" xfId="6746" hidden="1"/>
    <cellStyle name="Akzent1 2" xfId="6769" hidden="1"/>
    <cellStyle name="Akzent1 2" xfId="6802" hidden="1"/>
    <cellStyle name="Akzent1 2" xfId="6819" hidden="1"/>
    <cellStyle name="Akzent1 2" xfId="6846" hidden="1"/>
    <cellStyle name="Akzent1 2" xfId="6786" hidden="1"/>
    <cellStyle name="Akzent1 2" xfId="6752" hidden="1"/>
    <cellStyle name="Akzent1 2" xfId="6730" hidden="1"/>
    <cellStyle name="Akzent1 2" xfId="6693" hidden="1"/>
    <cellStyle name="Akzent1 2" xfId="6669" hidden="1"/>
    <cellStyle name="Akzent1 2" xfId="6634" hidden="1"/>
    <cellStyle name="Akzent1 2" xfId="6612" hidden="1"/>
    <cellStyle name="Akzent1 2" xfId="6573" hidden="1"/>
    <cellStyle name="Akzent1 2" xfId="6546" hidden="1"/>
    <cellStyle name="Akzent1 2" xfId="6532" hidden="1"/>
    <cellStyle name="Akzent1 2" xfId="6491" hidden="1"/>
    <cellStyle name="Akzent1 2" xfId="6450" hidden="1"/>
    <cellStyle name="Akzent1 2" xfId="6430" hidden="1"/>
    <cellStyle name="Akzent1 2" xfId="6394" hidden="1"/>
    <cellStyle name="Akzent1 2" xfId="6371" hidden="1"/>
    <cellStyle name="Akzent1 2" xfId="6338" hidden="1"/>
    <cellStyle name="Akzent1 2" xfId="6288" hidden="1"/>
    <cellStyle name="Akzent1 2" xfId="6240" hidden="1"/>
    <cellStyle name="Akzent1 2" xfId="6217" hidden="1"/>
    <cellStyle name="Akzent1 2" xfId="6810" hidden="1"/>
    <cellStyle name="Akzent1 2" xfId="6171" hidden="1"/>
    <cellStyle name="Akzent1 2" xfId="6135" hidden="1"/>
    <cellStyle name="Akzent1 2" xfId="6110" hidden="1"/>
    <cellStyle name="Akzent1 2" xfId="6080" hidden="1"/>
    <cellStyle name="Akzent1 2" xfId="6047" hidden="1"/>
    <cellStyle name="Akzent1 2" xfId="6021" hidden="1"/>
    <cellStyle name="Akzent1 2" xfId="5992" hidden="1"/>
    <cellStyle name="Akzent1 2" xfId="5963" hidden="1"/>
    <cellStyle name="Akzent1 2" xfId="5934" hidden="1"/>
    <cellStyle name="Akzent1 2" xfId="6516" hidden="1"/>
    <cellStyle name="Akzent1 2" xfId="5887" hidden="1"/>
    <cellStyle name="Akzent1 2" xfId="5853" hidden="1"/>
    <cellStyle name="Akzent1 2" xfId="5831" hidden="1"/>
    <cellStyle name="Akzent1 2" xfId="5794" hidden="1"/>
    <cellStyle name="Akzent1 2" xfId="5772" hidden="1"/>
    <cellStyle name="Akzent1 2" xfId="5741" hidden="1"/>
    <cellStyle name="Akzent1 2" xfId="5713" hidden="1"/>
    <cellStyle name="Akzent1 2" xfId="5686" hidden="1"/>
    <cellStyle name="Akzent1 2" xfId="5653" hidden="1"/>
    <cellStyle name="Akzent1 2" xfId="5610" hidden="1"/>
    <cellStyle name="Akzent1 2" xfId="5577" hidden="1"/>
    <cellStyle name="Akzent1 2" xfId="5533" hidden="1"/>
    <cellStyle name="Akzent1 2" xfId="5522" hidden="1"/>
    <cellStyle name="Akzent1 2" xfId="5472" hidden="1"/>
    <cellStyle name="Akzent1 2" xfId="5455" hidden="1"/>
    <cellStyle name="Akzent1 2" xfId="5425" hidden="1"/>
    <cellStyle name="Akzent1 2" xfId="5402" hidden="1"/>
    <cellStyle name="Akzent1 2" xfId="5366" hidden="1"/>
    <cellStyle name="Akzent1 2" xfId="5338" hidden="1"/>
    <cellStyle name="Akzent1 2" xfId="5312" hidden="1"/>
    <cellStyle name="Akzent1 2" xfId="5266" hidden="1"/>
    <cellStyle name="Akzent1 2" xfId="5241" hidden="1"/>
    <cellStyle name="Akzent1 2" xfId="5212" hidden="1"/>
    <cellStyle name="Akzent1 2" xfId="5182" hidden="1"/>
    <cellStyle name="Akzent1 2" xfId="5153" hidden="1"/>
    <cellStyle name="Akzent1 2" xfId="5117" hidden="1"/>
    <cellStyle name="Akzent1 2" xfId="5086" hidden="1"/>
    <cellStyle name="Akzent1 2" xfId="5060" hidden="1"/>
    <cellStyle name="Akzent1 2" xfId="5027" hidden="1"/>
    <cellStyle name="Akzent1 2" xfId="5603" hidden="1"/>
    <cellStyle name="Akzent1 2" xfId="4974" hidden="1"/>
    <cellStyle name="Akzent1 2" xfId="4953" hidden="1"/>
    <cellStyle name="Akzent1 2" xfId="4921" hidden="1"/>
    <cellStyle name="Akzent1 2" xfId="4898" hidden="1"/>
    <cellStyle name="Akzent1 2" xfId="4858" hidden="1"/>
    <cellStyle name="Akzent1 2" xfId="4838" hidden="1"/>
    <cellStyle name="Akzent1 2" xfId="4805" hidden="1"/>
    <cellStyle name="Akzent1 2" xfId="4784" hidden="1"/>
    <cellStyle name="Akzent1 2" xfId="4747" hidden="1"/>
    <cellStyle name="Akzent1 2" xfId="5301" hidden="1"/>
    <cellStyle name="Akzent1 2" xfId="4697" hidden="1"/>
    <cellStyle name="Akzent1 2" xfId="4673" hidden="1"/>
    <cellStyle name="Akzent1 2" xfId="4641" hidden="1"/>
    <cellStyle name="Akzent1 2" xfId="4611" hidden="1"/>
    <cellStyle name="Akzent1 2" xfId="4583" hidden="1"/>
    <cellStyle name="Akzent1 2" xfId="4556" hidden="1"/>
    <cellStyle name="Akzent1 2" xfId="4531" hidden="1"/>
    <cellStyle name="Akzent1 2" xfId="4497" hidden="1"/>
    <cellStyle name="Akzent1 2" xfId="4472" hidden="1"/>
    <cellStyle name="Akzent1 2" xfId="4433" hidden="1"/>
    <cellStyle name="Akzent1 2" xfId="4412" hidden="1"/>
    <cellStyle name="Akzent1 2" xfId="4369" hidden="1"/>
    <cellStyle name="Akzent1 2" xfId="4353" hidden="1"/>
    <cellStyle name="Akzent1 2" xfId="4291" hidden="1"/>
    <cellStyle name="Akzent1 2" xfId="4264" hidden="1"/>
    <cellStyle name="Akzent1 2" xfId="4230" hidden="1"/>
    <cellStyle name="Akzent1 2" xfId="4205" hidden="1"/>
    <cellStyle name="Akzent1 2" xfId="4171" hidden="1"/>
    <cellStyle name="Akzent1 2" xfId="4154" hidden="1"/>
    <cellStyle name="Akzent1 2" xfId="4103" hidden="1"/>
    <cellStyle name="Akzent1 2" xfId="4106" hidden="1"/>
    <cellStyle name="Akzent1 2" xfId="4047" hidden="1"/>
    <cellStyle name="Akzent1 2" xfId="4019" hidden="1"/>
    <cellStyle name="Akzent1 2" xfId="3980" hidden="1"/>
    <cellStyle name="Akzent1 2" xfId="3950" hidden="1"/>
    <cellStyle name="Akzent1 2" xfId="3918" hidden="1"/>
    <cellStyle name="Akzent1 2" xfId="3895" hidden="1"/>
    <cellStyle name="Akzent1 2" xfId="3864" hidden="1"/>
    <cellStyle name="Akzent1 2" xfId="3835" hidden="1"/>
    <cellStyle name="Akzent1 2" xfId="3810" hidden="1"/>
    <cellStyle name="Akzent1 2" xfId="3783" hidden="1"/>
    <cellStyle name="Akzent1 2" xfId="4075" hidden="1"/>
    <cellStyle name="Akzent1 2" xfId="3722" hidden="1"/>
    <cellStyle name="Akzent1 2" xfId="3684" hidden="1"/>
    <cellStyle name="Akzent1 2" xfId="3618" hidden="1"/>
    <cellStyle name="Akzent1 2" xfId="3588" hidden="1"/>
    <cellStyle name="Akzent1 2" xfId="3536" hidden="1"/>
    <cellStyle name="Akzent1 2" xfId="3491" hidden="1"/>
    <cellStyle name="Akzent1 2" xfId="3463" hidden="1"/>
    <cellStyle name="Akzent1 2" xfId="3437" hidden="1"/>
    <cellStyle name="Akzent1 2" xfId="3399" hidden="1"/>
    <cellStyle name="Akzent1 2" xfId="3369" hidden="1"/>
    <cellStyle name="Akzent1 2" xfId="3311" hidden="1"/>
    <cellStyle name="Akzent1 2" xfId="3273" hidden="1"/>
    <cellStyle name="Akzent1 2" xfId="3229" hidden="1"/>
    <cellStyle name="Akzent1 2" xfId="3204" hidden="1"/>
    <cellStyle name="Akzent1 2" xfId="3160" hidden="1"/>
    <cellStyle name="Akzent1 2" xfId="3145" hidden="1"/>
    <cellStyle name="Akzent1 2" xfId="3099" hidden="1"/>
    <cellStyle name="Akzent1 2" xfId="3082" hidden="1"/>
    <cellStyle name="Akzent1 2" xfId="3043" hidden="1"/>
    <cellStyle name="Akzent1 2" xfId="3022" hidden="1"/>
    <cellStyle name="Akzent1 2" xfId="3002" hidden="1"/>
    <cellStyle name="Akzent1 2" xfId="2919" hidden="1"/>
    <cellStyle name="Akzent1 2" xfId="2889" hidden="1"/>
    <cellStyle name="Akzent1 2" xfId="2855" hidden="1"/>
    <cellStyle name="Akzent1 2" xfId="2824" hidden="1"/>
    <cellStyle name="Akzent1 2" xfId="2788" hidden="1"/>
    <cellStyle name="Akzent1 2" xfId="2767" hidden="1"/>
    <cellStyle name="Akzent1 2" xfId="2735" hidden="1"/>
    <cellStyle name="Akzent1 2" xfId="2712" hidden="1"/>
    <cellStyle name="Akzent1 2" xfId="2676" hidden="1"/>
    <cellStyle name="Akzent1 2" xfId="3298" hidden="1"/>
    <cellStyle name="Akzent1 2" xfId="2633" hidden="1"/>
    <cellStyle name="Akzent1 2" xfId="2609" hidden="1"/>
    <cellStyle name="Akzent1 2" xfId="2568" hidden="1"/>
    <cellStyle name="Akzent1 2" xfId="2548" hidden="1"/>
    <cellStyle name="Akzent1 2" xfId="2509" hidden="1"/>
    <cellStyle name="Akzent1 2" xfId="2488" hidden="1"/>
    <cellStyle name="Akzent1 2" xfId="2457" hidden="1"/>
    <cellStyle name="Akzent1 2" xfId="2437" hidden="1"/>
    <cellStyle name="Akzent1 2" xfId="2400" hidden="1"/>
    <cellStyle name="Akzent1 2" xfId="2988" hidden="1"/>
    <cellStyle name="Akzent1 2" xfId="2361" hidden="1"/>
    <cellStyle name="Akzent1 2" xfId="2328" hidden="1"/>
    <cellStyle name="Akzent1 2" xfId="2303" hidden="1"/>
    <cellStyle name="Akzent1 2" xfId="2266" hidden="1"/>
    <cellStyle name="Akzent1 2" xfId="2241" hidden="1"/>
    <cellStyle name="Akzent1 2" xfId="2201" hidden="1"/>
    <cellStyle name="Akzent1 2" xfId="2189" hidden="1"/>
    <cellStyle name="Akzent1 2" xfId="2146" hidden="1"/>
    <cellStyle name="Akzent1 2" xfId="2123" hidden="1"/>
    <cellStyle name="Akzent1 2" xfId="2089" hidden="1"/>
    <cellStyle name="Akzent1 2" xfId="2050" hidden="1"/>
    <cellStyle name="Akzent1 2" xfId="2014" hidden="1"/>
    <cellStyle name="Akzent1 2" xfId="1983" hidden="1"/>
    <cellStyle name="Akzent1 2" xfId="1955" hidden="1"/>
    <cellStyle name="Akzent1 2" xfId="1924" hidden="1"/>
    <cellStyle name="Akzent1 2" xfId="1896" hidden="1"/>
    <cellStyle name="Akzent1 2" xfId="1864" hidden="1"/>
    <cellStyle name="Akzent1 2" xfId="1837" hidden="1"/>
    <cellStyle name="Akzent1 2" xfId="1799" hidden="1"/>
    <cellStyle name="Akzent1 2" xfId="1780" hidden="1"/>
    <cellStyle name="Akzent1 2" xfId="1731" hidden="1"/>
    <cellStyle name="Akzent1 2" xfId="1705" hidden="1"/>
    <cellStyle name="Akzent1 2" xfId="1675" hidden="1"/>
    <cellStyle name="Akzent1 2" xfId="1635" hidden="1"/>
    <cellStyle name="Akzent1 2" xfId="1614" hidden="1"/>
    <cellStyle name="Akzent1 2" xfId="1581" hidden="1"/>
    <cellStyle name="Akzent1 2" xfId="1556" hidden="1"/>
    <cellStyle name="Akzent1 2" xfId="1528" hidden="1"/>
    <cellStyle name="Akzent1 2" xfId="1492" hidden="1"/>
    <cellStyle name="Akzent1 2" xfId="2077" hidden="1"/>
    <cellStyle name="Akzent1 2" xfId="1438" hidden="1"/>
    <cellStyle name="Akzent1 2" xfId="1415" hidden="1"/>
    <cellStyle name="Akzent1 2" xfId="1382" hidden="1"/>
    <cellStyle name="Akzent1 2" xfId="1352" hidden="1"/>
    <cellStyle name="Akzent1 2" xfId="1323" hidden="1"/>
    <cellStyle name="Akzent1 2" xfId="1293" hidden="1"/>
    <cellStyle name="Akzent1 2" xfId="1264" hidden="1"/>
    <cellStyle name="Akzent1 2" xfId="1234" hidden="1"/>
    <cellStyle name="Akzent1 2" xfId="1219" hidden="1"/>
    <cellStyle name="Akzent1 2" xfId="1770" hidden="1"/>
    <cellStyle name="Akzent1 2" xfId="1174" hidden="1"/>
    <cellStyle name="Akzent1 2" xfId="1127" hidden="1"/>
    <cellStyle name="Akzent1 2" xfId="1116" hidden="1"/>
    <cellStyle name="Akzent1 2" xfId="1068" hidden="1"/>
    <cellStyle name="Akzent1 2" xfId="1057" hidden="1"/>
    <cellStyle name="Akzent1 2" xfId="1010" hidden="1"/>
    <cellStyle name="Akzent1 2" xfId="995" hidden="1"/>
    <cellStyle name="Akzent1 2" xfId="962" hidden="1"/>
    <cellStyle name="Akzent1 2" xfId="938" hidden="1"/>
    <cellStyle name="Akzent1 2" xfId="902" hidden="1"/>
    <cellStyle name="Akzent1 2" xfId="873" hidden="1"/>
    <cellStyle name="Akzent1 2" xfId="842" hidden="1"/>
    <cellStyle name="Akzent1 2" xfId="809" hidden="1"/>
    <cellStyle name="Akzent1 2" xfId="778" hidden="1"/>
    <cellStyle name="Akzent1 2" xfId="745" hidden="1"/>
    <cellStyle name="Akzent1 2" xfId="721" hidden="1"/>
    <cellStyle name="Akzent1 2" xfId="693" hidden="1"/>
    <cellStyle name="Akzent1 2" xfId="656" hidden="1"/>
    <cellStyle name="Akzent1 2" xfId="620" hidden="1"/>
    <cellStyle name="Akzent1 2" xfId="576" hidden="1"/>
    <cellStyle name="Akzent1 2" xfId="583" hidden="1"/>
    <cellStyle name="Akzent1 2" xfId="509" hidden="1"/>
    <cellStyle name="Akzent1 2" xfId="469" hidden="1"/>
    <cellStyle name="Akzent1 2" xfId="447" hidden="1"/>
    <cellStyle name="Akzent1 2" xfId="405" hidden="1"/>
    <cellStyle name="Akzent1 2" xfId="377" hidden="1"/>
    <cellStyle name="Akzent1 2" xfId="342" hidden="1"/>
    <cellStyle name="Akzent1 2" xfId="263" hidden="1"/>
    <cellStyle name="Akzent1 2" xfId="6890" hidden="1"/>
    <cellStyle name="Akzent1 2" xfId="6910" hidden="1"/>
    <cellStyle name="Akzent1 2" xfId="6933" hidden="1"/>
    <cellStyle name="Akzent1 2" xfId="538" hidden="1"/>
    <cellStyle name="Akzent1 2" xfId="6959" hidden="1"/>
    <cellStyle name="Akzent1 2" xfId="6976" hidden="1"/>
    <cellStyle name="Akzent1 2" xfId="6998" hidden="1"/>
    <cellStyle name="Akzent1 2" xfId="7015" hidden="1"/>
    <cellStyle name="Akzent1 2" xfId="7037" hidden="1"/>
    <cellStyle name="Akzent1 2" xfId="7054" hidden="1"/>
    <cellStyle name="Akzent1 2" xfId="7071" hidden="1"/>
    <cellStyle name="Akzent1 2" xfId="7088" hidden="1"/>
    <cellStyle name="Akzent1 2" xfId="7104" hidden="1"/>
    <cellStyle name="Akzent1 2" xfId="7064" hidden="1"/>
    <cellStyle name="Akzent1 2" xfId="7043" hidden="1"/>
    <cellStyle name="Akzent1 2" xfId="7021" hidden="1"/>
    <cellStyle name="Akzent1 2" xfId="7004" hidden="1"/>
    <cellStyle name="Akzent1 2" xfId="6982" hidden="1"/>
    <cellStyle name="Akzent1 2" xfId="6965" hidden="1"/>
    <cellStyle name="Akzent1 2" xfId="6943" hidden="1"/>
    <cellStyle name="Akzent1 2" xfId="6926" hidden="1"/>
    <cellStyle name="Akzent1 2" xfId="6901" hidden="1"/>
    <cellStyle name="Akzent1 2" xfId="6893" hidden="1"/>
    <cellStyle name="Akzent1 2" xfId="6825" hidden="1"/>
    <cellStyle name="Akzent1 2" xfId="6790" hidden="1"/>
    <cellStyle name="Akzent1 2" xfId="6760" hidden="1"/>
    <cellStyle name="Akzent1 2" xfId="6721" hidden="1"/>
    <cellStyle name="Akzent1 2" xfId="6701" hidden="1"/>
    <cellStyle name="Akzent1 2" xfId="6662" hidden="1"/>
    <cellStyle name="Akzent1 2" xfId="6642" hidden="1"/>
    <cellStyle name="Akzent1 2" xfId="6603" hidden="1"/>
    <cellStyle name="Akzent1 2" xfId="6581" hidden="1"/>
    <cellStyle name="Akzent1 2" xfId="7080" hidden="1"/>
    <cellStyle name="Akzent1 2" xfId="6518" hidden="1"/>
    <cellStyle name="Akzent1 2" xfId="6482" hidden="1"/>
    <cellStyle name="Akzent1 2" xfId="6462" hidden="1"/>
    <cellStyle name="Akzent1 2" xfId="6422" hidden="1"/>
    <cellStyle name="Akzent1 2" xfId="6390" hidden="1"/>
    <cellStyle name="Akzent1 2" xfId="6363" hidden="1"/>
    <cellStyle name="Akzent1 2" xfId="6330" hidden="1"/>
    <cellStyle name="Akzent1 2" xfId="6264" hidden="1"/>
    <cellStyle name="Akzent1 2" xfId="6233" hidden="1"/>
    <cellStyle name="Akzent1 2" xfId="6881" hidden="1"/>
    <cellStyle name="Akzent1 2" xfId="6184" hidden="1"/>
    <cellStyle name="Akzent1 2" xfId="6149" hidden="1"/>
    <cellStyle name="Akzent1 2" xfId="6120" hidden="1"/>
    <cellStyle name="Akzent1 2" xfId="6089" hidden="1"/>
    <cellStyle name="Akzent1 2" xfId="6058" hidden="1"/>
    <cellStyle name="Akzent1 2" xfId="6030" hidden="1"/>
    <cellStyle name="Akzent1 2" xfId="5999" hidden="1"/>
    <cellStyle name="Akzent1 2" xfId="5971" hidden="1"/>
    <cellStyle name="Akzent1 2" xfId="5938" hidden="1"/>
    <cellStyle name="Akzent1 2" xfId="5900" hidden="1"/>
    <cellStyle name="Akzent1 2" xfId="5861" hidden="1"/>
    <cellStyle name="Akzent1 2" xfId="5822" hidden="1"/>
    <cellStyle name="Akzent1 2" xfId="5802" hidden="1"/>
    <cellStyle name="Akzent1 2" xfId="5755" hidden="1"/>
    <cellStyle name="Akzent1 2" xfId="5734" hidden="1"/>
    <cellStyle name="Akzent1 2" xfId="5703" hidden="1"/>
    <cellStyle name="Akzent1 2" xfId="5676" hidden="1"/>
    <cellStyle name="Akzent1 2" xfId="5644" hidden="1"/>
    <cellStyle name="Akzent1 2" xfId="5614" hidden="1"/>
    <cellStyle name="Akzent1 2" xfId="5583" hidden="1"/>
    <cellStyle name="Akzent1 2" xfId="5541" hidden="1"/>
    <cellStyle name="Akzent1 2" xfId="5507" hidden="1"/>
    <cellStyle name="Akzent1 2" xfId="5476" hidden="1"/>
    <cellStyle name="Akzent1 2" xfId="5442" hidden="1"/>
    <cellStyle name="Akzent1 2" xfId="5418" hidden="1"/>
    <cellStyle name="Akzent1 2" xfId="5380" hidden="1"/>
    <cellStyle name="Akzent1 2" xfId="5356" hidden="1"/>
    <cellStyle name="Akzent1 2" xfId="5321" hidden="1"/>
    <cellStyle name="Akzent1 2" xfId="5290" hidden="1"/>
    <cellStyle name="Akzent1 2" xfId="5891" hidden="1"/>
    <cellStyle name="Akzent1 2" xfId="5237" hidden="1"/>
    <cellStyle name="Akzent1 2" xfId="5202" hidden="1"/>
    <cellStyle name="Akzent1 2" xfId="5175" hidden="1"/>
    <cellStyle name="Akzent1 2" xfId="5137" hidden="1"/>
    <cellStyle name="Akzent1 2" xfId="5102" hidden="1"/>
    <cellStyle name="Akzent1 2" xfId="5078" hidden="1"/>
    <cellStyle name="Akzent1 2" xfId="5041" hidden="1"/>
    <cellStyle name="Akzent1 2" xfId="5017" hidden="1"/>
    <cellStyle name="Akzent1 2" xfId="4980" hidden="1"/>
    <cellStyle name="Akzent1 2" xfId="5571" hidden="1"/>
    <cellStyle name="Akzent1 2" xfId="4931" hidden="1"/>
    <cellStyle name="Akzent1 2" xfId="4907" hidden="1"/>
    <cellStyle name="Akzent1 2" xfId="4876" hidden="1"/>
    <cellStyle name="Akzent1 2" xfId="4837" hidden="1"/>
    <cellStyle name="Akzent1 2" xfId="4801" hidden="1"/>
    <cellStyle name="Akzent1 2" xfId="4775" hidden="1"/>
    <cellStyle name="Akzent1 2" xfId="4733" hidden="1"/>
    <cellStyle name="Akzent1 2" xfId="4713" hidden="1"/>
    <cellStyle name="Akzent1 2" xfId="4681" hidden="1"/>
    <cellStyle name="Akzent1 2" xfId="4654" hidden="1"/>
    <cellStyle name="Akzent1 2" xfId="4622" hidden="1"/>
    <cellStyle name="Akzent1 2" xfId="4590" hidden="1"/>
    <cellStyle name="Akzent1 2" xfId="4570" hidden="1"/>
    <cellStyle name="Akzent1 2" xfId="4523" hidden="1"/>
    <cellStyle name="Akzent1 2" xfId="4503" hidden="1"/>
    <cellStyle name="Akzent1 2" xfId="4464" hidden="1"/>
    <cellStyle name="Akzent1 2" xfId="4439" hidden="1"/>
    <cellStyle name="Akzent1 2" xfId="4405" hidden="1"/>
    <cellStyle name="Akzent1 2" xfId="4382" hidden="1"/>
    <cellStyle name="Akzent1 2" xfId="4331" hidden="1"/>
    <cellStyle name="Akzent1 2" xfId="4334" hidden="1"/>
    <cellStyle name="Akzent1 2" xfId="4280" hidden="1"/>
    <cellStyle name="Akzent1 2" xfId="4246" hidden="1"/>
    <cellStyle name="Akzent1 2" xfId="4208" hidden="1"/>
    <cellStyle name="Akzent1 2" xfId="4179" hidden="1"/>
    <cellStyle name="Akzent1 2" xfId="4141" hidden="1"/>
    <cellStyle name="Akzent1 2" xfId="4120" hidden="1"/>
    <cellStyle name="Akzent1 2" xfId="4053" hidden="1"/>
    <cellStyle name="Akzent1 2" xfId="4025" hidden="1"/>
    <cellStyle name="Akzent1 2" xfId="3999" hidden="1"/>
    <cellStyle name="Akzent1 2" xfId="3960" hidden="1"/>
    <cellStyle name="Akzent1 2" xfId="4302" hidden="1"/>
    <cellStyle name="Akzent1 2" xfId="3907" hidden="1"/>
    <cellStyle name="Akzent1 2" xfId="3873" hidden="1"/>
    <cellStyle name="Akzent1 2" xfId="3842" hidden="1"/>
    <cellStyle name="Akzent1 2" xfId="3806" hidden="1"/>
    <cellStyle name="Akzent1 2" xfId="3772" hidden="1"/>
    <cellStyle name="Akzent1 2" xfId="3741" hidden="1"/>
    <cellStyle name="Akzent1 2" xfId="3711" hidden="1"/>
    <cellStyle name="Akzent1 2" xfId="3663" hidden="1"/>
    <cellStyle name="Akzent1 2" xfId="3605" hidden="1"/>
    <cellStyle name="Akzent1 2" xfId="3572" hidden="1"/>
    <cellStyle name="Akzent1 2" xfId="3512" hidden="1"/>
    <cellStyle name="Akzent1 2" xfId="3460" hidden="1"/>
    <cellStyle name="Akzent1 2" xfId="3415" hidden="1"/>
    <cellStyle name="Akzent1 2" xfId="3393" hidden="1"/>
    <cellStyle name="Akzent1 2" xfId="3335" hidden="1"/>
    <cellStyle name="Akzent1 2" xfId="3291" hidden="1"/>
    <cellStyle name="Akzent1 2" xfId="3263" hidden="1"/>
    <cellStyle name="Akzent1 2" xfId="3223" hidden="1"/>
    <cellStyle name="Akzent1 2" xfId="3193" hidden="1"/>
    <cellStyle name="Akzent1 2" xfId="3156" hidden="1"/>
    <cellStyle name="Akzent1 2" xfId="3134" hidden="1"/>
    <cellStyle name="Akzent1 2" xfId="3092" hidden="1"/>
    <cellStyle name="Akzent1 2" xfId="3062" hidden="1"/>
    <cellStyle name="Akzent1 2" xfId="3028" hidden="1"/>
    <cellStyle name="Akzent1 2" xfId="2994" hidden="1"/>
    <cellStyle name="Akzent1 2" xfId="2931" hidden="1"/>
    <cellStyle name="Akzent1 2" xfId="2899" hidden="1"/>
    <cellStyle name="Akzent1 2" xfId="2862" hidden="1"/>
    <cellStyle name="Akzent1 2" xfId="2839" hidden="1"/>
    <cellStyle name="Akzent1 2" xfId="2797" hidden="1"/>
    <cellStyle name="Akzent1 2" xfId="3503" hidden="1"/>
    <cellStyle name="Akzent1 2" xfId="2741" hidden="1"/>
    <cellStyle name="Akzent1 2" xfId="2720" hidden="1"/>
    <cellStyle name="Akzent1 2" xfId="2678" hidden="1"/>
    <cellStyle name="Akzent1 2" xfId="2655" hidden="1"/>
    <cellStyle name="Akzent1 2" xfId="2622" hidden="1"/>
    <cellStyle name="Akzent1 2" xfId="2598" hidden="1"/>
    <cellStyle name="Akzent1 2" xfId="2562" hidden="1"/>
    <cellStyle name="Akzent1 2" xfId="2534" hidden="1"/>
    <cellStyle name="Akzent1 2" xfId="2503" hidden="1"/>
    <cellStyle name="Akzent1 2" xfId="3125" hidden="1"/>
    <cellStyle name="Akzent1 2" xfId="2451" hidden="1"/>
    <cellStyle name="Akzent1 2" xfId="2413" hidden="1"/>
    <cellStyle name="Akzent1 2" xfId="2392" hidden="1"/>
    <cellStyle name="Akzent1 2" xfId="2362" hidden="1"/>
    <cellStyle name="Akzent1 2" xfId="2341" hidden="1"/>
    <cellStyle name="Akzent1 2" xfId="2300" hidden="1"/>
    <cellStyle name="Akzent1 2" xfId="2281" hidden="1"/>
    <cellStyle name="Akzent1 2" xfId="2244" hidden="1"/>
    <cellStyle name="Akzent1 2" xfId="2218" hidden="1"/>
    <cellStyle name="Akzent1 2" xfId="2173" hidden="1"/>
    <cellStyle name="Akzent1 2" xfId="2129" hidden="1"/>
    <cellStyle name="Akzent1 2" xfId="2102" hidden="1"/>
    <cellStyle name="Akzent1 2" xfId="2066" hidden="1"/>
    <cellStyle name="Akzent1 2" xfId="2034" hidden="1"/>
    <cellStyle name="Akzent1 2" xfId="2006" hidden="1"/>
    <cellStyle name="Akzent1 2" xfId="1975" hidden="1"/>
    <cellStyle name="Akzent1 2" xfId="1943" hidden="1"/>
    <cellStyle name="Akzent1 2" xfId="1916" hidden="1"/>
    <cellStyle name="Akzent1 2" xfId="1880" hidden="1"/>
    <cellStyle name="Akzent1 2" xfId="1856" hidden="1"/>
    <cellStyle name="Akzent1 2" xfId="1802" hidden="1"/>
    <cellStyle name="Akzent1 2" xfId="1768" hidden="1"/>
    <cellStyle name="Akzent1 2" xfId="1737" hidden="1"/>
    <cellStyle name="Akzent1 2" xfId="1702" hidden="1"/>
    <cellStyle name="Akzent1 2" xfId="1670" hidden="1"/>
    <cellStyle name="Akzent1 2" xfId="1638" hidden="1"/>
    <cellStyle name="Akzent1 2" xfId="1610" hidden="1"/>
    <cellStyle name="Akzent1 2" xfId="1574" hidden="1"/>
    <cellStyle name="Akzent1 2" xfId="1550" hidden="1"/>
    <cellStyle name="Akzent1 2" xfId="2166" hidden="1"/>
    <cellStyle name="Akzent1 2" xfId="1485" hidden="1"/>
    <cellStyle name="Akzent1 2" xfId="1458" hidden="1"/>
    <cellStyle name="Akzent1 2" xfId="1431" hidden="1"/>
    <cellStyle name="Akzent1 2" xfId="1389" hidden="1"/>
    <cellStyle name="Akzent1 2" xfId="1371" hidden="1"/>
    <cellStyle name="Akzent1 2" xfId="1330" hidden="1"/>
    <cellStyle name="Akzent1 2" xfId="1308" hidden="1"/>
    <cellStyle name="Akzent1 2" xfId="1271" hidden="1"/>
    <cellStyle name="Akzent1 2" xfId="1247" hidden="1"/>
    <cellStyle name="Akzent1 2" xfId="1844" hidden="1"/>
    <cellStyle name="Akzent1 2" xfId="1202" hidden="1"/>
    <cellStyle name="Akzent1 2" xfId="1167" hidden="1"/>
    <cellStyle name="Akzent1 2" xfId="1144" hidden="1"/>
    <cellStyle name="Akzent1 2" xfId="1102" hidden="1"/>
    <cellStyle name="Akzent1 2" xfId="1076" hidden="1"/>
    <cellStyle name="Akzent1 2" xfId="1043" hidden="1"/>
    <cellStyle name="Akzent1 2" xfId="1011" hidden="1"/>
    <cellStyle name="Akzent1 2" xfId="983" hidden="1"/>
    <cellStyle name="Akzent1 2" xfId="955" hidden="1"/>
    <cellStyle name="Akzent1 2" xfId="924" hidden="1"/>
    <cellStyle name="Akzent1 2" xfId="895" hidden="1"/>
    <cellStyle name="Akzent1 2" xfId="856" hidden="1"/>
    <cellStyle name="Akzent1 2" xfId="829" hidden="1"/>
    <cellStyle name="Akzent1 2" xfId="797" hidden="1"/>
    <cellStyle name="Akzent1 2" xfId="760" hidden="1"/>
    <cellStyle name="Akzent1 2" xfId="736" hidden="1"/>
    <cellStyle name="Akzent1 2" xfId="700" hidden="1"/>
    <cellStyle name="Akzent1 2" xfId="671" hidden="1"/>
    <cellStyle name="Akzent1 2" xfId="634" hidden="1"/>
    <cellStyle name="Akzent1 2" xfId="580" hidden="1"/>
    <cellStyle name="Akzent1 2" xfId="591" hidden="1"/>
    <cellStyle name="Akzent1 2" xfId="501" hidden="1"/>
    <cellStyle name="Akzent1 2" xfId="458" hidden="1"/>
    <cellStyle name="Akzent1 2" xfId="435" hidden="1"/>
    <cellStyle name="Akzent1 2" xfId="391" hidden="1"/>
    <cellStyle name="Akzent1 2" xfId="358" hidden="1"/>
    <cellStyle name="Akzent1 2" xfId="323" hidden="1"/>
    <cellStyle name="Akzent1 2" xfId="6839" hidden="1"/>
    <cellStyle name="Akzent1 2" xfId="1569" hidden="1"/>
    <cellStyle name="Akzent1 2" xfId="7114" hidden="1"/>
    <cellStyle name="Akzent1 2" xfId="7126" hidden="1"/>
    <cellStyle name="Akzent1 2" xfId="520" hidden="1"/>
    <cellStyle name="Akzent1 2" xfId="7140" hidden="1"/>
    <cellStyle name="Akzent1 2" xfId="7148" hidden="1"/>
    <cellStyle name="Akzent1 2" xfId="7160" hidden="1"/>
    <cellStyle name="Akzent1 2" xfId="7168" hidden="1"/>
    <cellStyle name="Akzent1 2" xfId="7180" hidden="1"/>
    <cellStyle name="Akzent1 2" xfId="7188" hidden="1"/>
    <cellStyle name="Akzent1 2" xfId="7200" hidden="1"/>
    <cellStyle name="Akzent1 2" xfId="7208" hidden="1"/>
    <cellStyle name="Akzent1 2" xfId="7220" hidden="1"/>
    <cellStyle name="Akzent1 2" xfId="7233" hidden="1"/>
    <cellStyle name="Akzent1 2" xfId="7318" hidden="1"/>
    <cellStyle name="Akzent1 2" xfId="7409" hidden="1"/>
    <cellStyle name="Akzent1 2" xfId="7440" hidden="1"/>
    <cellStyle name="Akzent1 2" xfId="7499" hidden="1"/>
    <cellStyle name="Akzent1 2" xfId="7545" hidden="1"/>
    <cellStyle name="Akzent1 2" xfId="7593" hidden="1"/>
    <cellStyle name="Akzent1 2" xfId="7684" hidden="1"/>
    <cellStyle name="Akzent1 2" xfId="7776" hidden="1"/>
    <cellStyle name="Akzent1 2" xfId="7872" hidden="1"/>
    <cellStyle name="Akzent1 2" xfId="7927" hidden="1"/>
    <cellStyle name="Akzent1 2" xfId="7964" hidden="1"/>
    <cellStyle name="Akzent1 2" xfId="8038" hidden="1"/>
    <cellStyle name="Akzent1 2" xfId="8099" hidden="1"/>
    <cellStyle name="Akzent1 2" xfId="8142" hidden="1"/>
    <cellStyle name="Akzent1 2" xfId="8203" hidden="1"/>
    <cellStyle name="Akzent1 2" xfId="8249" hidden="1"/>
    <cellStyle name="Akzent1 2" xfId="8305" hidden="1"/>
    <cellStyle name="Akzent1 2" xfId="8353" hidden="1"/>
    <cellStyle name="Akzent1 2" xfId="8399" hidden="1"/>
    <cellStyle name="Akzent1 2" xfId="8446" hidden="1"/>
    <cellStyle name="Akzent1 2" xfId="7328" hidden="1"/>
    <cellStyle name="Akzent1 2" xfId="8530" hidden="1"/>
    <cellStyle name="Akzent1 2" xfId="8597" hidden="1"/>
    <cellStyle name="Akzent1 2" xfId="8638" hidden="1"/>
    <cellStyle name="Akzent1 2" xfId="8703" hidden="1"/>
    <cellStyle name="Akzent1 2" xfId="8749" hidden="1"/>
    <cellStyle name="Akzent1 2" xfId="8804" hidden="1"/>
    <cellStyle name="Akzent1 2" xfId="8847" hidden="1"/>
    <cellStyle name="Akzent1 2" xfId="8903" hidden="1"/>
    <cellStyle name="Akzent1 2" xfId="8939" hidden="1"/>
    <cellStyle name="Akzent1 2" xfId="7978" hidden="1"/>
    <cellStyle name="Akzent1 2" xfId="9030" hidden="1"/>
    <cellStyle name="Akzent1 2" xfId="9084" hidden="1"/>
    <cellStyle name="Akzent1 2" xfId="9128" hidden="1"/>
    <cellStyle name="Akzent1 2" xfId="9190" hidden="1"/>
    <cellStyle name="Akzent1 2" xfId="9228" hidden="1"/>
    <cellStyle name="Akzent1 2" xfId="9296" hidden="1"/>
    <cellStyle name="Akzent1 2" xfId="9329" hidden="1"/>
    <cellStyle name="Akzent1 2" xfId="9391" hidden="1"/>
    <cellStyle name="Akzent1 2" xfId="9436" hidden="1"/>
    <cellStyle name="Akzent1 2" xfId="9507" hidden="1"/>
    <cellStyle name="Akzent1 2" xfId="9562" hidden="1"/>
    <cellStyle name="Akzent1 2" xfId="9643" hidden="1"/>
    <cellStyle name="Akzent1 2" xfId="9676" hidden="1"/>
    <cellStyle name="Akzent1 2" xfId="9744" hidden="1"/>
    <cellStyle name="Akzent1 2" xfId="9784" hidden="1"/>
    <cellStyle name="Akzent1 2" xfId="9831" hidden="1"/>
    <cellStyle name="Akzent1 2" xfId="9887" hidden="1"/>
    <cellStyle name="Akzent1 2" xfId="9928" hidden="1"/>
    <cellStyle name="Akzent1 2" xfId="9985" hidden="1"/>
    <cellStyle name="Akzent1 2" xfId="10038" hidden="1"/>
    <cellStyle name="Akzent1 2" xfId="10102" hidden="1"/>
    <cellStyle name="Akzent1 2" xfId="10165" hidden="1"/>
    <cellStyle name="Akzent1 2" xfId="10215" hidden="1"/>
    <cellStyle name="Akzent1 2" xfId="10272" hidden="1"/>
    <cellStyle name="Akzent1 2" xfId="10328" hidden="1"/>
    <cellStyle name="Akzent1 2" xfId="10373" hidden="1"/>
    <cellStyle name="Akzent1 2" xfId="10424" hidden="1"/>
    <cellStyle name="Akzent1 2" xfId="10482" hidden="1"/>
    <cellStyle name="Akzent1 2" xfId="10525" hidden="1"/>
    <cellStyle name="Akzent1 2" xfId="9524" hidden="1"/>
    <cellStyle name="Akzent1 2" xfId="10612" hidden="1"/>
    <cellStyle name="Akzent1 2" xfId="10679" hidden="1"/>
    <cellStyle name="Akzent1 2" xfId="10726" hidden="1"/>
    <cellStyle name="Akzent1 2" xfId="10790" hidden="1"/>
    <cellStyle name="Akzent1 2" xfId="10833" hidden="1"/>
    <cellStyle name="Akzent1 2" xfId="10888" hidden="1"/>
    <cellStyle name="Akzent1 2" xfId="10937" hidden="1"/>
    <cellStyle name="Akzent1 2" xfId="10987" hidden="1"/>
    <cellStyle name="Akzent1 2" xfId="11040" hidden="1"/>
    <cellStyle name="Akzent1 2" xfId="10053" hidden="1"/>
    <cellStyle name="Akzent1 2" xfId="11123" hidden="1"/>
    <cellStyle name="Akzent1 2" xfId="11180" hidden="1"/>
    <cellStyle name="Akzent1 2" xfId="11219" hidden="1"/>
    <cellStyle name="Akzent1 2" xfId="11290" hidden="1"/>
    <cellStyle name="Akzent1 2" xfId="11335" hidden="1"/>
    <cellStyle name="Akzent1 2" xfId="11387" hidden="1"/>
    <cellStyle name="Akzent1 2" xfId="11436" hidden="1"/>
    <cellStyle name="Akzent1 2" xfId="11487" hidden="1"/>
    <cellStyle name="Akzent1 2" xfId="11538" hidden="1"/>
    <cellStyle name="Akzent1 2" xfId="11584" hidden="1"/>
    <cellStyle name="Akzent1 2" xfId="11654" hidden="1"/>
    <cellStyle name="Akzent1 2" xfId="11698" hidden="1"/>
    <cellStyle name="Akzent1 2" xfId="11758" hidden="1"/>
    <cellStyle name="Akzent1 2" xfId="11793" hidden="1"/>
    <cellStyle name="Akzent1 2" xfId="11852" hidden="1"/>
    <cellStyle name="Akzent1 2" xfId="11896" hidden="1"/>
    <cellStyle name="Akzent1 2" xfId="11950" hidden="1"/>
    <cellStyle name="Akzent1 2" xfId="12005" hidden="1"/>
    <cellStyle name="Akzent1 2" xfId="12037" hidden="1"/>
    <cellStyle name="Akzent1 2" xfId="12135" hidden="1"/>
    <cellStyle name="Akzent1 2" xfId="12125" hidden="1"/>
    <cellStyle name="Akzent1 2" xfId="12189" hidden="1"/>
    <cellStyle name="Akzent1 2" xfId="12252" hidden="1"/>
    <cellStyle name="Akzent1 2" xfId="12322" hidden="1"/>
    <cellStyle name="Akzent1 2" xfId="12359" hidden="1"/>
    <cellStyle name="Akzent1 2" xfId="12427" hidden="1"/>
    <cellStyle name="Akzent1 2" xfId="12462" hidden="1"/>
    <cellStyle name="Akzent1 2" xfId="12524" hidden="1"/>
    <cellStyle name="Akzent1 2" xfId="12575" hidden="1"/>
    <cellStyle name="Akzent1 2" xfId="12624" hidden="1"/>
    <cellStyle name="Akzent1 2" xfId="12683" hidden="1"/>
    <cellStyle name="Akzent1 2" xfId="12163" hidden="1"/>
    <cellStyle name="Akzent1 2" xfId="12766" hidden="1"/>
    <cellStyle name="Akzent1 2" xfId="12854" hidden="1"/>
    <cellStyle name="Akzent1 2" xfId="12896" hidden="1"/>
    <cellStyle name="Akzent1 2" xfId="12965" hidden="1"/>
    <cellStyle name="Akzent1 2" xfId="13020" hidden="1"/>
    <cellStyle name="Akzent1 2" xfId="13065" hidden="1"/>
    <cellStyle name="Akzent1 2" xfId="13125" hidden="1"/>
    <cellStyle name="Akzent1 2" xfId="13209" hidden="1"/>
    <cellStyle name="Akzent1 2" xfId="13249" hidden="1"/>
    <cellStyle name="Akzent1 2" xfId="13303" hidden="1"/>
    <cellStyle name="Akzent1 2" xfId="13411" hidden="1"/>
    <cellStyle name="Akzent1 2" xfId="13472" hidden="1"/>
    <cellStyle name="Akzent1 2" xfId="13536" hidden="1"/>
    <cellStyle name="Akzent1 2" xfId="13592" hidden="1"/>
    <cellStyle name="Akzent1 2" xfId="13672" hidden="1"/>
    <cellStyle name="Akzent1 2" xfId="13722" hidden="1"/>
    <cellStyle name="Akzent1 2" xfId="13786" hidden="1"/>
    <cellStyle name="Akzent1 2" xfId="13821" hidden="1"/>
    <cellStyle name="Akzent1 2" xfId="13886" hidden="1"/>
    <cellStyle name="Akzent1 2" xfId="13926" hidden="1"/>
    <cellStyle name="Akzent1 2" xfId="13991" hidden="1"/>
    <cellStyle name="Akzent1 2" xfId="14070" hidden="1"/>
    <cellStyle name="Akzent1 2" xfId="14126" hidden="1"/>
    <cellStyle name="Akzent1 2" xfId="14200" hidden="1"/>
    <cellStyle name="Akzent1 2" xfId="14260" hidden="1"/>
    <cellStyle name="Akzent1 2" xfId="14314" hidden="1"/>
    <cellStyle name="Akzent1 2" xfId="14363" hidden="1"/>
    <cellStyle name="Akzent1 2" xfId="14426" hidden="1"/>
    <cellStyle name="Akzent1 2" xfId="14503" hidden="1"/>
    <cellStyle name="Akzent1 2" xfId="14539" hidden="1"/>
    <cellStyle name="Akzent1 2" xfId="13422" hidden="1"/>
    <cellStyle name="Akzent1 2" xfId="14665" hidden="1"/>
    <cellStyle name="Akzent1 2" xfId="14710" hidden="1"/>
    <cellStyle name="Akzent1 2" xfId="14767" hidden="1"/>
    <cellStyle name="Akzent1 2" xfId="14813" hidden="1"/>
    <cellStyle name="Akzent1 2" xfId="14868" hidden="1"/>
    <cellStyle name="Akzent1 2" xfId="14922" hidden="1"/>
    <cellStyle name="Akzent1 2" xfId="14966" hidden="1"/>
    <cellStyle name="Akzent1 2" xfId="15037" hidden="1"/>
    <cellStyle name="Akzent1 2" xfId="15100" hidden="1"/>
    <cellStyle name="Akzent1 2" xfId="14004" hidden="1"/>
    <cellStyle name="Akzent1 2" xfId="15188" hidden="1"/>
    <cellStyle name="Akzent1 2" xfId="15231" hidden="1"/>
    <cellStyle name="Akzent1 2" xfId="15281" hidden="1"/>
    <cellStyle name="Akzent1 2" xfId="15347" hidden="1"/>
    <cellStyle name="Akzent1 2" xfId="15388" hidden="1"/>
    <cellStyle name="Akzent1 2" xfId="15438" hidden="1"/>
    <cellStyle name="Akzent1 2" xfId="15509" hidden="1"/>
    <cellStyle name="Akzent1 2" xfId="15562" hidden="1"/>
    <cellStyle name="Akzent1 2" xfId="15619" hidden="1"/>
    <cellStyle name="Akzent1 2" xfId="15690" hidden="1"/>
    <cellStyle name="Akzent1 2" xfId="15760" hidden="1"/>
    <cellStyle name="Akzent1 2" xfId="15816" hidden="1"/>
    <cellStyle name="Akzent1 2" xfId="15862" hidden="1"/>
    <cellStyle name="Akzent1 2" xfId="15915" hidden="1"/>
    <cellStyle name="Akzent1 2" xfId="15981" hidden="1"/>
    <cellStyle name="Akzent1 2" xfId="16044" hidden="1"/>
    <cellStyle name="Akzent1 2" xfId="16096" hidden="1"/>
    <cellStyle name="Akzent1 2" xfId="16144" hidden="1"/>
    <cellStyle name="Akzent1 2" xfId="16193" hidden="1"/>
    <cellStyle name="Akzent1 2" xfId="16247" hidden="1"/>
    <cellStyle name="Akzent1 2" xfId="16305" hidden="1"/>
    <cellStyle name="Akzent1 2" xfId="16374" hidden="1"/>
    <cellStyle name="Akzent1 2" xfId="16410" hidden="1"/>
    <cellStyle name="Akzent1 2" xfId="16473" hidden="1"/>
    <cellStyle name="Akzent1 2" xfId="16513" hidden="1"/>
    <cellStyle name="Akzent1 2" xfId="16576" hidden="1"/>
    <cellStyle name="Akzent1 2" xfId="16625" hidden="1"/>
    <cellStyle name="Akzent1 2" xfId="16676" hidden="1"/>
    <cellStyle name="Akzent1 2" xfId="16721" hidden="1"/>
    <cellStyle name="Akzent1 2" xfId="15699" hidden="1"/>
    <cellStyle name="Akzent1 2" xfId="16805" hidden="1"/>
    <cellStyle name="Akzent1 2" xfId="16876" hidden="1"/>
    <cellStyle name="Akzent1 2" xfId="16911" hidden="1"/>
    <cellStyle name="Akzent1 2" xfId="16975" hidden="1"/>
    <cellStyle name="Akzent1 2" xfId="17015" hidden="1"/>
    <cellStyle name="Akzent1 2" xfId="17074" hidden="1"/>
    <cellStyle name="Akzent1 2" xfId="17127" hidden="1"/>
    <cellStyle name="Akzent1 2" xfId="17175" hidden="1"/>
    <cellStyle name="Akzent1 2" xfId="17228" hidden="1"/>
    <cellStyle name="Akzent1 2" xfId="16264" hidden="1"/>
    <cellStyle name="Akzent1 2" xfId="17312" hidden="1"/>
    <cellStyle name="Akzent1 2" xfId="17375" hidden="1"/>
    <cellStyle name="Akzent1 2" xfId="17416" hidden="1"/>
    <cellStyle name="Akzent1 2" xfId="17472" hidden="1"/>
    <cellStyle name="Akzent1 2" xfId="17519" hidden="1"/>
    <cellStyle name="Akzent1 2" xfId="17572" hidden="1"/>
    <cellStyle name="Akzent1 2" xfId="17620" hidden="1"/>
    <cellStyle name="Akzent1 2" xfId="17674" hidden="1"/>
    <cellStyle name="Akzent1 2" xfId="17714" hidden="1"/>
    <cellStyle name="Akzent1 2" xfId="17785" hidden="1"/>
    <cellStyle name="Akzent1 2" xfId="17836" hidden="1"/>
    <cellStyle name="Akzent1 2" xfId="17892" hidden="1"/>
    <cellStyle name="Akzent1 2" xfId="17949" hidden="1"/>
    <cellStyle name="Akzent1 2" xfId="18005" hidden="1"/>
    <cellStyle name="Akzent1 2" xfId="18043" hidden="1"/>
    <cellStyle name="Akzent1 2" xfId="18099" hidden="1"/>
    <cellStyle name="Akzent1 2" xfId="18145" hidden="1"/>
    <cellStyle name="Akzent1 2" xfId="18207" hidden="1"/>
    <cellStyle name="Akzent1 2" xfId="18240" hidden="1"/>
    <cellStyle name="Akzent1 2" xfId="18334" hidden="1"/>
    <cellStyle name="Akzent1 2" xfId="18326" hidden="1"/>
    <cellStyle name="Akzent1 2" xfId="18398" hidden="1"/>
    <cellStyle name="Akzent1 2" xfId="18453" hidden="1"/>
    <cellStyle name="Akzent1 2" xfId="18514" hidden="1"/>
    <cellStyle name="Akzent1 2" xfId="18565" hidden="1"/>
    <cellStyle name="Akzent1 2" xfId="18625" hidden="1"/>
    <cellStyle name="Akzent1 2" xfId="18666" hidden="1"/>
    <cellStyle name="Akzent1 2" xfId="18722" hidden="1"/>
    <cellStyle name="Akzent1 2" xfId="18770" hidden="1"/>
    <cellStyle name="Akzent1 2" xfId="18822" hidden="1"/>
    <cellStyle name="Akzent1 2" xfId="18875" hidden="1"/>
    <cellStyle name="Akzent1 2" xfId="18376" hidden="1"/>
    <cellStyle name="Akzent1 2" xfId="18957" hidden="1"/>
    <cellStyle name="Akzent1 2" xfId="19017" hidden="1"/>
    <cellStyle name="Akzent1 2" xfId="19073" hidden="1"/>
    <cellStyle name="Akzent1 2" xfId="19130" hidden="1"/>
    <cellStyle name="Akzent1 2" xfId="19173" hidden="1"/>
    <cellStyle name="Akzent1 2" xfId="19232" hidden="1"/>
    <cellStyle name="Akzent1 2" xfId="19277" hidden="1"/>
    <cellStyle name="Akzent1 2" xfId="19337" hidden="1"/>
    <cellStyle name="Akzent1 2" xfId="19380" hidden="1"/>
    <cellStyle name="Akzent1 2" xfId="19256" hidden="1"/>
    <cellStyle name="Akzent1 2" xfId="19198" hidden="1"/>
    <cellStyle name="Akzent1 2" xfId="19141" hidden="1"/>
    <cellStyle name="Akzent1 2" xfId="19079" hidden="1"/>
    <cellStyle name="Akzent1 2" xfId="19025" hidden="1"/>
    <cellStyle name="Akzent1 2" xfId="18973" hidden="1"/>
    <cellStyle name="Akzent1 2" xfId="18926" hidden="1"/>
    <cellStyle name="Akzent1 2" xfId="18866" hidden="1"/>
    <cellStyle name="Akzent1 2" xfId="18812" hidden="1"/>
    <cellStyle name="Akzent1 2" xfId="18769" hidden="1"/>
    <cellStyle name="Akzent1 2" xfId="18702" hidden="1"/>
    <cellStyle name="Akzent1 2" xfId="18641" hidden="1"/>
    <cellStyle name="Akzent1 2" xfId="18590" hidden="1"/>
    <cellStyle name="Akzent1 2" xfId="18525" hidden="1"/>
    <cellStyle name="Akzent1 2" xfId="18477" hidden="1"/>
    <cellStyle name="Akzent1 2" xfId="18413" hidden="1"/>
    <cellStyle name="Akzent1 2" xfId="18353" hidden="1"/>
    <cellStyle name="Akzent1 2" xfId="18272" hidden="1"/>
    <cellStyle name="Akzent1 2" xfId="18227" hidden="1"/>
    <cellStyle name="Akzent1 2" xfId="19305" hidden="1"/>
    <cellStyle name="Akzent1 2" xfId="18131" hidden="1"/>
    <cellStyle name="Akzent1 2" xfId="18068" hidden="1"/>
    <cellStyle name="Akzent1 2" xfId="18021" hidden="1"/>
    <cellStyle name="Akzent1 2" xfId="17960" hidden="1"/>
    <cellStyle name="Akzent1 2" xfId="17906" hidden="1"/>
    <cellStyle name="Akzent1 2" xfId="17850" hidden="1"/>
    <cellStyle name="Akzent1 2" xfId="17804" hidden="1"/>
    <cellStyle name="Akzent1 2" xfId="17745" hidden="1"/>
    <cellStyle name="Akzent1 2" xfId="17696" hidden="1"/>
    <cellStyle name="Akzent1 2" xfId="18752" hidden="1"/>
    <cellStyle name="Akzent1 2" xfId="17600" hidden="1"/>
    <cellStyle name="Akzent1 2" xfId="17536" hidden="1"/>
    <cellStyle name="Akzent1 2" xfId="17488" hidden="1"/>
    <cellStyle name="Akzent1 2" xfId="17423" hidden="1"/>
    <cellStyle name="Akzent1 2" xfId="17386" hidden="1"/>
    <cellStyle name="Akzent1 2" xfId="17328" hidden="1"/>
    <cellStyle name="Akzent1 2" xfId="17282" hidden="1"/>
    <cellStyle name="Akzent1 2" xfId="17226" hidden="1"/>
    <cellStyle name="Akzent1 2" xfId="17166" hidden="1"/>
    <cellStyle name="Akzent1 2" xfId="17090" hidden="1"/>
    <cellStyle name="Akzent1 2" xfId="17022" hidden="1"/>
    <cellStyle name="Akzent1 2" xfId="16947" hidden="1"/>
    <cellStyle name="Akzent1 2" xfId="16915" hidden="1"/>
    <cellStyle name="Akzent1 2" xfId="16844" hidden="1"/>
    <cellStyle name="Akzent1 2" xfId="16795" hidden="1"/>
    <cellStyle name="Akzent1 2" xfId="16754" hidden="1"/>
    <cellStyle name="Akzent1 2" xfId="16700" hidden="1"/>
    <cellStyle name="Akzent1 2" xfId="16641" hidden="1"/>
    <cellStyle name="Akzent1 2" xfId="16597" hidden="1"/>
    <cellStyle name="Akzent1 2" xfId="16529" hidden="1"/>
    <cellStyle name="Akzent1 2" xfId="16463" hidden="1"/>
    <cellStyle name="Akzent1 2" xfId="16400" hidden="1"/>
    <cellStyle name="Akzent1 2" xfId="16357" hidden="1"/>
    <cellStyle name="Akzent1 2" xfId="16293" hidden="1"/>
    <cellStyle name="Akzent1 2" xfId="16251" hidden="1"/>
    <cellStyle name="Akzent1 2" xfId="16185" hidden="1"/>
    <cellStyle name="Akzent1 2" xfId="16134" hidden="1"/>
    <cellStyle name="Akzent1 2" xfId="16079" hidden="1"/>
    <cellStyle name="Akzent1 2" xfId="16027" hidden="1"/>
    <cellStyle name="Akzent1 2" xfId="17078" hidden="1"/>
    <cellStyle name="Akzent1 2" xfId="15897" hidden="1"/>
    <cellStyle name="Akzent1 2" xfId="15844" hidden="1"/>
    <cellStyle name="Akzent1 2" xfId="15793" hidden="1"/>
    <cellStyle name="Akzent1 2" xfId="15736" hidden="1"/>
    <cellStyle name="Akzent1 2" xfId="15682" hidden="1"/>
    <cellStyle name="Akzent1 2" xfId="15627" hidden="1"/>
    <cellStyle name="Akzent1 2" xfId="15576" hidden="1"/>
    <cellStyle name="Akzent1 2" xfId="15522" hidden="1"/>
    <cellStyle name="Akzent1 2" xfId="15451" hidden="1"/>
    <cellStyle name="Akzent1 2" xfId="16522" hidden="1"/>
    <cellStyle name="Akzent1 2" xfId="15353" hidden="1"/>
    <cellStyle name="Akzent1 2" xfId="15293" hidden="1"/>
    <cellStyle name="Akzent1 2" xfId="15238" hidden="1"/>
    <cellStyle name="Akzent1 2" xfId="15186" hidden="1"/>
    <cellStyle name="Akzent1 2" xfId="15131" hidden="1"/>
    <cellStyle name="Akzent1 2" xfId="15078" hidden="1"/>
    <cellStyle name="Akzent1 2" xfId="15007" hidden="1"/>
    <cellStyle name="Akzent1 2" xfId="14943" hidden="1"/>
    <cellStyle name="Akzent1 2" xfId="14903" hidden="1"/>
    <cellStyle name="Akzent1 2" xfId="14828" hidden="1"/>
    <cellStyle name="Akzent1 2" xfId="14784" hidden="1"/>
    <cellStyle name="Akzent1 2" xfId="14706" hidden="1"/>
    <cellStyle name="Akzent1 2" xfId="14679" hidden="1"/>
    <cellStyle name="Akzent1 2" xfId="14581" hidden="1"/>
    <cellStyle name="Akzent1 2" xfId="14531" hidden="1"/>
    <cellStyle name="Akzent1 2" xfId="14474" hidden="1"/>
    <cellStyle name="Akzent1 2" xfId="14404" hidden="1"/>
    <cellStyle name="Akzent1 2" xfId="14342" hidden="1"/>
    <cellStyle name="Akzent1 2" xfId="14294" hidden="1"/>
    <cellStyle name="Akzent1 2" xfId="14211" hidden="1"/>
    <cellStyle name="Akzent1 2" xfId="14222" hidden="1"/>
    <cellStyle name="Akzent1 2" xfId="14120" hidden="1"/>
    <cellStyle name="Akzent1 2" xfId="14075" hidden="1"/>
    <cellStyle name="Akzent1 2" xfId="13982" hidden="1"/>
    <cellStyle name="Akzent1 2" xfId="13918" hidden="1"/>
    <cellStyle name="Akzent1 2" xfId="13859" hidden="1"/>
    <cellStyle name="Akzent1 2" xfId="13809" hidden="1"/>
    <cellStyle name="Akzent1 2" xfId="13746" hidden="1"/>
    <cellStyle name="Akzent1 2" xfId="13686" hidden="1"/>
    <cellStyle name="Akzent1 2" xfId="13636" hidden="1"/>
    <cellStyle name="Akzent1 2" xfId="13568" hidden="1"/>
    <cellStyle name="Akzent1 2" xfId="14163" hidden="1"/>
    <cellStyle name="Akzent1 2" xfId="13448" hidden="1"/>
    <cellStyle name="Akzent1 2" xfId="13381" hidden="1"/>
    <cellStyle name="Akzent1 2" xfId="13290" hidden="1"/>
    <cellStyle name="Akzent1 2" xfId="13230" hidden="1"/>
    <cellStyle name="Akzent1 2" xfId="13161" hidden="1"/>
    <cellStyle name="Akzent1 2" xfId="13085" hidden="1"/>
    <cellStyle name="Akzent1 2" xfId="13034" hidden="1"/>
    <cellStyle name="Akzent1 2" xfId="12978" hidden="1"/>
    <cellStyle name="Akzent1 2" xfId="12922" hidden="1"/>
    <cellStyle name="Akzent1 2" xfId="12870" hidden="1"/>
    <cellStyle name="Akzent1 2" xfId="12779" hidden="1"/>
    <cellStyle name="Akzent1 2" xfId="12711" hidden="1"/>
    <cellStyle name="Akzent1 2" xfId="12636" hidden="1"/>
    <cellStyle name="Akzent1 2" xfId="12590" hidden="1"/>
    <cellStyle name="Akzent1 2" xfId="12513" hidden="1"/>
    <cellStyle name="Akzent1 2" xfId="12475" hidden="1"/>
    <cellStyle name="Akzent1 2" xfId="12407" hidden="1"/>
    <cellStyle name="Akzent1 2" xfId="12373" hidden="1"/>
    <cellStyle name="Akzent1 2" xfId="12304" hidden="1"/>
    <cellStyle name="Akzent1 2" xfId="12266" hidden="1"/>
    <cellStyle name="Akzent1 2" xfId="12207" hidden="1"/>
    <cellStyle name="Akzent1 2" xfId="12115" hidden="1"/>
    <cellStyle name="Akzent1 2" xfId="12042" hidden="1"/>
    <cellStyle name="Akzent1 2" xfId="12004" hidden="1"/>
    <cellStyle name="Akzent1 2" xfId="11935" hidden="1"/>
    <cellStyle name="Akzent1 2" xfId="11887" hidden="1"/>
    <cellStyle name="Akzent1 2" xfId="11826" hidden="1"/>
    <cellStyle name="Akzent1 2" xfId="11774" hidden="1"/>
    <cellStyle name="Akzent1 2" xfId="11733" hidden="1"/>
    <cellStyle name="Akzent1 2" xfId="11667" hidden="1"/>
    <cellStyle name="Akzent1 2" xfId="12759" hidden="1"/>
    <cellStyle name="Akzent1 2" xfId="11582" hidden="1"/>
    <cellStyle name="Akzent1 2" xfId="11534" hidden="1"/>
    <cellStyle name="Akzent1 2" xfId="11478" hidden="1"/>
    <cellStyle name="Akzent1 2" xfId="11421" hidden="1"/>
    <cellStyle name="Akzent1 2" xfId="11360" hidden="1"/>
    <cellStyle name="Akzent1 2" xfId="11308" hidden="1"/>
    <cellStyle name="Akzent1 2" xfId="11260" hidden="1"/>
    <cellStyle name="Akzent1 2" xfId="11208" hidden="1"/>
    <cellStyle name="Akzent1 2" xfId="11159" hidden="1"/>
    <cellStyle name="Akzent1 2" xfId="12196" hidden="1"/>
    <cellStyle name="Akzent1 2" xfId="11064" hidden="1"/>
    <cellStyle name="Akzent1 2" xfId="11004" hidden="1"/>
    <cellStyle name="Akzent1 2" xfId="10956" hidden="1"/>
    <cellStyle name="Akzent1 2" xfId="10886" hidden="1"/>
    <cellStyle name="Akzent1 2" xfId="10844" hidden="1"/>
    <cellStyle name="Akzent1 2" xfId="10779" hidden="1"/>
    <cellStyle name="Akzent1 2" xfId="10741" hidden="1"/>
    <cellStyle name="Akzent1 2" xfId="10665" hidden="1"/>
    <cellStyle name="Akzent1 2" xfId="10630" hidden="1"/>
    <cellStyle name="Akzent1 2" xfId="10548" hidden="1"/>
    <cellStyle name="Akzent1 2" xfId="10485" hidden="1"/>
    <cellStyle name="Akzent1 2" xfId="10415" hidden="1"/>
    <cellStyle name="Akzent1 2" xfId="10357" hidden="1"/>
    <cellStyle name="Akzent1 2" xfId="10308" hidden="1"/>
    <cellStyle name="Akzent1 2" xfId="10241" hidden="1"/>
    <cellStyle name="Akzent1 2" xfId="10195" hidden="1"/>
    <cellStyle name="Akzent1 2" xfId="10140" hidden="1"/>
    <cellStyle name="Akzent1 2" xfId="10081" hidden="1"/>
    <cellStyle name="Akzent1 2" xfId="10026" hidden="1"/>
    <cellStyle name="Akzent1 2" xfId="9974" hidden="1"/>
    <cellStyle name="Akzent1 2" xfId="9906" hidden="1"/>
    <cellStyle name="Akzent1 2" xfId="9839" hidden="1"/>
    <cellStyle name="Akzent1 2" xfId="9795" hidden="1"/>
    <cellStyle name="Akzent1 2" xfId="9724" hidden="1"/>
    <cellStyle name="Akzent1 2" xfId="9681" hidden="1"/>
    <cellStyle name="Akzent1 2" xfId="9623" hidden="1"/>
    <cellStyle name="Akzent1 2" xfId="9571" hidden="1"/>
    <cellStyle name="Akzent1 2" xfId="9535" hidden="1"/>
    <cellStyle name="Akzent1 2" xfId="9464" hidden="1"/>
    <cellStyle name="Akzent1 2" xfId="10534" hidden="1"/>
    <cellStyle name="Akzent1 2" xfId="9368" hidden="1"/>
    <cellStyle name="Akzent1 2" xfId="9312" hidden="1"/>
    <cellStyle name="Akzent1 2" xfId="9260" hidden="1"/>
    <cellStyle name="Akzent1 2" xfId="9197" hidden="1"/>
    <cellStyle name="Akzent1 2" xfId="9154" hidden="1"/>
    <cellStyle name="Akzent1 2" xfId="9092" hidden="1"/>
    <cellStyle name="Akzent1 2" xfId="9053" hidden="1"/>
    <cellStyle name="Akzent1 2" xfId="8996" hidden="1"/>
    <cellStyle name="Akzent1 2" xfId="8959" hidden="1"/>
    <cellStyle name="Akzent1 2" xfId="9955" hidden="1"/>
    <cellStyle name="Akzent1 2" xfId="8864" hidden="1"/>
    <cellStyle name="Akzent1 2" xfId="8793" hidden="1"/>
    <cellStyle name="Akzent1 2" xfId="8761" hidden="1"/>
    <cellStyle name="Akzent1 2" xfId="8677" hidden="1"/>
    <cellStyle name="Akzent1 2" xfId="8643" hidden="1"/>
    <cellStyle name="Akzent1 2" xfId="8570" hidden="1"/>
    <cellStyle name="Akzent1 2" xfId="8529" hidden="1"/>
    <cellStyle name="Akzent1 2" xfId="8485" hidden="1"/>
    <cellStyle name="Akzent1 2" xfId="8430" hidden="1"/>
    <cellStyle name="Akzent1 2" xfId="8368" hidden="1"/>
    <cellStyle name="Akzent1 2" xfId="8312" hidden="1"/>
    <cellStyle name="Akzent1 2" xfId="8254" hidden="1"/>
    <cellStyle name="Akzent1 2" xfId="8200" hidden="1"/>
    <cellStyle name="Akzent1 2" xfId="8133" hidden="1"/>
    <cellStyle name="Akzent1 2" xfId="8083" hidden="1"/>
    <cellStyle name="Akzent1 2" xfId="8025" hidden="1"/>
    <cellStyle name="Akzent1 2" xfId="7981" hidden="1"/>
    <cellStyle name="Akzent1 2" xfId="7917" hidden="1"/>
    <cellStyle name="Akzent1 2" xfId="7852" hidden="1"/>
    <cellStyle name="Akzent1 2" xfId="7697" hidden="1"/>
    <cellStyle name="Akzent1 2" xfId="7720" hidden="1"/>
    <cellStyle name="Akzent1 2" xfId="7607" hidden="1"/>
    <cellStyle name="Akzent1 2" xfId="7543" hidden="1"/>
    <cellStyle name="Akzent1 2" xfId="7493" hidden="1"/>
    <cellStyle name="Akzent1 2" xfId="7426" hidden="1"/>
    <cellStyle name="Akzent1 2" xfId="7391" hidden="1"/>
    <cellStyle name="Akzent1 2" xfId="7323" hidden="1"/>
    <cellStyle name="Akzent1 2" xfId="7272" hidden="1"/>
    <cellStyle name="Akzent1 2" xfId="19455" hidden="1"/>
    <cellStyle name="Akzent1 2" xfId="19501" hidden="1"/>
    <cellStyle name="Akzent1 2" xfId="19538" hidden="1"/>
    <cellStyle name="Akzent1 2" xfId="7639" hidden="1"/>
    <cellStyle name="Akzent1 2" xfId="19620" hidden="1"/>
    <cellStyle name="Akzent1 2" xfId="19667" hidden="1"/>
    <cellStyle name="Akzent1 2" xfId="19711" hidden="1"/>
    <cellStyle name="Akzent1 2" xfId="19756" hidden="1"/>
    <cellStyle name="Akzent1 2" xfId="19804" hidden="1"/>
    <cellStyle name="Akzent1 2" xfId="19851" hidden="1"/>
    <cellStyle name="Akzent1 2" xfId="19881" hidden="1"/>
    <cellStyle name="Akzent1 2" xfId="19937" hidden="1"/>
    <cellStyle name="Akzent1 2" xfId="19977" hidden="1"/>
    <cellStyle name="Akzent1 2" xfId="19869" hidden="1"/>
    <cellStyle name="Akzent1 2" xfId="19816" hidden="1"/>
    <cellStyle name="Akzent1 2" xfId="19767" hidden="1"/>
    <cellStyle name="Akzent1 2" xfId="19722" hidden="1"/>
    <cellStyle name="Akzent1 2" xfId="19672" hidden="1"/>
    <cellStyle name="Akzent1 2" xfId="19630" hidden="1"/>
    <cellStyle name="Akzent1 2" xfId="19576" hidden="1"/>
    <cellStyle name="Akzent1 2" xfId="19530" hidden="1"/>
    <cellStyle name="Akzent1 2" xfId="19490" hidden="1"/>
    <cellStyle name="Akzent1 2" xfId="19454" hidden="1"/>
    <cellStyle name="Akzent1 2" xfId="19345" hidden="1"/>
    <cellStyle name="Akzent1 2" xfId="19266" hidden="1"/>
    <cellStyle name="Akzent1 2" xfId="19222" hidden="1"/>
    <cellStyle name="Akzent1 2" xfId="19137" hidden="1"/>
    <cellStyle name="Akzent1 2" xfId="19101" hidden="1"/>
    <cellStyle name="Akzent1 2" xfId="19022" hidden="1"/>
    <cellStyle name="Akzent1 2" xfId="18983" hidden="1"/>
    <cellStyle name="Akzent1 2" xfId="18916" hidden="1"/>
    <cellStyle name="Akzent1 2" xfId="18881" hidden="1"/>
    <cellStyle name="Akzent1 2" xfId="19917" hidden="1"/>
    <cellStyle name="Akzent1 2" xfId="18764" hidden="1"/>
    <cellStyle name="Akzent1 2" xfId="18692" hidden="1"/>
    <cellStyle name="Akzent1 2" xfId="18653" hidden="1"/>
    <cellStyle name="Akzent1 2" xfId="18577" hidden="1"/>
    <cellStyle name="Akzent1 2" xfId="18532" hidden="1"/>
    <cellStyle name="Akzent1 2" xfId="18464" hidden="1"/>
    <cellStyle name="Akzent1 2" xfId="18408" hidden="1"/>
    <cellStyle name="Akzent1 2" xfId="18318" hidden="1"/>
    <cellStyle name="Akzent1 2" xfId="18265" hidden="1"/>
    <cellStyle name="Akzent1 2" xfId="19439" hidden="1"/>
    <cellStyle name="Akzent1 2" xfId="18166" hidden="1"/>
    <cellStyle name="Akzent1 2" xfId="18089" hidden="1"/>
    <cellStyle name="Akzent1 2" xfId="18050" hidden="1"/>
    <cellStyle name="Akzent1 2" xfId="17978" hidden="1"/>
    <cellStyle name="Akzent1 2" xfId="17934" hidden="1"/>
    <cellStyle name="Akzent1 2" xfId="17869" hidden="1"/>
    <cellStyle name="Akzent1 2" xfId="17821" hidden="1"/>
    <cellStyle name="Akzent1 2" xfId="17759" hidden="1"/>
    <cellStyle name="Akzent1 2" xfId="17703" hidden="1"/>
    <cellStyle name="Akzent1 2" xfId="17625" hidden="1"/>
    <cellStyle name="Akzent1 2" xfId="17548" hidden="1"/>
    <cellStyle name="Akzent1 2" xfId="17477" hidden="1"/>
    <cellStyle name="Akzent1 2" xfId="17439" hidden="1"/>
    <cellStyle name="Akzent1 2" xfId="17361" hidden="1"/>
    <cellStyle name="Akzent1 2" xfId="17324" hidden="1"/>
    <cellStyle name="Akzent1 2" xfId="17260" hidden="1"/>
    <cellStyle name="Akzent1 2" xfId="17206" hidden="1"/>
    <cellStyle name="Akzent1 2" xfId="17153" hidden="1"/>
    <cellStyle name="Akzent1 2" xfId="17103" hidden="1"/>
    <cellStyle name="Akzent1 2" xfId="17031" hidden="1"/>
    <cellStyle name="Akzent1 2" xfId="16961" hidden="1"/>
    <cellStyle name="Akzent1 2" xfId="16895" hidden="1"/>
    <cellStyle name="Akzent1 2" xfId="16854" hidden="1"/>
    <cellStyle name="Akzent1 2" xfId="16780" hidden="1"/>
    <cellStyle name="Akzent1 2" xfId="16742" hidden="1"/>
    <cellStyle name="Akzent1 2" xfId="16668" hidden="1"/>
    <cellStyle name="Akzent1 2" xfId="16634" hidden="1"/>
    <cellStyle name="Akzent1 2" xfId="16557" hidden="1"/>
    <cellStyle name="Akzent1 2" xfId="16505" hidden="1"/>
    <cellStyle name="Akzent1 2" xfId="17612" hidden="1"/>
    <cellStyle name="Akzent1 2" xfId="16405" hidden="1"/>
    <cellStyle name="Akzent1 2" xfId="16337" hidden="1"/>
    <cellStyle name="Akzent1 2" xfId="16289" hidden="1"/>
    <cellStyle name="Akzent1 2" xfId="16217" hidden="1"/>
    <cellStyle name="Akzent1 2" xfId="16169" hidden="1"/>
    <cellStyle name="Akzent1 2" xfId="16111" hidden="1"/>
    <cellStyle name="Akzent1 2" xfId="16050" hidden="1"/>
    <cellStyle name="Akzent1 2" xfId="15988" hidden="1"/>
    <cellStyle name="Akzent1 2" xfId="15907" hidden="1"/>
    <cellStyle name="Akzent1 2" xfId="17021" hidden="1"/>
    <cellStyle name="Akzent1 2" xfId="15821" hidden="1"/>
    <cellStyle name="Akzent1 2" xfId="15758" hidden="1"/>
    <cellStyle name="Akzent1 2" xfId="15703" hidden="1"/>
    <cellStyle name="Akzent1 2" xfId="15635" hidden="1"/>
    <cellStyle name="Akzent1 2" xfId="15580" hidden="1"/>
    <cellStyle name="Akzent1 2" xfId="15518" hidden="1"/>
    <cellStyle name="Akzent1 2" xfId="15431" hidden="1"/>
    <cellStyle name="Akzent1 2" xfId="15376" hidden="1"/>
    <cellStyle name="Akzent1 2" xfId="15331" hidden="1"/>
    <cellStyle name="Akzent1 2" xfId="15257" hidden="1"/>
    <cellStyle name="Akzent1 2" xfId="15208" hidden="1"/>
    <cellStyle name="Akzent1 2" xfId="15140" hidden="1"/>
    <cellStyle name="Akzent1 2" xfId="15112" hidden="1"/>
    <cellStyle name="Akzent1 2" xfId="15000" hidden="1"/>
    <cellStyle name="Akzent1 2" xfId="14951" hidden="1"/>
    <cellStyle name="Akzent1 2" xfId="14891" hidden="1"/>
    <cellStyle name="Akzent1 2" xfId="14842" hidden="1"/>
    <cellStyle name="Akzent1 2" xfId="14781" hidden="1"/>
    <cellStyle name="Akzent1 2" xfId="14736" hidden="1"/>
    <cellStyle name="Akzent1 2" xfId="14641" hidden="1"/>
    <cellStyle name="Akzent1 2" xfId="14654" hidden="1"/>
    <cellStyle name="Akzent1 2" xfId="14570" hidden="1"/>
    <cellStyle name="Akzent1 2" xfId="14514" hidden="1"/>
    <cellStyle name="Akzent1 2" xfId="14415" hidden="1"/>
    <cellStyle name="Akzent1 2" xfId="14351" hidden="1"/>
    <cellStyle name="Akzent1 2" xfId="14279" hidden="1"/>
    <cellStyle name="Akzent1 2" xfId="14246" hidden="1"/>
    <cellStyle name="Akzent1 2" xfId="14134" hidden="1"/>
    <cellStyle name="Akzent1 2" xfId="14081" hidden="1"/>
    <cellStyle name="Akzent1 2" xfId="14015" hidden="1"/>
    <cellStyle name="Akzent1 2" xfId="13942" hidden="1"/>
    <cellStyle name="Akzent1 2" xfId="14604" hidden="1"/>
    <cellStyle name="Akzent1 2" xfId="13832" hidden="1"/>
    <cellStyle name="Akzent1 2" xfId="13761" hidden="1"/>
    <cellStyle name="Akzent1 2" xfId="13707" hidden="1"/>
    <cellStyle name="Akzent1 2" xfId="13642" hidden="1"/>
    <cellStyle name="Akzent1 2" xfId="13564" hidden="1"/>
    <cellStyle name="Akzent1 2" xfId="13486" hidden="1"/>
    <cellStyle name="Akzent1 2" xfId="13434" hidden="1"/>
    <cellStyle name="Akzent1 2" xfId="13351" hidden="1"/>
    <cellStyle name="Akzent1 2" xfId="13274" hidden="1"/>
    <cellStyle name="Akzent1 2" xfId="13215" hidden="1"/>
    <cellStyle name="Akzent1 2" xfId="13119" hidden="1"/>
    <cellStyle name="Akzent1 2" xfId="13045" hidden="1"/>
    <cellStyle name="Akzent1 2" xfId="12963" hidden="1"/>
    <cellStyle name="Akzent1 2" xfId="12916" hidden="1"/>
    <cellStyle name="Akzent1 2" xfId="12820" hidden="1"/>
    <cellStyle name="Akzent1 2" xfId="12746" hidden="1"/>
    <cellStyle name="Akzent1 2" xfId="12694" hidden="1"/>
    <cellStyle name="Akzent1 2" xfId="12640" hidden="1"/>
    <cellStyle name="Akzent1 2" xfId="12580" hidden="1"/>
    <cellStyle name="Akzent1 2" xfId="12526" hidden="1"/>
    <cellStyle name="Akzent1 2" xfId="12467" hidden="1"/>
    <cellStyle name="Akzent1 2" xfId="12398" hidden="1"/>
    <cellStyle name="Akzent1 2" xfId="12332" hidden="1"/>
    <cellStyle name="Akzent1 2" xfId="12284" hidden="1"/>
    <cellStyle name="Akzent1 2" xfId="12206" hidden="1"/>
    <cellStyle name="Akzent1 2" xfId="12139" hidden="1"/>
    <cellStyle name="Akzent1 2" xfId="12068" hidden="1"/>
    <cellStyle name="Akzent1 2" xfId="12015" hidden="1"/>
    <cellStyle name="Akzent1 2" xfId="11957" hidden="1"/>
    <cellStyle name="Akzent1 2" xfId="11901" hidden="1"/>
    <cellStyle name="Akzent1 2" xfId="13099" hidden="1"/>
    <cellStyle name="Akzent1 2" xfId="11788" hidden="1"/>
    <cellStyle name="Akzent1 2" xfId="11749" hidden="1"/>
    <cellStyle name="Akzent1 2" xfId="11676" hidden="1"/>
    <cellStyle name="Akzent1 2" xfId="11628" hidden="1"/>
    <cellStyle name="Akzent1 2" xfId="11565" hidden="1"/>
    <cellStyle name="Akzent1 2" xfId="11522" hidden="1"/>
    <cellStyle name="Akzent1 2" xfId="11453" hidden="1"/>
    <cellStyle name="Akzent1 2" xfId="11406" hidden="1"/>
    <cellStyle name="Akzent1 2" xfId="11352" hidden="1"/>
    <cellStyle name="Akzent1 2" xfId="12449" hidden="1"/>
    <cellStyle name="Akzent1 2" xfId="11250" hidden="1"/>
    <cellStyle name="Akzent1 2" xfId="11189" hidden="1"/>
    <cellStyle name="Akzent1 2" xfId="11139" hidden="1"/>
    <cellStyle name="Akzent1 2" xfId="11074" hidden="1"/>
    <cellStyle name="Akzent1 2" xfId="11027" hidden="1"/>
    <cellStyle name="Akzent1 2" xfId="10964" hidden="1"/>
    <cellStyle name="Akzent1 2" xfId="10923" hidden="1"/>
    <cellStyle name="Akzent1 2" xfId="10850" hidden="1"/>
    <cellStyle name="Akzent1 2" xfId="10801" hidden="1"/>
    <cellStyle name="Akzent1 2" xfId="10716" hidden="1"/>
    <cellStyle name="Akzent1 2" xfId="10646" hidden="1"/>
    <cellStyle name="Akzent1 2" xfId="10576" hidden="1"/>
    <cellStyle name="Akzent1 2" xfId="10524" hidden="1"/>
    <cellStyle name="Akzent1 2" xfId="10453" hidden="1"/>
    <cellStyle name="Akzent1 2" xfId="10401" hidden="1"/>
    <cellStyle name="Akzent1 2" xfId="10339" hidden="1"/>
    <cellStyle name="Akzent1 2" xfId="10288" hidden="1"/>
    <cellStyle name="Akzent1 2" xfId="10221" hidden="1"/>
    <cellStyle name="Akzent1 2" xfId="10176" hidden="1"/>
    <cellStyle name="Akzent1 2" xfId="10111" hidden="1"/>
    <cellStyle name="Akzent1 2" xfId="10039" hidden="1"/>
    <cellStyle name="Akzent1 2" xfId="9963" hidden="1"/>
    <cellStyle name="Akzent1 2" xfId="9913" hidden="1"/>
    <cellStyle name="Akzent1 2" xfId="9849" hidden="1"/>
    <cellStyle name="Akzent1 2" xfId="9798" hidden="1"/>
    <cellStyle name="Akzent1 2" xfId="9739" hidden="1"/>
    <cellStyle name="Akzent1 2" xfId="9684" hidden="1"/>
    <cellStyle name="Akzent1 2" xfId="9622" hidden="1"/>
    <cellStyle name="Akzent1 2" xfId="9567" hidden="1"/>
    <cellStyle name="Akzent1 2" xfId="10708" hidden="1"/>
    <cellStyle name="Akzent1 2" xfId="9458" hidden="1"/>
    <cellStyle name="Akzent1 2" xfId="9416" hidden="1"/>
    <cellStyle name="Akzent1 2" xfId="9351" hidden="1"/>
    <cellStyle name="Akzent1 2" xfId="9286" hidden="1"/>
    <cellStyle name="Akzent1 2" xfId="9235" hidden="1"/>
    <cellStyle name="Akzent1 2" xfId="9175" hidden="1"/>
    <cellStyle name="Akzent1 2" xfId="9133" hidden="1"/>
    <cellStyle name="Akzent1 2" xfId="9061" hidden="1"/>
    <cellStyle name="Akzent1 2" xfId="9023" hidden="1"/>
    <cellStyle name="Akzent1 2" xfId="10103" hidden="1"/>
    <cellStyle name="Akzent1 2" xfId="8931" hidden="1"/>
    <cellStyle name="Akzent1 2" xfId="8865" hidden="1"/>
    <cellStyle name="Akzent1 2" xfId="8815" hidden="1"/>
    <cellStyle name="Akzent1 2" xfId="8744" hidden="1"/>
    <cellStyle name="Akzent1 2" xfId="8693" hidden="1"/>
    <cellStyle name="Akzent1 2" xfId="8628" hidden="1"/>
    <cellStyle name="Akzent1 2" xfId="8579" hidden="1"/>
    <cellStyle name="Akzent1 2" xfId="8514" hidden="1"/>
    <cellStyle name="Akzent1 2" xfId="8482" hidden="1"/>
    <cellStyle name="Akzent1 2" xfId="8410" hidden="1"/>
    <cellStyle name="Akzent1 2" xfId="8361" hidden="1"/>
    <cellStyle name="Akzent1 2" xfId="8283" hidden="1"/>
    <cellStyle name="Akzent1 2" xfId="8236" hidden="1"/>
    <cellStyle name="Akzent1 2" xfId="8168" hidden="1"/>
    <cellStyle name="Akzent1 2" xfId="8117" hidden="1"/>
    <cellStyle name="Akzent1 2" xfId="8055" hidden="1"/>
    <cellStyle name="Akzent1 2" xfId="7996" hidden="1"/>
    <cellStyle name="Akzent1 2" xfId="7939" hidden="1"/>
    <cellStyle name="Akzent1 2" xfId="7882" hidden="1"/>
    <cellStyle name="Akzent1 2" xfId="7713" hidden="1"/>
    <cellStyle name="Akzent1 2" xfId="7742" hidden="1"/>
    <cellStyle name="Akzent1 2" xfId="7600" hidden="1"/>
    <cellStyle name="Akzent1 2" xfId="7533" hidden="1"/>
    <cellStyle name="Akzent1 2" xfId="7478" hidden="1"/>
    <cellStyle name="Akzent1 2" xfId="7414" hidden="1"/>
    <cellStyle name="Akzent1 2" xfId="7364" hidden="1"/>
    <cellStyle name="Akzent1 2" xfId="7294" hidden="1"/>
    <cellStyle name="Akzent1 2" xfId="19365" hidden="1"/>
    <cellStyle name="Akzent1 2" xfId="19206" hidden="1"/>
    <cellStyle name="Akzent1 2" xfId="20026" hidden="1"/>
    <cellStyle name="Akzent1 2" xfId="20064" hidden="1"/>
    <cellStyle name="Akzent1 2" xfId="7652" hidden="1"/>
    <cellStyle name="Akzent1 2" xfId="20125" hidden="1"/>
    <cellStyle name="Akzent1 2" xfId="20166" hidden="1"/>
    <cellStyle name="Akzent1 2" xfId="20204" hidden="1"/>
    <cellStyle name="Akzent1 2" xfId="20241" hidden="1"/>
    <cellStyle name="Akzent1 2" xfId="20281" hidden="1"/>
    <cellStyle name="Akzent1 2" xfId="20317" hidden="1"/>
    <cellStyle name="Akzent1 2" xfId="20347" hidden="1"/>
    <cellStyle name="Akzent1 2" xfId="20387" hidden="1"/>
    <cellStyle name="Akzent1 2" xfId="20423" hidden="1"/>
    <cellStyle name="Akzent1 2" xfId="20335" hidden="1"/>
    <cellStyle name="Akzent1 2" xfId="20290" hidden="1"/>
    <cellStyle name="Akzent1 2" xfId="20248" hidden="1"/>
    <cellStyle name="Akzent1 2" xfId="20210" hidden="1"/>
    <cellStyle name="Akzent1 2" xfId="20171" hidden="1"/>
    <cellStyle name="Akzent1 2" xfId="20133" hidden="1"/>
    <cellStyle name="Akzent1 2" xfId="20093" hidden="1"/>
    <cellStyle name="Akzent1 2" xfId="20055" hidden="1"/>
    <cellStyle name="Akzent1 2" xfId="20016" hidden="1"/>
    <cellStyle name="Akzent1 2" xfId="19983" hidden="1"/>
    <cellStyle name="Akzent1 2" xfId="19905" hidden="1"/>
    <cellStyle name="Akzent1 2" xfId="19840" hidden="1"/>
    <cellStyle name="Akzent1 2" xfId="19801" hidden="1"/>
    <cellStyle name="Akzent1 2" xfId="19739" hidden="1"/>
    <cellStyle name="Akzent1 2" xfId="19698" hidden="1"/>
    <cellStyle name="Akzent1 2" xfId="19639" hidden="1"/>
    <cellStyle name="Akzent1 2" xfId="19598" hidden="1"/>
    <cellStyle name="Akzent1 2" xfId="19548" hidden="1"/>
    <cellStyle name="Akzent1 2" xfId="19506" hidden="1"/>
    <cellStyle name="Akzent1 2" xfId="20372" hidden="1"/>
    <cellStyle name="Akzent1 2" xfId="19396" hidden="1"/>
    <cellStyle name="Akzent1 2" xfId="19326" hidden="1"/>
    <cellStyle name="Akzent1 2" xfId="19283" hidden="1"/>
    <cellStyle name="Akzent1 2" xfId="19209" hidden="1"/>
    <cellStyle name="Akzent1 2" xfId="19155" hidden="1"/>
    <cellStyle name="Akzent1 2" xfId="19089" hidden="1"/>
    <cellStyle name="Akzent1 2" xfId="19032" hidden="1"/>
    <cellStyle name="Akzent1 2" xfId="18966" hidden="1"/>
    <cellStyle name="Akzent1 2" xfId="18909" hidden="1"/>
    <cellStyle name="Akzent1 2" xfId="19957" hidden="1"/>
    <cellStyle name="Akzent1 2" xfId="18804" hidden="1"/>
    <cellStyle name="Akzent1 2" xfId="18728" hidden="1"/>
    <cellStyle name="Akzent1 2" xfId="18680" hidden="1"/>
    <cellStyle name="Akzent1 2" xfId="18602" hidden="1"/>
    <cellStyle name="Akzent1 2" xfId="18558" hidden="1"/>
    <cellStyle name="Akzent1 2" xfId="18492" hidden="1"/>
    <cellStyle name="Akzent1 2" xfId="18440" hidden="1"/>
    <cellStyle name="Akzent1 2" xfId="18345" hidden="1"/>
    <cellStyle name="Akzent1 2" xfId="18281" hidden="1"/>
    <cellStyle name="Akzent1 2" xfId="18190" hidden="1"/>
    <cellStyle name="Akzent1 2" xfId="18111" hidden="1"/>
    <cellStyle name="Akzent1 2" xfId="18042" hidden="1"/>
    <cellStyle name="Akzent1 2" xfId="17995" hidden="1"/>
    <cellStyle name="Akzent1 2" xfId="17918" hidden="1"/>
    <cellStyle name="Akzent1 2" xfId="17878" hidden="1"/>
    <cellStyle name="Akzent1 2" xfId="17800" hidden="1"/>
    <cellStyle name="Akzent1 2" xfId="17754" hidden="1"/>
    <cellStyle name="Akzent1 2" xfId="17684" hidden="1"/>
    <cellStyle name="Akzent1 2" xfId="17643" hidden="1"/>
    <cellStyle name="Akzent1 2" xfId="17561" hidden="1"/>
    <cellStyle name="Akzent1 2" xfId="17502" hidden="1"/>
    <cellStyle name="Akzent1 2" xfId="17428" hidden="1"/>
    <cellStyle name="Akzent1 2" xfId="17383" hidden="1"/>
    <cellStyle name="Akzent1 2" xfId="17303" hidden="1"/>
    <cellStyle name="Akzent1 2" xfId="17257" hidden="1"/>
    <cellStyle name="Akzent1 2" xfId="17188" hidden="1"/>
    <cellStyle name="Akzent1 2" xfId="17146" hidden="1"/>
    <cellStyle name="Akzent1 2" xfId="17058" hidden="1"/>
    <cellStyle name="Akzent1 2" xfId="17009" hidden="1"/>
    <cellStyle name="Akzent1 2" xfId="18178" hidden="1"/>
    <cellStyle name="Akzent1 2" xfId="16903" hidden="1"/>
    <cellStyle name="Akzent1 2" xfId="16831" hidden="1"/>
    <cellStyle name="Akzent1 2" xfId="16789" hidden="1"/>
    <cellStyle name="Akzent1 2" xfId="16711" hidden="1"/>
    <cellStyle name="Akzent1 2" xfId="16657" hidden="1"/>
    <cellStyle name="Akzent1 2" xfId="16602" hidden="1"/>
    <cellStyle name="Akzent1 2" xfId="16541" hidden="1"/>
    <cellStyle name="Akzent1 2" xfId="16477" hidden="1"/>
    <cellStyle name="Akzent1 2" xfId="16424" hidden="1"/>
    <cellStyle name="Akzent1 2" xfId="17555" hidden="1"/>
    <cellStyle name="Akzent1 2" xfId="16329" hidden="1"/>
    <cellStyle name="Akzent1 2" xfId="16245" hidden="1"/>
    <cellStyle name="Akzent1 2" xfId="16200" hidden="1"/>
    <cellStyle name="Akzent1 2" xfId="16120" hidden="1"/>
    <cellStyle name="Akzent1 2" xfId="16066" hidden="1"/>
    <cellStyle name="Akzent1 2" xfId="16000" hidden="1"/>
    <cellStyle name="Akzent1 2" xfId="15913" hidden="1"/>
    <cellStyle name="Akzent1 2" xfId="15868" hidden="1"/>
    <cellStyle name="Akzent1 2" xfId="15803" hidden="1"/>
    <cellStyle name="Akzent1 2" xfId="15741" hidden="1"/>
    <cellStyle name="Akzent1 2" xfId="15666" hidden="1"/>
    <cellStyle name="Akzent1 2" xfId="15595" hidden="1"/>
    <cellStyle name="Akzent1 2" xfId="15548" hidden="1"/>
    <cellStyle name="Akzent1 2" xfId="15444" hidden="1"/>
    <cellStyle name="Akzent1 2" xfId="15395" hidden="1"/>
    <cellStyle name="Akzent1 2" xfId="15322" hidden="1"/>
    <cellStyle name="Akzent1 2" xfId="15285" hidden="1"/>
    <cellStyle name="Akzent1 2" xfId="15215" hidden="1"/>
    <cellStyle name="Akzent1 2" xfId="15168" hidden="1"/>
    <cellStyle name="Akzent1 2" xfId="15074" hidden="1"/>
    <cellStyle name="Akzent1 2" xfId="15090" hidden="1"/>
    <cellStyle name="Akzent1 2" xfId="14989" hidden="1"/>
    <cellStyle name="Akzent1 2" xfId="14932" hidden="1"/>
    <cellStyle name="Akzent1 2" xfId="14856" hidden="1"/>
    <cellStyle name="Akzent1 2" xfId="14800" hidden="1"/>
    <cellStyle name="Akzent1 2" xfId="14733" hidden="1"/>
    <cellStyle name="Akzent1 2" xfId="14685" hidden="1"/>
    <cellStyle name="Akzent1 2" xfId="14587" hidden="1"/>
    <cellStyle name="Akzent1 2" xfId="14524" hidden="1"/>
    <cellStyle name="Akzent1 2" xfId="14451" hidden="1"/>
    <cellStyle name="Akzent1 2" xfId="14382" hidden="1"/>
    <cellStyle name="Akzent1 2" xfId="15028" hidden="1"/>
    <cellStyle name="Akzent1 2" xfId="14268" hidden="1"/>
    <cellStyle name="Akzent1 2" xfId="14190" hidden="1"/>
    <cellStyle name="Akzent1 2" xfId="14096" hidden="1"/>
    <cellStyle name="Akzent1 2" xfId="14045" hidden="1"/>
    <cellStyle name="Akzent1 2" xfId="13949" hidden="1"/>
    <cellStyle name="Akzent1 2" xfId="13885" hidden="1"/>
    <cellStyle name="Akzent1 2" xfId="13826" hidden="1"/>
    <cellStyle name="Akzent1 2" xfId="13758" hidden="1"/>
    <cellStyle name="Akzent1 2" xfId="13697" hidden="1"/>
    <cellStyle name="Akzent1 2" xfId="13650" hidden="1"/>
    <cellStyle name="Akzent1 2" xfId="13528" hidden="1"/>
    <cellStyle name="Akzent1 2" xfId="13450" hidden="1"/>
    <cellStyle name="Akzent1 2" xfId="13364" hidden="1"/>
    <cellStyle name="Akzent1 2" xfId="13275" hidden="1"/>
    <cellStyle name="Akzent1 2" xfId="13182" hidden="1"/>
    <cellStyle name="Akzent1 2" xfId="13104" hidden="1"/>
    <cellStyle name="Akzent1 2" xfId="13030" hidden="1"/>
    <cellStyle name="Akzent1 2" xfId="12999" hidden="1"/>
    <cellStyle name="Akzent1 2" xfId="12908" hidden="1"/>
    <cellStyle name="Akzent1 2" xfId="12859" hidden="1"/>
    <cellStyle name="Akzent1 2" xfId="12765" hidden="1"/>
    <cellStyle name="Akzent1 2" xfId="12700" hidden="1"/>
    <cellStyle name="Akzent1 2" xfId="12608" hidden="1"/>
    <cellStyle name="Akzent1 2" xfId="12565" hidden="1"/>
    <cellStyle name="Akzent1 2" xfId="12486" hidden="1"/>
    <cellStyle name="Akzent1 2" xfId="12435" hidden="1"/>
    <cellStyle name="Akzent1 2" xfId="12369" hidden="1"/>
    <cellStyle name="Akzent1 2" xfId="12321" hidden="1"/>
    <cellStyle name="Akzent1 2" xfId="12242" hidden="1"/>
    <cellStyle name="Akzent1 2" xfId="12184" hidden="1"/>
    <cellStyle name="Akzent1 2" xfId="13506" hidden="1"/>
    <cellStyle name="Akzent1 2" xfId="12049" hidden="1"/>
    <cellStyle name="Akzent1 2" xfId="11978" hidden="1"/>
    <cellStyle name="Akzent1 2" xfId="11917" hidden="1"/>
    <cellStyle name="Akzent1 2" xfId="11861" hidden="1"/>
    <cellStyle name="Akzent1 2" xfId="11790" hidden="1"/>
    <cellStyle name="Akzent1 2" xfId="11761" hidden="1"/>
    <cellStyle name="Akzent1 2" xfId="11673" hidden="1"/>
    <cellStyle name="Akzent1 2" xfId="11640" hidden="1"/>
    <cellStyle name="Akzent1 2" xfId="11568" hidden="1"/>
    <cellStyle name="Akzent1 2" xfId="12743" hidden="1"/>
    <cellStyle name="Akzent1 2" xfId="11463" hidden="1"/>
    <cellStyle name="Akzent1 2" xfId="11400" hidden="1"/>
    <cellStyle name="Akzent1 2" xfId="11344" hidden="1"/>
    <cellStyle name="Akzent1 2" xfId="11268" hidden="1"/>
    <cellStyle name="Akzent1 2" xfId="11224" hidden="1"/>
    <cellStyle name="Akzent1 2" xfId="11154" hidden="1"/>
    <cellStyle name="Akzent1 2" xfId="11113" hidden="1"/>
    <cellStyle name="Akzent1 2" xfId="11049" hidden="1"/>
    <cellStyle name="Akzent1 2" xfId="10998" hidden="1"/>
    <cellStyle name="Akzent1 2" xfId="10911" hidden="1"/>
    <cellStyle name="Akzent1 2" xfId="10832" hidden="1"/>
    <cellStyle name="Akzent1 2" xfId="10757" hidden="1"/>
    <cellStyle name="Akzent1 2" xfId="10706" hidden="1"/>
    <cellStyle name="Akzent1 2" xfId="10623" hidden="1"/>
    <cellStyle name="Akzent1 2" xfId="10585" hidden="1"/>
    <cellStyle name="Akzent1 2" xfId="10503" hidden="1"/>
    <cellStyle name="Akzent1 2" xfId="10462" hidden="1"/>
    <cellStyle name="Akzent1 2" xfId="10380" hidden="1"/>
    <cellStyle name="Akzent1 2" xfId="10343" hidden="1"/>
    <cellStyle name="Akzent1 2" xfId="10262" hidden="1"/>
    <cellStyle name="Akzent1 2" xfId="10204" hidden="1"/>
    <cellStyle name="Akzent1 2" xfId="10124" hidden="1"/>
    <cellStyle name="Akzent1 2" xfId="10066" hidden="1"/>
    <cellStyle name="Akzent1 2" xfId="9998" hidden="1"/>
    <cellStyle name="Akzent1 2" xfId="9923" hidden="1"/>
    <cellStyle name="Akzent1 2" xfId="9878" hidden="1"/>
    <cellStyle name="Akzent1 2" xfId="9807" hidden="1"/>
    <cellStyle name="Akzent1 2" xfId="9756" hidden="1"/>
    <cellStyle name="Akzent1 2" xfId="9693" hidden="1"/>
    <cellStyle name="Akzent1 2" xfId="10902" hidden="1"/>
    <cellStyle name="Akzent1 2" xfId="9588" hidden="1"/>
    <cellStyle name="Akzent1 2" xfId="9542" hidden="1"/>
    <cellStyle name="Akzent1 2" xfId="9454" hidden="1"/>
    <cellStyle name="Akzent1 2" xfId="9404" hidden="1"/>
    <cellStyle name="Akzent1 2" xfId="9340" hidden="1"/>
    <cellStyle name="Akzent1 2" xfId="9277" hidden="1"/>
    <cellStyle name="Akzent1 2" xfId="9221" hidden="1"/>
    <cellStyle name="Akzent1 2" xfId="9164" hidden="1"/>
    <cellStyle name="Akzent1 2" xfId="9114" hidden="1"/>
    <cellStyle name="Akzent1 2" xfId="10253" hidden="1"/>
    <cellStyle name="Akzent1 2" xfId="9016" hidden="1"/>
    <cellStyle name="Akzent1 2" xfId="8947" hidden="1"/>
    <cellStyle name="Akzent1 2" xfId="8897" hidden="1"/>
    <cellStyle name="Akzent1 2" xfId="8831" hidden="1"/>
    <cellStyle name="Akzent1 2" xfId="8773" hidden="1"/>
    <cellStyle name="Akzent1 2" xfId="8708" hidden="1"/>
    <cellStyle name="Akzent1 2" xfId="8654" hidden="1"/>
    <cellStyle name="Akzent1 2" xfId="8586" hidden="1"/>
    <cellStyle name="Akzent1 2" xfId="8545" hidden="1"/>
    <cellStyle name="Akzent1 2" xfId="8466" hidden="1"/>
    <cellStyle name="Akzent1 2" xfId="8412" hidden="1"/>
    <cellStyle name="Akzent1 2" xfId="8336" hidden="1"/>
    <cellStyle name="Akzent1 2" xfId="8290" hidden="1"/>
    <cellStyle name="Akzent1 2" xfId="8215" hidden="1"/>
    <cellStyle name="Akzent1 2" xfId="8164" hidden="1"/>
    <cellStyle name="Akzent1 2" xfId="8094" hidden="1"/>
    <cellStyle name="Akzent1 2" xfId="8048" hidden="1"/>
    <cellStyle name="Akzent1 2" xfId="7967" hidden="1"/>
    <cellStyle name="Akzent1 2" xfId="7925" hidden="1"/>
    <cellStyle name="Akzent1 2" xfId="7783" hidden="1"/>
    <cellStyle name="Akzent1 2" xfId="7803" hidden="1"/>
    <cellStyle name="Akzent1 2" xfId="7622" hidden="1"/>
    <cellStyle name="Akzent1 2" xfId="7553" hidden="1"/>
    <cellStyle name="Akzent1 2" xfId="7495" hidden="1"/>
    <cellStyle name="Akzent1 2" xfId="7420" hidden="1"/>
    <cellStyle name="Akzent1 2" xfId="7372" hidden="1"/>
    <cellStyle name="Akzent1 2" xfId="7290" hidden="1"/>
    <cellStyle name="Akzent1 2" xfId="17648" hidden="1"/>
    <cellStyle name="Akzent1 2" xfId="19980" hidden="1"/>
    <cellStyle name="Akzent1 2" xfId="20456" hidden="1"/>
    <cellStyle name="Akzent1 2" xfId="20493" hidden="1"/>
    <cellStyle name="Akzent1 2" xfId="7711" hidden="1"/>
    <cellStyle name="Akzent1 2" xfId="20534" hidden="1"/>
    <cellStyle name="Akzent1 2" xfId="20564" hidden="1"/>
    <cellStyle name="Akzent1 2" xfId="20593" hidden="1"/>
    <cellStyle name="Akzent1 2" xfId="20624" hidden="1"/>
    <cellStyle name="Akzent1 2" xfId="20650" hidden="1"/>
    <cellStyle name="Akzent1 2" xfId="20685" hidden="1"/>
    <cellStyle name="Akzent1 2" xfId="20704" hidden="1"/>
    <cellStyle name="Akzent1 2" xfId="20731" hidden="1"/>
    <cellStyle name="Akzent1 2" xfId="20762" hidden="1"/>
    <cellStyle name="Akzent1 2" xfId="20697" hidden="1"/>
    <cellStyle name="Akzent1 2" xfId="20659" hidden="1"/>
    <cellStyle name="Akzent1 2" xfId="20630" hidden="1"/>
    <cellStyle name="Akzent1 2" xfId="20599" hidden="1"/>
    <cellStyle name="Akzent1 2" xfId="20569" hidden="1"/>
    <cellStyle name="Akzent1 2" xfId="20540" hidden="1"/>
    <cellStyle name="Akzent1 2" xfId="20510" hidden="1"/>
    <cellStyle name="Akzent1 2" xfId="20484" hidden="1"/>
    <cellStyle name="Akzent1 2" xfId="20447" hidden="1"/>
    <cellStyle name="Akzent1 2" xfId="20428" hidden="1"/>
    <cellStyle name="Akzent1 2" xfId="20363" hidden="1"/>
    <cellStyle name="Akzent1 2" xfId="20306" hidden="1"/>
    <cellStyle name="Akzent1 2" xfId="20279" hidden="1"/>
    <cellStyle name="Akzent1 2" xfId="20224" hidden="1"/>
    <cellStyle name="Akzent1 2" xfId="20193" hidden="1"/>
    <cellStyle name="Akzent1 2" xfId="20144" hidden="1"/>
    <cellStyle name="Akzent1 2" xfId="20112" hidden="1"/>
    <cellStyle name="Akzent1 2" xfId="20072" hidden="1"/>
    <cellStyle name="Akzent1 2" xfId="20032" hidden="1"/>
    <cellStyle name="Akzent1 2" xfId="20720" hidden="1"/>
    <cellStyle name="Akzent1 2" xfId="19960" hidden="1"/>
    <cellStyle name="Akzent1 2" xfId="19894" hidden="1"/>
    <cellStyle name="Akzent1 2" xfId="19857" hidden="1"/>
    <cellStyle name="Akzent1 2" xfId="19785" hidden="1"/>
    <cellStyle name="Akzent1 2" xfId="19747" hidden="1"/>
    <cellStyle name="Akzent1 2" xfId="19680" hidden="1"/>
    <cellStyle name="Akzent1 2" xfId="19646" hidden="1"/>
    <cellStyle name="Akzent1 2" xfId="19578" hidden="1"/>
    <cellStyle name="Akzent1 2" xfId="19545" hidden="1"/>
    <cellStyle name="Akzent1 2" xfId="20400" hidden="1"/>
    <cellStyle name="Akzent1 2" xfId="19451" hidden="1"/>
    <cellStyle name="Akzent1 2" xfId="19371" hidden="1"/>
    <cellStyle name="Akzent1 2" xfId="19307" hidden="1"/>
    <cellStyle name="Akzent1 2" xfId="19237" hidden="1"/>
    <cellStyle name="Akzent1 2" xfId="19191" hidden="1"/>
    <cellStyle name="Akzent1 2" xfId="19108" hidden="1"/>
    <cellStyle name="Akzent1 2" xfId="19062" hidden="1"/>
    <cellStyle name="Akzent1 2" xfId="18989" hidden="1"/>
    <cellStyle name="Akzent1 2" xfId="18936" hidden="1"/>
    <cellStyle name="Akzent1 2" xfId="18835" hidden="1"/>
    <cellStyle name="Akzent1 2" xfId="18753" hidden="1"/>
    <cellStyle name="Akzent1 2" xfId="18677" hidden="1"/>
    <cellStyle name="Akzent1 2" xfId="18631" hidden="1"/>
    <cellStyle name="Akzent1 2" xfId="18545" hidden="1"/>
    <cellStyle name="Akzent1 2" xfId="18500" hidden="1"/>
    <cellStyle name="Akzent1 2" xfId="18421" hidden="1"/>
    <cellStyle name="Akzent1 2" xfId="18340" hidden="1"/>
    <cellStyle name="Akzent1 2" xfId="18257" hidden="1"/>
    <cellStyle name="Akzent1 2" xfId="18213" hidden="1"/>
    <cellStyle name="Akzent1 2" xfId="18137" hidden="1"/>
    <cellStyle name="Akzent1 2" xfId="18065" hidden="1"/>
    <cellStyle name="Akzent1 2" xfId="17987" hidden="1"/>
    <cellStyle name="Akzent1 2" xfId="17948" hidden="1"/>
    <cellStyle name="Akzent1 2" xfId="17858" hidden="1"/>
    <cellStyle name="Akzent1 2" xfId="17799" hidden="1"/>
    <cellStyle name="Akzent1 2" xfId="17732" hidden="1"/>
    <cellStyle name="Akzent1 2" xfId="17673" hidden="1"/>
    <cellStyle name="Akzent1 2" xfId="17606" hidden="1"/>
    <cellStyle name="Akzent1 2" xfId="17547" hidden="1"/>
    <cellStyle name="Akzent1 2" xfId="18825" hidden="1"/>
    <cellStyle name="Akzent1 2" xfId="17446" hidden="1"/>
    <cellStyle name="Akzent1 2" xfId="17356" hidden="1"/>
    <cellStyle name="Akzent1 2" xfId="17315" hidden="1"/>
    <cellStyle name="Akzent1 2" xfId="17239" hidden="1"/>
    <cellStyle name="Akzent1 2" xfId="17180" hidden="1"/>
    <cellStyle name="Akzent1 2" xfId="17115" hidden="1"/>
    <cellStyle name="Akzent1 2" xfId="17045" hidden="1"/>
    <cellStyle name="Akzent1 2" xfId="16982" hidden="1"/>
    <cellStyle name="Akzent1 2" xfId="16922" hidden="1"/>
    <cellStyle name="Akzent1 2" xfId="18125" hidden="1"/>
    <cellStyle name="Akzent1 2" xfId="16818" hidden="1"/>
    <cellStyle name="Akzent1 2" xfId="16755" hidden="1"/>
    <cellStyle name="Akzent1 2" xfId="16685" hidden="1"/>
    <cellStyle name="Akzent1 2" xfId="16615" hidden="1"/>
    <cellStyle name="Akzent1 2" xfId="16553" hidden="1"/>
    <cellStyle name="Akzent1 2" xfId="16488" hidden="1"/>
    <cellStyle name="Akzent1 2" xfId="16430" hidden="1"/>
    <cellStyle name="Akzent1 2" xfId="16361" hidden="1"/>
    <cellStyle name="Akzent1 2" xfId="16312" hidden="1"/>
    <cellStyle name="Akzent1 2" xfId="16232" hidden="1"/>
    <cellStyle name="Akzent1 2" xfId="16155" hidden="1"/>
    <cellStyle name="Akzent1 2" xfId="16093" hidden="1"/>
    <cellStyle name="Akzent1 2" xfId="16023" hidden="1"/>
    <cellStyle name="Akzent1 2" xfId="15930" hidden="1"/>
    <cellStyle name="Akzent1 2" xfId="15880" hidden="1"/>
    <cellStyle name="Akzent1 2" xfId="15799" hidden="1"/>
    <cellStyle name="Akzent1 2" xfId="15771" hidden="1"/>
    <cellStyle name="Akzent1 2" xfId="15673" hidden="1"/>
    <cellStyle name="Akzent1 2" xfId="15638" hidden="1"/>
    <cellStyle name="Akzent1 2" xfId="15535" hidden="1"/>
    <cellStyle name="Akzent1 2" xfId="15538" hidden="1"/>
    <cellStyle name="Akzent1 2" xfId="15425" hidden="1"/>
    <cellStyle name="Akzent1 2" xfId="15368" hidden="1"/>
    <cellStyle name="Akzent1 2" xfId="15302" hidden="1"/>
    <cellStyle name="Akzent1 2" xfId="15243" hidden="1"/>
    <cellStyle name="Akzent1 2" xfId="15171" hidden="1"/>
    <cellStyle name="Akzent1 2" xfId="15119" hidden="1"/>
    <cellStyle name="Akzent1 2" xfId="15015" hidden="1"/>
    <cellStyle name="Akzent1 2" xfId="14955" hidden="1"/>
    <cellStyle name="Akzent1 2" xfId="14887" hidden="1"/>
    <cellStyle name="Akzent1 2" xfId="14821" hidden="1"/>
    <cellStyle name="Akzent1 2" xfId="15482" hidden="1"/>
    <cellStyle name="Akzent1 2" xfId="14721" hidden="1"/>
    <cellStyle name="Akzent1 2" xfId="14644" hidden="1"/>
    <cellStyle name="Akzent1 2" xfId="14557" hidden="1"/>
    <cellStyle name="Akzent1 2" xfId="14486" hidden="1"/>
    <cellStyle name="Akzent1 2" xfId="14397" hidden="1"/>
    <cellStyle name="Akzent1 2" xfId="14327" hidden="1"/>
    <cellStyle name="Akzent1 2" xfId="14267" hidden="1"/>
    <cellStyle name="Akzent1 2" xfId="14198" hidden="1"/>
    <cellStyle name="Akzent1 2" xfId="14093" hidden="1"/>
    <cellStyle name="Akzent1 2" xfId="14055" hidden="1"/>
    <cellStyle name="Akzent1 2" xfId="13925" hidden="1"/>
    <cellStyle name="Akzent1 2" xfId="13849" hidden="1"/>
    <cellStyle name="Akzent1 2" xfId="13774" hidden="1"/>
    <cellStyle name="Akzent1 2" xfId="13703" hidden="1"/>
    <cellStyle name="Akzent1 2" xfId="13616" hidden="1"/>
    <cellStyle name="Akzent1 2" xfId="13525" hidden="1"/>
    <cellStyle name="Akzent1 2" xfId="13442" hidden="1"/>
    <cellStyle name="Akzent1 2" xfId="13402" hidden="1"/>
    <cellStyle name="Akzent1 2" xfId="13266" hidden="1"/>
    <cellStyle name="Akzent1 2" xfId="13224" hidden="1"/>
    <cellStyle name="Akzent1 2" xfId="13138" hidden="1"/>
    <cellStyle name="Akzent1 2" xfId="13048" hidden="1"/>
    <cellStyle name="Akzent1 2" xfId="12950" hidden="1"/>
    <cellStyle name="Akzent1 2" xfId="12901" hidden="1"/>
    <cellStyle name="Akzent1 2" xfId="12801" hidden="1"/>
    <cellStyle name="Akzent1 2" xfId="12723" hidden="1"/>
    <cellStyle name="Akzent1 2" xfId="12669" hidden="1"/>
    <cellStyle name="Akzent1 2" xfId="12600" hidden="1"/>
    <cellStyle name="Akzent1 2" xfId="12532" hidden="1"/>
    <cellStyle name="Akzent1 2" xfId="12468" hidden="1"/>
    <cellStyle name="Akzent1 2" xfId="13906" hidden="1"/>
    <cellStyle name="Akzent1 2" xfId="12350" hidden="1"/>
    <cellStyle name="Akzent1 2" xfId="12274" hidden="1"/>
    <cellStyle name="Akzent1 2" xfId="12224" hidden="1"/>
    <cellStyle name="Akzent1 2" xfId="12098" hidden="1"/>
    <cellStyle name="Akzent1 2" xfId="12054" hidden="1"/>
    <cellStyle name="Akzent1 2" xfId="11989" hidden="1"/>
    <cellStyle name="Akzent1 2" xfId="11920" hidden="1"/>
    <cellStyle name="Akzent1 2" xfId="11873" hidden="1"/>
    <cellStyle name="Akzent1 2" xfId="11804" hidden="1"/>
    <cellStyle name="Akzent1 2" xfId="13105" hidden="1"/>
    <cellStyle name="Akzent1 2" xfId="11686" hidden="1"/>
    <cellStyle name="Akzent1 2" xfId="11633" hidden="1"/>
    <cellStyle name="Akzent1 2" xfId="11555" hidden="1"/>
    <cellStyle name="Akzent1 2" xfId="11499" hidden="1"/>
    <cellStyle name="Akzent1 2" xfId="11442" hidden="1"/>
    <cellStyle name="Akzent1 2" xfId="11364" hidden="1"/>
    <cellStyle name="Akzent1 2" xfId="11324" hidden="1"/>
    <cellStyle name="Akzent1 2" xfId="11242" hidden="1"/>
    <cellStyle name="Akzent1 2" xfId="11199" hidden="1"/>
    <cellStyle name="Akzent1 2" xfId="11105" hidden="1"/>
    <cellStyle name="Akzent1 2" xfId="11039" hidden="1"/>
    <cellStyle name="Akzent1 2" xfId="10949" hidden="1"/>
    <cellStyle name="Akzent1 2" xfId="10901" hidden="1"/>
    <cellStyle name="Akzent1 2" xfId="10812" hidden="1"/>
    <cellStyle name="Akzent1 2" xfId="10772" hidden="1"/>
    <cellStyle name="Akzent1 2" xfId="10687" hidden="1"/>
    <cellStyle name="Akzent1 2" xfId="10640" hidden="1"/>
    <cellStyle name="Akzent1 2" xfId="10566" hidden="1"/>
    <cellStyle name="Akzent1 2" xfId="10509" hidden="1"/>
    <cellStyle name="Akzent1 2" xfId="10444" hidden="1"/>
    <cellStyle name="Akzent1 2" xfId="10354" hidden="1"/>
    <cellStyle name="Akzent1 2" xfId="10289" hidden="1"/>
    <cellStyle name="Akzent1 2" xfId="10230" hidden="1"/>
    <cellStyle name="Akzent1 2" xfId="10147" hidden="1"/>
    <cellStyle name="Akzent1 2" xfId="10090" hidden="1"/>
    <cellStyle name="Akzent1 2" xfId="10017" hidden="1"/>
    <cellStyle name="Akzent1 2" xfId="9951" hidden="1"/>
    <cellStyle name="Akzent1 2" xfId="9893" hidden="1"/>
    <cellStyle name="Akzent1 2" xfId="9826" hidden="1"/>
    <cellStyle name="Akzent1 2" xfId="11091" hidden="1"/>
    <cellStyle name="Akzent1 2" xfId="9711" hidden="1"/>
    <cellStyle name="Akzent1 2" xfId="9658" hidden="1"/>
    <cellStyle name="Akzent1 2" xfId="9587" hidden="1"/>
    <cellStyle name="Akzent1 2" xfId="9525" hidden="1"/>
    <cellStyle name="Akzent1 2" xfId="9448" hidden="1"/>
    <cellStyle name="Akzent1 2" xfId="9397" hidden="1"/>
    <cellStyle name="Akzent1 2" xfId="9334" hidden="1"/>
    <cellStyle name="Akzent1 2" xfId="9264" hidden="1"/>
    <cellStyle name="Akzent1 2" xfId="9215" hidden="1"/>
    <cellStyle name="Akzent1 2" xfId="10434" hidden="1"/>
    <cellStyle name="Akzent1 2" xfId="9103" hidden="1"/>
    <cellStyle name="Akzent1 2" xfId="9035" hidden="1"/>
    <cellStyle name="Akzent1 2" xfId="8982" hidden="1"/>
    <cellStyle name="Akzent1 2" xfId="8913" hidden="1"/>
    <cellStyle name="Akzent1 2" xfId="8857" hidden="1"/>
    <cellStyle name="Akzent1 2" xfId="8784" hidden="1"/>
    <cellStyle name="Akzent1 2" xfId="8731" hidden="1"/>
    <cellStyle name="Akzent1 2" xfId="8661" hidden="1"/>
    <cellStyle name="Akzent1 2" xfId="8612" hidden="1"/>
    <cellStyle name="Akzent1 2" xfId="8524" hidden="1"/>
    <cellStyle name="Akzent1 2" xfId="8471" hidden="1"/>
    <cellStyle name="Akzent1 2" xfId="8387" hidden="1"/>
    <cellStyle name="Akzent1 2" xfId="8352" hidden="1"/>
    <cellStyle name="Akzent1 2" xfId="8268" hidden="1"/>
    <cellStyle name="Akzent1 2" xfId="8216" hidden="1"/>
    <cellStyle name="Akzent1 2" xfId="8151" hidden="1"/>
    <cellStyle name="Akzent1 2" xfId="8077" hidden="1"/>
    <cellStyle name="Akzent1 2" xfId="8015" hidden="1"/>
    <cellStyle name="Akzent1 2" xfId="7954" hidden="1"/>
    <cellStyle name="Akzent1 2" xfId="7827" hidden="1"/>
    <cellStyle name="Akzent1 2" xfId="7845" hidden="1"/>
    <cellStyle name="Akzent1 2" xfId="7693" hidden="1"/>
    <cellStyle name="Akzent1 2" xfId="7564" hidden="1"/>
    <cellStyle name="Akzent1 2" xfId="7516" hidden="1"/>
    <cellStyle name="Akzent1 2" xfId="7429" hidden="1"/>
    <cellStyle name="Akzent1 2" xfId="7384" hidden="1"/>
    <cellStyle name="Akzent1 2" xfId="7296" hidden="1"/>
    <cellStyle name="Akzent1 2" xfId="20408" hidden="1"/>
    <cellStyle name="Akzent1 2" xfId="20298" hidden="1"/>
    <cellStyle name="Akzent1 2" xfId="20787" hidden="1"/>
    <cellStyle name="Akzent1 2" xfId="20811" hidden="1"/>
    <cellStyle name="Akzent1 2" xfId="7784" hidden="1"/>
    <cellStyle name="Akzent1 2" xfId="20838" hidden="1"/>
    <cellStyle name="Akzent1 2" xfId="20855" hidden="1"/>
    <cellStyle name="Akzent1 2" xfId="20878" hidden="1"/>
    <cellStyle name="Akzent1 2" xfId="20895" hidden="1"/>
    <cellStyle name="Akzent1 2" xfId="20918" hidden="1"/>
    <cellStyle name="Akzent1 2" xfId="20935" hidden="1"/>
    <cellStyle name="Akzent1 2" xfId="20953" hidden="1"/>
    <cellStyle name="Akzent1 2" xfId="20970" hidden="1"/>
    <cellStyle name="Akzent1 2" xfId="20986" hidden="1"/>
    <cellStyle name="Akzent1 2" xfId="20946" hidden="1"/>
    <cellStyle name="Akzent1 2" xfId="20924" hidden="1"/>
    <cellStyle name="Akzent1 2" xfId="20901" hidden="1"/>
    <cellStyle name="Akzent1 2" xfId="20884" hidden="1"/>
    <cellStyle name="Akzent1 2" xfId="20861" hidden="1"/>
    <cellStyle name="Akzent1 2" xfId="20844" hidden="1"/>
    <cellStyle name="Akzent1 2" xfId="20821" hidden="1"/>
    <cellStyle name="Akzent1 2" xfId="20804" hidden="1"/>
    <cellStyle name="Akzent1 2" xfId="20778" hidden="1"/>
    <cellStyle name="Akzent1 2" xfId="20768" hidden="1"/>
    <cellStyle name="Akzent1 2" xfId="20715" hidden="1"/>
    <cellStyle name="Akzent1 2" xfId="20674" hidden="1"/>
    <cellStyle name="Akzent1 2" xfId="20649" hidden="1"/>
    <cellStyle name="Akzent1 2" xfId="20613" hidden="1"/>
    <cellStyle name="Akzent1 2" xfId="20582" hidden="1"/>
    <cellStyle name="Akzent1 2" xfId="20553" hidden="1"/>
    <cellStyle name="Akzent1 2" xfId="20521" hidden="1"/>
    <cellStyle name="Akzent1 2" xfId="20499" hidden="1"/>
    <cellStyle name="Akzent1 2" xfId="20461" hidden="1"/>
    <cellStyle name="Akzent1 2" xfId="20962" hidden="1"/>
    <cellStyle name="Akzent1 2" xfId="20407" hidden="1"/>
    <cellStyle name="Akzent1 2" xfId="20358" hidden="1"/>
    <cellStyle name="Akzent1 2" xfId="20324" hidden="1"/>
    <cellStyle name="Akzent1 2" xfId="20264" hidden="1"/>
    <cellStyle name="Akzent1 2" xfId="20232" hidden="1"/>
    <cellStyle name="Akzent1 2" xfId="20183" hidden="1"/>
    <cellStyle name="Akzent1 2" xfId="20152" hidden="1"/>
    <cellStyle name="Akzent1 2" xfId="20099" hidden="1"/>
    <cellStyle name="Akzent1 2" xfId="20073" hidden="1"/>
    <cellStyle name="Akzent1 2" xfId="20754" hidden="1"/>
    <cellStyle name="Akzent1 2" xfId="19999" hidden="1"/>
    <cellStyle name="Akzent1 2" xfId="19928" hidden="1"/>
    <cellStyle name="Akzent1 2" xfId="19886" hidden="1"/>
    <cellStyle name="Akzent1 2" xfId="19826" hidden="1"/>
    <cellStyle name="Akzent1 2" xfId="19770" hidden="1"/>
    <cellStyle name="Akzent1 2" xfId="19717" hidden="1"/>
    <cellStyle name="Akzent1 2" xfId="19654" hidden="1"/>
    <cellStyle name="Akzent1 2" xfId="19606" hidden="1"/>
    <cellStyle name="Akzent1 2" xfId="19559" hidden="1"/>
    <cellStyle name="Akzent1 2" xfId="19476" hidden="1"/>
    <cellStyle name="Akzent1 2" xfId="19395" hidden="1"/>
    <cellStyle name="Akzent1 2" xfId="19312" hidden="1"/>
    <cellStyle name="Akzent1 2" xfId="19262" hidden="1"/>
    <cellStyle name="Akzent1 2" xfId="19179" hidden="1"/>
    <cellStyle name="Akzent1 2" xfId="19121" hidden="1"/>
    <cellStyle name="Akzent1 2" xfId="19047" hidden="1"/>
    <cellStyle name="Akzent1 2" xfId="18993" hidden="1"/>
    <cellStyle name="Akzent1 2" xfId="18901" hidden="1"/>
    <cellStyle name="Akzent1 2" xfId="18858" hidden="1"/>
    <cellStyle name="Akzent1 2" xfId="18786" hidden="1"/>
    <cellStyle name="Akzent1 2" xfId="18703" hidden="1"/>
    <cellStyle name="Akzent1 2" xfId="18617" hidden="1"/>
    <cellStyle name="Akzent1 2" xfId="18570" hidden="1"/>
    <cellStyle name="Akzent1 2" xfId="18482" hidden="1"/>
    <cellStyle name="Akzent1 2" xfId="18430" hidden="1"/>
    <cellStyle name="Akzent1 2" xfId="18313" hidden="1"/>
    <cellStyle name="Akzent1 2" xfId="18247" hidden="1"/>
    <cellStyle name="Akzent1 2" xfId="18175" hidden="1"/>
    <cellStyle name="Akzent1 2" xfId="18118" hidden="1"/>
    <cellStyle name="Akzent1 2" xfId="19468" hidden="1"/>
    <cellStyle name="Akzent1 2" xfId="18010" hidden="1"/>
    <cellStyle name="Akzent1 2" xfId="17922" hidden="1"/>
    <cellStyle name="Akzent1 2" xfId="17870" hidden="1"/>
    <cellStyle name="Akzent1 2" xfId="17784" hidden="1"/>
    <cellStyle name="Akzent1 2" xfId="17721" hidden="1"/>
    <cellStyle name="Akzent1 2" xfId="17653" hidden="1"/>
    <cellStyle name="Akzent1 2" xfId="17588" hidden="1"/>
    <cellStyle name="Akzent1 2" xfId="17522" hidden="1"/>
    <cellStyle name="Akzent1 2" xfId="17457" hidden="1"/>
    <cellStyle name="Akzent1 2" xfId="18779" hidden="1"/>
    <cellStyle name="Akzent1 2" xfId="17348" hidden="1"/>
    <cellStyle name="Akzent1 2" xfId="17273" hidden="1"/>
    <cellStyle name="Akzent1 2" xfId="17209" hidden="1"/>
    <cellStyle name="Akzent1 2" xfId="17137" hidden="1"/>
    <cellStyle name="Akzent1 2" xfId="17059" hidden="1"/>
    <cellStyle name="Akzent1 2" xfId="16991" hidden="1"/>
    <cellStyle name="Akzent1 2" xfId="16930" hidden="1"/>
    <cellStyle name="Akzent1 2" xfId="16866" hidden="1"/>
    <cellStyle name="Akzent1 2" xfId="16804" hidden="1"/>
    <cellStyle name="Akzent1 2" xfId="16736" hidden="1"/>
    <cellStyle name="Akzent1 2" xfId="16654" hidden="1"/>
    <cellStyle name="Akzent1 2" xfId="16581" hidden="1"/>
    <cellStyle name="Akzent1 2" xfId="16518" hidden="1"/>
    <cellStyle name="Akzent1 2" xfId="16438" hidden="1"/>
    <cellStyle name="Akzent1 2" xfId="16383" hidden="1"/>
    <cellStyle name="Akzent1 2" xfId="16313" hidden="1"/>
    <cellStyle name="Akzent1 2" xfId="16267" hidden="1"/>
    <cellStyle name="Akzent1 2" xfId="16176" hidden="1"/>
    <cellStyle name="Akzent1 2" xfId="16127" hidden="1"/>
    <cellStyle name="Akzent1 2" xfId="16013" hidden="1"/>
    <cellStyle name="Akzent1 2" xfId="16016" hidden="1"/>
    <cellStyle name="Akzent1 2" xfId="15922" hidden="1"/>
    <cellStyle name="Akzent1 2" xfId="15860" hidden="1"/>
    <cellStyle name="Akzent1 2" xfId="15779" hidden="1"/>
    <cellStyle name="Akzent1 2" xfId="15719" hidden="1"/>
    <cellStyle name="Akzent1 2" xfId="15646" hidden="1"/>
    <cellStyle name="Akzent1 2" xfId="15567" hidden="1"/>
    <cellStyle name="Akzent1 2" xfId="15467" hidden="1"/>
    <cellStyle name="Akzent1 2" xfId="15402" hidden="1"/>
    <cellStyle name="Akzent1 2" xfId="15327" hidden="1"/>
    <cellStyle name="Akzent1 2" xfId="15274" hidden="1"/>
    <cellStyle name="Akzent1 2" xfId="15964" hidden="1"/>
    <cellStyle name="Akzent1 2" xfId="15157" hidden="1"/>
    <cellStyle name="Akzent1 2" xfId="15086" hidden="1"/>
    <cellStyle name="Akzent1 2" xfId="14985" hidden="1"/>
    <cellStyle name="Akzent1 2" xfId="14910" hidden="1"/>
    <cellStyle name="Akzent1 2" xfId="14850" hidden="1"/>
    <cellStyle name="Akzent1 2" xfId="14775" hidden="1"/>
    <cellStyle name="Akzent1 2" xfId="14720" hidden="1"/>
    <cellStyle name="Akzent1 2" xfId="14650" hidden="1"/>
    <cellStyle name="Akzent1 2" xfId="14554" hidden="1"/>
    <cellStyle name="Akzent1 2" xfId="14492" hidden="1"/>
    <cellStyle name="Akzent1 2" xfId="14372" hidden="1"/>
    <cellStyle name="Akzent1 2" xfId="14291" hidden="1"/>
    <cellStyle name="Akzent1 2" xfId="14217" hidden="1"/>
    <cellStyle name="Akzent1 2" xfId="14109" hidden="1"/>
    <cellStyle name="Akzent1 2" xfId="14026" hidden="1"/>
    <cellStyle name="Akzent1 2" xfId="13923" hidden="1"/>
    <cellStyle name="Akzent1 2" xfId="13846" hidden="1"/>
    <cellStyle name="Akzent1 2" xfId="13799" hidden="1"/>
    <cellStyle name="Akzent1 2" xfId="13694" hidden="1"/>
    <cellStyle name="Akzent1 2" xfId="13661" hidden="1"/>
    <cellStyle name="Akzent1 2" xfId="13551" hidden="1"/>
    <cellStyle name="Akzent1 2" xfId="13463" hidden="1"/>
    <cellStyle name="Akzent1 2" xfId="13347" hidden="1"/>
    <cellStyle name="Akzent1 2" xfId="13260" hidden="1"/>
    <cellStyle name="Akzent1 2" xfId="13164" hidden="1"/>
    <cellStyle name="Akzent1 2" xfId="13081" hidden="1"/>
    <cellStyle name="Akzent1 2" xfId="13010" hidden="1"/>
    <cellStyle name="Akzent1 2" xfId="12934" hidden="1"/>
    <cellStyle name="Akzent1 2" xfId="12867" hidden="1"/>
    <cellStyle name="Akzent1 2" xfId="12783" hidden="1"/>
    <cellStyle name="Akzent1 2" xfId="14355" hidden="1"/>
    <cellStyle name="Akzent1 2" xfId="12655" hidden="1"/>
    <cellStyle name="Akzent1 2" xfId="12559" hidden="1"/>
    <cellStyle name="Akzent1 2" xfId="12501" hidden="1"/>
    <cellStyle name="Akzent1 2" xfId="12411" hidden="1"/>
    <cellStyle name="Akzent1 2" xfId="12363" hidden="1"/>
    <cellStyle name="Akzent1 2" xfId="12286" hidden="1"/>
    <cellStyle name="Akzent1 2" xfId="12228" hidden="1"/>
    <cellStyle name="Akzent1 2" xfId="12126" hidden="1"/>
    <cellStyle name="Akzent1 2" xfId="12064" hidden="1"/>
    <cellStyle name="Akzent1 2" xfId="13533" hidden="1"/>
    <cellStyle name="Akzent1 2" xfId="11943" hidden="1"/>
    <cellStyle name="Akzent1 2" xfId="11870" hidden="1"/>
    <cellStyle name="Akzent1 2" xfId="11780" hidden="1"/>
    <cellStyle name="Akzent1 2" xfId="11726" hidden="1"/>
    <cellStyle name="Akzent1 2" xfId="11661" hidden="1"/>
    <cellStyle name="Akzent1 2" xfId="11593" hidden="1"/>
    <cellStyle name="Akzent1 2" xfId="11548" hidden="1"/>
    <cellStyle name="Akzent1 2" xfId="11462" hidden="1"/>
    <cellStyle name="Akzent1 2" xfId="11429" hidden="1"/>
    <cellStyle name="Akzent1 2" xfId="11319" hidden="1"/>
    <cellStyle name="Akzent1 2" xfId="11234" hidden="1"/>
    <cellStyle name="Akzent1 2" xfId="11148" hidden="1"/>
    <cellStyle name="Akzent1 2" xfId="11094" hidden="1"/>
    <cellStyle name="Akzent1 2" xfId="11017" hidden="1"/>
    <cellStyle name="Akzent1 2" xfId="10969" hidden="1"/>
    <cellStyle name="Akzent1 2" xfId="10876" hidden="1"/>
    <cellStyle name="Akzent1 2" xfId="10821" hidden="1"/>
    <cellStyle name="Akzent1 2" xfId="10750" hidden="1"/>
    <cellStyle name="Akzent1 2" xfId="10695" hidden="1"/>
    <cellStyle name="Akzent1 2" xfId="10618" hidden="1"/>
    <cellStyle name="Akzent1 2" xfId="10542" hidden="1"/>
    <cellStyle name="Akzent1 2" xfId="10468" hidden="1"/>
    <cellStyle name="Akzent1 2" xfId="10397" hidden="1"/>
    <cellStyle name="Akzent1 2" xfId="10327" hidden="1"/>
    <cellStyle name="Akzent1 2" xfId="10247" hidden="1"/>
    <cellStyle name="Akzent1 2" xfId="10182" hidden="1"/>
    <cellStyle name="Akzent1 2" xfId="10121" hidden="1"/>
    <cellStyle name="Akzent1 2" xfId="10045" hidden="1"/>
    <cellStyle name="Akzent1 2" xfId="9991" hidden="1"/>
    <cellStyle name="Akzent1 2" xfId="11300" hidden="1"/>
    <cellStyle name="Akzent1 2" xfId="9866" hidden="1"/>
    <cellStyle name="Akzent1 2" xfId="9780" hidden="1"/>
    <cellStyle name="Akzent1 2" xfId="9712" hidden="1"/>
    <cellStyle name="Akzent1 2" xfId="9651" hidden="1"/>
    <cellStyle name="Akzent1 2" xfId="9577" hidden="1"/>
    <cellStyle name="Akzent1 2" xfId="9512" hidden="1"/>
    <cellStyle name="Akzent1 2" xfId="9442" hidden="1"/>
    <cellStyle name="Akzent1 2" xfId="9373" hidden="1"/>
    <cellStyle name="Akzent1 2" xfId="9322" hidden="1"/>
    <cellStyle name="Akzent1 2" xfId="10605" hidden="1"/>
    <cellStyle name="Akzent1 2" xfId="9205" hidden="1"/>
    <cellStyle name="Akzent1 2" xfId="9121" hidden="1"/>
    <cellStyle name="Akzent1 2" xfId="9071" hidden="1"/>
    <cellStyle name="Akzent1 2" xfId="8991" hidden="1"/>
    <cellStyle name="Akzent1 2" xfId="8944" hidden="1"/>
    <cellStyle name="Akzent1 2" xfId="8878" hidden="1"/>
    <cellStyle name="Akzent1 2" xfId="8820" hidden="1"/>
    <cellStyle name="Akzent1 2" xfId="8740" hidden="1"/>
    <cellStyle name="Akzent1 2" xfId="8685" hidden="1"/>
    <cellStyle name="Akzent1 2" xfId="8604" hidden="1"/>
    <cellStyle name="Akzent1 2" xfId="8541" hidden="1"/>
    <cellStyle name="Akzent1 2" xfId="8454" hidden="1"/>
    <cellStyle name="Akzent1 2" xfId="8404" hidden="1"/>
    <cellStyle name="Akzent1 2" xfId="8326" hidden="1"/>
    <cellStyle name="Akzent1 2" xfId="8273" hidden="1"/>
    <cellStyle name="Akzent1 2" xfId="8189" hidden="1"/>
    <cellStyle name="Akzent1 2" xfId="8130" hidden="1"/>
    <cellStyle name="Akzent1 2" xfId="8064" hidden="1"/>
    <cellStyle name="Akzent1 2" xfId="7993" hidden="1"/>
    <cellStyle name="Akzent1 2" xfId="7885" hidden="1"/>
    <cellStyle name="Akzent1 2" xfId="7898" hidden="1"/>
    <cellStyle name="Akzent1 2" xfId="7769" hidden="1"/>
    <cellStyle name="Akzent1 2" xfId="7581" hidden="1"/>
    <cellStyle name="Akzent1 2" xfId="7525" hidden="1"/>
    <cellStyle name="Akzent1 2" xfId="7447" hidden="1"/>
    <cellStyle name="Akzent1 2" xfId="7398" hidden="1"/>
    <cellStyle name="Akzent1 2" xfId="7306" hidden="1"/>
    <cellStyle name="Akzent1 2" xfId="20751" hidden="1"/>
    <cellStyle name="Akzent1 2" xfId="20775" hidden="1"/>
    <cellStyle name="Akzent1 2" xfId="20996" hidden="1"/>
    <cellStyle name="Akzent1 2" xfId="21008" hidden="1"/>
    <cellStyle name="Akzent1 2" xfId="7830" hidden="1"/>
    <cellStyle name="Akzent1 2" xfId="21022" hidden="1"/>
    <cellStyle name="Akzent1 2" xfId="21030" hidden="1"/>
    <cellStyle name="Akzent1 2" xfId="21042" hidden="1"/>
    <cellStyle name="Akzent1 2" xfId="21050" hidden="1"/>
    <cellStyle name="Akzent1 2" xfId="21062" hidden="1"/>
    <cellStyle name="Akzent1 2" xfId="21070" hidden="1"/>
    <cellStyle name="Akzent1 2" xfId="21082" hidden="1"/>
    <cellStyle name="Akzent1 2" xfId="21090" hidden="1"/>
    <cellStyle name="Akzent1 2" xfId="21102" hidden="1"/>
    <cellStyle name="Akzent1 2" xfId="21164" hidden="1"/>
    <cellStyle name="Akzent1 2" xfId="21180" hidden="1"/>
    <cellStyle name="Akzent1 2" xfId="21205" hidden="1"/>
    <cellStyle name="Akzent1 2" xfId="21219" hidden="1"/>
    <cellStyle name="Akzent1 2" xfId="21238" hidden="1"/>
    <cellStyle name="Akzent1 2" xfId="21280" hidden="1"/>
    <cellStyle name="Akzent1 2" xfId="21308" hidden="1"/>
    <cellStyle name="Akzent1 2" xfId="21322" hidden="1"/>
    <cellStyle name="Akzent1 2" xfId="21348" hidden="1"/>
    <cellStyle name="Akzent1 2" xfId="21358" hidden="1"/>
    <cellStyle name="Akzent1 2" xfId="21394" hidden="1"/>
    <cellStyle name="Akzent1 2" xfId="21409" hidden="1"/>
    <cellStyle name="Akzent1 2" xfId="21435" hidden="1"/>
    <cellStyle name="Akzent1 2" xfId="21449" hidden="1"/>
    <cellStyle name="Akzent1 2" xfId="21470" hidden="1"/>
    <cellStyle name="Akzent1 2" xfId="21483" hidden="1"/>
    <cellStyle name="Akzent1 2" xfId="21506" hidden="1"/>
    <cellStyle name="Akzent1 2" xfId="21523" hidden="1"/>
    <cellStyle name="Akzent1 2" xfId="21541" hidden="1"/>
    <cellStyle name="Akzent1 2" xfId="21137" hidden="1"/>
    <cellStyle name="Akzent1 2" xfId="21573" hidden="1"/>
    <cellStyle name="Akzent1 2" xfId="21598" hidden="1"/>
    <cellStyle name="Akzent1 2" xfId="21613" hidden="1"/>
    <cellStyle name="Akzent1 2" xfId="21638" hidden="1"/>
    <cellStyle name="Akzent1 2" xfId="21650" hidden="1"/>
    <cellStyle name="Akzent1 2" xfId="21678" hidden="1"/>
    <cellStyle name="Akzent1 2" xfId="21690" hidden="1"/>
    <cellStyle name="Akzent1 2" xfId="21709" hidden="1"/>
    <cellStyle name="Akzent1 2" xfId="21723" hidden="1"/>
    <cellStyle name="Akzent1 2" xfId="21367" hidden="1"/>
    <cellStyle name="Akzent1 2" xfId="21756" hidden="1"/>
    <cellStyle name="Akzent1 2" xfId="21775" hidden="1"/>
    <cellStyle name="Akzent1 2" xfId="21796" hidden="1"/>
    <cellStyle name="Akzent1 2" xfId="21816" hidden="1"/>
    <cellStyle name="Akzent1 2" xfId="21836" hidden="1"/>
    <cellStyle name="Akzent1 2" xfId="21854" hidden="1"/>
    <cellStyle name="Akzent1 2" xfId="21877" hidden="1"/>
    <cellStyle name="Akzent1 2" xfId="21891" hidden="1"/>
    <cellStyle name="Akzent1 2" xfId="21910" hidden="1"/>
    <cellStyle name="Akzent1 2" xfId="21936" hidden="1"/>
    <cellStyle name="Akzent1 2" xfId="21963" hidden="1"/>
    <cellStyle name="Akzent1 2" xfId="21991" hidden="1"/>
    <cellStyle name="Akzent1 2" xfId="22003" hidden="1"/>
    <cellStyle name="Akzent1 2" xfId="22031" hidden="1"/>
    <cellStyle name="Akzent1 2" xfId="22043" hidden="1"/>
    <cellStyle name="Akzent1 2" xfId="22063" hidden="1"/>
    <cellStyle name="Akzent1 2" xfId="22084" hidden="1"/>
    <cellStyle name="Akzent1 2" xfId="22103" hidden="1"/>
    <cellStyle name="Akzent1 2" xfId="22128" hidden="1"/>
    <cellStyle name="Akzent1 2" xfId="22144" hidden="1"/>
    <cellStyle name="Akzent1 2" xfId="22174" hidden="1"/>
    <cellStyle name="Akzent1 2" xfId="22190" hidden="1"/>
    <cellStyle name="Akzent1 2" xfId="22215" hidden="1"/>
    <cellStyle name="Akzent1 2" xfId="22233" hidden="1"/>
    <cellStyle name="Akzent1 2" xfId="22255" hidden="1"/>
    <cellStyle name="Akzent1 2" xfId="22269" hidden="1"/>
    <cellStyle name="Akzent1 2" xfId="22295" hidden="1"/>
    <cellStyle name="Akzent1 2" xfId="22306" hidden="1"/>
    <cellStyle name="Akzent1 2" xfId="22326" hidden="1"/>
    <cellStyle name="Akzent1 2" xfId="21945" hidden="1"/>
    <cellStyle name="Akzent1 2" xfId="22356" hidden="1"/>
    <cellStyle name="Akzent1 2" xfId="22385" hidden="1"/>
    <cellStyle name="Akzent1 2" xfId="22397" hidden="1"/>
    <cellStyle name="Akzent1 2" xfId="22425" hidden="1"/>
    <cellStyle name="Akzent1 2" xfId="22437" hidden="1"/>
    <cellStyle name="Akzent1 2" xfId="22462" hidden="1"/>
    <cellStyle name="Akzent1 2" xfId="22477" hidden="1"/>
    <cellStyle name="Akzent1 2" xfId="22496" hidden="1"/>
    <cellStyle name="Akzent1 2" xfId="22517" hidden="1"/>
    <cellStyle name="Akzent1 2" xfId="22150" hidden="1"/>
    <cellStyle name="Akzent1 2" xfId="22543" hidden="1"/>
    <cellStyle name="Akzent1 2" xfId="22559" hidden="1"/>
    <cellStyle name="Akzent1 2" xfId="22583" hidden="1"/>
    <cellStyle name="Akzent1 2" xfId="22602" hidden="1"/>
    <cellStyle name="Akzent1 2" xfId="22623" hidden="1"/>
    <cellStyle name="Akzent1 2" xfId="22638" hidden="1"/>
    <cellStyle name="Akzent1 2" xfId="22663" hidden="1"/>
    <cellStyle name="Akzent1 2" xfId="22677" hidden="1"/>
    <cellStyle name="Akzent1 2" xfId="22702" hidden="1"/>
    <cellStyle name="Akzent1 2" xfId="22716" hidden="1"/>
    <cellStyle name="Akzent1 2" xfId="22737" hidden="1"/>
    <cellStyle name="Akzent1 2" xfId="22752" hidden="1"/>
    <cellStyle name="Akzent1 2" xfId="22778" hidden="1"/>
    <cellStyle name="Akzent1 2" xfId="22793" hidden="1"/>
    <cellStyle name="Akzent1 2" xfId="22818" hidden="1"/>
    <cellStyle name="Akzent1 2" xfId="22832" hidden="1"/>
    <cellStyle name="Akzent1 2" xfId="22858" hidden="1"/>
    <cellStyle name="Akzent1 2" xfId="22870" hidden="1"/>
    <cellStyle name="Akzent1 2" xfId="22890" hidden="1"/>
    <cellStyle name="Akzent1 2" xfId="22925" hidden="1"/>
    <cellStyle name="Akzent1 2" xfId="22922" hidden="1"/>
    <cellStyle name="Akzent1 2" xfId="22967" hidden="1"/>
    <cellStyle name="Akzent1 2" xfId="22993" hidden="1"/>
    <cellStyle name="Akzent1 2" xfId="23021" hidden="1"/>
    <cellStyle name="Akzent1 2" xfId="23033" hidden="1"/>
    <cellStyle name="Akzent1 2" xfId="23061" hidden="1"/>
    <cellStyle name="Akzent1 2" xfId="23073" hidden="1"/>
    <cellStyle name="Akzent1 2" xfId="23101" hidden="1"/>
    <cellStyle name="Akzent1 2" xfId="23113" hidden="1"/>
    <cellStyle name="Akzent1 2" xfId="23133" hidden="1"/>
    <cellStyle name="Akzent1 2" xfId="23161" hidden="1"/>
    <cellStyle name="Akzent1 2" xfId="22954" hidden="1"/>
    <cellStyle name="Akzent1 2" xfId="23194" hidden="1"/>
    <cellStyle name="Akzent1 2" xfId="23240" hidden="1"/>
    <cellStyle name="Akzent1 2" xfId="23264" hidden="1"/>
    <cellStyle name="Akzent1 2" xfId="23284" hidden="1"/>
    <cellStyle name="Akzent1 2" xfId="23304" hidden="1"/>
    <cellStyle name="Akzent1 2" xfId="23323" hidden="1"/>
    <cellStyle name="Akzent1 2" xfId="23344" hidden="1"/>
    <cellStyle name="Akzent1 2" xfId="23363" hidden="1"/>
    <cellStyle name="Akzent1 2" xfId="23384" hidden="1"/>
    <cellStyle name="Akzent1 2" xfId="23407" hidden="1"/>
    <cellStyle name="Akzent1 2" xfId="23460" hidden="1"/>
    <cellStyle name="Akzent1 2" xfId="23487" hidden="1"/>
    <cellStyle name="Akzent1 2" xfId="23511" hidden="1"/>
    <cellStyle name="Akzent1 2" xfId="23530" hidden="1"/>
    <cellStyle name="Akzent1 2" xfId="23551" hidden="1"/>
    <cellStyle name="Akzent1 2" xfId="23570" hidden="1"/>
    <cellStyle name="Akzent1 2" xfId="23591" hidden="1"/>
    <cellStyle name="Akzent1 2" xfId="23609" hidden="1"/>
    <cellStyle name="Akzent1 2" xfId="23631" hidden="1"/>
    <cellStyle name="Akzent1 2" xfId="23649" hidden="1"/>
    <cellStyle name="Akzent1 2" xfId="23673" hidden="1"/>
    <cellStyle name="Akzent1 2" xfId="23691" hidden="1"/>
    <cellStyle name="Akzent1 2" xfId="23717" hidden="1"/>
    <cellStyle name="Akzent1 2" xfId="23757" hidden="1"/>
    <cellStyle name="Akzent1 2" xfId="23780" hidden="1"/>
    <cellStyle name="Akzent1 2" xfId="23798" hidden="1"/>
    <cellStyle name="Akzent1 2" xfId="23820" hidden="1"/>
    <cellStyle name="Akzent1 2" xfId="23838" hidden="1"/>
    <cellStyle name="Akzent1 2" xfId="23860" hidden="1"/>
    <cellStyle name="Akzent1 2" xfId="23878" hidden="1"/>
    <cellStyle name="Akzent1 2" xfId="23471" hidden="1"/>
    <cellStyle name="Akzent1 2" xfId="23906" hidden="1"/>
    <cellStyle name="Akzent1 2" xfId="23933" hidden="1"/>
    <cellStyle name="Akzent1 2" xfId="23947" hidden="1"/>
    <cellStyle name="Akzent1 2" xfId="23967" hidden="1"/>
    <cellStyle name="Akzent1 2" xfId="23987" hidden="1"/>
    <cellStyle name="Akzent1 2" xfId="24002" hidden="1"/>
    <cellStyle name="Akzent1 2" xfId="24027" hidden="1"/>
    <cellStyle name="Akzent1 2" xfId="24041" hidden="1"/>
    <cellStyle name="Akzent1 2" xfId="24067" hidden="1"/>
    <cellStyle name="Akzent1 2" xfId="23679" hidden="1"/>
    <cellStyle name="Akzent1 2" xfId="24098" hidden="1"/>
    <cellStyle name="Akzent1 2" xfId="24108" hidden="1"/>
    <cellStyle name="Akzent1 2" xfId="24132" hidden="1"/>
    <cellStyle name="Akzent1 2" xfId="24148" hidden="1"/>
    <cellStyle name="Akzent1 2" xfId="24171" hidden="1"/>
    <cellStyle name="Akzent1 2" xfId="24181" hidden="1"/>
    <cellStyle name="Akzent1 2" xfId="24205" hidden="1"/>
    <cellStyle name="Akzent1 2" xfId="24221" hidden="1"/>
    <cellStyle name="Akzent1 2" xfId="24244" hidden="1"/>
    <cellStyle name="Akzent1 2" xfId="24272" hidden="1"/>
    <cellStyle name="Akzent1 2" xfId="24304" hidden="1"/>
    <cellStyle name="Akzent1 2" xfId="24318" hidden="1"/>
    <cellStyle name="Akzent1 2" xfId="24345" hidden="1"/>
    <cellStyle name="Akzent1 2" xfId="24359" hidden="1"/>
    <cellStyle name="Akzent1 2" xfId="24378" hidden="1"/>
    <cellStyle name="Akzent1 2" xfId="24393" hidden="1"/>
    <cellStyle name="Akzent1 2" xfId="24419" hidden="1"/>
    <cellStyle name="Akzent1 2" xfId="24433" hidden="1"/>
    <cellStyle name="Akzent1 2" xfId="24459" hidden="1"/>
    <cellStyle name="Akzent1 2" xfId="24472" hidden="1"/>
    <cellStyle name="Akzent1 2" xfId="24505" hidden="1"/>
    <cellStyle name="Akzent1 2" xfId="24520" hidden="1"/>
    <cellStyle name="Akzent1 2" xfId="24546" hidden="1"/>
    <cellStyle name="Akzent1 2" xfId="24561" hidden="1"/>
    <cellStyle name="Akzent1 2" xfId="24579" hidden="1"/>
    <cellStyle name="Akzent1 2" xfId="24599" hidden="1"/>
    <cellStyle name="Akzent1 2" xfId="24622" hidden="1"/>
    <cellStyle name="Akzent1 2" xfId="24639" hidden="1"/>
    <cellStyle name="Akzent1 2" xfId="24658" hidden="1"/>
    <cellStyle name="Akzent1 2" xfId="24280" hidden="1"/>
    <cellStyle name="Akzent1 2" xfId="24691" hidden="1"/>
    <cellStyle name="Akzent1 2" xfId="24714" hidden="1"/>
    <cellStyle name="Akzent1 2" xfId="24729" hidden="1"/>
    <cellStyle name="Akzent1 2" xfId="24754" hidden="1"/>
    <cellStyle name="Akzent1 2" xfId="24766" hidden="1"/>
    <cellStyle name="Akzent1 2" xfId="24786" hidden="1"/>
    <cellStyle name="Akzent1 2" xfId="24812" hidden="1"/>
    <cellStyle name="Akzent1 2" xfId="24827" hidden="1"/>
    <cellStyle name="Akzent1 2" xfId="24851" hidden="1"/>
    <cellStyle name="Akzent1 2" xfId="24481" hidden="1"/>
    <cellStyle name="Akzent1 2" xfId="24877" hidden="1"/>
    <cellStyle name="Akzent1 2" xfId="24894" hidden="1"/>
    <cellStyle name="Akzent1 2" xfId="24917" hidden="1"/>
    <cellStyle name="Akzent1 2" xfId="24934" hidden="1"/>
    <cellStyle name="Akzent1 2" xfId="24957" hidden="1"/>
    <cellStyle name="Akzent1 2" xfId="24974" hidden="1"/>
    <cellStyle name="Akzent1 2" xfId="24992" hidden="1"/>
    <cellStyle name="Akzent1 2" xfId="25007" hidden="1"/>
    <cellStyle name="Akzent1 2" xfId="25026" hidden="1"/>
    <cellStyle name="Akzent1 2" xfId="25047" hidden="1"/>
    <cellStyle name="Akzent1 2" xfId="25070" hidden="1"/>
    <cellStyle name="Akzent1 2" xfId="25087" hidden="1"/>
    <cellStyle name="Akzent1 2" xfId="25110" hidden="1"/>
    <cellStyle name="Akzent1 2" xfId="25127" hidden="1"/>
    <cellStyle name="Akzent1 2" xfId="25146" hidden="1"/>
    <cellStyle name="Akzent1 2" xfId="25168" hidden="1"/>
    <cellStyle name="Akzent1 2" xfId="25186" hidden="1"/>
    <cellStyle name="Akzent1 2" xfId="25202" hidden="1"/>
    <cellStyle name="Akzent1 2" xfId="25220" hidden="1"/>
    <cellStyle name="Akzent1 2" xfId="25254" hidden="1"/>
    <cellStyle name="Akzent1 2" xfId="25251" hidden="1"/>
    <cellStyle name="Akzent1 2" xfId="25300" hidden="1"/>
    <cellStyle name="Akzent1 2" xfId="25323" hidden="1"/>
    <cellStyle name="Akzent1 2" xfId="25343" hidden="1"/>
    <cellStyle name="Akzent1 2" xfId="25363" hidden="1"/>
    <cellStyle name="Akzent1 2" xfId="25382" hidden="1"/>
    <cellStyle name="Akzent1 2" xfId="25404" hidden="1"/>
    <cellStyle name="Akzent1 2" xfId="25418" hidden="1"/>
    <cellStyle name="Akzent1 2" xfId="25445" hidden="1"/>
    <cellStyle name="Akzent1 2" xfId="25462" hidden="1"/>
    <cellStyle name="Akzent1 2" xfId="25488" hidden="1"/>
    <cellStyle name="Akzent1 2" xfId="25283" hidden="1"/>
    <cellStyle name="Akzent1 2" xfId="25516" hidden="1"/>
    <cellStyle name="Akzent1 2" xfId="25532" hidden="1"/>
    <cellStyle name="Akzent1 2" xfId="25556" hidden="1"/>
    <cellStyle name="Akzent1 2" xfId="25572" hidden="1"/>
    <cellStyle name="Akzent1 2" xfId="25595" hidden="1"/>
    <cellStyle name="Akzent1 2" xfId="25612" hidden="1"/>
    <cellStyle name="Akzent1 2" xfId="25630" hidden="1"/>
    <cellStyle name="Akzent1 2" xfId="25651" hidden="1"/>
    <cellStyle name="Akzent1 2" xfId="25668" hidden="1"/>
    <cellStyle name="Akzent1 2" xfId="25622" hidden="1"/>
    <cellStyle name="Akzent1 2" xfId="25601" hidden="1"/>
    <cellStyle name="Akzent1 2" xfId="25578" hidden="1"/>
    <cellStyle name="Akzent1 2" xfId="25561" hidden="1"/>
    <cellStyle name="Akzent1 2" xfId="25537" hidden="1"/>
    <cellStyle name="Akzent1 2" xfId="25521" hidden="1"/>
    <cellStyle name="Akzent1 2" xfId="25498" hidden="1"/>
    <cellStyle name="Akzent1 2" xfId="25479" hidden="1"/>
    <cellStyle name="Akzent1 2" xfId="25453" hidden="1"/>
    <cellStyle name="Akzent1 2" xfId="25441" hidden="1"/>
    <cellStyle name="Akzent1 2" xfId="25409" hidden="1"/>
    <cellStyle name="Akzent1 2" xfId="25389" hidden="1"/>
    <cellStyle name="Akzent1 2" xfId="25368" hidden="1"/>
    <cellStyle name="Akzent1 2" xfId="25348" hidden="1"/>
    <cellStyle name="Akzent1 2" xfId="25328" hidden="1"/>
    <cellStyle name="Akzent1 2" xfId="25309" hidden="1"/>
    <cellStyle name="Akzent1 2" xfId="25263" hidden="1"/>
    <cellStyle name="Akzent1 2" xfId="25231" hidden="1"/>
    <cellStyle name="Akzent1 2" xfId="25213" hidden="1"/>
    <cellStyle name="Akzent1 2" xfId="25642" hidden="1"/>
    <cellStyle name="Akzent1 2" xfId="25179" hidden="1"/>
    <cellStyle name="Akzent1 2" xfId="25156" hidden="1"/>
    <cellStyle name="Akzent1 2" xfId="25133" hidden="1"/>
    <cellStyle name="Akzent1 2" xfId="25116" hidden="1"/>
    <cellStyle name="Akzent1 2" xfId="25093" hidden="1"/>
    <cellStyle name="Akzent1 2" xfId="25076" hidden="1"/>
    <cellStyle name="Akzent1 2" xfId="25053" hidden="1"/>
    <cellStyle name="Akzent1 2" xfId="25036" hidden="1"/>
    <cellStyle name="Akzent1 2" xfId="25017" hidden="1"/>
    <cellStyle name="Akzent1 2" xfId="25433" hidden="1"/>
    <cellStyle name="Akzent1 2" xfId="24985" hidden="1"/>
    <cellStyle name="Akzent1 2" xfId="24963" hidden="1"/>
    <cellStyle name="Akzent1 2" xfId="24940" hidden="1"/>
    <cellStyle name="Akzent1 2" xfId="24923" hidden="1"/>
    <cellStyle name="Akzent1 2" xfId="24900" hidden="1"/>
    <cellStyle name="Akzent1 2" xfId="24883" hidden="1"/>
    <cellStyle name="Akzent1 2" xfId="24860" hidden="1"/>
    <cellStyle name="Akzent1 2" xfId="24844" hidden="1"/>
    <cellStyle name="Akzent1 2" xfId="24818" hidden="1"/>
    <cellStyle name="Akzent1 2" xfId="24796" hidden="1"/>
    <cellStyle name="Akzent1 2" xfId="24771" hidden="1"/>
    <cellStyle name="Akzent1 2" xfId="24743" hidden="1"/>
    <cellStyle name="Akzent1 2" xfId="24727" hidden="1"/>
    <cellStyle name="Akzent1 2" xfId="24702" hidden="1"/>
    <cellStyle name="Akzent1 2" xfId="24684" hidden="1"/>
    <cellStyle name="Akzent1 2" xfId="24668" hidden="1"/>
    <cellStyle name="Akzent1 2" xfId="24649" hidden="1"/>
    <cellStyle name="Akzent1 2" xfId="24628" hidden="1"/>
    <cellStyle name="Akzent1 2" xfId="24605" hidden="1"/>
    <cellStyle name="Akzent1 2" xfId="24588" hidden="1"/>
    <cellStyle name="Akzent1 2" xfId="24552" hidden="1"/>
    <cellStyle name="Akzent1 2" xfId="24537" hidden="1"/>
    <cellStyle name="Akzent1 2" xfId="24510" hidden="1"/>
    <cellStyle name="Akzent1 2" xfId="24496" hidden="1"/>
    <cellStyle name="Akzent1 2" xfId="24470" hidden="1"/>
    <cellStyle name="Akzent1 2" xfId="24450" hidden="1"/>
    <cellStyle name="Akzent1 2" xfId="24424" hidden="1"/>
    <cellStyle name="Akzent1 2" xfId="24410" hidden="1"/>
    <cellStyle name="Akzent1 2" xfId="24384" hidden="1"/>
    <cellStyle name="Akzent1 2" xfId="24789" hidden="1"/>
    <cellStyle name="Akzent1 2" xfId="24350" hidden="1"/>
    <cellStyle name="Akzent1 2" xfId="24335" hidden="1"/>
    <cellStyle name="Akzent1 2" xfId="24309" hidden="1"/>
    <cellStyle name="Akzent1 2" xfId="24295" hidden="1"/>
    <cellStyle name="Akzent1 2" xfId="24262" hidden="1"/>
    <cellStyle name="Akzent1 2" xfId="24250" hidden="1"/>
    <cellStyle name="Akzent1 2" xfId="24227" hidden="1"/>
    <cellStyle name="Akzent1 2" xfId="24210" hidden="1"/>
    <cellStyle name="Akzent1 2" xfId="24186" hidden="1"/>
    <cellStyle name="Akzent1 2" xfId="24582" hidden="1"/>
    <cellStyle name="Akzent1 2" xfId="24153" hidden="1"/>
    <cellStyle name="Akzent1 2" xfId="24137" hidden="1"/>
    <cellStyle name="Akzent1 2" xfId="24113" hidden="1"/>
    <cellStyle name="Akzent1 2" xfId="24091" hidden="1"/>
    <cellStyle name="Akzent1 2" xfId="24073" hidden="1"/>
    <cellStyle name="Akzent1 2" xfId="24058" hidden="1"/>
    <cellStyle name="Akzent1 2" xfId="24032" hidden="1"/>
    <cellStyle name="Akzent1 2" xfId="24017" hidden="1"/>
    <cellStyle name="Akzent1 2" xfId="23992" hidden="1"/>
    <cellStyle name="Akzent1 2" xfId="23973" hidden="1"/>
    <cellStyle name="Akzent1 2" xfId="23952" hidden="1"/>
    <cellStyle name="Akzent1 2" xfId="23924" hidden="1"/>
    <cellStyle name="Akzent1 2" xfId="23911" hidden="1"/>
    <cellStyle name="Akzent1 2" xfId="23890" hidden="1"/>
    <cellStyle name="Akzent1 2" xfId="23871" hidden="1"/>
    <cellStyle name="Akzent1 2" xfId="23849" hidden="1"/>
    <cellStyle name="Akzent1 2" xfId="23831" hidden="1"/>
    <cellStyle name="Akzent1 2" xfId="23809" hidden="1"/>
    <cellStyle name="Akzent1 2" xfId="23791" hidden="1"/>
    <cellStyle name="Akzent1 2" xfId="23761" hidden="1"/>
    <cellStyle name="Akzent1 2" xfId="23764" hidden="1"/>
    <cellStyle name="Akzent1 2" xfId="23707" hidden="1"/>
    <cellStyle name="Akzent1 2" xfId="23692" hidden="1"/>
    <cellStyle name="Akzent1 2" xfId="23662" hidden="1"/>
    <cellStyle name="Akzent1 2" xfId="23642" hidden="1"/>
    <cellStyle name="Akzent1 2" xfId="23620" hidden="1"/>
    <cellStyle name="Akzent1 2" xfId="23602" hidden="1"/>
    <cellStyle name="Akzent1 2" xfId="23580" hidden="1"/>
    <cellStyle name="Akzent1 2" xfId="23557" hidden="1"/>
    <cellStyle name="Akzent1 2" xfId="23540" hidden="1"/>
    <cellStyle name="Akzent1 2" xfId="23521" hidden="1"/>
    <cellStyle name="Akzent1 2" xfId="23731" hidden="1"/>
    <cellStyle name="Akzent1 2" xfId="23480" hidden="1"/>
    <cellStyle name="Akzent1 2" xfId="23445" hidden="1"/>
    <cellStyle name="Akzent1 2" xfId="23389" hidden="1"/>
    <cellStyle name="Akzent1 2" xfId="23370" hidden="1"/>
    <cellStyle name="Akzent1 2" xfId="23349" hidden="1"/>
    <cellStyle name="Akzent1 2" xfId="23330" hidden="1"/>
    <cellStyle name="Akzent1 2" xfId="23309" hidden="1"/>
    <cellStyle name="Akzent1 2" xfId="23289" hidden="1"/>
    <cellStyle name="Akzent1 2" xfId="23269" hidden="1"/>
    <cellStyle name="Akzent1 2" xfId="23245" hidden="1"/>
    <cellStyle name="Akzent1 2" xfId="23201" hidden="1"/>
    <cellStyle name="Akzent1 2" xfId="23168" hidden="1"/>
    <cellStyle name="Akzent1 2" xfId="23139" hidden="1"/>
    <cellStyle name="Akzent1 2" xfId="23118" hidden="1"/>
    <cellStyle name="Akzent1 2" xfId="23090" hidden="1"/>
    <cellStyle name="Akzent1 2" xfId="23078" hidden="1"/>
    <cellStyle name="Akzent1 2" xfId="23050" hidden="1"/>
    <cellStyle name="Akzent1 2" xfId="23038" hidden="1"/>
    <cellStyle name="Akzent1 2" xfId="23010" hidden="1"/>
    <cellStyle name="Akzent1 2" xfId="22998" hidden="1"/>
    <cellStyle name="Akzent1 2" xfId="22979" hidden="1"/>
    <cellStyle name="Akzent1 2" xfId="22914" hidden="1"/>
    <cellStyle name="Akzent1 2" xfId="22895" hidden="1"/>
    <cellStyle name="Akzent1 2" xfId="22865" hidden="1"/>
    <cellStyle name="Akzent1 2" xfId="22849" hidden="1"/>
    <cellStyle name="Akzent1 2" xfId="22823" hidden="1"/>
    <cellStyle name="Akzent1 2" xfId="22809" hidden="1"/>
    <cellStyle name="Akzent1 2" xfId="22783" hidden="1"/>
    <cellStyle name="Akzent1 2" xfId="22769" hidden="1"/>
    <cellStyle name="Akzent1 2" xfId="22743" hidden="1"/>
    <cellStyle name="Akzent1 2" xfId="23186" hidden="1"/>
    <cellStyle name="Akzent1 2" xfId="22710" hidden="1"/>
    <cellStyle name="Akzent1 2" xfId="22694" hidden="1"/>
    <cellStyle name="Akzent1 2" xfId="22668" hidden="1"/>
    <cellStyle name="Akzent1 2" xfId="22654" hidden="1"/>
    <cellStyle name="Akzent1 2" xfId="22628" hidden="1"/>
    <cellStyle name="Akzent1 2" xfId="22613" hidden="1"/>
    <cellStyle name="Akzent1 2" xfId="22588" hidden="1"/>
    <cellStyle name="Akzent1 2" xfId="22573" hidden="1"/>
    <cellStyle name="Akzent1 2" xfId="22548" hidden="1"/>
    <cellStyle name="Akzent1 2" xfId="22972" hidden="1"/>
    <cellStyle name="Akzent1 2" xfId="22522" hidden="1"/>
    <cellStyle name="Akzent1 2" xfId="22503" hidden="1"/>
    <cellStyle name="Akzent1 2" xfId="22482" hidden="1"/>
    <cellStyle name="Akzent1 2" xfId="22456" hidden="1"/>
    <cellStyle name="Akzent1 2" xfId="22442" hidden="1"/>
    <cellStyle name="Akzent1 2" xfId="22414" hidden="1"/>
    <cellStyle name="Akzent1 2" xfId="22402" hidden="1"/>
    <cellStyle name="Akzent1 2" xfId="22374" hidden="1"/>
    <cellStyle name="Akzent1 2" xfId="22361" hidden="1"/>
    <cellStyle name="Akzent1 2" xfId="22336" hidden="1"/>
    <cellStyle name="Akzent1 2" xfId="22304" hidden="1"/>
    <cellStyle name="Akzent1 2" xfId="22286" hidden="1"/>
    <cellStyle name="Akzent1 2" xfId="22260" hidden="1"/>
    <cellStyle name="Akzent1 2" xfId="22245" hidden="1"/>
    <cellStyle name="Akzent1 2" xfId="22220" hidden="1"/>
    <cellStyle name="Akzent1 2" xfId="22205" hidden="1"/>
    <cellStyle name="Akzent1 2" xfId="22179" hidden="1"/>
    <cellStyle name="Akzent1 2" xfId="22165" hidden="1"/>
    <cellStyle name="Akzent1 2" xfId="22135" hidden="1"/>
    <cellStyle name="Akzent1 2" xfId="22119" hidden="1"/>
    <cellStyle name="Akzent1 2" xfId="22089" hidden="1"/>
    <cellStyle name="Akzent1 2" xfId="22068" hidden="1"/>
    <cellStyle name="Akzent1 2" xfId="22048" hidden="1"/>
    <cellStyle name="Akzent1 2" xfId="22020" hidden="1"/>
    <cellStyle name="Akzent1 2" xfId="22008" hidden="1"/>
    <cellStyle name="Akzent1 2" xfId="21980" hidden="1"/>
    <cellStyle name="Akzent1 2" xfId="21968" hidden="1"/>
    <cellStyle name="Akzent1 2" xfId="21948" hidden="1"/>
    <cellStyle name="Akzent1 2" xfId="21916" hidden="1"/>
    <cellStyle name="Akzent1 2" xfId="22330" hidden="1"/>
    <cellStyle name="Akzent1 2" xfId="21882" hidden="1"/>
    <cellStyle name="Akzent1 2" xfId="21866" hidden="1"/>
    <cellStyle name="Akzent1 2" xfId="21841" hidden="1"/>
    <cellStyle name="Akzent1 2" xfId="21822" hidden="1"/>
    <cellStyle name="Akzent1 2" xfId="21801" hidden="1"/>
    <cellStyle name="Akzent1 2" xfId="21782" hidden="1"/>
    <cellStyle name="Akzent1 2" xfId="21761" hidden="1"/>
    <cellStyle name="Akzent1 2" xfId="21742" hidden="1"/>
    <cellStyle name="Akzent1 2" xfId="21728" hidden="1"/>
    <cellStyle name="Akzent1 2" xfId="22112" hidden="1"/>
    <cellStyle name="Akzent1 2" xfId="21695" hidden="1"/>
    <cellStyle name="Akzent1 2" xfId="21667" hidden="1"/>
    <cellStyle name="Akzent1 2" xfId="21655" hidden="1"/>
    <cellStyle name="Akzent1 2" xfId="21627" hidden="1"/>
    <cellStyle name="Akzent1 2" xfId="21612" hidden="1"/>
    <cellStyle name="Akzent1 2" xfId="21586" hidden="1"/>
    <cellStyle name="Akzent1 2" xfId="21570" hidden="1"/>
    <cellStyle name="Akzent1 2" xfId="21553" hidden="1"/>
    <cellStyle name="Akzent1 2" xfId="21534" hidden="1"/>
    <cellStyle name="Akzent1 2" xfId="21512" hidden="1"/>
    <cellStyle name="Akzent1 2" xfId="21489" hidden="1"/>
    <cellStyle name="Akzent1 2" xfId="21469" hidden="1"/>
    <cellStyle name="Akzent1 2" xfId="21440" hidden="1"/>
    <cellStyle name="Akzent1 2" xfId="21426" hidden="1"/>
    <cellStyle name="Akzent1 2" xfId="21400" hidden="1"/>
    <cellStyle name="Akzent1 2" xfId="21385" hidden="1"/>
    <cellStyle name="Akzent1 2" xfId="21364" hidden="1"/>
    <cellStyle name="Akzent1 2" xfId="21339" hidden="1"/>
    <cellStyle name="Akzent1 2" xfId="21313" hidden="1"/>
    <cellStyle name="Akzent1 2" xfId="21285" hidden="1"/>
    <cellStyle name="Akzent1 2" xfId="21289" hidden="1"/>
    <cellStyle name="Akzent1 2" xfId="21243" hidden="1"/>
    <cellStyle name="Akzent1 2" xfId="21212" hidden="1"/>
    <cellStyle name="Akzent1 2" xfId="21197" hidden="1"/>
    <cellStyle name="Akzent1 2" xfId="21171" hidden="1"/>
    <cellStyle name="Akzent1 2" xfId="21155" hidden="1"/>
    <cellStyle name="Akzent1 2" xfId="21129" hidden="1"/>
    <cellStyle name="Akzent1 2" xfId="21118" hidden="1"/>
    <cellStyle name="Akzent1 2" xfId="25698" hidden="1"/>
    <cellStyle name="Akzent1 2" xfId="25706" hidden="1"/>
    <cellStyle name="Akzent1 2" xfId="25718" hidden="1"/>
    <cellStyle name="Akzent1 2" xfId="21254" hidden="1"/>
    <cellStyle name="Akzent1 2" xfId="25732" hidden="1"/>
    <cellStyle name="Akzent1 2" xfId="25740" hidden="1"/>
    <cellStyle name="Akzent1 2" xfId="25752" hidden="1"/>
    <cellStyle name="Akzent1 2" xfId="25760" hidden="1"/>
    <cellStyle name="Akzent1 2" xfId="25772" hidden="1"/>
    <cellStyle name="Akzent1 2" xfId="25780" hidden="1"/>
    <cellStyle name="Akzent1 2" xfId="25792" hidden="1"/>
    <cellStyle name="Akzent1 2" xfId="25800" hidden="1"/>
    <cellStyle name="Akzent1 2" xfId="25812" hidden="1"/>
    <cellStyle name="Akzent1 2" xfId="25839" hidden="1"/>
    <cellStyle name="Akzent1 2" xfId="25847" hidden="1"/>
    <cellStyle name="Akzent1 2" xfId="25859" hidden="1"/>
    <cellStyle name="Akzent1 2" xfId="25867" hidden="1"/>
    <cellStyle name="Akzent1 2" xfId="25879" hidden="1"/>
    <cellStyle name="Akzent1 2" xfId="25887" hidden="1"/>
    <cellStyle name="Akzent1 2" xfId="25899" hidden="1"/>
    <cellStyle name="Akzent1 2" xfId="25907" hidden="1"/>
    <cellStyle name="Akzent1 2" xfId="25919" hidden="1"/>
    <cellStyle name="Akzent1 2" xfId="25929" hidden="1"/>
    <cellStyle name="Akzent1 2" xfId="25945" hidden="1"/>
    <cellStyle name="Akzent1 2" xfId="25954" hidden="1"/>
    <cellStyle name="Akzent1 2" xfId="25966" hidden="1"/>
    <cellStyle name="Akzent1 2" xfId="25974" hidden="1"/>
    <cellStyle name="Akzent1 2" xfId="25986" hidden="1"/>
    <cellStyle name="Akzent1 2" xfId="25994" hidden="1"/>
    <cellStyle name="Akzent1 2" xfId="26006" hidden="1"/>
    <cellStyle name="Akzent1 2" xfId="26014" hidden="1"/>
    <cellStyle name="Akzent1 2" xfId="26026" hidden="1"/>
    <cellStyle name="Akzent1 2" xfId="25828" hidden="1"/>
    <cellStyle name="Akzent1 2" xfId="26040" hidden="1"/>
    <cellStyle name="Akzent1 2" xfId="26049" hidden="1"/>
    <cellStyle name="Akzent1 2" xfId="26061" hidden="1"/>
    <cellStyle name="Akzent1 2" xfId="26069" hidden="1"/>
    <cellStyle name="Akzent1 2" xfId="26081" hidden="1"/>
    <cellStyle name="Akzent1 2" xfId="26089" hidden="1"/>
    <cellStyle name="Akzent1 2" xfId="26101" hidden="1"/>
    <cellStyle name="Akzent1 2" xfId="26109" hidden="1"/>
    <cellStyle name="Akzent1 2" xfId="26121" hidden="1"/>
    <cellStyle name="Akzent1 2" xfId="25935" hidden="1"/>
    <cellStyle name="Akzent1 2" xfId="26134" hidden="1"/>
    <cellStyle name="Akzent1 2" xfId="26142" hidden="1"/>
    <cellStyle name="Akzent1 2" xfId="26154" hidden="1"/>
    <cellStyle name="Akzent1 2" xfId="26162" hidden="1"/>
    <cellStyle name="Akzent1 2" xfId="26174" hidden="1"/>
    <cellStyle name="Akzent1 2" xfId="26182" hidden="1"/>
    <cellStyle name="Akzent1 2" xfId="26194" hidden="1"/>
    <cellStyle name="Akzent1 2" xfId="26202" hidden="1"/>
    <cellStyle name="Akzent1 2" xfId="26214" hidden="1"/>
    <cellStyle name="Akzent1 2" xfId="26227" hidden="1"/>
    <cellStyle name="Akzent1 2" xfId="26245" hidden="1"/>
    <cellStyle name="Akzent1 2" xfId="26253" hidden="1"/>
    <cellStyle name="Akzent1 2" xfId="26265" hidden="1"/>
    <cellStyle name="Akzent1 2" xfId="26273" hidden="1"/>
    <cellStyle name="Akzent1 2" xfId="26285" hidden="1"/>
    <cellStyle name="Akzent1 2" xfId="26293" hidden="1"/>
    <cellStyle name="Akzent1 2" xfId="26305" hidden="1"/>
    <cellStyle name="Akzent1 2" xfId="26313" hidden="1"/>
    <cellStyle name="Akzent1 2" xfId="26325" hidden="1"/>
    <cellStyle name="Akzent1 2" xfId="26335" hidden="1"/>
    <cellStyle name="Akzent1 2" xfId="26351" hidden="1"/>
    <cellStyle name="Akzent1 2" xfId="26360" hidden="1"/>
    <cellStyle name="Akzent1 2" xfId="26372" hidden="1"/>
    <cellStyle name="Akzent1 2" xfId="26380" hidden="1"/>
    <cellStyle name="Akzent1 2" xfId="26392" hidden="1"/>
    <cellStyle name="Akzent1 2" xfId="26400" hidden="1"/>
    <cellStyle name="Akzent1 2" xfId="26412" hidden="1"/>
    <cellStyle name="Akzent1 2" xfId="26420" hidden="1"/>
    <cellStyle name="Akzent1 2" xfId="26432" hidden="1"/>
    <cellStyle name="Akzent1 2" xfId="26235" hidden="1"/>
    <cellStyle name="Akzent1 2" xfId="26446" hidden="1"/>
    <cellStyle name="Akzent1 2" xfId="26455" hidden="1"/>
    <cellStyle name="Akzent1 2" xfId="26467" hidden="1"/>
    <cellStyle name="Akzent1 2" xfId="26475" hidden="1"/>
    <cellStyle name="Akzent1 2" xfId="26487" hidden="1"/>
    <cellStyle name="Akzent1 2" xfId="26495" hidden="1"/>
    <cellStyle name="Akzent1 2" xfId="26507" hidden="1"/>
    <cellStyle name="Akzent1 2" xfId="26515" hidden="1"/>
    <cellStyle name="Akzent1 2" xfId="26527" hidden="1"/>
    <cellStyle name="Akzent1 2" xfId="26341" hidden="1"/>
    <cellStyle name="Akzent1 2" xfId="26540" hidden="1"/>
    <cellStyle name="Akzent1 2" xfId="26548" hidden="1"/>
    <cellStyle name="Akzent1 2" xfId="26560" hidden="1"/>
    <cellStyle name="Akzent1 2" xfId="26568" hidden="1"/>
    <cellStyle name="Akzent1 2" xfId="26580" hidden="1"/>
    <cellStyle name="Akzent1 2" xfId="26588" hidden="1"/>
    <cellStyle name="Akzent1 2" xfId="26600" hidden="1"/>
    <cellStyle name="Akzent1 2" xfId="26608" hidden="1"/>
    <cellStyle name="Akzent1 2" xfId="26620" hidden="1"/>
    <cellStyle name="Akzent1 2" xfId="26628" hidden="1"/>
    <cellStyle name="Akzent1 2" xfId="26640" hidden="1"/>
    <cellStyle name="Akzent1 2" xfId="26648" hidden="1"/>
    <cellStyle name="Akzent1 2" xfId="26660" hidden="1"/>
    <cellStyle name="Akzent1 2" xfId="26668" hidden="1"/>
    <cellStyle name="Akzent1 2" xfId="26680" hidden="1"/>
    <cellStyle name="Akzent1 2" xfId="26688" hidden="1"/>
    <cellStyle name="Akzent1 2" xfId="26700" hidden="1"/>
    <cellStyle name="Akzent1 2" xfId="26708" hidden="1"/>
    <cellStyle name="Akzent1 2" xfId="26720" hidden="1"/>
    <cellStyle name="Akzent1 2" xfId="26740" hidden="1"/>
    <cellStyle name="Akzent1 2" xfId="26737" hidden="1"/>
    <cellStyle name="Akzent1 2" xfId="26775" hidden="1"/>
    <cellStyle name="Akzent1 2" xfId="26789" hidden="1"/>
    <cellStyle name="Akzent1 2" xfId="26797" hidden="1"/>
    <cellStyle name="Akzent1 2" xfId="26809" hidden="1"/>
    <cellStyle name="Akzent1 2" xfId="26817" hidden="1"/>
    <cellStyle name="Akzent1 2" xfId="26829" hidden="1"/>
    <cellStyle name="Akzent1 2" xfId="26837" hidden="1"/>
    <cellStyle name="Akzent1 2" xfId="26849" hidden="1"/>
    <cellStyle name="Akzent1 2" xfId="26857" hidden="1"/>
    <cellStyle name="Akzent1 2" xfId="26869" hidden="1"/>
    <cellStyle name="Akzent1 2" xfId="26763" hidden="1"/>
    <cellStyle name="Akzent1 2" xfId="26885" hidden="1"/>
    <cellStyle name="Akzent1 2" xfId="26893" hidden="1"/>
    <cellStyle name="Akzent1 2" xfId="26905" hidden="1"/>
    <cellStyle name="Akzent1 2" xfId="26913" hidden="1"/>
    <cellStyle name="Akzent1 2" xfId="26925" hidden="1"/>
    <cellStyle name="Akzent1 2" xfId="26933" hidden="1"/>
    <cellStyle name="Akzent1 2" xfId="26945" hidden="1"/>
    <cellStyle name="Akzent1 2" xfId="26953" hidden="1"/>
    <cellStyle name="Akzent1 2" xfId="26965" hidden="1"/>
    <cellStyle name="Akzent1 2" xfId="26982" hidden="1"/>
    <cellStyle name="Akzent1 2" xfId="27021" hidden="1"/>
    <cellStyle name="Akzent1 2" xfId="27042" hidden="1"/>
    <cellStyle name="Akzent1 2" xfId="27058" hidden="1"/>
    <cellStyle name="Akzent1 2" xfId="27070" hidden="1"/>
    <cellStyle name="Akzent1 2" xfId="27078" hidden="1"/>
    <cellStyle name="Akzent1 2" xfId="27090" hidden="1"/>
    <cellStyle name="Akzent1 2" xfId="27098" hidden="1"/>
    <cellStyle name="Akzent1 2" xfId="27110" hidden="1"/>
    <cellStyle name="Akzent1 2" xfId="27118" hidden="1"/>
    <cellStyle name="Akzent1 2" xfId="27130" hidden="1"/>
    <cellStyle name="Akzent1 2" xfId="27140" hidden="1"/>
    <cellStyle name="Akzent1 2" xfId="27156" hidden="1"/>
    <cellStyle name="Akzent1 2" xfId="27165" hidden="1"/>
    <cellStyle name="Akzent1 2" xfId="27177" hidden="1"/>
    <cellStyle name="Akzent1 2" xfId="27185" hidden="1"/>
    <cellStyle name="Akzent1 2" xfId="27197" hidden="1"/>
    <cellStyle name="Akzent1 2" xfId="27205" hidden="1"/>
    <cellStyle name="Akzent1 2" xfId="27217" hidden="1"/>
    <cellStyle name="Akzent1 2" xfId="27225" hidden="1"/>
    <cellStyle name="Akzent1 2" xfId="27237" hidden="1"/>
    <cellStyle name="Akzent1 2" xfId="27032" hidden="1"/>
    <cellStyle name="Akzent1 2" xfId="27251" hidden="1"/>
    <cellStyle name="Akzent1 2" xfId="27260" hidden="1"/>
    <cellStyle name="Akzent1 2" xfId="27272" hidden="1"/>
    <cellStyle name="Akzent1 2" xfId="27280" hidden="1"/>
    <cellStyle name="Akzent1 2" xfId="27292" hidden="1"/>
    <cellStyle name="Akzent1 2" xfId="27300" hidden="1"/>
    <cellStyle name="Akzent1 2" xfId="27312" hidden="1"/>
    <cellStyle name="Akzent1 2" xfId="27320" hidden="1"/>
    <cellStyle name="Akzent1 2" xfId="27332" hidden="1"/>
    <cellStyle name="Akzent1 2" xfId="27146" hidden="1"/>
    <cellStyle name="Akzent1 2" xfId="27345" hidden="1"/>
    <cellStyle name="Akzent1 2" xfId="27353" hidden="1"/>
    <cellStyle name="Akzent1 2" xfId="27365" hidden="1"/>
    <cellStyle name="Akzent1 2" xfId="27373" hidden="1"/>
    <cellStyle name="Akzent1 2" xfId="27385" hidden="1"/>
    <cellStyle name="Akzent1 2" xfId="27393" hidden="1"/>
    <cellStyle name="Akzent1 2" xfId="27405" hidden="1"/>
    <cellStyle name="Akzent1 2" xfId="27413" hidden="1"/>
    <cellStyle name="Akzent1 2" xfId="27425" hidden="1"/>
    <cellStyle name="Akzent1 2" xfId="27438" hidden="1"/>
    <cellStyle name="Akzent1 2" xfId="27456" hidden="1"/>
    <cellStyle name="Akzent1 2" xfId="27464" hidden="1"/>
    <cellStyle name="Akzent1 2" xfId="27476" hidden="1"/>
    <cellStyle name="Akzent1 2" xfId="27484" hidden="1"/>
    <cellStyle name="Akzent1 2" xfId="27496" hidden="1"/>
    <cellStyle name="Akzent1 2" xfId="27504" hidden="1"/>
    <cellStyle name="Akzent1 2" xfId="27516" hidden="1"/>
    <cellStyle name="Akzent1 2" xfId="27524" hidden="1"/>
    <cellStyle name="Akzent1 2" xfId="27536" hidden="1"/>
    <cellStyle name="Akzent1 2" xfId="27546" hidden="1"/>
    <cellStyle name="Akzent1 2" xfId="27562" hidden="1"/>
    <cellStyle name="Akzent1 2" xfId="27571" hidden="1"/>
    <cellStyle name="Akzent1 2" xfId="27583" hidden="1"/>
    <cellStyle name="Akzent1 2" xfId="27591" hidden="1"/>
    <cellStyle name="Akzent1 2" xfId="27603" hidden="1"/>
    <cellStyle name="Akzent1 2" xfId="27611" hidden="1"/>
    <cellStyle name="Akzent1 2" xfId="27623" hidden="1"/>
    <cellStyle name="Akzent1 2" xfId="27631" hidden="1"/>
    <cellStyle name="Akzent1 2" xfId="27643" hidden="1"/>
    <cellStyle name="Akzent1 2" xfId="27446" hidden="1"/>
    <cellStyle name="Akzent1 2" xfId="27657" hidden="1"/>
    <cellStyle name="Akzent1 2" xfId="27666" hidden="1"/>
    <cellStyle name="Akzent1 2" xfId="27678" hidden="1"/>
    <cellStyle name="Akzent1 2" xfId="27686" hidden="1"/>
    <cellStyle name="Akzent1 2" xfId="27698" hidden="1"/>
    <cellStyle name="Akzent1 2" xfId="27706" hidden="1"/>
    <cellStyle name="Akzent1 2" xfId="27718" hidden="1"/>
    <cellStyle name="Akzent1 2" xfId="27726" hidden="1"/>
    <cellStyle name="Akzent1 2" xfId="27738" hidden="1"/>
    <cellStyle name="Akzent1 2" xfId="27552" hidden="1"/>
    <cellStyle name="Akzent1 2" xfId="27751" hidden="1"/>
    <cellStyle name="Akzent1 2" xfId="27759" hidden="1"/>
    <cellStyle name="Akzent1 2" xfId="27771" hidden="1"/>
    <cellStyle name="Akzent1 2" xfId="27779" hidden="1"/>
    <cellStyle name="Akzent1 2" xfId="27791" hidden="1"/>
    <cellStyle name="Akzent1 2" xfId="27799" hidden="1"/>
    <cellStyle name="Akzent1 2" xfId="27811" hidden="1"/>
    <cellStyle name="Akzent1 2" xfId="27819" hidden="1"/>
    <cellStyle name="Akzent1 2" xfId="27831" hidden="1"/>
    <cellStyle name="Akzent1 2" xfId="27839" hidden="1"/>
    <cellStyle name="Akzent1 2" xfId="27851" hidden="1"/>
    <cellStyle name="Akzent1 2" xfId="27859" hidden="1"/>
    <cellStyle name="Akzent1 2" xfId="27871" hidden="1"/>
    <cellStyle name="Akzent1 2" xfId="27879" hidden="1"/>
    <cellStyle name="Akzent1 2" xfId="27891" hidden="1"/>
    <cellStyle name="Akzent1 2" xfId="27899" hidden="1"/>
    <cellStyle name="Akzent1 2" xfId="27911" hidden="1"/>
    <cellStyle name="Akzent1 2" xfId="27919" hidden="1"/>
    <cellStyle name="Akzent1 2" xfId="27931" hidden="1"/>
    <cellStyle name="Akzent1 2" xfId="27951" hidden="1"/>
    <cellStyle name="Akzent1 2" xfId="27948" hidden="1"/>
    <cellStyle name="Akzent1 2" xfId="27986" hidden="1"/>
    <cellStyle name="Akzent1 2" xfId="28000" hidden="1"/>
    <cellStyle name="Akzent1 2" xfId="28008" hidden="1"/>
    <cellStyle name="Akzent1 2" xfId="28020" hidden="1"/>
    <cellStyle name="Akzent1 2" xfId="28028" hidden="1"/>
    <cellStyle name="Akzent1 2" xfId="28040" hidden="1"/>
    <cellStyle name="Akzent1 2" xfId="28048" hidden="1"/>
    <cellStyle name="Akzent1 2" xfId="28060" hidden="1"/>
    <cellStyle name="Akzent1 2" xfId="28068" hidden="1"/>
    <cellStyle name="Akzent1 2" xfId="28080" hidden="1"/>
    <cellStyle name="Akzent1 2" xfId="27974" hidden="1"/>
    <cellStyle name="Akzent1 2" xfId="28096" hidden="1"/>
    <cellStyle name="Akzent1 2" xfId="28104" hidden="1"/>
    <cellStyle name="Akzent1 2" xfId="28116" hidden="1"/>
    <cellStyle name="Akzent1 2" xfId="28124" hidden="1"/>
    <cellStyle name="Akzent1 2" xfId="28136" hidden="1"/>
    <cellStyle name="Akzent1 2" xfId="28144" hidden="1"/>
    <cellStyle name="Akzent1 2" xfId="28156" hidden="1"/>
    <cellStyle name="Akzent1 2" xfId="28164" hidden="1"/>
    <cellStyle name="Akzent1 2" xfId="28176" hidden="1"/>
    <cellStyle name="Akzent1 2" xfId="28352" hidden="1"/>
    <cellStyle name="Akzent1 2" xfId="28365" hidden="1"/>
    <cellStyle name="Akzent1 2" xfId="28377" hidden="1"/>
    <cellStyle name="Akzent1 2" xfId="28385" hidden="1"/>
    <cellStyle name="Akzent1 2" xfId="28397" hidden="1"/>
    <cellStyle name="Akzent1 2" xfId="28405" hidden="1"/>
    <cellStyle name="Akzent1 2" xfId="28417" hidden="1"/>
    <cellStyle name="Akzent1 2" xfId="28425" hidden="1"/>
    <cellStyle name="Akzent1 2" xfId="28437" hidden="1"/>
    <cellStyle name="Akzent1 2" xfId="28447" hidden="1"/>
    <cellStyle name="Akzent1 2" xfId="28463" hidden="1"/>
    <cellStyle name="Akzent1 2" xfId="28472" hidden="1"/>
    <cellStyle name="Akzent1 2" xfId="28484" hidden="1"/>
    <cellStyle name="Akzent1 2" xfId="28492" hidden="1"/>
    <cellStyle name="Akzent1 2" xfId="28504" hidden="1"/>
    <cellStyle name="Akzent1 2" xfId="28512" hidden="1"/>
    <cellStyle name="Akzent1 2" xfId="28524" hidden="1"/>
    <cellStyle name="Akzent1 2" xfId="28532" hidden="1"/>
    <cellStyle name="Akzent1 2" xfId="28544" hidden="1"/>
    <cellStyle name="Akzent1 2" xfId="28337" hidden="1"/>
    <cellStyle name="Akzent1 2" xfId="28558" hidden="1"/>
    <cellStyle name="Akzent1 2" xfId="28567" hidden="1"/>
    <cellStyle name="Akzent1 2" xfId="28579" hidden="1"/>
    <cellStyle name="Akzent1 2" xfId="28587" hidden="1"/>
    <cellStyle name="Akzent1 2" xfId="28599" hidden="1"/>
    <cellStyle name="Akzent1 2" xfId="28607" hidden="1"/>
    <cellStyle name="Akzent1 2" xfId="28619" hidden="1"/>
    <cellStyle name="Akzent1 2" xfId="28627" hidden="1"/>
    <cellStyle name="Akzent1 2" xfId="28639" hidden="1"/>
    <cellStyle name="Akzent1 2" xfId="28453" hidden="1"/>
    <cellStyle name="Akzent1 2" xfId="28652" hidden="1"/>
    <cellStyle name="Akzent1 2" xfId="28660" hidden="1"/>
    <cellStyle name="Akzent1 2" xfId="28672" hidden="1"/>
    <cellStyle name="Akzent1 2" xfId="28680" hidden="1"/>
    <cellStyle name="Akzent1 2" xfId="28692" hidden="1"/>
    <cellStyle name="Akzent1 2" xfId="28700" hidden="1"/>
    <cellStyle name="Akzent1 2" xfId="28712" hidden="1"/>
    <cellStyle name="Akzent1 2" xfId="28720" hidden="1"/>
    <cellStyle name="Akzent1 2" xfId="28732" hidden="1"/>
    <cellStyle name="Akzent1 2" xfId="28746" hidden="1"/>
    <cellStyle name="Akzent1 2" xfId="28764" hidden="1"/>
    <cellStyle name="Akzent1 2" xfId="28772" hidden="1"/>
    <cellStyle name="Akzent1 2" xfId="28784" hidden="1"/>
    <cellStyle name="Akzent1 2" xfId="28792" hidden="1"/>
    <cellStyle name="Akzent1 2" xfId="28804" hidden="1"/>
    <cellStyle name="Akzent1 2" xfId="28812" hidden="1"/>
    <cellStyle name="Akzent1 2" xfId="28824" hidden="1"/>
    <cellStyle name="Akzent1 2" xfId="28832" hidden="1"/>
    <cellStyle name="Akzent1 2" xfId="28844" hidden="1"/>
    <cellStyle name="Akzent1 2" xfId="28854" hidden="1"/>
    <cellStyle name="Akzent1 2" xfId="28870" hidden="1"/>
    <cellStyle name="Akzent1 2" xfId="28879" hidden="1"/>
    <cellStyle name="Akzent1 2" xfId="28891" hidden="1"/>
    <cellStyle name="Akzent1 2" xfId="28899" hidden="1"/>
    <cellStyle name="Akzent1 2" xfId="28911" hidden="1"/>
    <cellStyle name="Akzent1 2" xfId="28919" hidden="1"/>
    <cellStyle name="Akzent1 2" xfId="28931" hidden="1"/>
    <cellStyle name="Akzent1 2" xfId="28939" hidden="1"/>
    <cellStyle name="Akzent1 2" xfId="28951" hidden="1"/>
    <cellStyle name="Akzent1 2" xfId="28754" hidden="1"/>
    <cellStyle name="Akzent1 2" xfId="28965" hidden="1"/>
    <cellStyle name="Akzent1 2" xfId="28974" hidden="1"/>
    <cellStyle name="Akzent1 2" xfId="28986" hidden="1"/>
    <cellStyle name="Akzent1 2" xfId="28994" hidden="1"/>
    <cellStyle name="Akzent1 2" xfId="29006" hidden="1"/>
    <cellStyle name="Akzent1 2" xfId="29014" hidden="1"/>
    <cellStyle name="Akzent1 2" xfId="29026" hidden="1"/>
    <cellStyle name="Akzent1 2" xfId="29034" hidden="1"/>
    <cellStyle name="Akzent1 2" xfId="29046" hidden="1"/>
    <cellStyle name="Akzent1 2" xfId="28860" hidden="1"/>
    <cellStyle name="Akzent1 2" xfId="29059" hidden="1"/>
    <cellStyle name="Akzent1 2" xfId="29067" hidden="1"/>
    <cellStyle name="Akzent1 2" xfId="29079" hidden="1"/>
    <cellStyle name="Akzent1 2" xfId="29087" hidden="1"/>
    <cellStyle name="Akzent1 2" xfId="29099" hidden="1"/>
    <cellStyle name="Akzent1 2" xfId="29107" hidden="1"/>
    <cellStyle name="Akzent1 2" xfId="29119" hidden="1"/>
    <cellStyle name="Akzent1 2" xfId="29127" hidden="1"/>
    <cellStyle name="Akzent1 2" xfId="29139" hidden="1"/>
    <cellStyle name="Akzent1 2" xfId="29147" hidden="1"/>
    <cellStyle name="Akzent1 2" xfId="29159" hidden="1"/>
    <cellStyle name="Akzent1 2" xfId="29167" hidden="1"/>
    <cellStyle name="Akzent1 2" xfId="29179" hidden="1"/>
    <cellStyle name="Akzent1 2" xfId="29187" hidden="1"/>
    <cellStyle name="Akzent1 2" xfId="29199" hidden="1"/>
    <cellStyle name="Akzent1 2" xfId="29207" hidden="1"/>
    <cellStyle name="Akzent1 2" xfId="29219" hidden="1"/>
    <cellStyle name="Akzent1 2" xfId="29227" hidden="1"/>
    <cellStyle name="Akzent1 2" xfId="29239" hidden="1"/>
    <cellStyle name="Akzent1 2" xfId="29260" hidden="1"/>
    <cellStyle name="Akzent1 2" xfId="29257" hidden="1"/>
    <cellStyle name="Akzent1 2" xfId="29297" hidden="1"/>
    <cellStyle name="Akzent1 2" xfId="29311" hidden="1"/>
    <cellStyle name="Akzent1 2" xfId="29319" hidden="1"/>
    <cellStyle name="Akzent1 2" xfId="29331" hidden="1"/>
    <cellStyle name="Akzent1 2" xfId="29339" hidden="1"/>
    <cellStyle name="Akzent1 2" xfId="29351" hidden="1"/>
    <cellStyle name="Akzent1 2" xfId="29359" hidden="1"/>
    <cellStyle name="Akzent1 2" xfId="29371" hidden="1"/>
    <cellStyle name="Akzent1 2" xfId="29379" hidden="1"/>
    <cellStyle name="Akzent1 2" xfId="29391" hidden="1"/>
    <cellStyle name="Akzent1 2" xfId="29285" hidden="1"/>
    <cellStyle name="Akzent1 2" xfId="29407" hidden="1"/>
    <cellStyle name="Akzent1 2" xfId="29415" hidden="1"/>
    <cellStyle name="Akzent1 2" xfId="29427" hidden="1"/>
    <cellStyle name="Akzent1 2" xfId="29435" hidden="1"/>
    <cellStyle name="Akzent1 2" xfId="29447" hidden="1"/>
    <cellStyle name="Akzent1 2" xfId="29455" hidden="1"/>
    <cellStyle name="Akzent1 2" xfId="29467" hidden="1"/>
    <cellStyle name="Akzent1 2" xfId="29475" hidden="1"/>
    <cellStyle name="Akzent1 2" xfId="29487" hidden="1"/>
    <cellStyle name="Akzent1 2" xfId="29505" hidden="1"/>
    <cellStyle name="Akzent1 2" xfId="29544" hidden="1"/>
    <cellStyle name="Akzent1 2" xfId="29565" hidden="1"/>
    <cellStyle name="Akzent1 2" xfId="29581" hidden="1"/>
    <cellStyle name="Akzent1 2" xfId="29593" hidden="1"/>
    <cellStyle name="Akzent1 2" xfId="29601" hidden="1"/>
    <cellStyle name="Akzent1 2" xfId="29613" hidden="1"/>
    <cellStyle name="Akzent1 2" xfId="29621" hidden="1"/>
    <cellStyle name="Akzent1 2" xfId="29633" hidden="1"/>
    <cellStyle name="Akzent1 2" xfId="29641" hidden="1"/>
    <cellStyle name="Akzent1 2" xfId="29653" hidden="1"/>
    <cellStyle name="Akzent1 2" xfId="29663" hidden="1"/>
    <cellStyle name="Akzent1 2" xfId="29679" hidden="1"/>
    <cellStyle name="Akzent1 2" xfId="29688" hidden="1"/>
    <cellStyle name="Akzent1 2" xfId="29700" hidden="1"/>
    <cellStyle name="Akzent1 2" xfId="29708" hidden="1"/>
    <cellStyle name="Akzent1 2" xfId="29720" hidden="1"/>
    <cellStyle name="Akzent1 2" xfId="29728" hidden="1"/>
    <cellStyle name="Akzent1 2" xfId="29740" hidden="1"/>
    <cellStyle name="Akzent1 2" xfId="29748" hidden="1"/>
    <cellStyle name="Akzent1 2" xfId="29760" hidden="1"/>
    <cellStyle name="Akzent1 2" xfId="29555" hidden="1"/>
    <cellStyle name="Akzent1 2" xfId="29774" hidden="1"/>
    <cellStyle name="Akzent1 2" xfId="29783" hidden="1"/>
    <cellStyle name="Akzent1 2" xfId="29795" hidden="1"/>
    <cellStyle name="Akzent1 2" xfId="29803" hidden="1"/>
    <cellStyle name="Akzent1 2" xfId="29815" hidden="1"/>
    <cellStyle name="Akzent1 2" xfId="29823" hidden="1"/>
    <cellStyle name="Akzent1 2" xfId="29835" hidden="1"/>
    <cellStyle name="Akzent1 2" xfId="29843" hidden="1"/>
    <cellStyle name="Akzent1 2" xfId="29855" hidden="1"/>
    <cellStyle name="Akzent1 2" xfId="29669" hidden="1"/>
    <cellStyle name="Akzent1 2" xfId="29868" hidden="1"/>
    <cellStyle name="Akzent1 2" xfId="29876" hidden="1"/>
    <cellStyle name="Akzent1 2" xfId="29888" hidden="1"/>
    <cellStyle name="Akzent1 2" xfId="29896" hidden="1"/>
    <cellStyle name="Akzent1 2" xfId="29908" hidden="1"/>
    <cellStyle name="Akzent1 2" xfId="29916" hidden="1"/>
    <cellStyle name="Akzent1 2" xfId="29928" hidden="1"/>
    <cellStyle name="Akzent1 2" xfId="29936" hidden="1"/>
    <cellStyle name="Akzent1 2" xfId="29948" hidden="1"/>
    <cellStyle name="Akzent1 2" xfId="29961" hidden="1"/>
    <cellStyle name="Akzent1 2" xfId="29979" hidden="1"/>
    <cellStyle name="Akzent1 2" xfId="29987" hidden="1"/>
    <cellStyle name="Akzent1 2" xfId="29999" hidden="1"/>
    <cellStyle name="Akzent1 2" xfId="30007" hidden="1"/>
    <cellStyle name="Akzent1 2" xfId="30019" hidden="1"/>
    <cellStyle name="Akzent1 2" xfId="30027" hidden="1"/>
    <cellStyle name="Akzent1 2" xfId="30039" hidden="1"/>
    <cellStyle name="Akzent1 2" xfId="30047" hidden="1"/>
    <cellStyle name="Akzent1 2" xfId="30059" hidden="1"/>
    <cellStyle name="Akzent1 2" xfId="30069" hidden="1"/>
    <cellStyle name="Akzent1 2" xfId="30085" hidden="1"/>
    <cellStyle name="Akzent1 2" xfId="30094" hidden="1"/>
    <cellStyle name="Akzent1 2" xfId="30106" hidden="1"/>
    <cellStyle name="Akzent1 2" xfId="30114" hidden="1"/>
    <cellStyle name="Akzent1 2" xfId="30126" hidden="1"/>
    <cellStyle name="Akzent1 2" xfId="30134" hidden="1"/>
    <cellStyle name="Akzent1 2" xfId="30146" hidden="1"/>
    <cellStyle name="Akzent1 2" xfId="30154" hidden="1"/>
    <cellStyle name="Akzent1 2" xfId="30166" hidden="1"/>
    <cellStyle name="Akzent1 2" xfId="29969" hidden="1"/>
    <cellStyle name="Akzent1 2" xfId="30180" hidden="1"/>
    <cellStyle name="Akzent1 2" xfId="30189" hidden="1"/>
    <cellStyle name="Akzent1 2" xfId="30201" hidden="1"/>
    <cellStyle name="Akzent1 2" xfId="30209" hidden="1"/>
    <cellStyle name="Akzent1 2" xfId="30221" hidden="1"/>
    <cellStyle name="Akzent1 2" xfId="30229" hidden="1"/>
    <cellStyle name="Akzent1 2" xfId="30241" hidden="1"/>
    <cellStyle name="Akzent1 2" xfId="30249" hidden="1"/>
    <cellStyle name="Akzent1 2" xfId="30261" hidden="1"/>
    <cellStyle name="Akzent1 2" xfId="30075" hidden="1"/>
    <cellStyle name="Akzent1 2" xfId="30274" hidden="1"/>
    <cellStyle name="Akzent1 2" xfId="30282" hidden="1"/>
    <cellStyle name="Akzent1 2" xfId="30294" hidden="1"/>
    <cellStyle name="Akzent1 2" xfId="30302" hidden="1"/>
    <cellStyle name="Akzent1 2" xfId="30314" hidden="1"/>
    <cellStyle name="Akzent1 2" xfId="30322" hidden="1"/>
    <cellStyle name="Akzent1 2" xfId="30334" hidden="1"/>
    <cellStyle name="Akzent1 2" xfId="30342" hidden="1"/>
    <cellStyle name="Akzent1 2" xfId="30354" hidden="1"/>
    <cellStyle name="Akzent1 2" xfId="30362" hidden="1"/>
    <cellStyle name="Akzent1 2" xfId="30374" hidden="1"/>
    <cellStyle name="Akzent1 2" xfId="30382" hidden="1"/>
    <cellStyle name="Akzent1 2" xfId="30394" hidden="1"/>
    <cellStyle name="Akzent1 2" xfId="30402" hidden="1"/>
    <cellStyle name="Akzent1 2" xfId="30414" hidden="1"/>
    <cellStyle name="Akzent1 2" xfId="30422" hidden="1"/>
    <cellStyle name="Akzent1 2" xfId="30434" hidden="1"/>
    <cellStyle name="Akzent1 2" xfId="30442" hidden="1"/>
    <cellStyle name="Akzent1 2" xfId="30454" hidden="1"/>
    <cellStyle name="Akzent1 2" xfId="30474" hidden="1"/>
    <cellStyle name="Akzent1 2" xfId="30471" hidden="1"/>
    <cellStyle name="Akzent1 2" xfId="30510" hidden="1"/>
    <cellStyle name="Akzent1 2" xfId="30524" hidden="1"/>
    <cellStyle name="Akzent1 2" xfId="30532" hidden="1"/>
    <cellStyle name="Akzent1 2" xfId="30544" hidden="1"/>
    <cellStyle name="Akzent1 2" xfId="30552" hidden="1"/>
    <cellStyle name="Akzent1 2" xfId="30564" hidden="1"/>
    <cellStyle name="Akzent1 2" xfId="30572" hidden="1"/>
    <cellStyle name="Akzent1 2" xfId="30584" hidden="1"/>
    <cellStyle name="Akzent1 2" xfId="30592" hidden="1"/>
    <cellStyle name="Akzent1 2" xfId="30604" hidden="1"/>
    <cellStyle name="Akzent1 2" xfId="30498" hidden="1"/>
    <cellStyle name="Akzent1 2" xfId="30620" hidden="1"/>
    <cellStyle name="Akzent1 2" xfId="30628" hidden="1"/>
    <cellStyle name="Akzent1 2" xfId="30640" hidden="1"/>
    <cellStyle name="Akzent1 2" xfId="30648" hidden="1"/>
    <cellStyle name="Akzent1 2" xfId="30660" hidden="1"/>
    <cellStyle name="Akzent1 2" xfId="30668" hidden="1"/>
    <cellStyle name="Akzent1 2" xfId="30680" hidden="1"/>
    <cellStyle name="Akzent1 2" xfId="30688" hidden="1"/>
    <cellStyle name="Akzent1 2" xfId="30700" hidden="1"/>
    <cellStyle name="Akzent1 2" xfId="30745" hidden="1"/>
    <cellStyle name="Akzent1 2" xfId="30760" hidden="1"/>
    <cellStyle name="Akzent1 2" xfId="30772" hidden="1"/>
    <cellStyle name="Akzent1 2" xfId="30780" hidden="1"/>
    <cellStyle name="Akzent1 2" xfId="30792" hidden="1"/>
    <cellStyle name="Akzent1 2" xfId="30800" hidden="1"/>
    <cellStyle name="Akzent1 2" xfId="30812" hidden="1"/>
    <cellStyle name="Akzent1 2" xfId="30820" hidden="1"/>
    <cellStyle name="Akzent1 2" xfId="30832" hidden="1"/>
    <cellStyle name="Akzent1 2" xfId="30842" hidden="1"/>
    <cellStyle name="Akzent1 2" xfId="30858" hidden="1"/>
    <cellStyle name="Akzent1 2" xfId="30867" hidden="1"/>
    <cellStyle name="Akzent1 2" xfId="30879" hidden="1"/>
    <cellStyle name="Akzent1 2" xfId="30887" hidden="1"/>
    <cellStyle name="Akzent1 2" xfId="30899" hidden="1"/>
    <cellStyle name="Akzent1 2" xfId="30907" hidden="1"/>
    <cellStyle name="Akzent1 2" xfId="30919" hidden="1"/>
    <cellStyle name="Akzent1 2" xfId="30927" hidden="1"/>
    <cellStyle name="Akzent1 2" xfId="30939" hidden="1"/>
    <cellStyle name="Akzent1 2" xfId="30730" hidden="1"/>
    <cellStyle name="Akzent1 2" xfId="30953" hidden="1"/>
    <cellStyle name="Akzent1 2" xfId="30962" hidden="1"/>
    <cellStyle name="Akzent1 2" xfId="30974" hidden="1"/>
    <cellStyle name="Akzent1 2" xfId="30982" hidden="1"/>
    <cellStyle name="Akzent1 2" xfId="30994" hidden="1"/>
    <cellStyle name="Akzent1 2" xfId="31002" hidden="1"/>
    <cellStyle name="Akzent1 2" xfId="31014" hidden="1"/>
    <cellStyle name="Akzent1 2" xfId="31022" hidden="1"/>
    <cellStyle name="Akzent1 2" xfId="31034" hidden="1"/>
    <cellStyle name="Akzent1 2" xfId="30848" hidden="1"/>
    <cellStyle name="Akzent1 2" xfId="31047" hidden="1"/>
    <cellStyle name="Akzent1 2" xfId="31055" hidden="1"/>
    <cellStyle name="Akzent1 2" xfId="31067" hidden="1"/>
    <cellStyle name="Akzent1 2" xfId="31075" hidden="1"/>
    <cellStyle name="Akzent1 2" xfId="31087" hidden="1"/>
    <cellStyle name="Akzent1 2" xfId="31095" hidden="1"/>
    <cellStyle name="Akzent1 2" xfId="31107" hidden="1"/>
    <cellStyle name="Akzent1 2" xfId="31115" hidden="1"/>
    <cellStyle name="Akzent1 2" xfId="31127" hidden="1"/>
    <cellStyle name="Akzent1 2" xfId="31140" hidden="1"/>
    <cellStyle name="Akzent1 2" xfId="31158" hidden="1"/>
    <cellStyle name="Akzent1 2" xfId="31166" hidden="1"/>
    <cellStyle name="Akzent1 2" xfId="31178" hidden="1"/>
    <cellStyle name="Akzent1 2" xfId="31186" hidden="1"/>
    <cellStyle name="Akzent1 2" xfId="31198" hidden="1"/>
    <cellStyle name="Akzent1 2" xfId="31206" hidden="1"/>
    <cellStyle name="Akzent1 2" xfId="31218" hidden="1"/>
    <cellStyle name="Akzent1 2" xfId="31226" hidden="1"/>
    <cellStyle name="Akzent1 2" xfId="31238" hidden="1"/>
    <cellStyle name="Akzent1 2" xfId="31248" hidden="1"/>
    <cellStyle name="Akzent1 2" xfId="31264" hidden="1"/>
    <cellStyle name="Akzent1 2" xfId="31273" hidden="1"/>
    <cellStyle name="Akzent1 2" xfId="31285" hidden="1"/>
    <cellStyle name="Akzent1 2" xfId="31293" hidden="1"/>
    <cellStyle name="Akzent1 2" xfId="31305" hidden="1"/>
    <cellStyle name="Akzent1 2" xfId="31313" hidden="1"/>
    <cellStyle name="Akzent1 2" xfId="31325" hidden="1"/>
    <cellStyle name="Akzent1 2" xfId="31333" hidden="1"/>
    <cellStyle name="Akzent1 2" xfId="31345" hidden="1"/>
    <cellStyle name="Akzent1 2" xfId="31148" hidden="1"/>
    <cellStyle name="Akzent1 2" xfId="31359" hidden="1"/>
    <cellStyle name="Akzent1 2" xfId="31368" hidden="1"/>
    <cellStyle name="Akzent1 2" xfId="31380" hidden="1"/>
    <cellStyle name="Akzent1 2" xfId="31388" hidden="1"/>
    <cellStyle name="Akzent1 2" xfId="31400" hidden="1"/>
    <cellStyle name="Akzent1 2" xfId="31408" hidden="1"/>
    <cellStyle name="Akzent1 2" xfId="31420" hidden="1"/>
    <cellStyle name="Akzent1 2" xfId="31428" hidden="1"/>
    <cellStyle name="Akzent1 2" xfId="31440" hidden="1"/>
    <cellStyle name="Akzent1 2" xfId="31254" hidden="1"/>
    <cellStyle name="Akzent1 2" xfId="31453" hidden="1"/>
    <cellStyle name="Akzent1 2" xfId="31461" hidden="1"/>
    <cellStyle name="Akzent1 2" xfId="31473" hidden="1"/>
    <cellStyle name="Akzent1 2" xfId="31481" hidden="1"/>
    <cellStyle name="Akzent1 2" xfId="31493" hidden="1"/>
    <cellStyle name="Akzent1 2" xfId="31501" hidden="1"/>
    <cellStyle name="Akzent1 2" xfId="31513" hidden="1"/>
    <cellStyle name="Akzent1 2" xfId="31521" hidden="1"/>
    <cellStyle name="Akzent1 2" xfId="31533" hidden="1"/>
    <cellStyle name="Akzent1 2" xfId="31541" hidden="1"/>
    <cellStyle name="Akzent1 2" xfId="31553" hidden="1"/>
    <cellStyle name="Akzent1 2" xfId="31561" hidden="1"/>
    <cellStyle name="Akzent1 2" xfId="31573" hidden="1"/>
    <cellStyle name="Akzent1 2" xfId="31581" hidden="1"/>
    <cellStyle name="Akzent1 2" xfId="31593" hidden="1"/>
    <cellStyle name="Akzent1 2" xfId="31601" hidden="1"/>
    <cellStyle name="Akzent1 2" xfId="31613" hidden="1"/>
    <cellStyle name="Akzent1 2" xfId="31621" hidden="1"/>
    <cellStyle name="Akzent1 2" xfId="31633" hidden="1"/>
    <cellStyle name="Akzent1 2" xfId="31654" hidden="1"/>
    <cellStyle name="Akzent1 2" xfId="31651" hidden="1"/>
    <cellStyle name="Akzent1 2" xfId="31691" hidden="1"/>
    <cellStyle name="Akzent1 2" xfId="31705" hidden="1"/>
    <cellStyle name="Akzent1 2" xfId="31713" hidden="1"/>
    <cellStyle name="Akzent1 2" xfId="31725" hidden="1"/>
    <cellStyle name="Akzent1 2" xfId="31733" hidden="1"/>
    <cellStyle name="Akzent1 2" xfId="31745" hidden="1"/>
    <cellStyle name="Akzent1 2" xfId="31753" hidden="1"/>
    <cellStyle name="Akzent1 2" xfId="31765" hidden="1"/>
    <cellStyle name="Akzent1 2" xfId="31773" hidden="1"/>
    <cellStyle name="Akzent1 2" xfId="31785" hidden="1"/>
    <cellStyle name="Akzent1 2" xfId="31679" hidden="1"/>
    <cellStyle name="Akzent1 2" xfId="31801" hidden="1"/>
    <cellStyle name="Akzent1 2" xfId="31809" hidden="1"/>
    <cellStyle name="Akzent1 2" xfId="31821" hidden="1"/>
    <cellStyle name="Akzent1 2" xfId="31829" hidden="1"/>
    <cellStyle name="Akzent1 2" xfId="31841" hidden="1"/>
    <cellStyle name="Akzent1 2" xfId="31849" hidden="1"/>
    <cellStyle name="Akzent1 2" xfId="31861" hidden="1"/>
    <cellStyle name="Akzent1 2" xfId="31869" hidden="1"/>
    <cellStyle name="Akzent1 2" xfId="31881" hidden="1"/>
    <cellStyle name="Akzent1 2" xfId="31898" hidden="1"/>
    <cellStyle name="Akzent1 2" xfId="31937" hidden="1"/>
    <cellStyle name="Akzent1 2" xfId="31958" hidden="1"/>
    <cellStyle name="Akzent1 2" xfId="31974" hidden="1"/>
    <cellStyle name="Akzent1 2" xfId="31986" hidden="1"/>
    <cellStyle name="Akzent1 2" xfId="31994" hidden="1"/>
    <cellStyle name="Akzent1 2" xfId="32006" hidden="1"/>
    <cellStyle name="Akzent1 2" xfId="32014" hidden="1"/>
    <cellStyle name="Akzent1 2" xfId="32026" hidden="1"/>
    <cellStyle name="Akzent1 2" xfId="32034" hidden="1"/>
    <cellStyle name="Akzent1 2" xfId="32046" hidden="1"/>
    <cellStyle name="Akzent1 2" xfId="32055" hidden="1"/>
    <cellStyle name="Akzent1 2" xfId="32071" hidden="1"/>
    <cellStyle name="Akzent1 2" xfId="32080" hidden="1"/>
    <cellStyle name="Akzent1 2" xfId="32092" hidden="1"/>
    <cellStyle name="Akzent1 2" xfId="32100" hidden="1"/>
    <cellStyle name="Akzent1 2" xfId="32112" hidden="1"/>
    <cellStyle name="Akzent1 2" xfId="32120" hidden="1"/>
    <cellStyle name="Akzent1 2" xfId="32132" hidden="1"/>
    <cellStyle name="Akzent1 2" xfId="32140" hidden="1"/>
    <cellStyle name="Akzent1 2" xfId="32152" hidden="1"/>
    <cellStyle name="Akzent1 2" xfId="31948" hidden="1"/>
    <cellStyle name="Akzent1 2" xfId="32166" hidden="1"/>
    <cellStyle name="Akzent1 2" xfId="32175" hidden="1"/>
    <cellStyle name="Akzent1 2" xfId="32187" hidden="1"/>
    <cellStyle name="Akzent1 2" xfId="32195" hidden="1"/>
    <cellStyle name="Akzent1 2" xfId="32207" hidden="1"/>
    <cellStyle name="Akzent1 2" xfId="32215" hidden="1"/>
    <cellStyle name="Akzent1 2" xfId="32227" hidden="1"/>
    <cellStyle name="Akzent1 2" xfId="32235" hidden="1"/>
    <cellStyle name="Akzent1 2" xfId="32247" hidden="1"/>
    <cellStyle name="Akzent1 2" xfId="32061" hidden="1"/>
    <cellStyle name="Akzent1 2" xfId="32260" hidden="1"/>
    <cellStyle name="Akzent1 2" xfId="32268" hidden="1"/>
    <cellStyle name="Akzent1 2" xfId="32280" hidden="1"/>
    <cellStyle name="Akzent1 2" xfId="32288" hidden="1"/>
    <cellStyle name="Akzent1 2" xfId="32300" hidden="1"/>
    <cellStyle name="Akzent1 2" xfId="32308" hidden="1"/>
    <cellStyle name="Akzent1 2" xfId="32320" hidden="1"/>
    <cellStyle name="Akzent1 2" xfId="32328" hidden="1"/>
    <cellStyle name="Akzent1 2" xfId="32340" hidden="1"/>
    <cellStyle name="Akzent1 2" xfId="32352" hidden="1"/>
    <cellStyle name="Akzent1 2" xfId="32370" hidden="1"/>
    <cellStyle name="Akzent1 2" xfId="32378" hidden="1"/>
    <cellStyle name="Akzent1 2" xfId="32390" hidden="1"/>
    <cellStyle name="Akzent1 2" xfId="32398" hidden="1"/>
    <cellStyle name="Akzent1 2" xfId="32410" hidden="1"/>
    <cellStyle name="Akzent1 2" xfId="32418" hidden="1"/>
    <cellStyle name="Akzent1 2" xfId="32430" hidden="1"/>
    <cellStyle name="Akzent1 2" xfId="32438" hidden="1"/>
    <cellStyle name="Akzent1 2" xfId="32450" hidden="1"/>
    <cellStyle name="Akzent1 2" xfId="32459" hidden="1"/>
    <cellStyle name="Akzent1 2" xfId="32475" hidden="1"/>
    <cellStyle name="Akzent1 2" xfId="32484" hidden="1"/>
    <cellStyle name="Akzent1 2" xfId="32496" hidden="1"/>
    <cellStyle name="Akzent1 2" xfId="32504" hidden="1"/>
    <cellStyle name="Akzent1 2" xfId="32516" hidden="1"/>
    <cellStyle name="Akzent1 2" xfId="32524" hidden="1"/>
    <cellStyle name="Akzent1 2" xfId="32536" hidden="1"/>
    <cellStyle name="Akzent1 2" xfId="32544" hidden="1"/>
    <cellStyle name="Akzent1 2" xfId="32556" hidden="1"/>
    <cellStyle name="Akzent1 2" xfId="32360" hidden="1"/>
    <cellStyle name="Akzent1 2" xfId="32570" hidden="1"/>
    <cellStyle name="Akzent1 2" xfId="32579" hidden="1"/>
    <cellStyle name="Akzent1 2" xfId="32591" hidden="1"/>
    <cellStyle name="Akzent1 2" xfId="32599" hidden="1"/>
    <cellStyle name="Akzent1 2" xfId="32611" hidden="1"/>
    <cellStyle name="Akzent1 2" xfId="32619" hidden="1"/>
    <cellStyle name="Akzent1 2" xfId="32631" hidden="1"/>
    <cellStyle name="Akzent1 2" xfId="32639" hidden="1"/>
    <cellStyle name="Akzent1 2" xfId="32651" hidden="1"/>
    <cellStyle name="Akzent1 2" xfId="32465" hidden="1"/>
    <cellStyle name="Akzent1 2" xfId="32664" hidden="1"/>
    <cellStyle name="Akzent1 2" xfId="32672" hidden="1"/>
    <cellStyle name="Akzent1 2" xfId="32684" hidden="1"/>
    <cellStyle name="Akzent1 2" xfId="32692" hidden="1"/>
    <cellStyle name="Akzent1 2" xfId="32704" hidden="1"/>
    <cellStyle name="Akzent1 2" xfId="32712" hidden="1"/>
    <cellStyle name="Akzent1 2" xfId="32724" hidden="1"/>
    <cellStyle name="Akzent1 2" xfId="32732" hidden="1"/>
    <cellStyle name="Akzent1 2" xfId="32744" hidden="1"/>
    <cellStyle name="Akzent1 2" xfId="32752" hidden="1"/>
    <cellStyle name="Akzent1 2" xfId="32764" hidden="1"/>
    <cellStyle name="Akzent1 2" xfId="32772" hidden="1"/>
    <cellStyle name="Akzent1 2" xfId="32784" hidden="1"/>
    <cellStyle name="Akzent1 2" xfId="32792" hidden="1"/>
    <cellStyle name="Akzent1 2" xfId="32804" hidden="1"/>
    <cellStyle name="Akzent1 2" xfId="32812" hidden="1"/>
    <cellStyle name="Akzent1 2" xfId="32824" hidden="1"/>
    <cellStyle name="Akzent1 2" xfId="32832" hidden="1"/>
    <cellStyle name="Akzent1 2" xfId="32844" hidden="1"/>
    <cellStyle name="Akzent1 2" xfId="32864" hidden="1"/>
    <cellStyle name="Akzent1 2" xfId="32861" hidden="1"/>
    <cellStyle name="Akzent1 2" xfId="32900" hidden="1"/>
    <cellStyle name="Akzent1 2" xfId="32914" hidden="1"/>
    <cellStyle name="Akzent1 2" xfId="32922" hidden="1"/>
    <cellStyle name="Akzent1 2" xfId="32934" hidden="1"/>
    <cellStyle name="Akzent1 2" xfId="32942" hidden="1"/>
    <cellStyle name="Akzent1 2" xfId="32954" hidden="1"/>
    <cellStyle name="Akzent1 2" xfId="32962" hidden="1"/>
    <cellStyle name="Akzent1 2" xfId="32974" hidden="1"/>
    <cellStyle name="Akzent1 2" xfId="32982" hidden="1"/>
    <cellStyle name="Akzent1 2" xfId="32994" hidden="1"/>
    <cellStyle name="Akzent1 2" xfId="32888" hidden="1"/>
    <cellStyle name="Akzent1 2" xfId="33009" hidden="1"/>
    <cellStyle name="Akzent1 2" xfId="33017" hidden="1"/>
    <cellStyle name="Akzent1 2" xfId="33029" hidden="1"/>
    <cellStyle name="Akzent1 2" xfId="33037" hidden="1"/>
    <cellStyle name="Akzent1 2" xfId="33049" hidden="1"/>
    <cellStyle name="Akzent1 2" xfId="33057" hidden="1"/>
    <cellStyle name="Akzent1 2" xfId="33069" hidden="1"/>
    <cellStyle name="Akzent1 2" xfId="33077" hidden="1"/>
    <cellStyle name="Akzent1 2" xfId="33089" hidden="1"/>
    <cellStyle name="Akzent1 2" xfId="28254" hidden="1"/>
    <cellStyle name="Akzent1 2" xfId="28317" hidden="1"/>
    <cellStyle name="Akzent1 2" xfId="28318" hidden="1"/>
    <cellStyle name="Akzent1 2" xfId="28283" hidden="1"/>
    <cellStyle name="Akzent1 2" xfId="28320" hidden="1"/>
    <cellStyle name="Akzent1 2" xfId="28299" hidden="1"/>
    <cellStyle name="Akzent1 2" xfId="33106" hidden="1"/>
    <cellStyle name="Akzent1 2" xfId="33114" hidden="1"/>
    <cellStyle name="Akzent1 2" xfId="33126" hidden="1"/>
    <cellStyle name="Akzent1 2" xfId="33136" hidden="1"/>
    <cellStyle name="Akzent1 2" xfId="33152" hidden="1"/>
    <cellStyle name="Akzent1 2" xfId="33161" hidden="1"/>
    <cellStyle name="Akzent1 2" xfId="33173" hidden="1"/>
    <cellStyle name="Akzent1 2" xfId="33181" hidden="1"/>
    <cellStyle name="Akzent1 2" xfId="33193" hidden="1"/>
    <cellStyle name="Akzent1 2" xfId="33201" hidden="1"/>
    <cellStyle name="Akzent1 2" xfId="33213" hidden="1"/>
    <cellStyle name="Akzent1 2" xfId="33221" hidden="1"/>
    <cellStyle name="Akzent1 2" xfId="33233" hidden="1"/>
    <cellStyle name="Akzent1 2" xfId="28252" hidden="1"/>
    <cellStyle name="Akzent1 2" xfId="33247" hidden="1"/>
    <cellStyle name="Akzent1 2" xfId="33256" hidden="1"/>
    <cellStyle name="Akzent1 2" xfId="33268" hidden="1"/>
    <cellStyle name="Akzent1 2" xfId="33276" hidden="1"/>
    <cellStyle name="Akzent1 2" xfId="33288" hidden="1"/>
    <cellStyle name="Akzent1 2" xfId="33296" hidden="1"/>
    <cellStyle name="Akzent1 2" xfId="33308" hidden="1"/>
    <cellStyle name="Akzent1 2" xfId="33316" hidden="1"/>
    <cellStyle name="Akzent1 2" xfId="33328" hidden="1"/>
    <cellStyle name="Akzent1 2" xfId="33142" hidden="1"/>
    <cellStyle name="Akzent1 2" xfId="33341" hidden="1"/>
    <cellStyle name="Akzent1 2" xfId="33349" hidden="1"/>
    <cellStyle name="Akzent1 2" xfId="33361" hidden="1"/>
    <cellStyle name="Akzent1 2" xfId="33369" hidden="1"/>
    <cellStyle name="Akzent1 2" xfId="33381" hidden="1"/>
    <cellStyle name="Akzent1 2" xfId="33389" hidden="1"/>
    <cellStyle name="Akzent1 2" xfId="33401" hidden="1"/>
    <cellStyle name="Akzent1 2" xfId="33409" hidden="1"/>
    <cellStyle name="Akzent1 2" xfId="33421" hidden="1"/>
    <cellStyle name="Akzent1 2" xfId="33434" hidden="1"/>
    <cellStyle name="Akzent1 2" xfId="33451" hidden="1"/>
    <cellStyle name="Akzent1 2" xfId="33459" hidden="1"/>
    <cellStyle name="Akzent1 2" xfId="33471" hidden="1"/>
    <cellStyle name="Akzent1 2" xfId="33479" hidden="1"/>
    <cellStyle name="Akzent1 2" xfId="33491" hidden="1"/>
    <cellStyle name="Akzent1 2" xfId="33499" hidden="1"/>
    <cellStyle name="Akzent1 2" xfId="33511" hidden="1"/>
    <cellStyle name="Akzent1 2" xfId="33519" hidden="1"/>
    <cellStyle name="Akzent1 2" xfId="33531" hidden="1"/>
    <cellStyle name="Akzent1 2" xfId="33540" hidden="1"/>
    <cellStyle name="Akzent1 2" xfId="33556" hidden="1"/>
    <cellStyle name="Akzent1 2" xfId="33565" hidden="1"/>
    <cellStyle name="Akzent1 2" xfId="33577" hidden="1"/>
    <cellStyle name="Akzent1 2" xfId="33585" hidden="1"/>
    <cellStyle name="Akzent1 2" xfId="33597" hidden="1"/>
    <cellStyle name="Akzent1 2" xfId="33605" hidden="1"/>
    <cellStyle name="Akzent1 2" xfId="33617" hidden="1"/>
    <cellStyle name="Akzent1 2" xfId="33625" hidden="1"/>
    <cellStyle name="Akzent1 2" xfId="33637" hidden="1"/>
    <cellStyle name="Akzent1 2" xfId="33441" hidden="1"/>
    <cellStyle name="Akzent1 2" xfId="33651" hidden="1"/>
    <cellStyle name="Akzent1 2" xfId="33660" hidden="1"/>
    <cellStyle name="Akzent1 2" xfId="33672" hidden="1"/>
    <cellStyle name="Akzent1 2" xfId="33680" hidden="1"/>
    <cellStyle name="Akzent1 2" xfId="33692" hidden="1"/>
    <cellStyle name="Akzent1 2" xfId="33700" hidden="1"/>
    <cellStyle name="Akzent1 2" xfId="33712" hidden="1"/>
    <cellStyle name="Akzent1 2" xfId="33720" hidden="1"/>
    <cellStyle name="Akzent1 2" xfId="33732" hidden="1"/>
    <cellStyle name="Akzent1 2" xfId="33546" hidden="1"/>
    <cellStyle name="Akzent1 2" xfId="33745" hidden="1"/>
    <cellStyle name="Akzent1 2" xfId="33753" hidden="1"/>
    <cellStyle name="Akzent1 2" xfId="33765" hidden="1"/>
    <cellStyle name="Akzent1 2" xfId="33773" hidden="1"/>
    <cellStyle name="Akzent1 2" xfId="33785" hidden="1"/>
    <cellStyle name="Akzent1 2" xfId="33793" hidden="1"/>
    <cellStyle name="Akzent1 2" xfId="33805" hidden="1"/>
    <cellStyle name="Akzent1 2" xfId="33813" hidden="1"/>
    <cellStyle name="Akzent1 2" xfId="33825" hidden="1"/>
    <cellStyle name="Akzent1 2" xfId="33833" hidden="1"/>
    <cellStyle name="Akzent1 2" xfId="33845" hidden="1"/>
    <cellStyle name="Akzent1 2" xfId="33853" hidden="1"/>
    <cellStyle name="Akzent1 2" xfId="33865" hidden="1"/>
    <cellStyle name="Akzent1 2" xfId="33873" hidden="1"/>
    <cellStyle name="Akzent1 2" xfId="33885" hidden="1"/>
    <cellStyle name="Akzent1 2" xfId="33893" hidden="1"/>
    <cellStyle name="Akzent1 2" xfId="33905" hidden="1"/>
    <cellStyle name="Akzent1 2" xfId="33913" hidden="1"/>
    <cellStyle name="Akzent1 2" xfId="33925" hidden="1"/>
    <cellStyle name="Akzent1 2" xfId="33944" hidden="1"/>
    <cellStyle name="Akzent1 2" xfId="33941" hidden="1"/>
    <cellStyle name="Akzent1 2" xfId="33981" hidden="1"/>
    <cellStyle name="Akzent1 2" xfId="33995" hidden="1"/>
    <cellStyle name="Akzent1 2" xfId="34003" hidden="1"/>
    <cellStyle name="Akzent1 2" xfId="34015" hidden="1"/>
    <cellStyle name="Akzent1 2" xfId="34023" hidden="1"/>
    <cellStyle name="Akzent1 2" xfId="34035" hidden="1"/>
    <cellStyle name="Akzent1 2" xfId="34043" hidden="1"/>
    <cellStyle name="Akzent1 2" xfId="34055" hidden="1"/>
    <cellStyle name="Akzent1 2" xfId="34063" hidden="1"/>
    <cellStyle name="Akzent1 2" xfId="34075" hidden="1"/>
    <cellStyle name="Akzent1 2" xfId="33969" hidden="1"/>
    <cellStyle name="Akzent1 2" xfId="34089" hidden="1"/>
    <cellStyle name="Akzent1 2" xfId="34097" hidden="1"/>
    <cellStyle name="Akzent1 2" xfId="34109" hidden="1"/>
    <cellStyle name="Akzent1 2" xfId="34117" hidden="1"/>
    <cellStyle name="Akzent1 2" xfId="34129" hidden="1"/>
    <cellStyle name="Akzent1 2" xfId="34137" hidden="1"/>
    <cellStyle name="Akzent1 2" xfId="34149" hidden="1"/>
    <cellStyle name="Akzent1 2" xfId="34157" hidden="1"/>
    <cellStyle name="Akzent1 2" xfId="34169" hidden="1"/>
    <cellStyle name="Akzent1 2" xfId="34186" hidden="1"/>
    <cellStyle name="Akzent1 2" xfId="34224" hidden="1"/>
    <cellStyle name="Akzent1 2" xfId="34245" hidden="1"/>
    <cellStyle name="Akzent1 2" xfId="34261" hidden="1"/>
    <cellStyle name="Akzent1 2" xfId="34273" hidden="1"/>
    <cellStyle name="Akzent1 2" xfId="34281" hidden="1"/>
    <cellStyle name="Akzent1 2" xfId="34293" hidden="1"/>
    <cellStyle name="Akzent1 2" xfId="34301" hidden="1"/>
    <cellStyle name="Akzent1 2" xfId="34313" hidden="1"/>
    <cellStyle name="Akzent1 2" xfId="34321" hidden="1"/>
    <cellStyle name="Akzent1 2" xfId="34333" hidden="1"/>
    <cellStyle name="Akzent1 2" xfId="34343" hidden="1"/>
    <cellStyle name="Akzent1 2" xfId="34359" hidden="1"/>
    <cellStyle name="Akzent1 2" xfId="34368" hidden="1"/>
    <cellStyle name="Akzent1 2" xfId="34380" hidden="1"/>
    <cellStyle name="Akzent1 2" xfId="34388" hidden="1"/>
    <cellStyle name="Akzent1 2" xfId="34400" hidden="1"/>
    <cellStyle name="Akzent1 2" xfId="34408" hidden="1"/>
    <cellStyle name="Akzent1 2" xfId="34420" hidden="1"/>
    <cellStyle name="Akzent1 2" xfId="34428" hidden="1"/>
    <cellStyle name="Akzent1 2" xfId="34440" hidden="1"/>
    <cellStyle name="Akzent1 2" xfId="34235" hidden="1"/>
    <cellStyle name="Akzent1 2" xfId="34454" hidden="1"/>
    <cellStyle name="Akzent1 2" xfId="34463" hidden="1"/>
    <cellStyle name="Akzent1 2" xfId="34475" hidden="1"/>
    <cellStyle name="Akzent1 2" xfId="34483" hidden="1"/>
    <cellStyle name="Akzent1 2" xfId="34495" hidden="1"/>
    <cellStyle name="Akzent1 2" xfId="34503" hidden="1"/>
    <cellStyle name="Akzent1 2" xfId="34515" hidden="1"/>
    <cellStyle name="Akzent1 2" xfId="34523" hidden="1"/>
    <cellStyle name="Akzent1 2" xfId="34535" hidden="1"/>
    <cellStyle name="Akzent1 2" xfId="34349" hidden="1"/>
    <cellStyle name="Akzent1 2" xfId="34548" hidden="1"/>
    <cellStyle name="Akzent1 2" xfId="34556" hidden="1"/>
    <cellStyle name="Akzent1 2" xfId="34568" hidden="1"/>
    <cellStyle name="Akzent1 2" xfId="34576" hidden="1"/>
    <cellStyle name="Akzent1 2" xfId="34588" hidden="1"/>
    <cellStyle name="Akzent1 2" xfId="34596" hidden="1"/>
    <cellStyle name="Akzent1 2" xfId="34608" hidden="1"/>
    <cellStyle name="Akzent1 2" xfId="34616" hidden="1"/>
    <cellStyle name="Akzent1 2" xfId="34628" hidden="1"/>
    <cellStyle name="Akzent1 2" xfId="34640" hidden="1"/>
    <cellStyle name="Akzent1 2" xfId="34658" hidden="1"/>
    <cellStyle name="Akzent1 2" xfId="34666" hidden="1"/>
    <cellStyle name="Akzent1 2" xfId="34678" hidden="1"/>
    <cellStyle name="Akzent1 2" xfId="34686" hidden="1"/>
    <cellStyle name="Akzent1 2" xfId="34698" hidden="1"/>
    <cellStyle name="Akzent1 2" xfId="34706" hidden="1"/>
    <cellStyle name="Akzent1 2" xfId="34718" hidden="1"/>
    <cellStyle name="Akzent1 2" xfId="34726" hidden="1"/>
    <cellStyle name="Akzent1 2" xfId="34738" hidden="1"/>
    <cellStyle name="Akzent1 2" xfId="34747" hidden="1"/>
    <cellStyle name="Akzent1 2" xfId="34763" hidden="1"/>
    <cellStyle name="Akzent1 2" xfId="34772" hidden="1"/>
    <cellStyle name="Akzent1 2" xfId="34784" hidden="1"/>
    <cellStyle name="Akzent1 2" xfId="34792" hidden="1"/>
    <cellStyle name="Akzent1 2" xfId="34804" hidden="1"/>
    <cellStyle name="Akzent1 2" xfId="34812" hidden="1"/>
    <cellStyle name="Akzent1 2" xfId="34824" hidden="1"/>
    <cellStyle name="Akzent1 2" xfId="34832" hidden="1"/>
    <cellStyle name="Akzent1 2" xfId="34844" hidden="1"/>
    <cellStyle name="Akzent1 2" xfId="34648" hidden="1"/>
    <cellStyle name="Akzent1 2" xfId="34858" hidden="1"/>
    <cellStyle name="Akzent1 2" xfId="34867" hidden="1"/>
    <cellStyle name="Akzent1 2" xfId="34879" hidden="1"/>
    <cellStyle name="Akzent1 2" xfId="34887" hidden="1"/>
    <cellStyle name="Akzent1 2" xfId="34899" hidden="1"/>
    <cellStyle name="Akzent1 2" xfId="34907" hidden="1"/>
    <cellStyle name="Akzent1 2" xfId="34919" hidden="1"/>
    <cellStyle name="Akzent1 2" xfId="34927" hidden="1"/>
    <cellStyle name="Akzent1 2" xfId="34939" hidden="1"/>
    <cellStyle name="Akzent1 2" xfId="34753" hidden="1"/>
    <cellStyle name="Akzent1 2" xfId="34952" hidden="1"/>
    <cellStyle name="Akzent1 2" xfId="34960" hidden="1"/>
    <cellStyle name="Akzent1 2" xfId="34972" hidden="1"/>
    <cellStyle name="Akzent1 2" xfId="34980" hidden="1"/>
    <cellStyle name="Akzent1 2" xfId="34992" hidden="1"/>
    <cellStyle name="Akzent1 2" xfId="35000" hidden="1"/>
    <cellStyle name="Akzent1 2" xfId="35012" hidden="1"/>
    <cellStyle name="Akzent1 2" xfId="35020" hidden="1"/>
    <cellStyle name="Akzent1 2" xfId="35032" hidden="1"/>
    <cellStyle name="Akzent1 2" xfId="35040" hidden="1"/>
    <cellStyle name="Akzent1 2" xfId="35052" hidden="1"/>
    <cellStyle name="Akzent1 2" xfId="35060" hidden="1"/>
    <cellStyle name="Akzent1 2" xfId="35072" hidden="1"/>
    <cellStyle name="Akzent1 2" xfId="35080" hidden="1"/>
    <cellStyle name="Akzent1 2" xfId="35092" hidden="1"/>
    <cellStyle name="Akzent1 2" xfId="35100" hidden="1"/>
    <cellStyle name="Akzent1 2" xfId="35112" hidden="1"/>
    <cellStyle name="Akzent1 2" xfId="35120" hidden="1"/>
    <cellStyle name="Akzent1 2" xfId="35132" hidden="1"/>
    <cellStyle name="Akzent1 2" xfId="35150" hidden="1"/>
    <cellStyle name="Akzent1 2" xfId="35147" hidden="1"/>
    <cellStyle name="Akzent1 2" xfId="35186" hidden="1"/>
    <cellStyle name="Akzent1 2" xfId="35200" hidden="1"/>
    <cellStyle name="Akzent1 2" xfId="35208" hidden="1"/>
    <cellStyle name="Akzent1 2" xfId="35220" hidden="1"/>
    <cellStyle name="Akzent1 2" xfId="35228" hidden="1"/>
    <cellStyle name="Akzent1 2" xfId="35240" hidden="1"/>
    <cellStyle name="Akzent1 2" xfId="35248" hidden="1"/>
    <cellStyle name="Akzent1 2" xfId="35260" hidden="1"/>
    <cellStyle name="Akzent1 2" xfId="35268" hidden="1"/>
    <cellStyle name="Akzent1 2" xfId="35280" hidden="1"/>
    <cellStyle name="Akzent1 2" xfId="35174" hidden="1"/>
    <cellStyle name="Akzent1 2" xfId="35295" hidden="1"/>
    <cellStyle name="Akzent1 2" xfId="35303" hidden="1"/>
    <cellStyle name="Akzent1 2" xfId="35315" hidden="1"/>
    <cellStyle name="Akzent1 2" xfId="35323" hidden="1"/>
    <cellStyle name="Akzent1 2" xfId="35335" hidden="1"/>
    <cellStyle name="Akzent1 2" xfId="35343" hidden="1"/>
    <cellStyle name="Akzent1 2" xfId="35355" hidden="1"/>
    <cellStyle name="Akzent1 2" xfId="35363" hidden="1"/>
    <cellStyle name="Akzent1 2" xfId="35375" hidden="1"/>
    <cellStyle name="Akzent1 2" xfId="28264" hidden="1"/>
    <cellStyle name="Akzent1 2" xfId="30733" hidden="1"/>
    <cellStyle name="Akzent1 2" xfId="28201" hidden="1"/>
    <cellStyle name="Akzent1 2" xfId="31921" hidden="1"/>
    <cellStyle name="Akzent1 2" xfId="28322" hidden="1"/>
    <cellStyle name="Akzent1 2" xfId="28234" hidden="1"/>
    <cellStyle name="Akzent1 2" xfId="35394" hidden="1"/>
    <cellStyle name="Akzent1 2" xfId="35402" hidden="1"/>
    <cellStyle name="Akzent1 2" xfId="35414" hidden="1"/>
    <cellStyle name="Akzent1 2" xfId="35423" hidden="1"/>
    <cellStyle name="Akzent1 2" xfId="35439" hidden="1"/>
    <cellStyle name="Akzent1 2" xfId="35448" hidden="1"/>
    <cellStyle name="Akzent1 2" xfId="35460" hidden="1"/>
    <cellStyle name="Akzent1 2" xfId="35468" hidden="1"/>
    <cellStyle name="Akzent1 2" xfId="35480" hidden="1"/>
    <cellStyle name="Akzent1 2" xfId="35488" hidden="1"/>
    <cellStyle name="Akzent1 2" xfId="35500" hidden="1"/>
    <cellStyle name="Akzent1 2" xfId="35508" hidden="1"/>
    <cellStyle name="Akzent1 2" xfId="35520" hidden="1"/>
    <cellStyle name="Akzent1 2" xfId="33102" hidden="1"/>
    <cellStyle name="Akzent1 2" xfId="35534" hidden="1"/>
    <cellStyle name="Akzent1 2" xfId="35543" hidden="1"/>
    <cellStyle name="Akzent1 2" xfId="35555" hidden="1"/>
    <cellStyle name="Akzent1 2" xfId="35563" hidden="1"/>
    <cellStyle name="Akzent1 2" xfId="35575" hidden="1"/>
    <cellStyle name="Akzent1 2" xfId="35583" hidden="1"/>
    <cellStyle name="Akzent1 2" xfId="35595" hidden="1"/>
    <cellStyle name="Akzent1 2" xfId="35603" hidden="1"/>
    <cellStyle name="Akzent1 2" xfId="35615" hidden="1"/>
    <cellStyle name="Akzent1 2" xfId="35429" hidden="1"/>
    <cellStyle name="Akzent1 2" xfId="35628" hidden="1"/>
    <cellStyle name="Akzent1 2" xfId="35636" hidden="1"/>
    <cellStyle name="Akzent1 2" xfId="35648" hidden="1"/>
    <cellStyle name="Akzent1 2" xfId="35656" hidden="1"/>
    <cellStyle name="Akzent1 2" xfId="35668" hidden="1"/>
    <cellStyle name="Akzent1 2" xfId="35676" hidden="1"/>
    <cellStyle name="Akzent1 2" xfId="35688" hidden="1"/>
    <cellStyle name="Akzent1 2" xfId="35696" hidden="1"/>
    <cellStyle name="Akzent1 2" xfId="35708" hidden="1"/>
    <cellStyle name="Akzent1 2" xfId="35721" hidden="1"/>
    <cellStyle name="Akzent1 2" xfId="35737" hidden="1"/>
    <cellStyle name="Akzent1 2" xfId="35745" hidden="1"/>
    <cellStyle name="Akzent1 2" xfId="35757" hidden="1"/>
    <cellStyle name="Akzent1 2" xfId="35765" hidden="1"/>
    <cellStyle name="Akzent1 2" xfId="35777" hidden="1"/>
    <cellStyle name="Akzent1 2" xfId="35785" hidden="1"/>
    <cellStyle name="Akzent1 2" xfId="35797" hidden="1"/>
    <cellStyle name="Akzent1 2" xfId="35805" hidden="1"/>
    <cellStyle name="Akzent1 2" xfId="35817" hidden="1"/>
    <cellStyle name="Akzent1 2" xfId="35825" hidden="1"/>
    <cellStyle name="Akzent1 2" xfId="35841" hidden="1"/>
    <cellStyle name="Akzent1 2" xfId="35850" hidden="1"/>
    <cellStyle name="Akzent1 2" xfId="35862" hidden="1"/>
    <cellStyle name="Akzent1 2" xfId="35870" hidden="1"/>
    <cellStyle name="Akzent1 2" xfId="35882" hidden="1"/>
    <cellStyle name="Akzent1 2" xfId="35890" hidden="1"/>
    <cellStyle name="Akzent1 2" xfId="35902" hidden="1"/>
    <cellStyle name="Akzent1 2" xfId="35910" hidden="1"/>
    <cellStyle name="Akzent1 2" xfId="35922" hidden="1"/>
    <cellStyle name="Akzent1 2" xfId="35727" hidden="1"/>
    <cellStyle name="Akzent1 2" xfId="35936" hidden="1"/>
    <cellStyle name="Akzent1 2" xfId="35945" hidden="1"/>
    <cellStyle name="Akzent1 2" xfId="35957" hidden="1"/>
    <cellStyle name="Akzent1 2" xfId="35965" hidden="1"/>
    <cellStyle name="Akzent1 2" xfId="35977" hidden="1"/>
    <cellStyle name="Akzent1 2" xfId="35985" hidden="1"/>
    <cellStyle name="Akzent1 2" xfId="35997" hidden="1"/>
    <cellStyle name="Akzent1 2" xfId="36005" hidden="1"/>
    <cellStyle name="Akzent1 2" xfId="36017" hidden="1"/>
    <cellStyle name="Akzent1 2" xfId="35831" hidden="1"/>
    <cellStyle name="Akzent1 2" xfId="36030" hidden="1"/>
    <cellStyle name="Akzent1 2" xfId="36038" hidden="1"/>
    <cellStyle name="Akzent1 2" xfId="36050" hidden="1"/>
    <cellStyle name="Akzent1 2" xfId="36058" hidden="1"/>
    <cellStyle name="Akzent1 2" xfId="36070" hidden="1"/>
    <cellStyle name="Akzent1 2" xfId="36078" hidden="1"/>
    <cellStyle name="Akzent1 2" xfId="36090" hidden="1"/>
    <cellStyle name="Akzent1 2" xfId="36098" hidden="1"/>
    <cellStyle name="Akzent1 2" xfId="36110" hidden="1"/>
    <cellStyle name="Akzent1 2" xfId="36118" hidden="1"/>
    <cellStyle name="Akzent1 2" xfId="36130" hidden="1"/>
    <cellStyle name="Akzent1 2" xfId="36138" hidden="1"/>
    <cellStyle name="Akzent1 2" xfId="36150" hidden="1"/>
    <cellStyle name="Akzent1 2" xfId="36158" hidden="1"/>
    <cellStyle name="Akzent1 2" xfId="36170" hidden="1"/>
    <cellStyle name="Akzent1 2" xfId="36178" hidden="1"/>
    <cellStyle name="Akzent1 2" xfId="36190" hidden="1"/>
    <cellStyle name="Akzent1 2" xfId="36198" hidden="1"/>
    <cellStyle name="Akzent1 2" xfId="36210" hidden="1"/>
    <cellStyle name="Akzent1 2" xfId="36229" hidden="1"/>
    <cellStyle name="Akzent1 2" xfId="36226" hidden="1"/>
    <cellStyle name="Akzent1 2" xfId="36266" hidden="1"/>
    <cellStyle name="Akzent1 2" xfId="36279" hidden="1"/>
    <cellStyle name="Akzent1 2" xfId="36287" hidden="1"/>
    <cellStyle name="Akzent1 2" xfId="36299" hidden="1"/>
    <cellStyle name="Akzent1 2" xfId="36307" hidden="1"/>
    <cellStyle name="Akzent1 2" xfId="36319" hidden="1"/>
    <cellStyle name="Akzent1 2" xfId="36327" hidden="1"/>
    <cellStyle name="Akzent1 2" xfId="36339" hidden="1"/>
    <cellStyle name="Akzent1 2" xfId="36347" hidden="1"/>
    <cellStyle name="Akzent1 2" xfId="36359" hidden="1"/>
    <cellStyle name="Akzent1 2" xfId="36254" hidden="1"/>
    <cellStyle name="Akzent1 2" xfId="36374" hidden="1"/>
    <cellStyle name="Akzent1 2" xfId="36382" hidden="1"/>
    <cellStyle name="Akzent1 2" xfId="36394" hidden="1"/>
    <cellStyle name="Akzent1 2" xfId="36402" hidden="1"/>
    <cellStyle name="Akzent1 2" xfId="36414" hidden="1"/>
    <cellStyle name="Akzent1 2" xfId="36422" hidden="1"/>
    <cellStyle name="Akzent1 2" xfId="36434" hidden="1"/>
    <cellStyle name="Akzent1 2" xfId="36442" hidden="1"/>
    <cellStyle name="Akzent1 2" xfId="36454" hidden="1"/>
    <cellStyle name="Akzent1 2" xfId="36470" hidden="1"/>
    <cellStyle name="Akzent1 2" xfId="36507" hidden="1"/>
    <cellStyle name="Akzent1 2" xfId="36527" hidden="1"/>
    <cellStyle name="Akzent1 2" xfId="36543" hidden="1"/>
    <cellStyle name="Akzent1 2" xfId="36555" hidden="1"/>
    <cellStyle name="Akzent1 2" xfId="36563" hidden="1"/>
    <cellStyle name="Akzent1 2" xfId="36575" hidden="1"/>
    <cellStyle name="Akzent1 2" xfId="36583" hidden="1"/>
    <cellStyle name="Akzent1 2" xfId="36595" hidden="1"/>
    <cellStyle name="Akzent1 2" xfId="36603" hidden="1"/>
    <cellStyle name="Akzent1 2" xfId="36615" hidden="1"/>
    <cellStyle name="Akzent1 2" xfId="36624" hidden="1"/>
    <cellStyle name="Akzent1 2" xfId="36640" hidden="1"/>
    <cellStyle name="Akzent1 2" xfId="36649" hidden="1"/>
    <cellStyle name="Akzent1 2" xfId="36661" hidden="1"/>
    <cellStyle name="Akzent1 2" xfId="36669" hidden="1"/>
    <cellStyle name="Akzent1 2" xfId="36681" hidden="1"/>
    <cellStyle name="Akzent1 2" xfId="36689" hidden="1"/>
    <cellStyle name="Akzent1 2" xfId="36701" hidden="1"/>
    <cellStyle name="Akzent1 2" xfId="36709" hidden="1"/>
    <cellStyle name="Akzent1 2" xfId="36721" hidden="1"/>
    <cellStyle name="Akzent1 2" xfId="36517" hidden="1"/>
    <cellStyle name="Akzent1 2" xfId="36735" hidden="1"/>
    <cellStyle name="Akzent1 2" xfId="36744" hidden="1"/>
    <cellStyle name="Akzent1 2" xfId="36756" hidden="1"/>
    <cellStyle name="Akzent1 2" xfId="36764" hidden="1"/>
    <cellStyle name="Akzent1 2" xfId="36776" hidden="1"/>
    <cellStyle name="Akzent1 2" xfId="36784" hidden="1"/>
    <cellStyle name="Akzent1 2" xfId="36796" hidden="1"/>
    <cellStyle name="Akzent1 2" xfId="36804" hidden="1"/>
    <cellStyle name="Akzent1 2" xfId="36816" hidden="1"/>
    <cellStyle name="Akzent1 2" xfId="36630" hidden="1"/>
    <cellStyle name="Akzent1 2" xfId="36829" hidden="1"/>
    <cellStyle name="Akzent1 2" xfId="36837" hidden="1"/>
    <cellStyle name="Akzent1 2" xfId="36849" hidden="1"/>
    <cellStyle name="Akzent1 2" xfId="36857" hidden="1"/>
    <cellStyle name="Akzent1 2" xfId="36869" hidden="1"/>
    <cellStyle name="Akzent1 2" xfId="36877" hidden="1"/>
    <cellStyle name="Akzent1 2" xfId="36889" hidden="1"/>
    <cellStyle name="Akzent1 2" xfId="36897" hidden="1"/>
    <cellStyle name="Akzent1 2" xfId="36909" hidden="1"/>
    <cellStyle name="Akzent1 2" xfId="36920" hidden="1"/>
    <cellStyle name="Akzent1 2" xfId="36937" hidden="1"/>
    <cellStyle name="Akzent1 2" xfId="36945" hidden="1"/>
    <cellStyle name="Akzent1 2" xfId="36957" hidden="1"/>
    <cellStyle name="Akzent1 2" xfId="36965" hidden="1"/>
    <cellStyle name="Akzent1 2" xfId="36977" hidden="1"/>
    <cellStyle name="Akzent1 2" xfId="36985" hidden="1"/>
    <cellStyle name="Akzent1 2" xfId="36997" hidden="1"/>
    <cellStyle name="Akzent1 2" xfId="37005" hidden="1"/>
    <cellStyle name="Akzent1 2" xfId="37017" hidden="1"/>
    <cellStyle name="Akzent1 2" xfId="37025" hidden="1"/>
    <cellStyle name="Akzent1 2" xfId="37041" hidden="1"/>
    <cellStyle name="Akzent1 2" xfId="37050" hidden="1"/>
    <cellStyle name="Akzent1 2" xfId="37062" hidden="1"/>
    <cellStyle name="Akzent1 2" xfId="37070" hidden="1"/>
    <cellStyle name="Akzent1 2" xfId="37082" hidden="1"/>
    <cellStyle name="Akzent1 2" xfId="37090" hidden="1"/>
    <cellStyle name="Akzent1 2" xfId="37102" hidden="1"/>
    <cellStyle name="Akzent1 2" xfId="37110" hidden="1"/>
    <cellStyle name="Akzent1 2" xfId="37122" hidden="1"/>
    <cellStyle name="Akzent1 2" xfId="36927" hidden="1"/>
    <cellStyle name="Akzent1 2" xfId="37136" hidden="1"/>
    <cellStyle name="Akzent1 2" xfId="37145" hidden="1"/>
    <cellStyle name="Akzent1 2" xfId="37157" hidden="1"/>
    <cellStyle name="Akzent1 2" xfId="37165" hidden="1"/>
    <cellStyle name="Akzent1 2" xfId="37177" hidden="1"/>
    <cellStyle name="Akzent1 2" xfId="37185" hidden="1"/>
    <cellStyle name="Akzent1 2" xfId="37197" hidden="1"/>
    <cellStyle name="Akzent1 2" xfId="37205" hidden="1"/>
    <cellStyle name="Akzent1 2" xfId="37217" hidden="1"/>
    <cellStyle name="Akzent1 2" xfId="37031" hidden="1"/>
    <cellStyle name="Akzent1 2" xfId="37230" hidden="1"/>
    <cellStyle name="Akzent1 2" xfId="37238" hidden="1"/>
    <cellStyle name="Akzent1 2" xfId="37250" hidden="1"/>
    <cellStyle name="Akzent1 2" xfId="37258" hidden="1"/>
    <cellStyle name="Akzent1 2" xfId="37270" hidden="1"/>
    <cellStyle name="Akzent1 2" xfId="37278" hidden="1"/>
    <cellStyle name="Akzent1 2" xfId="37290" hidden="1"/>
    <cellStyle name="Akzent1 2" xfId="37298" hidden="1"/>
    <cellStyle name="Akzent1 2" xfId="37310" hidden="1"/>
    <cellStyle name="Akzent1 2" xfId="37318" hidden="1"/>
    <cellStyle name="Akzent1 2" xfId="37330" hidden="1"/>
    <cellStyle name="Akzent1 2" xfId="37338" hidden="1"/>
    <cellStyle name="Akzent1 2" xfId="37350" hidden="1"/>
    <cellStyle name="Akzent1 2" xfId="37358" hidden="1"/>
    <cellStyle name="Akzent1 2" xfId="37370" hidden="1"/>
    <cellStyle name="Akzent1 2" xfId="37378" hidden="1"/>
    <cellStyle name="Akzent1 2" xfId="37390" hidden="1"/>
    <cellStyle name="Akzent1 2" xfId="37398" hidden="1"/>
    <cellStyle name="Akzent1 2" xfId="37410" hidden="1"/>
    <cellStyle name="Akzent1 2" xfId="37427" hidden="1"/>
    <cellStyle name="Akzent1 2" xfId="37424" hidden="1"/>
    <cellStyle name="Akzent1 2" xfId="37463" hidden="1"/>
    <cellStyle name="Akzent1 2" xfId="37476" hidden="1"/>
    <cellStyle name="Akzent1 2" xfId="37484" hidden="1"/>
    <cellStyle name="Akzent1 2" xfId="37496" hidden="1"/>
    <cellStyle name="Akzent1 2" xfId="37504" hidden="1"/>
    <cellStyle name="Akzent1 2" xfId="37516" hidden="1"/>
    <cellStyle name="Akzent1 2" xfId="37524" hidden="1"/>
    <cellStyle name="Akzent1 2" xfId="37536" hidden="1"/>
    <cellStyle name="Akzent1 2" xfId="37544" hidden="1"/>
    <cellStyle name="Akzent1 2" xfId="37556" hidden="1"/>
    <cellStyle name="Akzent1 2" xfId="37451" hidden="1"/>
    <cellStyle name="Akzent1 2" xfId="37570" hidden="1"/>
    <cellStyle name="Akzent1 2" xfId="37578" hidden="1"/>
    <cellStyle name="Akzent1 2" xfId="37590" hidden="1"/>
    <cellStyle name="Akzent1 2" xfId="37598" hidden="1"/>
    <cellStyle name="Akzent1 2" xfId="37610" hidden="1"/>
    <cellStyle name="Akzent1 2" xfId="37618" hidden="1"/>
    <cellStyle name="Akzent1 2" xfId="37630" hidden="1"/>
    <cellStyle name="Akzent1 2" xfId="37638" hidden="1"/>
    <cellStyle name="Akzent1 2" xfId="37650" hidden="1"/>
    <cellStyle name="Akzent1 2" xfId="28212" hidden="1"/>
    <cellStyle name="Akzent1 2" xfId="33937" hidden="1"/>
    <cellStyle name="Akzent1 2" xfId="28330" hidden="1"/>
    <cellStyle name="Akzent1 2" xfId="34187" hidden="1"/>
    <cellStyle name="Akzent1 2" xfId="32354" hidden="1"/>
    <cellStyle name="Akzent1 2" xfId="35161" hidden="1"/>
    <cellStyle name="Akzent1 2" xfId="37661" hidden="1"/>
    <cellStyle name="Akzent1 2" xfId="37669" hidden="1"/>
    <cellStyle name="Akzent1 2" xfId="37681" hidden="1"/>
    <cellStyle name="Akzent1 2" xfId="37689" hidden="1"/>
    <cellStyle name="Akzent1 2" xfId="37705" hidden="1"/>
    <cellStyle name="Akzent1 2" xfId="37714" hidden="1"/>
    <cellStyle name="Akzent1 2" xfId="37726" hidden="1"/>
    <cellStyle name="Akzent1 2" xfId="37734" hidden="1"/>
    <cellStyle name="Akzent1 2" xfId="37746" hidden="1"/>
    <cellStyle name="Akzent1 2" xfId="37754" hidden="1"/>
    <cellStyle name="Akzent1 2" xfId="37766" hidden="1"/>
    <cellStyle name="Akzent1 2" xfId="37774" hidden="1"/>
    <cellStyle name="Akzent1 2" xfId="37786" hidden="1"/>
    <cellStyle name="Akzent1 2" xfId="33425" hidden="1"/>
    <cellStyle name="Akzent1 2" xfId="37800" hidden="1"/>
    <cellStyle name="Akzent1 2" xfId="37809" hidden="1"/>
    <cellStyle name="Akzent1 2" xfId="37821" hidden="1"/>
    <cellStyle name="Akzent1 2" xfId="37829" hidden="1"/>
    <cellStyle name="Akzent1 2" xfId="37841" hidden="1"/>
    <cellStyle name="Akzent1 2" xfId="37849" hidden="1"/>
    <cellStyle name="Akzent1 2" xfId="37861" hidden="1"/>
    <cellStyle name="Akzent1 2" xfId="37869" hidden="1"/>
    <cellStyle name="Akzent1 2" xfId="37881" hidden="1"/>
    <cellStyle name="Akzent1 2" xfId="37695" hidden="1"/>
    <cellStyle name="Akzent1 2" xfId="37894" hidden="1"/>
    <cellStyle name="Akzent1 2" xfId="37902" hidden="1"/>
    <cellStyle name="Akzent1 2" xfId="37914" hidden="1"/>
    <cellStyle name="Akzent1 2" xfId="37922" hidden="1"/>
    <cellStyle name="Akzent1 2" xfId="37934" hidden="1"/>
    <cellStyle name="Akzent1 2" xfId="37942" hidden="1"/>
    <cellStyle name="Akzent1 2" xfId="37954" hidden="1"/>
    <cellStyle name="Akzent1 2" xfId="37962" hidden="1"/>
    <cellStyle name="Akzent1 2" xfId="37974" hidden="1"/>
    <cellStyle name="Akzent1 2" xfId="37985" hidden="1"/>
    <cellStyle name="Akzent1 2" xfId="38001" hidden="1"/>
    <cellStyle name="Akzent1 2" xfId="38009" hidden="1"/>
    <cellStyle name="Akzent1 2" xfId="38021" hidden="1"/>
    <cellStyle name="Akzent1 2" xfId="38029" hidden="1"/>
    <cellStyle name="Akzent1 2" xfId="38041" hidden="1"/>
    <cellStyle name="Akzent1 2" xfId="38049" hidden="1"/>
    <cellStyle name="Akzent1 2" xfId="38061" hidden="1"/>
    <cellStyle name="Akzent1 2" xfId="38069" hidden="1"/>
    <cellStyle name="Akzent1 2" xfId="38081" hidden="1"/>
    <cellStyle name="Akzent1 2" xfId="38089" hidden="1"/>
    <cellStyle name="Akzent1 2" xfId="38105" hidden="1"/>
    <cellStyle name="Akzent1 2" xfId="38114" hidden="1"/>
    <cellStyle name="Akzent1 2" xfId="38126" hidden="1"/>
    <cellStyle name="Akzent1 2" xfId="38134" hidden="1"/>
    <cellStyle name="Akzent1 2" xfId="38146" hidden="1"/>
    <cellStyle name="Akzent1 2" xfId="38154" hidden="1"/>
    <cellStyle name="Akzent1 2" xfId="38166" hidden="1"/>
    <cellStyle name="Akzent1 2" xfId="38174" hidden="1"/>
    <cellStyle name="Akzent1 2" xfId="38186" hidden="1"/>
    <cellStyle name="Akzent1 2" xfId="37991" hidden="1"/>
    <cellStyle name="Akzent1 2" xfId="38200" hidden="1"/>
    <cellStyle name="Akzent1 2" xfId="38209" hidden="1"/>
    <cellStyle name="Akzent1 2" xfId="38221" hidden="1"/>
    <cellStyle name="Akzent1 2" xfId="38229" hidden="1"/>
    <cellStyle name="Akzent1 2" xfId="38241" hidden="1"/>
    <cellStyle name="Akzent1 2" xfId="38249" hidden="1"/>
    <cellStyle name="Akzent1 2" xfId="38261" hidden="1"/>
    <cellStyle name="Akzent1 2" xfId="38269" hidden="1"/>
    <cellStyle name="Akzent1 2" xfId="38281" hidden="1"/>
    <cellStyle name="Akzent1 2" xfId="38095" hidden="1"/>
    <cellStyle name="Akzent1 2" xfId="38294" hidden="1"/>
    <cellStyle name="Akzent1 2" xfId="38302" hidden="1"/>
    <cellStyle name="Akzent1 2" xfId="38314" hidden="1"/>
    <cellStyle name="Akzent1 2" xfId="38322" hidden="1"/>
    <cellStyle name="Akzent1 2" xfId="38334" hidden="1"/>
    <cellStyle name="Akzent1 2" xfId="38342" hidden="1"/>
    <cellStyle name="Akzent1 2" xfId="38354" hidden="1"/>
    <cellStyle name="Akzent1 2" xfId="38362" hidden="1"/>
    <cellStyle name="Akzent1 2" xfId="38374" hidden="1"/>
    <cellStyle name="Akzent1 2" xfId="38382" hidden="1"/>
    <cellStyle name="Akzent1 2" xfId="38394" hidden="1"/>
    <cellStyle name="Akzent1 2" xfId="38402" hidden="1"/>
    <cellStyle name="Akzent1 2" xfId="38414" hidden="1"/>
    <cellStyle name="Akzent1 2" xfId="38422" hidden="1"/>
    <cellStyle name="Akzent1 2" xfId="38434" hidden="1"/>
    <cellStyle name="Akzent1 2" xfId="38442" hidden="1"/>
    <cellStyle name="Akzent1 2" xfId="38454" hidden="1"/>
    <cellStyle name="Akzent1 2" xfId="38462" hidden="1"/>
    <cellStyle name="Akzent1 2" xfId="38474" hidden="1"/>
    <cellStyle name="Akzent1 2" xfId="38490" hidden="1"/>
    <cellStyle name="Akzent1 2" xfId="38487" hidden="1"/>
    <cellStyle name="Akzent1 2" xfId="38524" hidden="1"/>
    <cellStyle name="Akzent1 2" xfId="38536" hidden="1"/>
    <cellStyle name="Akzent1 2" xfId="38544" hidden="1"/>
    <cellStyle name="Akzent1 2" xfId="38556" hidden="1"/>
    <cellStyle name="Akzent1 2" xfId="38564" hidden="1"/>
    <cellStyle name="Akzent1 2" xfId="38576" hidden="1"/>
    <cellStyle name="Akzent1 2" xfId="38584" hidden="1"/>
    <cellStyle name="Akzent1 2" xfId="38596" hidden="1"/>
    <cellStyle name="Akzent1 2" xfId="38604" hidden="1"/>
    <cellStyle name="Akzent1 2" xfId="38616" hidden="1"/>
    <cellStyle name="Akzent1 2" xfId="38513" hidden="1"/>
    <cellStyle name="Akzent1 2" xfId="38630" hidden="1"/>
    <cellStyle name="Akzent1 2" xfId="38638" hidden="1"/>
    <cellStyle name="Akzent1 2" xfId="38650" hidden="1"/>
    <cellStyle name="Akzent1 2" xfId="38658" hidden="1"/>
    <cellStyle name="Akzent1 2" xfId="38670" hidden="1"/>
    <cellStyle name="Akzent1 2" xfId="38678" hidden="1"/>
    <cellStyle name="Akzent1 2" xfId="38690" hidden="1"/>
    <cellStyle name="Akzent1 2" xfId="38698" hidden="1"/>
    <cellStyle name="Akzent1 2" xfId="38710" hidden="1"/>
    <cellStyle name="Akzent1 2" xfId="38723" hidden="1"/>
    <cellStyle name="Akzent1 2" xfId="38759" hidden="1"/>
    <cellStyle name="Akzent1 2" xfId="38778" hidden="1"/>
    <cellStyle name="Akzent1 2" xfId="38794" hidden="1"/>
    <cellStyle name="Akzent1 2" xfId="38806" hidden="1"/>
    <cellStyle name="Akzent1 2" xfId="38814" hidden="1"/>
    <cellStyle name="Akzent1 2" xfId="38826" hidden="1"/>
    <cellStyle name="Akzent1 2" xfId="38834" hidden="1"/>
    <cellStyle name="Akzent1 2" xfId="38846" hidden="1"/>
    <cellStyle name="Akzent1 2" xfId="38854" hidden="1"/>
    <cellStyle name="Akzent1 2" xfId="38866" hidden="1"/>
    <cellStyle name="Akzent1 2" xfId="38874" hidden="1"/>
    <cellStyle name="Akzent1 2" xfId="38890" hidden="1"/>
    <cellStyle name="Akzent1 2" xfId="38899" hidden="1"/>
    <cellStyle name="Akzent1 2" xfId="38911" hidden="1"/>
    <cellStyle name="Akzent1 2" xfId="38919" hidden="1"/>
    <cellStyle name="Akzent1 2" xfId="38931" hidden="1"/>
    <cellStyle name="Akzent1 2" xfId="38939" hidden="1"/>
    <cellStyle name="Akzent1 2" xfId="38951" hidden="1"/>
    <cellStyle name="Akzent1 2" xfId="38959" hidden="1"/>
    <cellStyle name="Akzent1 2" xfId="38971" hidden="1"/>
    <cellStyle name="Akzent1 2" xfId="38768" hidden="1"/>
    <cellStyle name="Akzent1 2" xfId="38985" hidden="1"/>
    <cellStyle name="Akzent1 2" xfId="38994" hidden="1"/>
    <cellStyle name="Akzent1 2" xfId="39006" hidden="1"/>
    <cellStyle name="Akzent1 2" xfId="39014" hidden="1"/>
    <cellStyle name="Akzent1 2" xfId="39026" hidden="1"/>
    <cellStyle name="Akzent1 2" xfId="39034" hidden="1"/>
    <cellStyle name="Akzent1 2" xfId="39046" hidden="1"/>
    <cellStyle name="Akzent1 2" xfId="39054" hidden="1"/>
    <cellStyle name="Akzent1 2" xfId="39066" hidden="1"/>
    <cellStyle name="Akzent1 2" xfId="38880" hidden="1"/>
    <cellStyle name="Akzent1 2" xfId="39079" hidden="1"/>
    <cellStyle name="Akzent1 2" xfId="39087" hidden="1"/>
    <cellStyle name="Akzent1 2" xfId="39099" hidden="1"/>
    <cellStyle name="Akzent1 2" xfId="39107" hidden="1"/>
    <cellStyle name="Akzent1 2" xfId="39119" hidden="1"/>
    <cellStyle name="Akzent1 2" xfId="39127" hidden="1"/>
    <cellStyle name="Akzent1 2" xfId="39139" hidden="1"/>
    <cellStyle name="Akzent1 2" xfId="39147" hidden="1"/>
    <cellStyle name="Akzent1 2" xfId="39159" hidden="1"/>
    <cellStyle name="Akzent1 2" xfId="39170" hidden="1"/>
    <cellStyle name="Akzent1 2" xfId="39186" hidden="1"/>
    <cellStyle name="Akzent1 2" xfId="39194" hidden="1"/>
    <cellStyle name="Akzent1 2" xfId="39206" hidden="1"/>
    <cellStyle name="Akzent1 2" xfId="39214" hidden="1"/>
    <cellStyle name="Akzent1 2" xfId="39226" hidden="1"/>
    <cellStyle name="Akzent1 2" xfId="39234" hidden="1"/>
    <cellStyle name="Akzent1 2" xfId="39246" hidden="1"/>
    <cellStyle name="Akzent1 2" xfId="39254" hidden="1"/>
    <cellStyle name="Akzent1 2" xfId="39266" hidden="1"/>
    <cellStyle name="Akzent1 2" xfId="39274" hidden="1"/>
    <cellStyle name="Akzent1 2" xfId="39290" hidden="1"/>
    <cellStyle name="Akzent1 2" xfId="39299" hidden="1"/>
    <cellStyle name="Akzent1 2" xfId="39311" hidden="1"/>
    <cellStyle name="Akzent1 2" xfId="39319" hidden="1"/>
    <cellStyle name="Akzent1 2" xfId="39331" hidden="1"/>
    <cellStyle name="Akzent1 2" xfId="39339" hidden="1"/>
    <cellStyle name="Akzent1 2" xfId="39351" hidden="1"/>
    <cellStyle name="Akzent1 2" xfId="39359" hidden="1"/>
    <cellStyle name="Akzent1 2" xfId="39371" hidden="1"/>
    <cellStyle name="Akzent1 2" xfId="39176" hidden="1"/>
    <cellStyle name="Akzent1 2" xfId="39385" hidden="1"/>
    <cellStyle name="Akzent1 2" xfId="39394" hidden="1"/>
    <cellStyle name="Akzent1 2" xfId="39406" hidden="1"/>
    <cellStyle name="Akzent1 2" xfId="39414" hidden="1"/>
    <cellStyle name="Akzent1 2" xfId="39426" hidden="1"/>
    <cellStyle name="Akzent1 2" xfId="39434" hidden="1"/>
    <cellStyle name="Akzent1 2" xfId="39446" hidden="1"/>
    <cellStyle name="Akzent1 2" xfId="39454" hidden="1"/>
    <cellStyle name="Akzent1 2" xfId="39466" hidden="1"/>
    <cellStyle name="Akzent1 2" xfId="39280" hidden="1"/>
    <cellStyle name="Akzent1 2" xfId="39479" hidden="1"/>
    <cellStyle name="Akzent1 2" xfId="39487" hidden="1"/>
    <cellStyle name="Akzent1 2" xfId="39499" hidden="1"/>
    <cellStyle name="Akzent1 2" xfId="39507" hidden="1"/>
    <cellStyle name="Akzent1 2" xfId="39519" hidden="1"/>
    <cellStyle name="Akzent1 2" xfId="39527" hidden="1"/>
    <cellStyle name="Akzent1 2" xfId="39539" hidden="1"/>
    <cellStyle name="Akzent1 2" xfId="39547" hidden="1"/>
    <cellStyle name="Akzent1 2" xfId="39559" hidden="1"/>
    <cellStyle name="Akzent1 2" xfId="39567" hidden="1"/>
    <cellStyle name="Akzent1 2" xfId="39579" hidden="1"/>
    <cellStyle name="Akzent1 2" xfId="39587" hidden="1"/>
    <cellStyle name="Akzent1 2" xfId="39599" hidden="1"/>
    <cellStyle name="Akzent1 2" xfId="39607" hidden="1"/>
    <cellStyle name="Akzent1 2" xfId="39619" hidden="1"/>
    <cellStyle name="Akzent1 2" xfId="39627" hidden="1"/>
    <cellStyle name="Akzent1 2" xfId="39639" hidden="1"/>
    <cellStyle name="Akzent1 2" xfId="39647" hidden="1"/>
    <cellStyle name="Akzent1 2" xfId="39659" hidden="1"/>
    <cellStyle name="Akzent1 2" xfId="39675" hidden="1"/>
    <cellStyle name="Akzent1 2" xfId="39672" hidden="1"/>
    <cellStyle name="Akzent1 2" xfId="39709" hidden="1"/>
    <cellStyle name="Akzent1 2" xfId="39721" hidden="1"/>
    <cellStyle name="Akzent1 2" xfId="39729" hidden="1"/>
    <cellStyle name="Akzent1 2" xfId="39741" hidden="1"/>
    <cellStyle name="Akzent1 2" xfId="39749" hidden="1"/>
    <cellStyle name="Akzent1 2" xfId="39761" hidden="1"/>
    <cellStyle name="Akzent1 2" xfId="39769" hidden="1"/>
    <cellStyle name="Akzent1 2" xfId="39781" hidden="1"/>
    <cellStyle name="Akzent1 2" xfId="39789" hidden="1"/>
    <cellStyle name="Akzent1 2" xfId="39801" hidden="1"/>
    <cellStyle name="Akzent1 2" xfId="39698" hidden="1"/>
    <cellStyle name="Akzent1 2" xfId="39815" hidden="1"/>
    <cellStyle name="Akzent1 2" xfId="39823" hidden="1"/>
    <cellStyle name="Akzent1 2" xfId="39835" hidden="1"/>
    <cellStyle name="Akzent1 2" xfId="39843" hidden="1"/>
    <cellStyle name="Akzent1 2" xfId="39855" hidden="1"/>
    <cellStyle name="Akzent1 2" xfId="39863" hidden="1"/>
    <cellStyle name="Akzent1 2" xfId="39875" hidden="1"/>
    <cellStyle name="Akzent1 2" xfId="39883" hidden="1"/>
    <cellStyle name="Akzent1 2" xfId="39895" hidden="1"/>
    <cellStyle name="Akzent1 2" xfId="36213" hidden="1"/>
    <cellStyle name="Akzent1 2" xfId="37658" hidden="1"/>
    <cellStyle name="Akzent1 2" xfId="37422" hidden="1"/>
    <cellStyle name="Akzent1 2" xfId="37657" hidden="1"/>
    <cellStyle name="Akzent1 2" xfId="34642" hidden="1"/>
    <cellStyle name="Akzent1 2" xfId="37653" hidden="1"/>
    <cellStyle name="Akzent1 2" xfId="39898" hidden="1"/>
    <cellStyle name="Akzent1 2" xfId="39906" hidden="1"/>
    <cellStyle name="Akzent1 2" xfId="39918" hidden="1"/>
    <cellStyle name="Akzent1 2" xfId="39926" hidden="1"/>
    <cellStyle name="Akzent1 2" xfId="39942" hidden="1"/>
    <cellStyle name="Akzent1 2" xfId="39951" hidden="1"/>
    <cellStyle name="Akzent1 2" xfId="39963" hidden="1"/>
    <cellStyle name="Akzent1 2" xfId="39971" hidden="1"/>
    <cellStyle name="Akzent1 2" xfId="39983" hidden="1"/>
    <cellStyle name="Akzent1 2" xfId="39991" hidden="1"/>
    <cellStyle name="Akzent1 2" xfId="40003" hidden="1"/>
    <cellStyle name="Akzent1 2" xfId="40011" hidden="1"/>
    <cellStyle name="Akzent1 2" xfId="40023" hidden="1"/>
    <cellStyle name="Akzent1 2" xfId="36618" hidden="1"/>
    <cellStyle name="Akzent1 2" xfId="40037" hidden="1"/>
    <cellStyle name="Akzent1 2" xfId="40046" hidden="1"/>
    <cellStyle name="Akzent1 2" xfId="40058" hidden="1"/>
    <cellStyle name="Akzent1 2" xfId="40066" hidden="1"/>
    <cellStyle name="Akzent1 2" xfId="40078" hidden="1"/>
    <cellStyle name="Akzent1 2" xfId="40086" hidden="1"/>
    <cellStyle name="Akzent1 2" xfId="40098" hidden="1"/>
    <cellStyle name="Akzent1 2" xfId="40106" hidden="1"/>
    <cellStyle name="Akzent1 2" xfId="40118" hidden="1"/>
    <cellStyle name="Akzent1 2" xfId="39932" hidden="1"/>
    <cellStyle name="Akzent1 2" xfId="40131" hidden="1"/>
    <cellStyle name="Akzent1 2" xfId="40139" hidden="1"/>
    <cellStyle name="Akzent1 2" xfId="40151" hidden="1"/>
    <cellStyle name="Akzent1 2" xfId="40159" hidden="1"/>
    <cellStyle name="Akzent1 2" xfId="40171" hidden="1"/>
    <cellStyle name="Akzent1 2" xfId="40179" hidden="1"/>
    <cellStyle name="Akzent1 2" xfId="40191" hidden="1"/>
    <cellStyle name="Akzent1 2" xfId="40199" hidden="1"/>
    <cellStyle name="Akzent1 2" xfId="40211" hidden="1"/>
    <cellStyle name="Akzent1 2" xfId="40222" hidden="1"/>
    <cellStyle name="Akzent1 2" xfId="40238" hidden="1"/>
    <cellStyle name="Akzent1 2" xfId="40246" hidden="1"/>
    <cellStyle name="Akzent1 2" xfId="40258" hidden="1"/>
    <cellStyle name="Akzent1 2" xfId="40266" hidden="1"/>
    <cellStyle name="Akzent1 2" xfId="40278" hidden="1"/>
    <cellStyle name="Akzent1 2" xfId="40286" hidden="1"/>
    <cellStyle name="Akzent1 2" xfId="40298" hidden="1"/>
    <cellStyle name="Akzent1 2" xfId="40306" hidden="1"/>
    <cellStyle name="Akzent1 2" xfId="40318" hidden="1"/>
    <cellStyle name="Akzent1 2" xfId="40326" hidden="1"/>
    <cellStyle name="Akzent1 2" xfId="40342" hidden="1"/>
    <cellStyle name="Akzent1 2" xfId="40351" hidden="1"/>
    <cellStyle name="Akzent1 2" xfId="40363" hidden="1"/>
    <cellStyle name="Akzent1 2" xfId="40371" hidden="1"/>
    <cellStyle name="Akzent1 2" xfId="40383" hidden="1"/>
    <cellStyle name="Akzent1 2" xfId="40391" hidden="1"/>
    <cellStyle name="Akzent1 2" xfId="40403" hidden="1"/>
    <cellStyle name="Akzent1 2" xfId="40411" hidden="1"/>
    <cellStyle name="Akzent1 2" xfId="40423" hidden="1"/>
    <cellStyle name="Akzent1 2" xfId="40228" hidden="1"/>
    <cellStyle name="Akzent1 2" xfId="40437" hidden="1"/>
    <cellStyle name="Akzent1 2" xfId="40446" hidden="1"/>
    <cellStyle name="Akzent1 2" xfId="40458" hidden="1"/>
    <cellStyle name="Akzent1 2" xfId="40466" hidden="1"/>
    <cellStyle name="Akzent1 2" xfId="40478" hidden="1"/>
    <cellStyle name="Akzent1 2" xfId="40486" hidden="1"/>
    <cellStyle name="Akzent1 2" xfId="40498" hidden="1"/>
    <cellStyle name="Akzent1 2" xfId="40506" hidden="1"/>
    <cellStyle name="Akzent1 2" xfId="40518" hidden="1"/>
    <cellStyle name="Akzent1 2" xfId="40332" hidden="1"/>
    <cellStyle name="Akzent1 2" xfId="40531" hidden="1"/>
    <cellStyle name="Akzent1 2" xfId="40539" hidden="1"/>
    <cellStyle name="Akzent1 2" xfId="40551" hidden="1"/>
    <cellStyle name="Akzent1 2" xfId="40559" hidden="1"/>
    <cellStyle name="Akzent1 2" xfId="40571" hidden="1"/>
    <cellStyle name="Akzent1 2" xfId="40579" hidden="1"/>
    <cellStyle name="Akzent1 2" xfId="40591" hidden="1"/>
    <cellStyle name="Akzent1 2" xfId="40599" hidden="1"/>
    <cellStyle name="Akzent1 2" xfId="40611" hidden="1"/>
    <cellStyle name="Akzent1 2" xfId="40619" hidden="1"/>
    <cellStyle name="Akzent1 2" xfId="40631" hidden="1"/>
    <cellStyle name="Akzent1 2" xfId="40639" hidden="1"/>
    <cellStyle name="Akzent1 2" xfId="40651" hidden="1"/>
    <cellStyle name="Akzent1 2" xfId="40659" hidden="1"/>
    <cellStyle name="Akzent1 2" xfId="40671" hidden="1"/>
    <cellStyle name="Akzent1 2" xfId="40679" hidden="1"/>
    <cellStyle name="Akzent1 2" xfId="40691" hidden="1"/>
    <cellStyle name="Akzent1 2" xfId="40699" hidden="1"/>
    <cellStyle name="Akzent1 2" xfId="40711" hidden="1"/>
    <cellStyle name="Akzent1 2" xfId="40727" hidden="1"/>
    <cellStyle name="Akzent1 2" xfId="40724" hidden="1"/>
    <cellStyle name="Akzent1 2" xfId="40761" hidden="1"/>
    <cellStyle name="Akzent1 2" xfId="40773" hidden="1"/>
    <cellStyle name="Akzent1 2" xfId="40781" hidden="1"/>
    <cellStyle name="Akzent1 2" xfId="40793" hidden="1"/>
    <cellStyle name="Akzent1 2" xfId="40801" hidden="1"/>
    <cellStyle name="Akzent1 2" xfId="40813" hidden="1"/>
    <cellStyle name="Akzent1 2" xfId="40821" hidden="1"/>
    <cellStyle name="Akzent1 2" xfId="40833" hidden="1"/>
    <cellStyle name="Akzent1 2" xfId="40841" hidden="1"/>
    <cellStyle name="Akzent1 2" xfId="40853" hidden="1"/>
    <cellStyle name="Akzent1 2" xfId="40750" hidden="1"/>
    <cellStyle name="Akzent1 2" xfId="40867" hidden="1"/>
    <cellStyle name="Akzent1 2" xfId="40875" hidden="1"/>
    <cellStyle name="Akzent1 2" xfId="40887" hidden="1"/>
    <cellStyle name="Akzent1 2" xfId="40895" hidden="1"/>
    <cellStyle name="Akzent1 2" xfId="40907" hidden="1"/>
    <cellStyle name="Akzent1 2" xfId="40915" hidden="1"/>
    <cellStyle name="Akzent1 2" xfId="40927" hidden="1"/>
    <cellStyle name="Akzent1 2" xfId="40935" hidden="1"/>
    <cellStyle name="Akzent1 2" xfId="40947" hidden="1"/>
    <cellStyle name="Akzent1 2" xfId="40960" hidden="1"/>
    <cellStyle name="Akzent1 2" xfId="40995" hidden="1"/>
    <cellStyle name="Akzent1 2" xfId="41014" hidden="1"/>
    <cellStyle name="Akzent1 2" xfId="41030" hidden="1"/>
    <cellStyle name="Akzent1 2" xfId="41042" hidden="1"/>
    <cellStyle name="Akzent1 2" xfId="41050" hidden="1"/>
    <cellStyle name="Akzent1 2" xfId="41062" hidden="1"/>
    <cellStyle name="Akzent1 2" xfId="41070" hidden="1"/>
    <cellStyle name="Akzent1 2" xfId="41082" hidden="1"/>
    <cellStyle name="Akzent1 2" xfId="41090" hidden="1"/>
    <cellStyle name="Akzent1 2" xfId="41102" hidden="1"/>
    <cellStyle name="Akzent1 2" xfId="41110" hidden="1"/>
    <cellStyle name="Akzent1 2" xfId="41126" hidden="1"/>
    <cellStyle name="Akzent1 2" xfId="41135" hidden="1"/>
    <cellStyle name="Akzent1 2" xfId="41147" hidden="1"/>
    <cellStyle name="Akzent1 2" xfId="41155" hidden="1"/>
    <cellStyle name="Akzent1 2" xfId="41167" hidden="1"/>
    <cellStyle name="Akzent1 2" xfId="41175" hidden="1"/>
    <cellStyle name="Akzent1 2" xfId="41187" hidden="1"/>
    <cellStyle name="Akzent1 2" xfId="41195" hidden="1"/>
    <cellStyle name="Akzent1 2" xfId="41207" hidden="1"/>
    <cellStyle name="Akzent1 2" xfId="41004" hidden="1"/>
    <cellStyle name="Akzent1 2" xfId="41221" hidden="1"/>
    <cellStyle name="Akzent1 2" xfId="41230" hidden="1"/>
    <cellStyle name="Akzent1 2" xfId="41242" hidden="1"/>
    <cellStyle name="Akzent1 2" xfId="41250" hidden="1"/>
    <cellStyle name="Akzent1 2" xfId="41262" hidden="1"/>
    <cellStyle name="Akzent1 2" xfId="41270" hidden="1"/>
    <cellStyle name="Akzent1 2" xfId="41282" hidden="1"/>
    <cellStyle name="Akzent1 2" xfId="41290" hidden="1"/>
    <cellStyle name="Akzent1 2" xfId="41302" hidden="1"/>
    <cellStyle name="Akzent1 2" xfId="41116" hidden="1"/>
    <cellStyle name="Akzent1 2" xfId="41315" hidden="1"/>
    <cellStyle name="Akzent1 2" xfId="41323" hidden="1"/>
    <cellStyle name="Akzent1 2" xfId="41335" hidden="1"/>
    <cellStyle name="Akzent1 2" xfId="41343" hidden="1"/>
    <cellStyle name="Akzent1 2" xfId="41355" hidden="1"/>
    <cellStyle name="Akzent1 2" xfId="41363" hidden="1"/>
    <cellStyle name="Akzent1 2" xfId="41375" hidden="1"/>
    <cellStyle name="Akzent1 2" xfId="41383" hidden="1"/>
    <cellStyle name="Akzent1 2" xfId="41395" hidden="1"/>
    <cellStyle name="Akzent1 2" xfId="41406" hidden="1"/>
    <cellStyle name="Akzent1 2" xfId="41422" hidden="1"/>
    <cellStyle name="Akzent1 2" xfId="41430" hidden="1"/>
    <cellStyle name="Akzent1 2" xfId="41442" hidden="1"/>
    <cellStyle name="Akzent1 2" xfId="41450" hidden="1"/>
    <cellStyle name="Akzent1 2" xfId="41462" hidden="1"/>
    <cellStyle name="Akzent1 2" xfId="41470" hidden="1"/>
    <cellStyle name="Akzent1 2" xfId="41482" hidden="1"/>
    <cellStyle name="Akzent1 2" xfId="41490" hidden="1"/>
    <cellStyle name="Akzent1 2" xfId="41502" hidden="1"/>
    <cellStyle name="Akzent1 2" xfId="41510" hidden="1"/>
    <cellStyle name="Akzent1 2" xfId="41526" hidden="1"/>
    <cellStyle name="Akzent1 2" xfId="41535" hidden="1"/>
    <cellStyle name="Akzent1 2" xfId="41547" hidden="1"/>
    <cellStyle name="Akzent1 2" xfId="41555" hidden="1"/>
    <cellStyle name="Akzent1 2" xfId="41567" hidden="1"/>
    <cellStyle name="Akzent1 2" xfId="41575" hidden="1"/>
    <cellStyle name="Akzent1 2" xfId="41587" hidden="1"/>
    <cellStyle name="Akzent1 2" xfId="41595" hidden="1"/>
    <cellStyle name="Akzent1 2" xfId="41607" hidden="1"/>
    <cellStyle name="Akzent1 2" xfId="41412" hidden="1"/>
    <cellStyle name="Akzent1 2" xfId="41621" hidden="1"/>
    <cellStyle name="Akzent1 2" xfId="41630" hidden="1"/>
    <cellStyle name="Akzent1 2" xfId="41642" hidden="1"/>
    <cellStyle name="Akzent1 2" xfId="41650" hidden="1"/>
    <cellStyle name="Akzent1 2" xfId="41662" hidden="1"/>
    <cellStyle name="Akzent1 2" xfId="41670" hidden="1"/>
    <cellStyle name="Akzent1 2" xfId="41682" hidden="1"/>
    <cellStyle name="Akzent1 2" xfId="41690" hidden="1"/>
    <cellStyle name="Akzent1 2" xfId="41702" hidden="1"/>
    <cellStyle name="Akzent1 2" xfId="41516" hidden="1"/>
    <cellStyle name="Akzent1 2" xfId="41715" hidden="1"/>
    <cellStyle name="Akzent1 2" xfId="41723" hidden="1"/>
    <cellStyle name="Akzent1 2" xfId="41735" hidden="1"/>
    <cellStyle name="Akzent1 2" xfId="41743" hidden="1"/>
    <cellStyle name="Akzent1 2" xfId="41755" hidden="1"/>
    <cellStyle name="Akzent1 2" xfId="41763" hidden="1"/>
    <cellStyle name="Akzent1 2" xfId="41775" hidden="1"/>
    <cellStyle name="Akzent1 2" xfId="41783" hidden="1"/>
    <cellStyle name="Akzent1 2" xfId="41795" hidden="1"/>
    <cellStyle name="Akzent1 2" xfId="41803" hidden="1"/>
    <cellStyle name="Akzent1 2" xfId="41815" hidden="1"/>
    <cellStyle name="Akzent1 2" xfId="41823" hidden="1"/>
    <cellStyle name="Akzent1 2" xfId="41835" hidden="1"/>
    <cellStyle name="Akzent1 2" xfId="41843" hidden="1"/>
    <cellStyle name="Akzent1 2" xfId="41855" hidden="1"/>
    <cellStyle name="Akzent1 2" xfId="41863" hidden="1"/>
    <cellStyle name="Akzent1 2" xfId="41875" hidden="1"/>
    <cellStyle name="Akzent1 2" xfId="41883" hidden="1"/>
    <cellStyle name="Akzent1 2" xfId="41895" hidden="1"/>
    <cellStyle name="Akzent1 2" xfId="41911" hidden="1"/>
    <cellStyle name="Akzent1 2" xfId="41908" hidden="1"/>
    <cellStyle name="Akzent1 2" xfId="41945" hidden="1"/>
    <cellStyle name="Akzent1 2" xfId="41957" hidden="1"/>
    <cellStyle name="Akzent1 2" xfId="41965" hidden="1"/>
    <cellStyle name="Akzent1 2" xfId="41977" hidden="1"/>
    <cellStyle name="Akzent1 2" xfId="41985" hidden="1"/>
    <cellStyle name="Akzent1 2" xfId="41997" hidden="1"/>
    <cellStyle name="Akzent1 2" xfId="42005" hidden="1"/>
    <cellStyle name="Akzent1 2" xfId="42017" hidden="1"/>
    <cellStyle name="Akzent1 2" xfId="42025" hidden="1"/>
    <cellStyle name="Akzent1 2" xfId="42037" hidden="1"/>
    <cellStyle name="Akzent1 2" xfId="41934" hidden="1"/>
    <cellStyle name="Akzent1 2" xfId="42051" hidden="1"/>
    <cellStyle name="Akzent1 2" xfId="42059" hidden="1"/>
    <cellStyle name="Akzent1 2" xfId="42071" hidden="1"/>
    <cellStyle name="Akzent1 2" xfId="42079" hidden="1"/>
    <cellStyle name="Akzent1 2" xfId="42091" hidden="1"/>
    <cellStyle name="Akzent1 2" xfId="42099" hidden="1"/>
    <cellStyle name="Akzent1 2" xfId="42111" hidden="1"/>
    <cellStyle name="Akzent1 2" xfId="42119" hidden="1"/>
    <cellStyle name="Akzent1 2" xfId="42131" hidden="1"/>
    <cellStyle name="Akzent1 2" xfId="42159" hidden="1"/>
    <cellStyle name="Akzent1 2" xfId="42248" hidden="1"/>
    <cellStyle name="Akzent1 2" xfId="42269" hidden="1"/>
    <cellStyle name="Akzent1 2" xfId="42302" hidden="1"/>
    <cellStyle name="Akzent1 2" xfId="42323" hidden="1"/>
    <cellStyle name="Akzent1 2" xfId="42347" hidden="1"/>
    <cellStyle name="Akzent1 2" xfId="42421" hidden="1"/>
    <cellStyle name="Akzent1 2" xfId="42466" hidden="1"/>
    <cellStyle name="Akzent1 2" xfId="42480" hidden="1"/>
    <cellStyle name="Akzent1 2" xfId="42513" hidden="1"/>
    <cellStyle name="Akzent1 2" xfId="42534" hidden="1"/>
    <cellStyle name="Akzent1 2" xfId="42577" hidden="1"/>
    <cellStyle name="Akzent1 2" xfId="42603" hidden="1"/>
    <cellStyle name="Akzent1 2" xfId="42633" hidden="1"/>
    <cellStyle name="Akzent1 2" xfId="42659" hidden="1"/>
    <cellStyle name="Akzent1 2" xfId="42684" hidden="1"/>
    <cellStyle name="Akzent1 2" xfId="42714" hidden="1"/>
    <cellStyle name="Akzent1 2" xfId="42738" hidden="1"/>
    <cellStyle name="Akzent1 2" xfId="42765" hidden="1"/>
    <cellStyle name="Akzent1 2" xfId="42790" hidden="1"/>
    <cellStyle name="Akzent1 2" xfId="42211" hidden="1"/>
    <cellStyle name="Akzent1 2" xfId="42837" hidden="1"/>
    <cellStyle name="Akzent1 2" xfId="42870" hidden="1"/>
    <cellStyle name="Akzent1 2" xfId="42895" hidden="1"/>
    <cellStyle name="Akzent1 2" xfId="42928" hidden="1"/>
    <cellStyle name="Akzent1 2" xfId="42953" hidden="1"/>
    <cellStyle name="Akzent1 2" xfId="42979" hidden="1"/>
    <cellStyle name="Akzent1 2" xfId="43002" hidden="1"/>
    <cellStyle name="Akzent1 2" xfId="43030" hidden="1"/>
    <cellStyle name="Akzent1 2" xfId="43049" hidden="1"/>
    <cellStyle name="Akzent1 2" xfId="42540" hidden="1"/>
    <cellStyle name="Akzent1 2" xfId="43093" hidden="1"/>
    <cellStyle name="Akzent1 2" xfId="43125" hidden="1"/>
    <cellStyle name="Akzent1 2" xfId="43149" hidden="1"/>
    <cellStyle name="Akzent1 2" xfId="43183" hidden="1"/>
    <cellStyle name="Akzent1 2" xfId="43203" hidden="1"/>
    <cellStyle name="Akzent1 2" xfId="43238" hidden="1"/>
    <cellStyle name="Akzent1 2" xfId="43262" hidden="1"/>
    <cellStyle name="Akzent1 2" xfId="43287" hidden="1"/>
    <cellStyle name="Akzent1 2" xfId="43313" hidden="1"/>
    <cellStyle name="Akzent1 2" xfId="43349" hidden="1"/>
    <cellStyle name="Akzent1 2" xfId="43378" hidden="1"/>
    <cellStyle name="Akzent1 2" xfId="43426" hidden="1"/>
    <cellStyle name="Akzent1 2" xfId="43437" hidden="1"/>
    <cellStyle name="Akzent1 2" xfId="43485" hidden="1"/>
    <cellStyle name="Akzent1 2" xfId="43496" hidden="1"/>
    <cellStyle name="Akzent1 2" xfId="43528" hidden="1"/>
    <cellStyle name="Akzent1 2" xfId="43556" hidden="1"/>
    <cellStyle name="Akzent1 2" xfId="43578" hidden="1"/>
    <cellStyle name="Akzent1 2" xfId="43619" hidden="1"/>
    <cellStyle name="Akzent1 2" xfId="43639" hidden="1"/>
    <cellStyle name="Akzent1 2" xfId="43679" hidden="1"/>
    <cellStyle name="Akzent1 2" xfId="43703" hidden="1"/>
    <cellStyle name="Akzent1 2" xfId="43737" hidden="1"/>
    <cellStyle name="Akzent1 2" xfId="43761" hidden="1"/>
    <cellStyle name="Akzent1 2" xfId="43795" hidden="1"/>
    <cellStyle name="Akzent1 2" xfId="43818" hidden="1"/>
    <cellStyle name="Akzent1 2" xfId="43848" hidden="1"/>
    <cellStyle name="Akzent1 2" xfId="43871" hidden="1"/>
    <cellStyle name="Akzent1 2" xfId="43896" hidden="1"/>
    <cellStyle name="Akzent1 2" xfId="43358" hidden="1"/>
    <cellStyle name="Akzent1 2" xfId="43941" hidden="1"/>
    <cellStyle name="Akzent1 2" xfId="43978" hidden="1"/>
    <cellStyle name="Akzent1 2" xfId="44005" hidden="1"/>
    <cellStyle name="Akzent1 2" xfId="44034" hidden="1"/>
    <cellStyle name="Akzent1 2" xfId="44056" hidden="1"/>
    <cellStyle name="Akzent1 2" xfId="44086" hidden="1"/>
    <cellStyle name="Akzent1 2" xfId="44110" hidden="1"/>
    <cellStyle name="Akzent1 2" xfId="44141" hidden="1"/>
    <cellStyle name="Akzent1 2" xfId="44167" hidden="1"/>
    <cellStyle name="Akzent1 2" xfId="43647" hidden="1"/>
    <cellStyle name="Akzent1 2" xfId="44205" hidden="1"/>
    <cellStyle name="Akzent1 2" xfId="44236" hidden="1"/>
    <cellStyle name="Akzent1 2" xfId="44263" hidden="1"/>
    <cellStyle name="Akzent1 2" xfId="44289" hidden="1"/>
    <cellStyle name="Akzent1 2" xfId="44314" hidden="1"/>
    <cellStyle name="Akzent1 2" xfId="44339" hidden="1"/>
    <cellStyle name="Akzent1 2" xfId="44372" hidden="1"/>
    <cellStyle name="Akzent1 2" xfId="44393" hidden="1"/>
    <cellStyle name="Akzent1 2" xfId="44426" hidden="1"/>
    <cellStyle name="Akzent1 2" xfId="44448" hidden="1"/>
    <cellStyle name="Akzent1 2" xfId="44481" hidden="1"/>
    <cellStyle name="Akzent1 2" xfId="44503" hidden="1"/>
    <cellStyle name="Akzent1 2" xfId="44541" hidden="1"/>
    <cellStyle name="Akzent1 2" xfId="44562" hidden="1"/>
    <cellStyle name="Akzent1 2" xfId="44591" hidden="1"/>
    <cellStyle name="Akzent1 2" xfId="44611" hidden="1"/>
    <cellStyle name="Akzent1 2" xfId="44644" hidden="1"/>
    <cellStyle name="Akzent1 2" xfId="44661" hidden="1"/>
    <cellStyle name="Akzent1 2" xfId="44693" hidden="1"/>
    <cellStyle name="Akzent1 2" xfId="44740" hidden="1"/>
    <cellStyle name="Akzent1 2" xfId="44732" hidden="1"/>
    <cellStyle name="Akzent1 2" xfId="44786" hidden="1"/>
    <cellStyle name="Akzent1 2" xfId="44820" hidden="1"/>
    <cellStyle name="Akzent1 2" xfId="44858" hidden="1"/>
    <cellStyle name="Akzent1 2" xfId="44879" hidden="1"/>
    <cellStyle name="Akzent1 2" xfId="44912" hidden="1"/>
    <cellStyle name="Akzent1 2" xfId="44936" hidden="1"/>
    <cellStyle name="Akzent1 2" xfId="44971" hidden="1"/>
    <cellStyle name="Akzent1 2" xfId="44994" hidden="1"/>
    <cellStyle name="Akzent1 2" xfId="45017" hidden="1"/>
    <cellStyle name="Akzent1 2" xfId="45056" hidden="1"/>
    <cellStyle name="Akzent1 2" xfId="44765" hidden="1"/>
    <cellStyle name="Akzent1 2" xfId="45100" hidden="1"/>
    <cellStyle name="Akzent1 2" xfId="45160" hidden="1"/>
    <cellStyle name="Akzent1 2" xfId="45185" hidden="1"/>
    <cellStyle name="Akzent1 2" xfId="45222" hidden="1"/>
    <cellStyle name="Akzent1 2" xfId="45251" hidden="1"/>
    <cellStyle name="Akzent1 2" xfId="45277" hidden="1"/>
    <cellStyle name="Akzent1 2" xfId="45316" hidden="1"/>
    <cellStyle name="Akzent1 2" xfId="45362" hidden="1"/>
    <cellStyle name="Akzent1 2" xfId="45394" hidden="1"/>
    <cellStyle name="Akzent1 2" xfId="45423" hidden="1"/>
    <cellStyle name="Akzent1 2" xfId="45488" hidden="1"/>
    <cellStyle name="Akzent1 2" xfId="45525" hidden="1"/>
    <cellStyle name="Akzent1 2" xfId="45557" hidden="1"/>
    <cellStyle name="Akzent1 2" xfId="45581" hidden="1"/>
    <cellStyle name="Akzent1 2" xfId="45615" hidden="1"/>
    <cellStyle name="Akzent1 2" xfId="45639" hidden="1"/>
    <cellStyle name="Akzent1 2" xfId="45673" hidden="1"/>
    <cellStyle name="Akzent1 2" xfId="45690" hidden="1"/>
    <cellStyle name="Akzent1 2" xfId="45723" hidden="1"/>
    <cellStyle name="Akzent1 2" xfId="45740" hidden="1"/>
    <cellStyle name="Akzent1 2" xfId="45773" hidden="1"/>
    <cellStyle name="Akzent1 2" xfId="45800" hidden="1"/>
    <cellStyle name="Akzent1 2" xfId="45838" hidden="1"/>
    <cellStyle name="Akzent1 2" xfId="45883" hidden="1"/>
    <cellStyle name="Akzent1 2" xfId="45919" hidden="1"/>
    <cellStyle name="Akzent1 2" xfId="45945" hidden="1"/>
    <cellStyle name="Akzent1 2" xfId="45972" hidden="1"/>
    <cellStyle name="Akzent1 2" xfId="46003" hidden="1"/>
    <cellStyle name="Akzent1 2" xfId="46024" hidden="1"/>
    <cellStyle name="Akzent1 2" xfId="46050" hidden="1"/>
    <cellStyle name="Akzent1 2" xfId="45499" hidden="1"/>
    <cellStyle name="Akzent1 2" xfId="46122" hidden="1"/>
    <cellStyle name="Akzent1 2" xfId="46153" hidden="1"/>
    <cellStyle name="Akzent1 2" xfId="46179" hidden="1"/>
    <cellStyle name="Akzent1 2" xfId="46206" hidden="1"/>
    <cellStyle name="Akzent1 2" xfId="46235" hidden="1"/>
    <cellStyle name="Akzent1 2" xfId="46261" hidden="1"/>
    <cellStyle name="Akzent1 2" xfId="46290" hidden="1"/>
    <cellStyle name="Akzent1 2" xfId="46318" hidden="1"/>
    <cellStyle name="Akzent1 2" xfId="46342" hidden="1"/>
    <cellStyle name="Akzent1 2" xfId="45783" hidden="1"/>
    <cellStyle name="Akzent1 2" xfId="46388" hidden="1"/>
    <cellStyle name="Akzent1 2" xfId="46412" hidden="1"/>
    <cellStyle name="Akzent1 2" xfId="46442" hidden="1"/>
    <cellStyle name="Akzent1 2" xfId="46465" hidden="1"/>
    <cellStyle name="Akzent1 2" xfId="46500" hidden="1"/>
    <cellStyle name="Akzent1 2" xfId="46516" hidden="1"/>
    <cellStyle name="Akzent1 2" xfId="46545" hidden="1"/>
    <cellStyle name="Akzent1 2" xfId="46568" hidden="1"/>
    <cellStyle name="Akzent1 2" xfId="46600" hidden="1"/>
    <cellStyle name="Akzent1 2" xfId="46635" hidden="1"/>
    <cellStyle name="Akzent1 2" xfId="46685" hidden="1"/>
    <cellStyle name="Akzent1 2" xfId="46704" hidden="1"/>
    <cellStyle name="Akzent1 2" xfId="46736" hidden="1"/>
    <cellStyle name="Akzent1 2" xfId="46759" hidden="1"/>
    <cellStyle name="Akzent1 2" xfId="46783" hidden="1"/>
    <cellStyle name="Akzent1 2" xfId="46805" hidden="1"/>
    <cellStyle name="Akzent1 2" xfId="46840" hidden="1"/>
    <cellStyle name="Akzent1 2" xfId="46863" hidden="1"/>
    <cellStyle name="Akzent1 2" xfId="46892" hidden="1"/>
    <cellStyle name="Akzent1 2" xfId="46917" hidden="1"/>
    <cellStyle name="Akzent1 2" xfId="46957" hidden="1"/>
    <cellStyle name="Akzent1 2" xfId="46987" hidden="1"/>
    <cellStyle name="Akzent1 2" xfId="47015" hidden="1"/>
    <cellStyle name="Akzent1 2" xfId="47038" hidden="1"/>
    <cellStyle name="Akzent1 2" xfId="47062" hidden="1"/>
    <cellStyle name="Akzent1 2" xfId="47096" hidden="1"/>
    <cellStyle name="Akzent1 2" xfId="47116" hidden="1"/>
    <cellStyle name="Akzent1 2" xfId="47154" hidden="1"/>
    <cellStyle name="Akzent1 2" xfId="47171" hidden="1"/>
    <cellStyle name="Akzent1 2" xfId="46645" hidden="1"/>
    <cellStyle name="Akzent1 2" xfId="47223" hidden="1"/>
    <cellStyle name="Akzent1 2" xfId="47251" hidden="1"/>
    <cellStyle name="Akzent1 2" xfId="47277" hidden="1"/>
    <cellStyle name="Akzent1 2" xfId="47310" hidden="1"/>
    <cellStyle name="Akzent1 2" xfId="47327" hidden="1"/>
    <cellStyle name="Akzent1 2" xfId="47358" hidden="1"/>
    <cellStyle name="Akzent1 2" xfId="47391" hidden="1"/>
    <cellStyle name="Akzent1 2" xfId="47418" hidden="1"/>
    <cellStyle name="Akzent1 2" xfId="47444" hidden="1"/>
    <cellStyle name="Akzent1 2" xfId="46929" hidden="1"/>
    <cellStyle name="Akzent1 2" xfId="47485" hidden="1"/>
    <cellStyle name="Akzent1 2" xfId="47522" hidden="1"/>
    <cellStyle name="Akzent1 2" xfId="47543" hidden="1"/>
    <cellStyle name="Akzent1 2" xfId="47572" hidden="1"/>
    <cellStyle name="Akzent1 2" xfId="47601" hidden="1"/>
    <cellStyle name="Akzent1 2" xfId="47625" hidden="1"/>
    <cellStyle name="Akzent1 2" xfId="47655" hidden="1"/>
    <cellStyle name="Akzent1 2" xfId="47676" hidden="1"/>
    <cellStyle name="Akzent1 2" xfId="47699" hidden="1"/>
    <cellStyle name="Akzent1 2" xfId="47734" hidden="1"/>
    <cellStyle name="Akzent1 2" xfId="47761" hidden="1"/>
    <cellStyle name="Akzent1 2" xfId="47792" hidden="1"/>
    <cellStyle name="Akzent1 2" xfId="47819" hidden="1"/>
    <cellStyle name="Akzent1 2" xfId="47850" hidden="1"/>
    <cellStyle name="Akzent1 2" xfId="47871" hidden="1"/>
    <cellStyle name="Akzent1 2" xfId="47909" hidden="1"/>
    <cellStyle name="Akzent1 2" xfId="47926" hidden="1"/>
    <cellStyle name="Akzent1 2" xfId="47952" hidden="1"/>
    <cellStyle name="Akzent1 2" xfId="47971" hidden="1"/>
    <cellStyle name="Akzent1 2" xfId="48024" hidden="1"/>
    <cellStyle name="Akzent1 2" xfId="48021" hidden="1"/>
    <cellStyle name="Akzent1 2" xfId="48067" hidden="1"/>
    <cellStyle name="Akzent1 2" xfId="48101" hidden="1"/>
    <cellStyle name="Akzent1 2" xfId="48127" hidden="1"/>
    <cellStyle name="Akzent1 2" xfId="48158" hidden="1"/>
    <cellStyle name="Akzent1 2" xfId="48185" hidden="1"/>
    <cellStyle name="Akzent1 2" xfId="48213" hidden="1"/>
    <cellStyle name="Akzent1 2" xfId="48241" hidden="1"/>
    <cellStyle name="Akzent1 2" xfId="48269" hidden="1"/>
    <cellStyle name="Akzent1 2" xfId="48296" hidden="1"/>
    <cellStyle name="Akzent1 2" xfId="48322" hidden="1"/>
    <cellStyle name="Akzent1 2" xfId="48051" hidden="1"/>
    <cellStyle name="Akzent1 2" xfId="48366" hidden="1"/>
    <cellStyle name="Akzent1 2" xfId="48397" hidden="1"/>
    <cellStyle name="Akzent1 2" xfId="48424" hidden="1"/>
    <cellStyle name="Akzent1 2" xfId="48453" hidden="1"/>
    <cellStyle name="Akzent1 2" xfId="48482" hidden="1"/>
    <cellStyle name="Akzent1 2" xfId="48505" hidden="1"/>
    <cellStyle name="Akzent1 2" xfId="48537" hidden="1"/>
    <cellStyle name="Akzent1 2" xfId="48554" hidden="1"/>
    <cellStyle name="Akzent1 2" xfId="48580" hidden="1"/>
    <cellStyle name="Akzent1 2" xfId="48521" hidden="1"/>
    <cellStyle name="Akzent1 2" xfId="48488" hidden="1"/>
    <cellStyle name="Akzent1 2" xfId="48467" hidden="1"/>
    <cellStyle name="Akzent1 2" xfId="48430" hidden="1"/>
    <cellStyle name="Akzent1 2" xfId="48407" hidden="1"/>
    <cellStyle name="Akzent1 2" xfId="48372" hidden="1"/>
    <cellStyle name="Akzent1 2" xfId="48351" hidden="1"/>
    <cellStyle name="Akzent1 2" xfId="48312" hidden="1"/>
    <cellStyle name="Akzent1 2" xfId="48286" hidden="1"/>
    <cellStyle name="Akzent1 2" xfId="48272" hidden="1"/>
    <cellStyle name="Akzent1 2" xfId="48232" hidden="1"/>
    <cellStyle name="Akzent1 2" xfId="48192" hidden="1"/>
    <cellStyle name="Akzent1 2" xfId="48172" hidden="1"/>
    <cellStyle name="Akzent1 2" xfId="48137" hidden="1"/>
    <cellStyle name="Akzent1 2" xfId="48114" hidden="1"/>
    <cellStyle name="Akzent1 2" xfId="48082" hidden="1"/>
    <cellStyle name="Akzent1 2" xfId="48033" hidden="1"/>
    <cellStyle name="Akzent1 2" xfId="47987" hidden="1"/>
    <cellStyle name="Akzent1 2" xfId="47964" hidden="1"/>
    <cellStyle name="Akzent1 2" xfId="48545" hidden="1"/>
    <cellStyle name="Akzent1 2" xfId="47919" hidden="1"/>
    <cellStyle name="Akzent1 2" xfId="47884" hidden="1"/>
    <cellStyle name="Akzent1 2" xfId="47859" hidden="1"/>
    <cellStyle name="Akzent1 2" xfId="47830" hidden="1"/>
    <cellStyle name="Akzent1 2" xfId="47798" hidden="1"/>
    <cellStyle name="Akzent1 2" xfId="47772" hidden="1"/>
    <cellStyle name="Akzent1 2" xfId="47743" hidden="1"/>
    <cellStyle name="Akzent1 2" xfId="47715" hidden="1"/>
    <cellStyle name="Akzent1 2" xfId="47686" hidden="1"/>
    <cellStyle name="Akzent1 2" xfId="48256" hidden="1"/>
    <cellStyle name="Akzent1 2" xfId="47640" hidden="1"/>
    <cellStyle name="Akzent1 2" xfId="47607" hidden="1"/>
    <cellStyle name="Akzent1 2" xfId="47586" hidden="1"/>
    <cellStyle name="Akzent1 2" xfId="47549" hidden="1"/>
    <cellStyle name="Akzent1 2" xfId="47528" hidden="1"/>
    <cellStyle name="Akzent1 2" xfId="47497" hidden="1"/>
    <cellStyle name="Akzent1 2" xfId="47470" hidden="1"/>
    <cellStyle name="Akzent1 2" xfId="47443" hidden="1"/>
    <cellStyle name="Akzent1 2" xfId="47411" hidden="1"/>
    <cellStyle name="Akzent1 2" xfId="47369" hidden="1"/>
    <cellStyle name="Akzent1 2" xfId="47336" hidden="1"/>
    <cellStyle name="Akzent1 2" xfId="47293" hidden="1"/>
    <cellStyle name="Akzent1 2" xfId="47282" hidden="1"/>
    <cellStyle name="Akzent1 2" xfId="47233" hidden="1"/>
    <cellStyle name="Akzent1 2" xfId="47216" hidden="1"/>
    <cellStyle name="Akzent1 2" xfId="47187" hidden="1"/>
    <cellStyle name="Akzent1 2" xfId="47164" hidden="1"/>
    <cellStyle name="Akzent1 2" xfId="47129" hidden="1"/>
    <cellStyle name="Akzent1 2" xfId="47102" hidden="1"/>
    <cellStyle name="Akzent1 2" xfId="47076" hidden="1"/>
    <cellStyle name="Akzent1 2" xfId="47031" hidden="1"/>
    <cellStyle name="Akzent1 2" xfId="47006" hidden="1"/>
    <cellStyle name="Akzent1 2" xfId="46978" hidden="1"/>
    <cellStyle name="Akzent1 2" xfId="46948" hidden="1"/>
    <cellStyle name="Akzent1 2" xfId="46920" hidden="1"/>
    <cellStyle name="Akzent1 2" xfId="46884" hidden="1"/>
    <cellStyle name="Akzent1 2" xfId="46854" hidden="1"/>
    <cellStyle name="Akzent1 2" xfId="46828" hidden="1"/>
    <cellStyle name="Akzent1 2" xfId="46796" hidden="1"/>
    <cellStyle name="Akzent1 2" xfId="47362" hidden="1"/>
    <cellStyle name="Akzent1 2" xfId="46744" hidden="1"/>
    <cellStyle name="Akzent1 2" xfId="46723" hidden="1"/>
    <cellStyle name="Akzent1 2" xfId="46692" hidden="1"/>
    <cellStyle name="Akzent1 2" xfId="46669" hidden="1"/>
    <cellStyle name="Akzent1 2" xfId="46630" hidden="1"/>
    <cellStyle name="Akzent1 2" xfId="46610" hidden="1"/>
    <cellStyle name="Akzent1 2" xfId="46578" hidden="1"/>
    <cellStyle name="Akzent1 2" xfId="46557" hidden="1"/>
    <cellStyle name="Akzent1 2" xfId="46521" hidden="1"/>
    <cellStyle name="Akzent1 2" xfId="47065" hidden="1"/>
    <cellStyle name="Akzent1 2" xfId="46472" hidden="1"/>
    <cellStyle name="Akzent1 2" xfId="46448" hidden="1"/>
    <cellStyle name="Akzent1 2" xfId="46417" hidden="1"/>
    <cellStyle name="Akzent1 2" xfId="46387" hidden="1"/>
    <cellStyle name="Akzent1 2" xfId="46360" hidden="1"/>
    <cellStyle name="Akzent1 2" xfId="46333" hidden="1"/>
    <cellStyle name="Akzent1 2" xfId="46309" hidden="1"/>
    <cellStyle name="Akzent1 2" xfId="46275" hidden="1"/>
    <cellStyle name="Akzent1 2" xfId="46251" hidden="1"/>
    <cellStyle name="Akzent1 2" xfId="46213" hidden="1"/>
    <cellStyle name="Akzent1 2" xfId="46192" hidden="1"/>
    <cellStyle name="Akzent1 2" xfId="46150" hidden="1"/>
    <cellStyle name="Akzent1 2" xfId="46134" hidden="1"/>
    <cellStyle name="Akzent1 2" xfId="46073" hidden="1"/>
    <cellStyle name="Akzent1 2" xfId="46046" hidden="1"/>
    <cellStyle name="Akzent1 2" xfId="46013" hidden="1"/>
    <cellStyle name="Akzent1 2" xfId="45988" hidden="1"/>
    <cellStyle name="Akzent1 2" xfId="45955" hidden="1"/>
    <cellStyle name="Akzent1 2" xfId="45938" hidden="1"/>
    <cellStyle name="Akzent1 2" xfId="45888" hidden="1"/>
    <cellStyle name="Akzent1 2" xfId="45891" hidden="1"/>
    <cellStyle name="Akzent1 2" xfId="45833" hidden="1"/>
    <cellStyle name="Akzent1 2" xfId="45805" hidden="1"/>
    <cellStyle name="Akzent1 2" xfId="45767" hidden="1"/>
    <cellStyle name="Akzent1 2" xfId="45737" hidden="1"/>
    <cellStyle name="Akzent1 2" xfId="45706" hidden="1"/>
    <cellStyle name="Akzent1 2" xfId="45683" hidden="1"/>
    <cellStyle name="Akzent1 2" xfId="45653" hidden="1"/>
    <cellStyle name="Akzent1 2" xfId="45624" hidden="1"/>
    <cellStyle name="Akzent1 2" xfId="45600" hidden="1"/>
    <cellStyle name="Akzent1 2" xfId="45573" hidden="1"/>
    <cellStyle name="Akzent1 2" xfId="45860" hidden="1"/>
    <cellStyle name="Akzent1 2" xfId="45513" hidden="1"/>
    <cellStyle name="Akzent1 2" xfId="45476" hidden="1"/>
    <cellStyle name="Akzent1 2" xfId="45411" hidden="1"/>
    <cellStyle name="Akzent1 2" xfId="45382" hidden="1"/>
    <cellStyle name="Akzent1 2" xfId="45331" hidden="1"/>
    <cellStyle name="Akzent1 2" xfId="45287" hidden="1"/>
    <cellStyle name="Akzent1 2" xfId="45259" hidden="1"/>
    <cellStyle name="Akzent1 2" xfId="45234" hidden="1"/>
    <cellStyle name="Akzent1 2" xfId="45196" hidden="1"/>
    <cellStyle name="Akzent1 2" xfId="45167" hidden="1"/>
    <cellStyle name="Akzent1 2" xfId="45109" hidden="1"/>
    <cellStyle name="Akzent1 2" xfId="45072" hidden="1"/>
    <cellStyle name="Akzent1 2" xfId="45029" hidden="1"/>
    <cellStyle name="Akzent1 2" xfId="45004" hidden="1"/>
    <cellStyle name="Akzent1 2" xfId="44961" hidden="1"/>
    <cellStyle name="Akzent1 2" xfId="44946" hidden="1"/>
    <cellStyle name="Akzent1 2" xfId="44901" hidden="1"/>
    <cellStyle name="Akzent1 2" xfId="44884" hidden="1"/>
    <cellStyle name="Akzent1 2" xfId="44846" hidden="1"/>
    <cellStyle name="Akzent1 2" xfId="44825" hidden="1"/>
    <cellStyle name="Akzent1 2" xfId="44806" hidden="1"/>
    <cellStyle name="Akzent1 2" xfId="44727" hidden="1"/>
    <cellStyle name="Akzent1 2" xfId="44698" hidden="1"/>
    <cellStyle name="Akzent1 2" xfId="44665" hidden="1"/>
    <cellStyle name="Akzent1 2" xfId="44634" hidden="1"/>
    <cellStyle name="Akzent1 2" xfId="44599" hidden="1"/>
    <cellStyle name="Akzent1 2" xfId="44578" hidden="1"/>
    <cellStyle name="Akzent1 2" xfId="44547" hidden="1"/>
    <cellStyle name="Akzent1 2" xfId="44524" hidden="1"/>
    <cellStyle name="Akzent1 2" xfId="44489" hidden="1"/>
    <cellStyle name="Akzent1 2" xfId="45096" hidden="1"/>
    <cellStyle name="Akzent1 2" xfId="44447" hidden="1"/>
    <cellStyle name="Akzent1 2" xfId="44423" hidden="1"/>
    <cellStyle name="Akzent1 2" xfId="44383" hidden="1"/>
    <cellStyle name="Akzent1 2" xfId="44363" hidden="1"/>
    <cellStyle name="Akzent1 2" xfId="44325" hidden="1"/>
    <cellStyle name="Akzent1 2" xfId="44304" hidden="1"/>
    <cellStyle name="Akzent1 2" xfId="44274" hidden="1"/>
    <cellStyle name="Akzent1 2" xfId="44254" hidden="1"/>
    <cellStyle name="Akzent1 2" xfId="44218" hidden="1"/>
    <cellStyle name="Akzent1 2" xfId="44792" hidden="1"/>
    <cellStyle name="Akzent1 2" xfId="44180" hidden="1"/>
    <cellStyle name="Akzent1 2" xfId="44148" hidden="1"/>
    <cellStyle name="Akzent1 2" xfId="44123" hidden="1"/>
    <cellStyle name="Akzent1 2" xfId="44087" hidden="1"/>
    <cellStyle name="Akzent1 2" xfId="44062" hidden="1"/>
    <cellStyle name="Akzent1 2" xfId="44023" hidden="1"/>
    <cellStyle name="Akzent1 2" xfId="44011" hidden="1"/>
    <cellStyle name="Akzent1 2" xfId="43969" hidden="1"/>
    <cellStyle name="Akzent1 2" xfId="43946" hidden="1"/>
    <cellStyle name="Akzent1 2" xfId="43913" hidden="1"/>
    <cellStyle name="Akzent1 2" xfId="43875" hidden="1"/>
    <cellStyle name="Akzent1 2" xfId="43839" hidden="1"/>
    <cellStyle name="Akzent1 2" xfId="43809" hidden="1"/>
    <cellStyle name="Akzent1 2" xfId="43781" hidden="1"/>
    <cellStyle name="Akzent1 2" xfId="43751" hidden="1"/>
    <cellStyle name="Akzent1 2" xfId="43723" hidden="1"/>
    <cellStyle name="Akzent1 2" xfId="43692" hidden="1"/>
    <cellStyle name="Akzent1 2" xfId="43665" hidden="1"/>
    <cellStyle name="Akzent1 2" xfId="43628" hidden="1"/>
    <cellStyle name="Akzent1 2" xfId="43609" hidden="1"/>
    <cellStyle name="Akzent1 2" xfId="43561" hidden="1"/>
    <cellStyle name="Akzent1 2" xfId="43536" hidden="1"/>
    <cellStyle name="Akzent1 2" xfId="43506" hidden="1"/>
    <cellStyle name="Akzent1 2" xfId="43467" hidden="1"/>
    <cellStyle name="Akzent1 2" xfId="43446" hidden="1"/>
    <cellStyle name="Akzent1 2" xfId="43414" hidden="1"/>
    <cellStyle name="Akzent1 2" xfId="43389" hidden="1"/>
    <cellStyle name="Akzent1 2" xfId="43362" hidden="1"/>
    <cellStyle name="Akzent1 2" xfId="43327" hidden="1"/>
    <cellStyle name="Akzent1 2" xfId="43901" hidden="1"/>
    <cellStyle name="Akzent1 2" xfId="43274" hidden="1"/>
    <cellStyle name="Akzent1 2" xfId="43251" hidden="1"/>
    <cellStyle name="Akzent1 2" xfId="43219" hidden="1"/>
    <cellStyle name="Akzent1 2" xfId="43190" hidden="1"/>
    <cellStyle name="Akzent1 2" xfId="43161" hidden="1"/>
    <cellStyle name="Akzent1 2" xfId="43132" hidden="1"/>
    <cellStyle name="Akzent1 2" xfId="43103" hidden="1"/>
    <cellStyle name="Akzent1 2" xfId="43074" hidden="1"/>
    <cellStyle name="Akzent1 2" xfId="43059" hidden="1"/>
    <cellStyle name="Akzent1 2" xfId="43599" hidden="1"/>
    <cellStyle name="Akzent1 2" xfId="43015" hidden="1"/>
    <cellStyle name="Akzent1 2" xfId="42969" hidden="1"/>
    <cellStyle name="Akzent1 2" xfId="42958" hidden="1"/>
    <cellStyle name="Akzent1 2" xfId="42911" hidden="1"/>
    <cellStyle name="Akzent1 2" xfId="42900" hidden="1"/>
    <cellStyle name="Akzent1 2" xfId="42854" hidden="1"/>
    <cellStyle name="Akzent1 2" xfId="42839" hidden="1"/>
    <cellStyle name="Akzent1 2" xfId="42807" hidden="1"/>
    <cellStyle name="Akzent1 2" xfId="42783" hidden="1"/>
    <cellStyle name="Akzent1 2" xfId="42748" hidden="1"/>
    <cellStyle name="Akzent1 2" xfId="42720" hidden="1"/>
    <cellStyle name="Akzent1 2" xfId="42689" hidden="1"/>
    <cellStyle name="Akzent1 2" xfId="42657" hidden="1"/>
    <cellStyle name="Akzent1 2" xfId="42626" hidden="1"/>
    <cellStyle name="Akzent1 2" xfId="42594" hidden="1"/>
    <cellStyle name="Akzent1 2" xfId="42570" hidden="1"/>
    <cellStyle name="Akzent1 2" xfId="42543" hidden="1"/>
    <cellStyle name="Akzent1 2" xfId="42506" hidden="1"/>
    <cellStyle name="Akzent1 2" xfId="42471" hidden="1"/>
    <cellStyle name="Akzent1 2" xfId="42428" hidden="1"/>
    <cellStyle name="Akzent1 2" xfId="42435" hidden="1"/>
    <cellStyle name="Akzent1 2" xfId="42361" hidden="1"/>
    <cellStyle name="Akzent1 2" xfId="42322" hidden="1"/>
    <cellStyle name="Akzent1 2" xfId="42300" hidden="1"/>
    <cellStyle name="Akzent1 2" xfId="42259" hidden="1"/>
    <cellStyle name="Akzent1 2" xfId="42239" hidden="1"/>
    <cellStyle name="Akzent1 2" xfId="42207" hidden="1"/>
    <cellStyle name="Akzent1 2" xfId="42186" hidden="1"/>
    <cellStyle name="Akzent1 2" xfId="48623" hidden="1"/>
    <cellStyle name="Akzent1 2" xfId="48643" hidden="1"/>
    <cellStyle name="Akzent1 2" xfId="48666" hidden="1"/>
    <cellStyle name="Akzent1 2" xfId="42390" hidden="1"/>
    <cellStyle name="Akzent1 2" xfId="48692" hidden="1"/>
    <cellStyle name="Akzent1 2" xfId="48709" hidden="1"/>
    <cellStyle name="Akzent1 2" xfId="48731" hidden="1"/>
    <cellStyle name="Akzent1 2" xfId="48748" hidden="1"/>
    <cellStyle name="Akzent1 2" xfId="48770" hidden="1"/>
    <cellStyle name="Akzent1 2" xfId="48787" hidden="1"/>
    <cellStyle name="Akzent1 2" xfId="48804" hidden="1"/>
    <cellStyle name="Akzent1 2" xfId="48821" hidden="1"/>
    <cellStyle name="Akzent1 2" xfId="48837" hidden="1"/>
    <cellStyle name="Akzent1 2" xfId="48797" hidden="1"/>
    <cellStyle name="Akzent1 2" xfId="48776" hidden="1"/>
    <cellStyle name="Akzent1 2" xfId="48754" hidden="1"/>
    <cellStyle name="Akzent1 2" xfId="48737" hidden="1"/>
    <cellStyle name="Akzent1 2" xfId="48715" hidden="1"/>
    <cellStyle name="Akzent1 2" xfId="48698" hidden="1"/>
    <cellStyle name="Akzent1 2" xfId="48676" hidden="1"/>
    <cellStyle name="Akzent1 2" xfId="48659" hidden="1"/>
    <cellStyle name="Akzent1 2" xfId="48634" hidden="1"/>
    <cellStyle name="Akzent1 2" xfId="48626" hidden="1"/>
    <cellStyle name="Akzent1 2" xfId="48560" hidden="1"/>
    <cellStyle name="Akzent1 2" xfId="48525" hidden="1"/>
    <cellStyle name="Akzent1 2" xfId="48496" hidden="1"/>
    <cellStyle name="Akzent1 2" xfId="48458" hidden="1"/>
    <cellStyle name="Akzent1 2" xfId="48438" hidden="1"/>
    <cellStyle name="Akzent1 2" xfId="48400" hidden="1"/>
    <cellStyle name="Akzent1 2" xfId="48380" hidden="1"/>
    <cellStyle name="Akzent1 2" xfId="48342" hidden="1"/>
    <cellStyle name="Akzent1 2" xfId="48320" hidden="1"/>
    <cellStyle name="Akzent1 2" xfId="48813" hidden="1"/>
    <cellStyle name="Akzent1 2" xfId="48258" hidden="1"/>
    <cellStyle name="Akzent1 2" xfId="48223" hidden="1"/>
    <cellStyle name="Akzent1 2" xfId="48203" hidden="1"/>
    <cellStyle name="Akzent1 2" xfId="48164" hidden="1"/>
    <cellStyle name="Akzent1 2" xfId="48133" hidden="1"/>
    <cellStyle name="Akzent1 2" xfId="48106" hidden="1"/>
    <cellStyle name="Akzent1 2" xfId="48074" hidden="1"/>
    <cellStyle name="Akzent1 2" xfId="48011" hidden="1"/>
    <cellStyle name="Akzent1 2" xfId="47980" hidden="1"/>
    <cellStyle name="Akzent1 2" xfId="48614" hidden="1"/>
    <cellStyle name="Akzent1 2" xfId="47932" hidden="1"/>
    <cellStyle name="Akzent1 2" xfId="47898" hidden="1"/>
    <cellStyle name="Akzent1 2" xfId="47869" hidden="1"/>
    <cellStyle name="Akzent1 2" xfId="47839" hidden="1"/>
    <cellStyle name="Akzent1 2" xfId="47808" hidden="1"/>
    <cellStyle name="Akzent1 2" xfId="47781" hidden="1"/>
    <cellStyle name="Akzent1 2" xfId="47750" hidden="1"/>
    <cellStyle name="Akzent1 2" xfId="47723" hidden="1"/>
    <cellStyle name="Akzent1 2" xfId="47690" hidden="1"/>
    <cellStyle name="Akzent1 2" xfId="47653" hidden="1"/>
    <cellStyle name="Akzent1 2" xfId="47615" hidden="1"/>
    <cellStyle name="Akzent1 2" xfId="47577" hidden="1"/>
    <cellStyle name="Akzent1 2" xfId="47557" hidden="1"/>
    <cellStyle name="Akzent1 2" xfId="47511" hidden="1"/>
    <cellStyle name="Akzent1 2" xfId="47490" hidden="1"/>
    <cellStyle name="Akzent1 2" xfId="47460" hidden="1"/>
    <cellStyle name="Akzent1 2" xfId="47433" hidden="1"/>
    <cellStyle name="Akzent1 2" xfId="47402" hidden="1"/>
    <cellStyle name="Akzent1 2" xfId="47373" hidden="1"/>
    <cellStyle name="Akzent1 2" xfId="47342" hidden="1"/>
    <cellStyle name="Akzent1 2" xfId="47301" hidden="1"/>
    <cellStyle name="Akzent1 2" xfId="47267" hidden="1"/>
    <cellStyle name="Akzent1 2" xfId="47237" hidden="1"/>
    <cellStyle name="Akzent1 2" xfId="47204" hidden="1"/>
    <cellStyle name="Akzent1 2" xfId="47180" hidden="1"/>
    <cellStyle name="Akzent1 2" xfId="47143" hidden="1"/>
    <cellStyle name="Akzent1 2" xfId="47119" hidden="1"/>
    <cellStyle name="Akzent1 2" xfId="47085" hidden="1"/>
    <cellStyle name="Akzent1 2" xfId="47054" hidden="1"/>
    <cellStyle name="Akzent1 2" xfId="47644" hidden="1"/>
    <cellStyle name="Akzent1 2" xfId="47002" hidden="1"/>
    <cellStyle name="Akzent1 2" xfId="46968" hidden="1"/>
    <cellStyle name="Akzent1 2" xfId="46941" hidden="1"/>
    <cellStyle name="Akzent1 2" xfId="46904" hidden="1"/>
    <cellStyle name="Akzent1 2" xfId="46870" hidden="1"/>
    <cellStyle name="Akzent1 2" xfId="46846" hidden="1"/>
    <cellStyle name="Akzent1 2" xfId="46810" hidden="1"/>
    <cellStyle name="Akzent1 2" xfId="46786" hidden="1"/>
    <cellStyle name="Akzent1 2" xfId="46750" hidden="1"/>
    <cellStyle name="Akzent1 2" xfId="47330" hidden="1"/>
    <cellStyle name="Akzent1 2" xfId="46702" hidden="1"/>
    <cellStyle name="Akzent1 2" xfId="46678" hidden="1"/>
    <cellStyle name="Akzent1 2" xfId="46648" hidden="1"/>
    <cellStyle name="Akzent1 2" xfId="46609" hidden="1"/>
    <cellStyle name="Akzent1 2" xfId="46574" hidden="1"/>
    <cellStyle name="Akzent1 2" xfId="46548" hidden="1"/>
    <cellStyle name="Akzent1 2" xfId="46507" hidden="1"/>
    <cellStyle name="Akzent1 2" xfId="46487" hidden="1"/>
    <cellStyle name="Akzent1 2" xfId="46456" hidden="1"/>
    <cellStyle name="Akzent1 2" xfId="46429" hidden="1"/>
    <cellStyle name="Akzent1 2" xfId="46398" hidden="1"/>
    <cellStyle name="Akzent1 2" xfId="46367" hidden="1"/>
    <cellStyle name="Akzent1 2" xfId="46347" hidden="1"/>
    <cellStyle name="Akzent1 2" xfId="46301" hidden="1"/>
    <cellStyle name="Akzent1 2" xfId="46281" hidden="1"/>
    <cellStyle name="Akzent1 2" xfId="46243" hidden="1"/>
    <cellStyle name="Akzent1 2" xfId="46219" hidden="1"/>
    <cellStyle name="Akzent1 2" xfId="46185" hidden="1"/>
    <cellStyle name="Akzent1 2" xfId="46163" hidden="1"/>
    <cellStyle name="Akzent1 2" xfId="46112" hidden="1"/>
    <cellStyle name="Akzent1 2" xfId="46115" hidden="1"/>
    <cellStyle name="Akzent1 2" xfId="46062" hidden="1"/>
    <cellStyle name="Akzent1 2" xfId="46029" hidden="1"/>
    <cellStyle name="Akzent1 2" xfId="45991" hidden="1"/>
    <cellStyle name="Akzent1 2" xfId="45963" hidden="1"/>
    <cellStyle name="Akzent1 2" xfId="45926" hidden="1"/>
    <cellStyle name="Akzent1 2" xfId="45905" hidden="1"/>
    <cellStyle name="Akzent1 2" xfId="45839" hidden="1"/>
    <cellStyle name="Akzent1 2" xfId="45811" hidden="1"/>
    <cellStyle name="Akzent1 2" xfId="45786" hidden="1"/>
    <cellStyle name="Akzent1 2" xfId="45747" hidden="1"/>
    <cellStyle name="Akzent1 2" xfId="46084" hidden="1"/>
    <cellStyle name="Akzent1 2" xfId="45695" hidden="1"/>
    <cellStyle name="Akzent1 2" xfId="45662" hidden="1"/>
    <cellStyle name="Akzent1 2" xfId="45631" hidden="1"/>
    <cellStyle name="Akzent1 2" xfId="45596" hidden="1"/>
    <cellStyle name="Akzent1 2" xfId="45563" hidden="1"/>
    <cellStyle name="Akzent1 2" xfId="45532" hidden="1"/>
    <cellStyle name="Akzent1 2" xfId="45503" hidden="1"/>
    <cellStyle name="Akzent1 2" xfId="45455" hidden="1"/>
    <cellStyle name="Akzent1 2" xfId="45399" hidden="1"/>
    <cellStyle name="Akzent1 2" xfId="45367" hidden="1"/>
    <cellStyle name="Akzent1 2" xfId="45307" hidden="1"/>
    <cellStyle name="Akzent1 2" xfId="45256" hidden="1"/>
    <cellStyle name="Akzent1 2" xfId="45212" hidden="1"/>
    <cellStyle name="Akzent1 2" xfId="45190" hidden="1"/>
    <cellStyle name="Akzent1 2" xfId="45133" hidden="1"/>
    <cellStyle name="Akzent1 2" xfId="45089" hidden="1"/>
    <cellStyle name="Akzent1 2" xfId="45062" hidden="1"/>
    <cellStyle name="Akzent1 2" xfId="45023" hidden="1"/>
    <cellStyle name="Akzent1 2" xfId="44993" hidden="1"/>
    <cellStyle name="Akzent1 2" xfId="44957" hidden="1"/>
    <cellStyle name="Akzent1 2" xfId="44935" hidden="1"/>
    <cellStyle name="Akzent1 2" xfId="44894" hidden="1"/>
    <cellStyle name="Akzent1 2" xfId="44865" hidden="1"/>
    <cellStyle name="Akzent1 2" xfId="44831" hidden="1"/>
    <cellStyle name="Akzent1 2" xfId="44798" hidden="1"/>
    <cellStyle name="Akzent1 2" xfId="44739" hidden="1"/>
    <cellStyle name="Akzent1 2" xfId="44708" hidden="1"/>
    <cellStyle name="Akzent1 2" xfId="44672" hidden="1"/>
    <cellStyle name="Akzent1 2" xfId="44649" hidden="1"/>
    <cellStyle name="Akzent1 2" xfId="44608" hidden="1"/>
    <cellStyle name="Akzent1 2" xfId="45298" hidden="1"/>
    <cellStyle name="Akzent1 2" xfId="44553" hidden="1"/>
    <cellStyle name="Akzent1 2" xfId="44532" hidden="1"/>
    <cellStyle name="Akzent1 2" xfId="44491" hidden="1"/>
    <cellStyle name="Akzent1 2" xfId="44468" hidden="1"/>
    <cellStyle name="Akzent1 2" xfId="44436" hidden="1"/>
    <cellStyle name="Akzent1 2" xfId="44412" hidden="1"/>
    <cellStyle name="Akzent1 2" xfId="44377" hidden="1"/>
    <cellStyle name="Akzent1 2" xfId="44350" hidden="1"/>
    <cellStyle name="Akzent1 2" xfId="44319" hidden="1"/>
    <cellStyle name="Akzent1 2" xfId="44926" hidden="1"/>
    <cellStyle name="Akzent1 2" xfId="44268" hidden="1"/>
    <cellStyle name="Akzent1 2" xfId="44231" hidden="1"/>
    <cellStyle name="Akzent1 2" xfId="44210" hidden="1"/>
    <cellStyle name="Akzent1 2" xfId="44181" hidden="1"/>
    <cellStyle name="Akzent1 2" xfId="44160" hidden="1"/>
    <cellStyle name="Akzent1 2" xfId="44120" hidden="1"/>
    <cellStyle name="Akzent1 2" xfId="44101" hidden="1"/>
    <cellStyle name="Akzent1 2" xfId="44065" hidden="1"/>
    <cellStyle name="Akzent1 2" xfId="44040" hidden="1"/>
    <cellStyle name="Akzent1 2" xfId="43995" hidden="1"/>
    <cellStyle name="Akzent1 2" xfId="43952" hidden="1"/>
    <cellStyle name="Akzent1 2" xfId="43926" hidden="1"/>
    <cellStyle name="Akzent1 2" xfId="43890" hidden="1"/>
    <cellStyle name="Akzent1 2" xfId="43859" hidden="1"/>
    <cellStyle name="Akzent1 2" xfId="43831" hidden="1"/>
    <cellStyle name="Akzent1 2" xfId="43801" hidden="1"/>
    <cellStyle name="Akzent1 2" xfId="43770" hidden="1"/>
    <cellStyle name="Akzent1 2" xfId="43743" hidden="1"/>
    <cellStyle name="Akzent1 2" xfId="43708" hidden="1"/>
    <cellStyle name="Akzent1 2" xfId="43684" hidden="1"/>
    <cellStyle name="Akzent1 2" xfId="43631" hidden="1"/>
    <cellStyle name="Akzent1 2" xfId="43597" hidden="1"/>
    <cellStyle name="Akzent1 2" xfId="43567" hidden="1"/>
    <cellStyle name="Akzent1 2" xfId="43533" hidden="1"/>
    <cellStyle name="Akzent1 2" xfId="43501" hidden="1"/>
    <cellStyle name="Akzent1 2" xfId="43470" hidden="1"/>
    <cellStyle name="Akzent1 2" xfId="43442" hidden="1"/>
    <cellStyle name="Akzent1 2" xfId="43407" hidden="1"/>
    <cellStyle name="Akzent1 2" xfId="43383" hidden="1"/>
    <cellStyle name="Akzent1 2" xfId="43988" hidden="1"/>
    <cellStyle name="Akzent1 2" xfId="43320" hidden="1"/>
    <cellStyle name="Akzent1 2" xfId="43294" hidden="1"/>
    <cellStyle name="Akzent1 2" xfId="43267" hidden="1"/>
    <cellStyle name="Akzent1 2" xfId="43226" hidden="1"/>
    <cellStyle name="Akzent1 2" xfId="43208" hidden="1"/>
    <cellStyle name="Akzent1 2" xfId="43168" hidden="1"/>
    <cellStyle name="Akzent1 2" xfId="43146" hidden="1"/>
    <cellStyle name="Akzent1 2" xfId="43110" hidden="1"/>
    <cellStyle name="Akzent1 2" xfId="43086" hidden="1"/>
    <cellStyle name="Akzent1 2" xfId="43672" hidden="1"/>
    <cellStyle name="Akzent1 2" xfId="43042" hidden="1"/>
    <cellStyle name="Akzent1 2" xfId="43008" hidden="1"/>
    <cellStyle name="Akzent1 2" xfId="42986" hidden="1"/>
    <cellStyle name="Akzent1 2" xfId="42944" hidden="1"/>
    <cellStyle name="Akzent1 2" xfId="42919" hidden="1"/>
    <cellStyle name="Akzent1 2" xfId="42886" hidden="1"/>
    <cellStyle name="Akzent1 2" xfId="42855" hidden="1"/>
    <cellStyle name="Akzent1 2" xfId="42827" hidden="1"/>
    <cellStyle name="Akzent1 2" xfId="42800" hidden="1"/>
    <cellStyle name="Akzent1 2" xfId="42770" hidden="1"/>
    <cellStyle name="Akzent1 2" xfId="42741" hidden="1"/>
    <cellStyle name="Akzent1 2" xfId="42703" hidden="1"/>
    <cellStyle name="Akzent1 2" xfId="42676" hidden="1"/>
    <cellStyle name="Akzent1 2" xfId="42645" hidden="1"/>
    <cellStyle name="Akzent1 2" xfId="42609" hidden="1"/>
    <cellStyle name="Akzent1 2" xfId="42585" hidden="1"/>
    <cellStyle name="Akzent1 2" xfId="42550" hidden="1"/>
    <cellStyle name="Akzent1 2" xfId="42521" hidden="1"/>
    <cellStyle name="Akzent1 2" xfId="42485" hidden="1"/>
    <cellStyle name="Akzent1 2" xfId="42432" hidden="1"/>
    <cellStyle name="Akzent1 2" xfId="42442" hidden="1"/>
    <cellStyle name="Akzent1 2" xfId="42353" hidden="1"/>
    <cellStyle name="Akzent1 2" xfId="42311" hidden="1"/>
    <cellStyle name="Akzent1 2" xfId="42288" hidden="1"/>
    <cellStyle name="Akzent1 2" xfId="42253" hidden="1"/>
    <cellStyle name="Akzent1 2" xfId="42223" hidden="1"/>
    <cellStyle name="Akzent1 2" xfId="42197" hidden="1"/>
    <cellStyle name="Akzent1 2" xfId="48573" hidden="1"/>
    <cellStyle name="Akzent1 2" xfId="43402" hidden="1"/>
    <cellStyle name="Akzent1 2" xfId="48847" hidden="1"/>
    <cellStyle name="Akzent1 2" xfId="48859" hidden="1"/>
    <cellStyle name="Akzent1 2" xfId="42372" hidden="1"/>
    <cellStyle name="Akzent1 2" xfId="48873" hidden="1"/>
    <cellStyle name="Akzent1 2" xfId="48881" hidden="1"/>
    <cellStyle name="Akzent1 2" xfId="48893" hidden="1"/>
    <cellStyle name="Akzent1 2" xfId="48901" hidden="1"/>
    <cellStyle name="Akzent1 2" xfId="48913" hidden="1"/>
    <cellStyle name="Akzent1 2" xfId="48921" hidden="1"/>
    <cellStyle name="Akzent1 2" xfId="48933" hidden="1"/>
    <cellStyle name="Akzent1 2" xfId="48941" hidden="1"/>
    <cellStyle name="Akzent1 2" xfId="48953" hidden="1"/>
    <cellStyle name="Akzent1 2" xfId="48960" hidden="1"/>
    <cellStyle name="Akzent1 2" xfId="49049" hidden="1"/>
    <cellStyle name="Akzent1 2" xfId="49070" hidden="1"/>
    <cellStyle name="Akzent1 2" xfId="49103" hidden="1"/>
    <cellStyle name="Akzent1 2" xfId="49124" hidden="1"/>
    <cellStyle name="Akzent1 2" xfId="49148" hidden="1"/>
    <cellStyle name="Akzent1 2" xfId="49222" hidden="1"/>
    <cellStyle name="Akzent1 2" xfId="49267" hidden="1"/>
    <cellStyle name="Akzent1 2" xfId="49281" hidden="1"/>
    <cellStyle name="Akzent1 2" xfId="49314" hidden="1"/>
    <cellStyle name="Akzent1 2" xfId="49335" hidden="1"/>
    <cellStyle name="Akzent1 2" xfId="49378" hidden="1"/>
    <cellStyle name="Akzent1 2" xfId="49404" hidden="1"/>
    <cellStyle name="Akzent1 2" xfId="49434" hidden="1"/>
    <cellStyle name="Akzent1 2" xfId="49460" hidden="1"/>
    <cellStyle name="Akzent1 2" xfId="49485" hidden="1"/>
    <cellStyle name="Akzent1 2" xfId="49515" hidden="1"/>
    <cellStyle name="Akzent1 2" xfId="49539" hidden="1"/>
    <cellStyle name="Akzent1 2" xfId="49566" hidden="1"/>
    <cellStyle name="Akzent1 2" xfId="49591" hidden="1"/>
    <cellStyle name="Akzent1 2" xfId="49012" hidden="1"/>
    <cellStyle name="Akzent1 2" xfId="49638" hidden="1"/>
    <cellStyle name="Akzent1 2" xfId="49671" hidden="1"/>
    <cellStyle name="Akzent1 2" xfId="49696" hidden="1"/>
    <cellStyle name="Akzent1 2" xfId="49729" hidden="1"/>
    <cellStyle name="Akzent1 2" xfId="49754" hidden="1"/>
    <cellStyle name="Akzent1 2" xfId="49780" hidden="1"/>
    <cellStyle name="Akzent1 2" xfId="49803" hidden="1"/>
    <cellStyle name="Akzent1 2" xfId="49831" hidden="1"/>
    <cellStyle name="Akzent1 2" xfId="49850" hidden="1"/>
    <cellStyle name="Akzent1 2" xfId="49341" hidden="1"/>
    <cellStyle name="Akzent1 2" xfId="49894" hidden="1"/>
    <cellStyle name="Akzent1 2" xfId="49926" hidden="1"/>
    <cellStyle name="Akzent1 2" xfId="49950" hidden="1"/>
    <cellStyle name="Akzent1 2" xfId="49984" hidden="1"/>
    <cellStyle name="Akzent1 2" xfId="50004" hidden="1"/>
    <cellStyle name="Akzent1 2" xfId="50039" hidden="1"/>
    <cellStyle name="Akzent1 2" xfId="50063" hidden="1"/>
    <cellStyle name="Akzent1 2" xfId="50088" hidden="1"/>
    <cellStyle name="Akzent1 2" xfId="50114" hidden="1"/>
    <cellStyle name="Akzent1 2" xfId="50150" hidden="1"/>
    <cellStyle name="Akzent1 2" xfId="50179" hidden="1"/>
    <cellStyle name="Akzent1 2" xfId="50227" hidden="1"/>
    <cellStyle name="Akzent1 2" xfId="50238" hidden="1"/>
    <cellStyle name="Akzent1 2" xfId="50286" hidden="1"/>
    <cellStyle name="Akzent1 2" xfId="50297" hidden="1"/>
    <cellStyle name="Akzent1 2" xfId="50329" hidden="1"/>
    <cellStyle name="Akzent1 2" xfId="50357" hidden="1"/>
    <cellStyle name="Akzent1 2" xfId="50379" hidden="1"/>
    <cellStyle name="Akzent1 2" xfId="50420" hidden="1"/>
    <cellStyle name="Akzent1 2" xfId="50440" hidden="1"/>
    <cellStyle name="Akzent1 2" xfId="50480" hidden="1"/>
    <cellStyle name="Akzent1 2" xfId="50504" hidden="1"/>
    <cellStyle name="Akzent1 2" xfId="50538" hidden="1"/>
    <cellStyle name="Akzent1 2" xfId="50562" hidden="1"/>
    <cellStyle name="Akzent1 2" xfId="50596" hidden="1"/>
    <cellStyle name="Akzent1 2" xfId="50619" hidden="1"/>
    <cellStyle name="Akzent1 2" xfId="50649" hidden="1"/>
    <cellStyle name="Akzent1 2" xfId="50672" hidden="1"/>
    <cellStyle name="Akzent1 2" xfId="50697" hidden="1"/>
    <cellStyle name="Akzent1 2" xfId="50159" hidden="1"/>
    <cellStyle name="Akzent1 2" xfId="50742" hidden="1"/>
    <cellStyle name="Akzent1 2" xfId="50779" hidden="1"/>
    <cellStyle name="Akzent1 2" xfId="50806" hidden="1"/>
    <cellStyle name="Akzent1 2" xfId="50835" hidden="1"/>
    <cellStyle name="Akzent1 2" xfId="50857" hidden="1"/>
    <cellStyle name="Akzent1 2" xfId="50887" hidden="1"/>
    <cellStyle name="Akzent1 2" xfId="50911" hidden="1"/>
    <cellStyle name="Akzent1 2" xfId="50942" hidden="1"/>
    <cellStyle name="Akzent1 2" xfId="50968" hidden="1"/>
    <cellStyle name="Akzent1 2" xfId="50448" hidden="1"/>
    <cellStyle name="Akzent1 2" xfId="51006" hidden="1"/>
    <cellStyle name="Akzent1 2" xfId="51037" hidden="1"/>
    <cellStyle name="Akzent1 2" xfId="51064" hidden="1"/>
    <cellStyle name="Akzent1 2" xfId="51090" hidden="1"/>
    <cellStyle name="Akzent1 2" xfId="51115" hidden="1"/>
    <cellStyle name="Akzent1 2" xfId="51140" hidden="1"/>
    <cellStyle name="Akzent1 2" xfId="51173" hidden="1"/>
    <cellStyle name="Akzent1 2" xfId="51194" hidden="1"/>
    <cellStyle name="Akzent1 2" xfId="51227" hidden="1"/>
    <cellStyle name="Akzent1 2" xfId="51249" hidden="1"/>
    <cellStyle name="Akzent1 2" xfId="51282" hidden="1"/>
    <cellStyle name="Akzent1 2" xfId="51304" hidden="1"/>
    <cellStyle name="Akzent1 2" xfId="51342" hidden="1"/>
    <cellStyle name="Akzent1 2" xfId="51363" hidden="1"/>
    <cellStyle name="Akzent1 2" xfId="51392" hidden="1"/>
    <cellStyle name="Akzent1 2" xfId="51412" hidden="1"/>
    <cellStyle name="Akzent1 2" xfId="51445" hidden="1"/>
    <cellStyle name="Akzent1 2" xfId="51462" hidden="1"/>
    <cellStyle name="Akzent1 2" xfId="51494" hidden="1"/>
    <cellStyle name="Akzent1 2" xfId="51541" hidden="1"/>
    <cellStyle name="Akzent1 2" xfId="51533" hidden="1"/>
    <cellStyle name="Akzent1 2" xfId="51587" hidden="1"/>
    <cellStyle name="Akzent1 2" xfId="51621" hidden="1"/>
    <cellStyle name="Akzent1 2" xfId="51659" hidden="1"/>
    <cellStyle name="Akzent1 2" xfId="51680" hidden="1"/>
    <cellStyle name="Akzent1 2" xfId="51713" hidden="1"/>
    <cellStyle name="Akzent1 2" xfId="51737" hidden="1"/>
    <cellStyle name="Akzent1 2" xfId="51772" hidden="1"/>
    <cellStyle name="Akzent1 2" xfId="51795" hidden="1"/>
    <cellStyle name="Akzent1 2" xfId="51818" hidden="1"/>
    <cellStyle name="Akzent1 2" xfId="51857" hidden="1"/>
    <cellStyle name="Akzent1 2" xfId="51566" hidden="1"/>
    <cellStyle name="Akzent1 2" xfId="51901" hidden="1"/>
    <cellStyle name="Akzent1 2" xfId="51961" hidden="1"/>
    <cellStyle name="Akzent1 2" xfId="51986" hidden="1"/>
    <cellStyle name="Akzent1 2" xfId="52023" hidden="1"/>
    <cellStyle name="Akzent1 2" xfId="52052" hidden="1"/>
    <cellStyle name="Akzent1 2" xfId="52078" hidden="1"/>
    <cellStyle name="Akzent1 2" xfId="52117" hidden="1"/>
    <cellStyle name="Akzent1 2" xfId="52163" hidden="1"/>
    <cellStyle name="Akzent1 2" xfId="52195" hidden="1"/>
    <cellStyle name="Akzent1 2" xfId="52224" hidden="1"/>
    <cellStyle name="Akzent1 2" xfId="52289" hidden="1"/>
    <cellStyle name="Akzent1 2" xfId="52326" hidden="1"/>
    <cellStyle name="Akzent1 2" xfId="52358" hidden="1"/>
    <cellStyle name="Akzent1 2" xfId="52382" hidden="1"/>
    <cellStyle name="Akzent1 2" xfId="52416" hidden="1"/>
    <cellStyle name="Akzent1 2" xfId="52440" hidden="1"/>
    <cellStyle name="Akzent1 2" xfId="52474" hidden="1"/>
    <cellStyle name="Akzent1 2" xfId="52491" hidden="1"/>
    <cellStyle name="Akzent1 2" xfId="52524" hidden="1"/>
    <cellStyle name="Akzent1 2" xfId="52541" hidden="1"/>
    <cellStyle name="Akzent1 2" xfId="52574" hidden="1"/>
    <cellStyle name="Akzent1 2" xfId="52601" hidden="1"/>
    <cellStyle name="Akzent1 2" xfId="52639" hidden="1"/>
    <cellStyle name="Akzent1 2" xfId="52684" hidden="1"/>
    <cellStyle name="Akzent1 2" xfId="52720" hidden="1"/>
    <cellStyle name="Akzent1 2" xfId="52746" hidden="1"/>
    <cellStyle name="Akzent1 2" xfId="52773" hidden="1"/>
    <cellStyle name="Akzent1 2" xfId="52804" hidden="1"/>
    <cellStyle name="Akzent1 2" xfId="52825" hidden="1"/>
    <cellStyle name="Akzent1 2" xfId="52851" hidden="1"/>
    <cellStyle name="Akzent1 2" xfId="52300" hidden="1"/>
    <cellStyle name="Akzent1 2" xfId="52923" hidden="1"/>
    <cellStyle name="Akzent1 2" xfId="52954" hidden="1"/>
    <cellStyle name="Akzent1 2" xfId="52980" hidden="1"/>
    <cellStyle name="Akzent1 2" xfId="53007" hidden="1"/>
    <cellStyle name="Akzent1 2" xfId="53036" hidden="1"/>
    <cellStyle name="Akzent1 2" xfId="53062" hidden="1"/>
    <cellStyle name="Akzent1 2" xfId="53091" hidden="1"/>
    <cellStyle name="Akzent1 2" xfId="53119" hidden="1"/>
    <cellStyle name="Akzent1 2" xfId="53143" hidden="1"/>
    <cellStyle name="Akzent1 2" xfId="52584" hidden="1"/>
    <cellStyle name="Akzent1 2" xfId="53189" hidden="1"/>
    <cellStyle name="Akzent1 2" xfId="53213" hidden="1"/>
    <cellStyle name="Akzent1 2" xfId="53243" hidden="1"/>
    <cellStyle name="Akzent1 2" xfId="53266" hidden="1"/>
    <cellStyle name="Akzent1 2" xfId="53301" hidden="1"/>
    <cellStyle name="Akzent1 2" xfId="53317" hidden="1"/>
    <cellStyle name="Akzent1 2" xfId="53346" hidden="1"/>
    <cellStyle name="Akzent1 2" xfId="53369" hidden="1"/>
    <cellStyle name="Akzent1 2" xfId="53401" hidden="1"/>
    <cellStyle name="Akzent1 2" xfId="53436" hidden="1"/>
    <cellStyle name="Akzent1 2" xfId="53486" hidden="1"/>
    <cellStyle name="Akzent1 2" xfId="53505" hidden="1"/>
    <cellStyle name="Akzent1 2" xfId="53537" hidden="1"/>
    <cellStyle name="Akzent1 2" xfId="53560" hidden="1"/>
    <cellStyle name="Akzent1 2" xfId="53584" hidden="1"/>
    <cellStyle name="Akzent1 2" xfId="53606" hidden="1"/>
    <cellStyle name="Akzent1 2" xfId="53641" hidden="1"/>
    <cellStyle name="Akzent1 2" xfId="53664" hidden="1"/>
    <cellStyle name="Akzent1 2" xfId="53693" hidden="1"/>
    <cellStyle name="Akzent1 2" xfId="53718" hidden="1"/>
    <cellStyle name="Akzent1 2" xfId="53758" hidden="1"/>
    <cellStyle name="Akzent1 2" xfId="53788" hidden="1"/>
    <cellStyle name="Akzent1 2" xfId="53816" hidden="1"/>
    <cellStyle name="Akzent1 2" xfId="53839" hidden="1"/>
    <cellStyle name="Akzent1 2" xfId="53863" hidden="1"/>
    <cellStyle name="Akzent1 2" xfId="53897" hidden="1"/>
    <cellStyle name="Akzent1 2" xfId="53917" hidden="1"/>
    <cellStyle name="Akzent1 2" xfId="53955" hidden="1"/>
    <cellStyle name="Akzent1 2" xfId="53972" hidden="1"/>
    <cellStyle name="Akzent1 2" xfId="53446" hidden="1"/>
    <cellStyle name="Akzent1 2" xfId="54024" hidden="1"/>
    <cellStyle name="Akzent1 2" xfId="54052" hidden="1"/>
    <cellStyle name="Akzent1 2" xfId="54078" hidden="1"/>
    <cellStyle name="Akzent1 2" xfId="54111" hidden="1"/>
    <cellStyle name="Akzent1 2" xfId="54128" hidden="1"/>
    <cellStyle name="Akzent1 2" xfId="54159" hidden="1"/>
    <cellStyle name="Akzent1 2" xfId="54192" hidden="1"/>
    <cellStyle name="Akzent1 2" xfId="54219" hidden="1"/>
    <cellStyle name="Akzent1 2" xfId="54245" hidden="1"/>
    <cellStyle name="Akzent1 2" xfId="53730" hidden="1"/>
    <cellStyle name="Akzent1 2" xfId="54286" hidden="1"/>
    <cellStyle name="Akzent1 2" xfId="54323" hidden="1"/>
    <cellStyle name="Akzent1 2" xfId="54344" hidden="1"/>
    <cellStyle name="Akzent1 2" xfId="54373" hidden="1"/>
    <cellStyle name="Akzent1 2" xfId="54402" hidden="1"/>
    <cellStyle name="Akzent1 2" xfId="54426" hidden="1"/>
    <cellStyle name="Akzent1 2" xfId="54456" hidden="1"/>
    <cellStyle name="Akzent1 2" xfId="54477" hidden="1"/>
    <cellStyle name="Akzent1 2" xfId="54500" hidden="1"/>
    <cellStyle name="Akzent1 2" xfId="54535" hidden="1"/>
    <cellStyle name="Akzent1 2" xfId="54562" hidden="1"/>
    <cellStyle name="Akzent1 2" xfId="54593" hidden="1"/>
    <cellStyle name="Akzent1 2" xfId="54620" hidden="1"/>
    <cellStyle name="Akzent1 2" xfId="54651" hidden="1"/>
    <cellStyle name="Akzent1 2" xfId="54672" hidden="1"/>
    <cellStyle name="Akzent1 2" xfId="54710" hidden="1"/>
    <cellStyle name="Akzent1 2" xfId="54727" hidden="1"/>
    <cellStyle name="Akzent1 2" xfId="54753" hidden="1"/>
    <cellStyle name="Akzent1 2" xfId="54772" hidden="1"/>
    <cellStyle name="Akzent1 2" xfId="54825" hidden="1"/>
    <cellStyle name="Akzent1 2" xfId="54822" hidden="1"/>
    <cellStyle name="Akzent1 2" xfId="54868" hidden="1"/>
    <cellStyle name="Akzent1 2" xfId="54902" hidden="1"/>
    <cellStyle name="Akzent1 2" xfId="54928" hidden="1"/>
    <cellStyle name="Akzent1 2" xfId="54959" hidden="1"/>
    <cellStyle name="Akzent1 2" xfId="54986" hidden="1"/>
    <cellStyle name="Akzent1 2" xfId="55014" hidden="1"/>
    <cellStyle name="Akzent1 2" xfId="55042" hidden="1"/>
    <cellStyle name="Akzent1 2" xfId="55070" hidden="1"/>
    <cellStyle name="Akzent1 2" xfId="55097" hidden="1"/>
    <cellStyle name="Akzent1 2" xfId="55123" hidden="1"/>
    <cellStyle name="Akzent1 2" xfId="54852" hidden="1"/>
    <cellStyle name="Akzent1 2" xfId="55167" hidden="1"/>
    <cellStyle name="Akzent1 2" xfId="55198" hidden="1"/>
    <cellStyle name="Akzent1 2" xfId="55225" hidden="1"/>
    <cellStyle name="Akzent1 2" xfId="55254" hidden="1"/>
    <cellStyle name="Akzent1 2" xfId="55283" hidden="1"/>
    <cellStyle name="Akzent1 2" xfId="55306" hidden="1"/>
    <cellStyle name="Akzent1 2" xfId="55338" hidden="1"/>
    <cellStyle name="Akzent1 2" xfId="55355" hidden="1"/>
    <cellStyle name="Akzent1 2" xfId="55381" hidden="1"/>
    <cellStyle name="Akzent1 2" xfId="55322" hidden="1"/>
    <cellStyle name="Akzent1 2" xfId="55289" hidden="1"/>
    <cellStyle name="Akzent1 2" xfId="55268" hidden="1"/>
    <cellStyle name="Akzent1 2" xfId="55231" hidden="1"/>
    <cellStyle name="Akzent1 2" xfId="55208" hidden="1"/>
    <cellStyle name="Akzent1 2" xfId="55173" hidden="1"/>
    <cellStyle name="Akzent1 2" xfId="55152" hidden="1"/>
    <cellStyle name="Akzent1 2" xfId="55113" hidden="1"/>
    <cellStyle name="Akzent1 2" xfId="55087" hidden="1"/>
    <cellStyle name="Akzent1 2" xfId="55073" hidden="1"/>
    <cellStyle name="Akzent1 2" xfId="55033" hidden="1"/>
    <cellStyle name="Akzent1 2" xfId="54993" hidden="1"/>
    <cellStyle name="Akzent1 2" xfId="54973" hidden="1"/>
    <cellStyle name="Akzent1 2" xfId="54938" hidden="1"/>
    <cellStyle name="Akzent1 2" xfId="54915" hidden="1"/>
    <cellStyle name="Akzent1 2" xfId="54883" hidden="1"/>
    <cellStyle name="Akzent1 2" xfId="54834" hidden="1"/>
    <cellStyle name="Akzent1 2" xfId="54788" hidden="1"/>
    <cellStyle name="Akzent1 2" xfId="54765" hidden="1"/>
    <cellStyle name="Akzent1 2" xfId="55346" hidden="1"/>
    <cellStyle name="Akzent1 2" xfId="54720" hidden="1"/>
    <cellStyle name="Akzent1 2" xfId="54685" hidden="1"/>
    <cellStyle name="Akzent1 2" xfId="54660" hidden="1"/>
    <cellStyle name="Akzent1 2" xfId="54631" hidden="1"/>
    <cellStyle name="Akzent1 2" xfId="54599" hidden="1"/>
    <cellStyle name="Akzent1 2" xfId="54573" hidden="1"/>
    <cellStyle name="Akzent1 2" xfId="54544" hidden="1"/>
    <cellStyle name="Akzent1 2" xfId="54516" hidden="1"/>
    <cellStyle name="Akzent1 2" xfId="54487" hidden="1"/>
    <cellStyle name="Akzent1 2" xfId="55057" hidden="1"/>
    <cellStyle name="Akzent1 2" xfId="54441" hidden="1"/>
    <cellStyle name="Akzent1 2" xfId="54408" hidden="1"/>
    <cellStyle name="Akzent1 2" xfId="54387" hidden="1"/>
    <cellStyle name="Akzent1 2" xfId="54350" hidden="1"/>
    <cellStyle name="Akzent1 2" xfId="54329" hidden="1"/>
    <cellStyle name="Akzent1 2" xfId="54298" hidden="1"/>
    <cellStyle name="Akzent1 2" xfId="54271" hidden="1"/>
    <cellStyle name="Akzent1 2" xfId="54244" hidden="1"/>
    <cellStyle name="Akzent1 2" xfId="54212" hidden="1"/>
    <cellStyle name="Akzent1 2" xfId="54170" hidden="1"/>
    <cellStyle name="Akzent1 2" xfId="54137" hidden="1"/>
    <cellStyle name="Akzent1 2" xfId="54094" hidden="1"/>
    <cellStyle name="Akzent1 2" xfId="54083" hidden="1"/>
    <cellStyle name="Akzent1 2" xfId="54034" hidden="1"/>
    <cellStyle name="Akzent1 2" xfId="54017" hidden="1"/>
    <cellStyle name="Akzent1 2" xfId="53988" hidden="1"/>
    <cellStyle name="Akzent1 2" xfId="53965" hidden="1"/>
    <cellStyle name="Akzent1 2" xfId="53930" hidden="1"/>
    <cellStyle name="Akzent1 2" xfId="53903" hidden="1"/>
    <cellStyle name="Akzent1 2" xfId="53877" hidden="1"/>
    <cellStyle name="Akzent1 2" xfId="53832" hidden="1"/>
    <cellStyle name="Akzent1 2" xfId="53807" hidden="1"/>
    <cellStyle name="Akzent1 2" xfId="53779" hidden="1"/>
    <cellStyle name="Akzent1 2" xfId="53749" hidden="1"/>
    <cellStyle name="Akzent1 2" xfId="53721" hidden="1"/>
    <cellStyle name="Akzent1 2" xfId="53685" hidden="1"/>
    <cellStyle name="Akzent1 2" xfId="53655" hidden="1"/>
    <cellStyle name="Akzent1 2" xfId="53629" hidden="1"/>
    <cellStyle name="Akzent1 2" xfId="53597" hidden="1"/>
    <cellStyle name="Akzent1 2" xfId="54163" hidden="1"/>
    <cellStyle name="Akzent1 2" xfId="53545" hidden="1"/>
    <cellStyle name="Akzent1 2" xfId="53524" hidden="1"/>
    <cellStyle name="Akzent1 2" xfId="53493" hidden="1"/>
    <cellStyle name="Akzent1 2" xfId="53470" hidden="1"/>
    <cellStyle name="Akzent1 2" xfId="53431" hidden="1"/>
    <cellStyle name="Akzent1 2" xfId="53411" hidden="1"/>
    <cellStyle name="Akzent1 2" xfId="53379" hidden="1"/>
    <cellStyle name="Akzent1 2" xfId="53358" hidden="1"/>
    <cellStyle name="Akzent1 2" xfId="53322" hidden="1"/>
    <cellStyle name="Akzent1 2" xfId="53866" hidden="1"/>
    <cellStyle name="Akzent1 2" xfId="53273" hidden="1"/>
    <cellStyle name="Akzent1 2" xfId="53249" hidden="1"/>
    <cellStyle name="Akzent1 2" xfId="53218" hidden="1"/>
    <cellStyle name="Akzent1 2" xfId="53188" hidden="1"/>
    <cellStyle name="Akzent1 2" xfId="53161" hidden="1"/>
    <cellStyle name="Akzent1 2" xfId="53134" hidden="1"/>
    <cellStyle name="Akzent1 2" xfId="53110" hidden="1"/>
    <cellStyle name="Akzent1 2" xfId="53076" hidden="1"/>
    <cellStyle name="Akzent1 2" xfId="53052" hidden="1"/>
    <cellStyle name="Akzent1 2" xfId="53014" hidden="1"/>
    <cellStyle name="Akzent1 2" xfId="52993" hidden="1"/>
    <cellStyle name="Akzent1 2" xfId="52951" hidden="1"/>
    <cellStyle name="Akzent1 2" xfId="52935" hidden="1"/>
    <cellStyle name="Akzent1 2" xfId="52874" hidden="1"/>
    <cellStyle name="Akzent1 2" xfId="52847" hidden="1"/>
    <cellStyle name="Akzent1 2" xfId="52814" hidden="1"/>
    <cellStyle name="Akzent1 2" xfId="52789" hidden="1"/>
    <cellStyle name="Akzent1 2" xfId="52756" hidden="1"/>
    <cellStyle name="Akzent1 2" xfId="52739" hidden="1"/>
    <cellStyle name="Akzent1 2" xfId="52689" hidden="1"/>
    <cellStyle name="Akzent1 2" xfId="52692" hidden="1"/>
    <cellStyle name="Akzent1 2" xfId="52634" hidden="1"/>
    <cellStyle name="Akzent1 2" xfId="52606" hidden="1"/>
    <cellStyle name="Akzent1 2" xfId="52568" hidden="1"/>
    <cellStyle name="Akzent1 2" xfId="52538" hidden="1"/>
    <cellStyle name="Akzent1 2" xfId="52507" hidden="1"/>
    <cellStyle name="Akzent1 2" xfId="52484" hidden="1"/>
    <cellStyle name="Akzent1 2" xfId="52454" hidden="1"/>
    <cellStyle name="Akzent1 2" xfId="52425" hidden="1"/>
    <cellStyle name="Akzent1 2" xfId="52401" hidden="1"/>
    <cellStyle name="Akzent1 2" xfId="52374" hidden="1"/>
    <cellStyle name="Akzent1 2" xfId="52661" hidden="1"/>
    <cellStyle name="Akzent1 2" xfId="52314" hidden="1"/>
    <cellStyle name="Akzent1 2" xfId="52277" hidden="1"/>
    <cellStyle name="Akzent1 2" xfId="52212" hidden="1"/>
    <cellStyle name="Akzent1 2" xfId="52183" hidden="1"/>
    <cellStyle name="Akzent1 2" xfId="52132" hidden="1"/>
    <cellStyle name="Akzent1 2" xfId="52088" hidden="1"/>
    <cellStyle name="Akzent1 2" xfId="52060" hidden="1"/>
    <cellStyle name="Akzent1 2" xfId="52035" hidden="1"/>
    <cellStyle name="Akzent1 2" xfId="51997" hidden="1"/>
    <cellStyle name="Akzent1 2" xfId="51968" hidden="1"/>
    <cellStyle name="Akzent1 2" xfId="51910" hidden="1"/>
    <cellStyle name="Akzent1 2" xfId="51873" hidden="1"/>
    <cellStyle name="Akzent1 2" xfId="51830" hidden="1"/>
    <cellStyle name="Akzent1 2" xfId="51805" hidden="1"/>
    <cellStyle name="Akzent1 2" xfId="51762" hidden="1"/>
    <cellStyle name="Akzent1 2" xfId="51747" hidden="1"/>
    <cellStyle name="Akzent1 2" xfId="51702" hidden="1"/>
    <cellStyle name="Akzent1 2" xfId="51685" hidden="1"/>
    <cellStyle name="Akzent1 2" xfId="51647" hidden="1"/>
    <cellStyle name="Akzent1 2" xfId="51626" hidden="1"/>
    <cellStyle name="Akzent1 2" xfId="51607" hidden="1"/>
    <cellStyle name="Akzent1 2" xfId="51528" hidden="1"/>
    <cellStyle name="Akzent1 2" xfId="51499" hidden="1"/>
    <cellStyle name="Akzent1 2" xfId="51466" hidden="1"/>
    <cellStyle name="Akzent1 2" xfId="51435" hidden="1"/>
    <cellStyle name="Akzent1 2" xfId="51400" hidden="1"/>
    <cellStyle name="Akzent1 2" xfId="51379" hidden="1"/>
    <cellStyle name="Akzent1 2" xfId="51348" hidden="1"/>
    <cellStyle name="Akzent1 2" xfId="51325" hidden="1"/>
    <cellStyle name="Akzent1 2" xfId="51290" hidden="1"/>
    <cellStyle name="Akzent1 2" xfId="51897" hidden="1"/>
    <cellStyle name="Akzent1 2" xfId="51248" hidden="1"/>
    <cellStyle name="Akzent1 2" xfId="51224" hidden="1"/>
    <cellStyle name="Akzent1 2" xfId="51184" hidden="1"/>
    <cellStyle name="Akzent1 2" xfId="51164" hidden="1"/>
    <cellStyle name="Akzent1 2" xfId="51126" hidden="1"/>
    <cellStyle name="Akzent1 2" xfId="51105" hidden="1"/>
    <cellStyle name="Akzent1 2" xfId="51075" hidden="1"/>
    <cellStyle name="Akzent1 2" xfId="51055" hidden="1"/>
    <cellStyle name="Akzent1 2" xfId="51019" hidden="1"/>
    <cellStyle name="Akzent1 2" xfId="51593" hidden="1"/>
    <cellStyle name="Akzent1 2" xfId="50981" hidden="1"/>
    <cellStyle name="Akzent1 2" xfId="50949" hidden="1"/>
    <cellStyle name="Akzent1 2" xfId="50924" hidden="1"/>
    <cellStyle name="Akzent1 2" xfId="50888" hidden="1"/>
    <cellStyle name="Akzent1 2" xfId="50863" hidden="1"/>
    <cellStyle name="Akzent1 2" xfId="50824" hidden="1"/>
    <cellStyle name="Akzent1 2" xfId="50812" hidden="1"/>
    <cellStyle name="Akzent1 2" xfId="50770" hidden="1"/>
    <cellStyle name="Akzent1 2" xfId="50747" hidden="1"/>
    <cellStyle name="Akzent1 2" xfId="50714" hidden="1"/>
    <cellStyle name="Akzent1 2" xfId="50676" hidden="1"/>
    <cellStyle name="Akzent1 2" xfId="50640" hidden="1"/>
    <cellStyle name="Akzent1 2" xfId="50610" hidden="1"/>
    <cellStyle name="Akzent1 2" xfId="50582" hidden="1"/>
    <cellStyle name="Akzent1 2" xfId="50552" hidden="1"/>
    <cellStyle name="Akzent1 2" xfId="50524" hidden="1"/>
    <cellStyle name="Akzent1 2" xfId="50493" hidden="1"/>
    <cellStyle name="Akzent1 2" xfId="50466" hidden="1"/>
    <cellStyle name="Akzent1 2" xfId="50429" hidden="1"/>
    <cellStyle name="Akzent1 2" xfId="50410" hidden="1"/>
    <cellStyle name="Akzent1 2" xfId="50362" hidden="1"/>
    <cellStyle name="Akzent1 2" xfId="50337" hidden="1"/>
    <cellStyle name="Akzent1 2" xfId="50307" hidden="1"/>
    <cellStyle name="Akzent1 2" xfId="50268" hidden="1"/>
    <cellStyle name="Akzent1 2" xfId="50247" hidden="1"/>
    <cellStyle name="Akzent1 2" xfId="50215" hidden="1"/>
    <cellStyle name="Akzent1 2" xfId="50190" hidden="1"/>
    <cellStyle name="Akzent1 2" xfId="50163" hidden="1"/>
    <cellStyle name="Akzent1 2" xfId="50128" hidden="1"/>
    <cellStyle name="Akzent1 2" xfId="50702" hidden="1"/>
    <cellStyle name="Akzent1 2" xfId="50075" hidden="1"/>
    <cellStyle name="Akzent1 2" xfId="50052" hidden="1"/>
    <cellStyle name="Akzent1 2" xfId="50020" hidden="1"/>
    <cellStyle name="Akzent1 2" xfId="49991" hidden="1"/>
    <cellStyle name="Akzent1 2" xfId="49962" hidden="1"/>
    <cellStyle name="Akzent1 2" xfId="49933" hidden="1"/>
    <cellStyle name="Akzent1 2" xfId="49904" hidden="1"/>
    <cellStyle name="Akzent1 2" xfId="49875" hidden="1"/>
    <cellStyle name="Akzent1 2" xfId="49860" hidden="1"/>
    <cellStyle name="Akzent1 2" xfId="50400" hidden="1"/>
    <cellStyle name="Akzent1 2" xfId="49816" hidden="1"/>
    <cellStyle name="Akzent1 2" xfId="49770" hidden="1"/>
    <cellStyle name="Akzent1 2" xfId="49759" hidden="1"/>
    <cellStyle name="Akzent1 2" xfId="49712" hidden="1"/>
    <cellStyle name="Akzent1 2" xfId="49701" hidden="1"/>
    <cellStyle name="Akzent1 2" xfId="49655" hidden="1"/>
    <cellStyle name="Akzent1 2" xfId="49640" hidden="1"/>
    <cellStyle name="Akzent1 2" xfId="49608" hidden="1"/>
    <cellStyle name="Akzent1 2" xfId="49584" hidden="1"/>
    <cellStyle name="Akzent1 2" xfId="49549" hidden="1"/>
    <cellStyle name="Akzent1 2" xfId="49521" hidden="1"/>
    <cellStyle name="Akzent1 2" xfId="49490" hidden="1"/>
    <cellStyle name="Akzent1 2" xfId="49458" hidden="1"/>
    <cellStyle name="Akzent1 2" xfId="49427" hidden="1"/>
    <cellStyle name="Akzent1 2" xfId="49395" hidden="1"/>
    <cellStyle name="Akzent1 2" xfId="49371" hidden="1"/>
    <cellStyle name="Akzent1 2" xfId="49344" hidden="1"/>
    <cellStyle name="Akzent1 2" xfId="49307" hidden="1"/>
    <cellStyle name="Akzent1 2" xfId="49272" hidden="1"/>
    <cellStyle name="Akzent1 2" xfId="49229" hidden="1"/>
    <cellStyle name="Akzent1 2" xfId="49236" hidden="1"/>
    <cellStyle name="Akzent1 2" xfId="49162" hidden="1"/>
    <cellStyle name="Akzent1 2" xfId="49123" hidden="1"/>
    <cellStyle name="Akzent1 2" xfId="49101" hidden="1"/>
    <cellStyle name="Akzent1 2" xfId="49060" hidden="1"/>
    <cellStyle name="Akzent1 2" xfId="49040" hidden="1"/>
    <cellStyle name="Akzent1 2" xfId="49008" hidden="1"/>
    <cellStyle name="Akzent1 2" xfId="48987" hidden="1"/>
    <cellStyle name="Akzent1 2" xfId="55424" hidden="1"/>
    <cellStyle name="Akzent1 2" xfId="55444" hidden="1"/>
    <cellStyle name="Akzent1 2" xfId="55467" hidden="1"/>
    <cellStyle name="Akzent1 2" xfId="49191" hidden="1"/>
    <cellStyle name="Akzent1 2" xfId="55493" hidden="1"/>
    <cellStyle name="Akzent1 2" xfId="55510" hidden="1"/>
    <cellStyle name="Akzent1 2" xfId="55532" hidden="1"/>
    <cellStyle name="Akzent1 2" xfId="55549" hidden="1"/>
    <cellStyle name="Akzent1 2" xfId="55571" hidden="1"/>
    <cellStyle name="Akzent1 2" xfId="55588" hidden="1"/>
    <cellStyle name="Akzent1 2" xfId="55605" hidden="1"/>
    <cellStyle name="Akzent1 2" xfId="55622" hidden="1"/>
    <cellStyle name="Akzent1 2" xfId="55638" hidden="1"/>
    <cellStyle name="Akzent1 2" xfId="55598" hidden="1"/>
    <cellStyle name="Akzent1 2" xfId="55577" hidden="1"/>
    <cellStyle name="Akzent1 2" xfId="55555" hidden="1"/>
    <cellStyle name="Akzent1 2" xfId="55538" hidden="1"/>
    <cellStyle name="Akzent1 2" xfId="55516" hidden="1"/>
    <cellStyle name="Akzent1 2" xfId="55499" hidden="1"/>
    <cellStyle name="Akzent1 2" xfId="55477" hidden="1"/>
    <cellStyle name="Akzent1 2" xfId="55460" hidden="1"/>
    <cellStyle name="Akzent1 2" xfId="55435" hidden="1"/>
    <cellStyle name="Akzent1 2" xfId="55427" hidden="1"/>
    <cellStyle name="Akzent1 2" xfId="55361" hidden="1"/>
    <cellStyle name="Akzent1 2" xfId="55326" hidden="1"/>
    <cellStyle name="Akzent1 2" xfId="55297" hidden="1"/>
    <cellStyle name="Akzent1 2" xfId="55259" hidden="1"/>
    <cellStyle name="Akzent1 2" xfId="55239" hidden="1"/>
    <cellStyle name="Akzent1 2" xfId="55201" hidden="1"/>
    <cellStyle name="Akzent1 2" xfId="55181" hidden="1"/>
    <cellStyle name="Akzent1 2" xfId="55143" hidden="1"/>
    <cellStyle name="Akzent1 2" xfId="55121" hidden="1"/>
    <cellStyle name="Akzent1 2" xfId="55614" hidden="1"/>
    <cellStyle name="Akzent1 2" xfId="55059" hidden="1"/>
    <cellStyle name="Akzent1 2" xfId="55024" hidden="1"/>
    <cellStyle name="Akzent1 2" xfId="55004" hidden="1"/>
    <cellStyle name="Akzent1 2" xfId="54965" hidden="1"/>
    <cellStyle name="Akzent1 2" xfId="54934" hidden="1"/>
    <cellStyle name="Akzent1 2" xfId="54907" hidden="1"/>
    <cellStyle name="Akzent1 2" xfId="54875" hidden="1"/>
    <cellStyle name="Akzent1 2" xfId="54812" hidden="1"/>
    <cellStyle name="Akzent1 2" xfId="54781" hidden="1"/>
    <cellStyle name="Akzent1 2" xfId="55415" hidden="1"/>
    <cellStyle name="Akzent1 2" xfId="54733" hidden="1"/>
    <cellStyle name="Akzent1 2" xfId="54699" hidden="1"/>
    <cellStyle name="Akzent1 2" xfId="54670" hidden="1"/>
    <cellStyle name="Akzent1 2" xfId="54640" hidden="1"/>
    <cellStyle name="Akzent1 2" xfId="54609" hidden="1"/>
    <cellStyle name="Akzent1 2" xfId="54582" hidden="1"/>
    <cellStyle name="Akzent1 2" xfId="54551" hidden="1"/>
    <cellStyle name="Akzent1 2" xfId="54524" hidden="1"/>
    <cellStyle name="Akzent1 2" xfId="54491" hidden="1"/>
    <cellStyle name="Akzent1 2" xfId="54454" hidden="1"/>
    <cellStyle name="Akzent1 2" xfId="54416" hidden="1"/>
    <cellStyle name="Akzent1 2" xfId="54378" hidden="1"/>
    <cellStyle name="Akzent1 2" xfId="54358" hidden="1"/>
    <cellStyle name="Akzent1 2" xfId="54312" hidden="1"/>
    <cellStyle name="Akzent1 2" xfId="54291" hidden="1"/>
    <cellStyle name="Akzent1 2" xfId="54261" hidden="1"/>
    <cellStyle name="Akzent1 2" xfId="54234" hidden="1"/>
    <cellStyle name="Akzent1 2" xfId="54203" hidden="1"/>
    <cellStyle name="Akzent1 2" xfId="54174" hidden="1"/>
    <cellStyle name="Akzent1 2" xfId="54143" hidden="1"/>
    <cellStyle name="Akzent1 2" xfId="54102" hidden="1"/>
    <cellStyle name="Akzent1 2" xfId="54068" hidden="1"/>
    <cellStyle name="Akzent1 2" xfId="54038" hidden="1"/>
    <cellStyle name="Akzent1 2" xfId="54005" hidden="1"/>
    <cellStyle name="Akzent1 2" xfId="53981" hidden="1"/>
    <cellStyle name="Akzent1 2" xfId="53944" hidden="1"/>
    <cellStyle name="Akzent1 2" xfId="53920" hidden="1"/>
    <cellStyle name="Akzent1 2" xfId="53886" hidden="1"/>
    <cellStyle name="Akzent1 2" xfId="53855" hidden="1"/>
    <cellStyle name="Akzent1 2" xfId="54445" hidden="1"/>
    <cellStyle name="Akzent1 2" xfId="53803" hidden="1"/>
    <cellStyle name="Akzent1 2" xfId="53769" hidden="1"/>
    <cellStyle name="Akzent1 2" xfId="53742" hidden="1"/>
    <cellStyle name="Akzent1 2" xfId="53705" hidden="1"/>
    <cellStyle name="Akzent1 2" xfId="53671" hidden="1"/>
    <cellStyle name="Akzent1 2" xfId="53647" hidden="1"/>
    <cellStyle name="Akzent1 2" xfId="53611" hidden="1"/>
    <cellStyle name="Akzent1 2" xfId="53587" hidden="1"/>
    <cellStyle name="Akzent1 2" xfId="53551" hidden="1"/>
    <cellStyle name="Akzent1 2" xfId="54131" hidden="1"/>
    <cellStyle name="Akzent1 2" xfId="53503" hidden="1"/>
    <cellStyle name="Akzent1 2" xfId="53479" hidden="1"/>
    <cellStyle name="Akzent1 2" xfId="53449" hidden="1"/>
    <cellStyle name="Akzent1 2" xfId="53410" hidden="1"/>
    <cellStyle name="Akzent1 2" xfId="53375" hidden="1"/>
    <cellStyle name="Akzent1 2" xfId="53349" hidden="1"/>
    <cellStyle name="Akzent1 2" xfId="53308" hidden="1"/>
    <cellStyle name="Akzent1 2" xfId="53288" hidden="1"/>
    <cellStyle name="Akzent1 2" xfId="53257" hidden="1"/>
    <cellStyle name="Akzent1 2" xfId="53230" hidden="1"/>
    <cellStyle name="Akzent1 2" xfId="53199" hidden="1"/>
    <cellStyle name="Akzent1 2" xfId="53168" hidden="1"/>
    <cellStyle name="Akzent1 2" xfId="53148" hidden="1"/>
    <cellStyle name="Akzent1 2" xfId="53102" hidden="1"/>
    <cellStyle name="Akzent1 2" xfId="53082" hidden="1"/>
    <cellStyle name="Akzent1 2" xfId="53044" hidden="1"/>
    <cellStyle name="Akzent1 2" xfId="53020" hidden="1"/>
    <cellStyle name="Akzent1 2" xfId="52986" hidden="1"/>
    <cellStyle name="Akzent1 2" xfId="52964" hidden="1"/>
    <cellStyle name="Akzent1 2" xfId="52913" hidden="1"/>
    <cellStyle name="Akzent1 2" xfId="52916" hidden="1"/>
    <cellStyle name="Akzent1 2" xfId="52863" hidden="1"/>
    <cellStyle name="Akzent1 2" xfId="52830" hidden="1"/>
    <cellStyle name="Akzent1 2" xfId="52792" hidden="1"/>
    <cellStyle name="Akzent1 2" xfId="52764" hidden="1"/>
    <cellStyle name="Akzent1 2" xfId="52727" hidden="1"/>
    <cellStyle name="Akzent1 2" xfId="52706" hidden="1"/>
    <cellStyle name="Akzent1 2" xfId="52640" hidden="1"/>
    <cellStyle name="Akzent1 2" xfId="52612" hidden="1"/>
    <cellStyle name="Akzent1 2" xfId="52587" hidden="1"/>
    <cellStyle name="Akzent1 2" xfId="52548" hidden="1"/>
    <cellStyle name="Akzent1 2" xfId="52885" hidden="1"/>
    <cellStyle name="Akzent1 2" xfId="52496" hidden="1"/>
    <cellStyle name="Akzent1 2" xfId="52463" hidden="1"/>
    <cellStyle name="Akzent1 2" xfId="52432" hidden="1"/>
    <cellStyle name="Akzent1 2" xfId="52397" hidden="1"/>
    <cellStyle name="Akzent1 2" xfId="52364" hidden="1"/>
    <cellStyle name="Akzent1 2" xfId="52333" hidden="1"/>
    <cellStyle name="Akzent1 2" xfId="52304" hidden="1"/>
    <cellStyle name="Akzent1 2" xfId="52256" hidden="1"/>
    <cellStyle name="Akzent1 2" xfId="52200" hidden="1"/>
    <cellStyle name="Akzent1 2" xfId="52168" hidden="1"/>
    <cellStyle name="Akzent1 2" xfId="52108" hidden="1"/>
    <cellStyle name="Akzent1 2" xfId="52057" hidden="1"/>
    <cellStyle name="Akzent1 2" xfId="52013" hidden="1"/>
    <cellStyle name="Akzent1 2" xfId="51991" hidden="1"/>
    <cellStyle name="Akzent1 2" xfId="51934" hidden="1"/>
    <cellStyle name="Akzent1 2" xfId="51890" hidden="1"/>
    <cellStyle name="Akzent1 2" xfId="51863" hidden="1"/>
    <cellStyle name="Akzent1 2" xfId="51824" hidden="1"/>
    <cellStyle name="Akzent1 2" xfId="51794" hidden="1"/>
    <cellStyle name="Akzent1 2" xfId="51758" hidden="1"/>
    <cellStyle name="Akzent1 2" xfId="51736" hidden="1"/>
    <cellStyle name="Akzent1 2" xfId="51695" hidden="1"/>
    <cellStyle name="Akzent1 2" xfId="51666" hidden="1"/>
    <cellStyle name="Akzent1 2" xfId="51632" hidden="1"/>
    <cellStyle name="Akzent1 2" xfId="51599" hidden="1"/>
    <cellStyle name="Akzent1 2" xfId="51540" hidden="1"/>
    <cellStyle name="Akzent1 2" xfId="51509" hidden="1"/>
    <cellStyle name="Akzent1 2" xfId="51473" hidden="1"/>
    <cellStyle name="Akzent1 2" xfId="51450" hidden="1"/>
    <cellStyle name="Akzent1 2" xfId="51409" hidden="1"/>
    <cellStyle name="Akzent1 2" xfId="52099" hidden="1"/>
    <cellStyle name="Akzent1 2" xfId="51354" hidden="1"/>
    <cellStyle name="Akzent1 2" xfId="51333" hidden="1"/>
    <cellStyle name="Akzent1 2" xfId="51292" hidden="1"/>
    <cellStyle name="Akzent1 2" xfId="51269" hidden="1"/>
    <cellStyle name="Akzent1 2" xfId="51237" hidden="1"/>
    <cellStyle name="Akzent1 2" xfId="51213" hidden="1"/>
    <cellStyle name="Akzent1 2" xfId="51178" hidden="1"/>
    <cellStyle name="Akzent1 2" xfId="51151" hidden="1"/>
    <cellStyle name="Akzent1 2" xfId="51120" hidden="1"/>
    <cellStyle name="Akzent1 2" xfId="51727" hidden="1"/>
    <cellStyle name="Akzent1 2" xfId="51069" hidden="1"/>
    <cellStyle name="Akzent1 2" xfId="51032" hidden="1"/>
    <cellStyle name="Akzent1 2" xfId="51011" hidden="1"/>
    <cellStyle name="Akzent1 2" xfId="50982" hidden="1"/>
    <cellStyle name="Akzent1 2" xfId="50961" hidden="1"/>
    <cellStyle name="Akzent1 2" xfId="50921" hidden="1"/>
    <cellStyle name="Akzent1 2" xfId="50902" hidden="1"/>
    <cellStyle name="Akzent1 2" xfId="50866" hidden="1"/>
    <cellStyle name="Akzent1 2" xfId="50841" hidden="1"/>
    <cellStyle name="Akzent1 2" xfId="50796" hidden="1"/>
    <cellStyle name="Akzent1 2" xfId="50753" hidden="1"/>
    <cellStyle name="Akzent1 2" xfId="50727" hidden="1"/>
    <cellStyle name="Akzent1 2" xfId="50691" hidden="1"/>
    <cellStyle name="Akzent1 2" xfId="50660" hidden="1"/>
    <cellStyle name="Akzent1 2" xfId="50632" hidden="1"/>
    <cellStyle name="Akzent1 2" xfId="50602" hidden="1"/>
    <cellStyle name="Akzent1 2" xfId="50571" hidden="1"/>
    <cellStyle name="Akzent1 2" xfId="50544" hidden="1"/>
    <cellStyle name="Akzent1 2" xfId="50509" hidden="1"/>
    <cellStyle name="Akzent1 2" xfId="50485" hidden="1"/>
    <cellStyle name="Akzent1 2" xfId="50432" hidden="1"/>
    <cellStyle name="Akzent1 2" xfId="50398" hidden="1"/>
    <cellStyle name="Akzent1 2" xfId="50368" hidden="1"/>
    <cellStyle name="Akzent1 2" xfId="50334" hidden="1"/>
    <cellStyle name="Akzent1 2" xfId="50302" hidden="1"/>
    <cellStyle name="Akzent1 2" xfId="50271" hidden="1"/>
    <cellStyle name="Akzent1 2" xfId="50243" hidden="1"/>
    <cellStyle name="Akzent1 2" xfId="50208" hidden="1"/>
    <cellStyle name="Akzent1 2" xfId="50184" hidden="1"/>
    <cellStyle name="Akzent1 2" xfId="50789" hidden="1"/>
    <cellStyle name="Akzent1 2" xfId="50121" hidden="1"/>
    <cellStyle name="Akzent1 2" xfId="50095" hidden="1"/>
    <cellStyle name="Akzent1 2" xfId="50068" hidden="1"/>
    <cellStyle name="Akzent1 2" xfId="50027" hidden="1"/>
    <cellStyle name="Akzent1 2" xfId="50009" hidden="1"/>
    <cellStyle name="Akzent1 2" xfId="49969" hidden="1"/>
    <cellStyle name="Akzent1 2" xfId="49947" hidden="1"/>
    <cellStyle name="Akzent1 2" xfId="49911" hidden="1"/>
    <cellStyle name="Akzent1 2" xfId="49887" hidden="1"/>
    <cellStyle name="Akzent1 2" xfId="50473" hidden="1"/>
    <cellStyle name="Akzent1 2" xfId="49843" hidden="1"/>
    <cellStyle name="Akzent1 2" xfId="49809" hidden="1"/>
    <cellStyle name="Akzent1 2" xfId="49787" hidden="1"/>
    <cellStyle name="Akzent1 2" xfId="49745" hidden="1"/>
    <cellStyle name="Akzent1 2" xfId="49720" hidden="1"/>
    <cellStyle name="Akzent1 2" xfId="49687" hidden="1"/>
    <cellStyle name="Akzent1 2" xfId="49656" hidden="1"/>
    <cellStyle name="Akzent1 2" xfId="49628" hidden="1"/>
    <cellStyle name="Akzent1 2" xfId="49601" hidden="1"/>
    <cellStyle name="Akzent1 2" xfId="49571" hidden="1"/>
    <cellStyle name="Akzent1 2" xfId="49542" hidden="1"/>
    <cellStyle name="Akzent1 2" xfId="49504" hidden="1"/>
    <cellStyle name="Akzent1 2" xfId="49477" hidden="1"/>
    <cellStyle name="Akzent1 2" xfId="49446" hidden="1"/>
    <cellStyle name="Akzent1 2" xfId="49410" hidden="1"/>
    <cellStyle name="Akzent1 2" xfId="49386" hidden="1"/>
    <cellStyle name="Akzent1 2" xfId="49351" hidden="1"/>
    <cellStyle name="Akzent1 2" xfId="49322" hidden="1"/>
    <cellStyle name="Akzent1 2" xfId="49286" hidden="1"/>
    <cellStyle name="Akzent1 2" xfId="49233" hidden="1"/>
    <cellStyle name="Akzent1 2" xfId="49243" hidden="1"/>
    <cellStyle name="Akzent1 2" xfId="49154" hidden="1"/>
    <cellStyle name="Akzent1 2" xfId="49112" hidden="1"/>
    <cellStyle name="Akzent1 2" xfId="49089" hidden="1"/>
    <cellStyle name="Akzent1 2" xfId="49054" hidden="1"/>
    <cellStyle name="Akzent1 2" xfId="49024" hidden="1"/>
    <cellStyle name="Akzent1 2" xfId="48998" hidden="1"/>
    <cellStyle name="Akzent1 2" xfId="55374" hidden="1"/>
    <cellStyle name="Akzent1 2" xfId="50203" hidden="1"/>
    <cellStyle name="Akzent1 2" xfId="55648" hidden="1"/>
    <cellStyle name="Akzent1 2" xfId="55660" hidden="1"/>
    <cellStyle name="Akzent1 2" xfId="49173" hidden="1"/>
    <cellStyle name="Akzent1 2" xfId="55674" hidden="1"/>
    <cellStyle name="Akzent1 2" xfId="55682" hidden="1"/>
    <cellStyle name="Akzent1 2" xfId="55694" hidden="1"/>
    <cellStyle name="Akzent1 2" xfId="55702" hidden="1"/>
    <cellStyle name="Akzent1 2" xfId="55714" hidden="1"/>
    <cellStyle name="Akzent1 2" xfId="55722" hidden="1"/>
    <cellStyle name="Akzent1 2" xfId="55734" hidden="1"/>
    <cellStyle name="Akzent1 2" xfId="55742" hidden="1"/>
    <cellStyle name="Akzent1 2" xfId="55754"/>
    <cellStyle name="Akzent1 3" xfId="397" hidden="1"/>
    <cellStyle name="Akzent1 3" xfId="2949" hidden="1"/>
    <cellStyle name="Akzent1 3" xfId="3755" hidden="1"/>
    <cellStyle name="Akzent1 3" xfId="6295" hidden="1"/>
    <cellStyle name="Akzent1 3" xfId="4088" hidden="1"/>
    <cellStyle name="Akzent1 3" xfId="3246" hidden="1"/>
    <cellStyle name="Akzent1 3" xfId="550" hidden="1"/>
    <cellStyle name="Akzent1 3" xfId="4315" hidden="1"/>
    <cellStyle name="Akzent1 3" xfId="3441" hidden="1"/>
    <cellStyle name="Akzent1 3" xfId="536" hidden="1"/>
    <cellStyle name="Akzent1 3" xfId="12151" hidden="1"/>
    <cellStyle name="Akzent1 3" xfId="13510" hidden="1"/>
    <cellStyle name="Akzent1 3" xfId="18364" hidden="1"/>
    <cellStyle name="Akzent1 3" xfId="14176" hidden="1"/>
    <cellStyle name="Akzent1 3" xfId="12662" hidden="1"/>
    <cellStyle name="Akzent1 3" xfId="7651" hidden="1"/>
    <cellStyle name="Akzent1 3" xfId="14616" hidden="1"/>
    <cellStyle name="Akzent1 3" xfId="12994" hidden="1"/>
    <cellStyle name="Akzent1 3" xfId="7664" hidden="1"/>
    <cellStyle name="Akzent1 3" xfId="15045" hidden="1"/>
    <cellStyle name="Akzent1 3" xfId="13396" hidden="1"/>
    <cellStyle name="Akzent1 3" xfId="7728" hidden="1"/>
    <cellStyle name="Akzent1 3" xfId="15494" hidden="1"/>
    <cellStyle name="Akzent1 3" xfId="13793" hidden="1"/>
    <cellStyle name="Akzent1 3" xfId="7796" hidden="1"/>
    <cellStyle name="Akzent1 3" xfId="15976" hidden="1"/>
    <cellStyle name="Akzent1 3" xfId="14240" hidden="1"/>
    <cellStyle name="Akzent1 3" xfId="7842" hidden="1"/>
    <cellStyle name="Akzent1 3" xfId="22942" hidden="1"/>
    <cellStyle name="Akzent1 3" xfId="23500" hidden="1"/>
    <cellStyle name="Akzent1 3" xfId="25271" hidden="1"/>
    <cellStyle name="Akzent1 3" xfId="23744" hidden="1"/>
    <cellStyle name="Akzent1 3" xfId="23154" hidden="1"/>
    <cellStyle name="Akzent1 3" xfId="21266" hidden="1"/>
    <cellStyle name="Akzent1 3" xfId="26751" hidden="1"/>
    <cellStyle name="Akzent1 3" xfId="27047" hidden="1"/>
    <cellStyle name="Akzent1 3" xfId="27962" hidden="1"/>
    <cellStyle name="Akzent1 3" xfId="29273" hidden="1"/>
    <cellStyle name="Akzent1 3" xfId="29570" hidden="1"/>
    <cellStyle name="Akzent1 3" xfId="30486" hidden="1"/>
    <cellStyle name="Akzent1 3" xfId="31667" hidden="1"/>
    <cellStyle name="Akzent1 3" xfId="31963" hidden="1"/>
    <cellStyle name="Akzent1 3" xfId="32876" hidden="1"/>
    <cellStyle name="Akzent1 3" xfId="33957" hidden="1"/>
    <cellStyle name="Akzent1 3" xfId="34250" hidden="1"/>
    <cellStyle name="Akzent1 3" xfId="35162" hidden="1"/>
    <cellStyle name="Akzent1 3" xfId="36242" hidden="1"/>
    <cellStyle name="Akzent1 3" xfId="36532" hidden="1"/>
    <cellStyle name="Akzent1 3" xfId="37439" hidden="1"/>
    <cellStyle name="Akzent1 3" xfId="38501" hidden="1"/>
    <cellStyle name="Akzent1 3" xfId="38783" hidden="1"/>
    <cellStyle name="Akzent1 3" xfId="39686" hidden="1"/>
    <cellStyle name="Akzent1 3" xfId="40738" hidden="1"/>
    <cellStyle name="Akzent1 3" xfId="41019" hidden="1"/>
    <cellStyle name="Akzent1 3" xfId="41922" hidden="1"/>
    <cellStyle name="Akzent1 3" xfId="44753" hidden="1"/>
    <cellStyle name="Akzent1 3" xfId="45546" hidden="1"/>
    <cellStyle name="Akzent1 3" xfId="48039" hidden="1"/>
    <cellStyle name="Akzent1 3" xfId="45873" hidden="1"/>
    <cellStyle name="Akzent1 3" xfId="45045" hidden="1"/>
    <cellStyle name="Akzent1 3" xfId="42402" hidden="1"/>
    <cellStyle name="Akzent1 3" xfId="46097" hidden="1"/>
    <cellStyle name="Akzent1 3" xfId="45238" hidden="1"/>
    <cellStyle name="Akzent1 3" xfId="42388" hidden="1"/>
    <cellStyle name="Akzent1 3" xfId="51554" hidden="1"/>
    <cellStyle name="Akzent1 3" xfId="52347" hidden="1"/>
    <cellStyle name="Akzent1 3" xfId="54840" hidden="1"/>
    <cellStyle name="Akzent1 3" xfId="52674" hidden="1"/>
    <cellStyle name="Akzent1 3" xfId="51846" hidden="1"/>
    <cellStyle name="Akzent1 3" xfId="49203" hidden="1"/>
    <cellStyle name="Akzent1 3" xfId="52898" hidden="1"/>
    <cellStyle name="Akzent1 3" xfId="52039" hidden="1"/>
    <cellStyle name="Akzent1 3" xfId="49189"/>
    <cellStyle name="Akzent1 4" xfId="311" hidden="1"/>
    <cellStyle name="Akzent1 4" xfId="3674" hidden="1"/>
    <cellStyle name="Akzent1 4" xfId="3645" hidden="1"/>
    <cellStyle name="Akzent1 4" xfId="3331" hidden="1"/>
    <cellStyle name="Akzent1 4" xfId="3356" hidden="1"/>
    <cellStyle name="Akzent1 4" xfId="3532" hidden="1"/>
    <cellStyle name="Akzent1 4" xfId="3551" hidden="1"/>
    <cellStyle name="Akzent1 4" xfId="13367" hidden="1"/>
    <cellStyle name="Akzent1 4" xfId="13326" hidden="1"/>
    <cellStyle name="Akzent1 4" xfId="12815" hidden="1"/>
    <cellStyle name="Akzent1 4" xfId="12844" hidden="1"/>
    <cellStyle name="Akzent1 4" xfId="13157" hidden="1"/>
    <cellStyle name="Akzent1 4" xfId="13195" hidden="1"/>
    <cellStyle name="Akzent1 4" xfId="13584" hidden="1"/>
    <cellStyle name="Akzent1 4" xfId="13621" hidden="1"/>
    <cellStyle name="Akzent1 4" xfId="13967" hidden="1"/>
    <cellStyle name="Akzent1 4" xfId="14030" hidden="1"/>
    <cellStyle name="Akzent1 4" xfId="14429" hidden="1"/>
    <cellStyle name="Akzent1 4" xfId="14467" hidden="1"/>
    <cellStyle name="Akzent1 4" xfId="23438" hidden="1"/>
    <cellStyle name="Akzent1 4" xfId="23417" hidden="1"/>
    <cellStyle name="Akzent1 4" xfId="23215" hidden="1"/>
    <cellStyle name="Akzent1 4" xfId="23228" hidden="1"/>
    <cellStyle name="Akzent1 4" xfId="27007" hidden="1"/>
    <cellStyle name="Akzent1 4" xfId="26992" hidden="1"/>
    <cellStyle name="Akzent1 4" xfId="29530" hidden="1"/>
    <cellStyle name="Akzent1 4" xfId="29515" hidden="1"/>
    <cellStyle name="Akzent1 4" xfId="31923" hidden="1"/>
    <cellStyle name="Akzent1 4" xfId="31908" hidden="1"/>
    <cellStyle name="Akzent1 4" xfId="34210" hidden="1"/>
    <cellStyle name="Akzent1 4" xfId="34195" hidden="1"/>
    <cellStyle name="Akzent1 4" xfId="36493" hidden="1"/>
    <cellStyle name="Akzent1 4" xfId="36479" hidden="1"/>
    <cellStyle name="Akzent1 4" xfId="38745" hidden="1"/>
    <cellStyle name="Akzent1 4" xfId="38731" hidden="1"/>
    <cellStyle name="Akzent1 4" xfId="40981" hidden="1"/>
    <cellStyle name="Akzent1 4" xfId="40968" hidden="1"/>
    <cellStyle name="Akzent1 4" xfId="45466" hidden="1"/>
    <cellStyle name="Akzent1 4" xfId="45437" hidden="1"/>
    <cellStyle name="Akzent1 4" xfId="45129" hidden="1"/>
    <cellStyle name="Akzent1 4" xfId="45154" hidden="1"/>
    <cellStyle name="Akzent1 4" xfId="45327" hidden="1"/>
    <cellStyle name="Akzent1 4" xfId="45346" hidden="1"/>
    <cellStyle name="Akzent1 4" xfId="52267" hidden="1"/>
    <cellStyle name="Akzent1 4" xfId="52238" hidden="1"/>
    <cellStyle name="Akzent1 4" xfId="51930" hidden="1"/>
    <cellStyle name="Akzent1 4" xfId="51955" hidden="1"/>
    <cellStyle name="Akzent1 4" xfId="52128" hidden="1"/>
    <cellStyle name="Akzent1 4" xfId="52147"/>
    <cellStyle name="Akzent1 5" xfId="28236"/>
    <cellStyle name="Akzent2" xfId="70" hidden="1"/>
    <cellStyle name="Akzent2" xfId="94"/>
    <cellStyle name="Akzent2 2" xfId="199" hidden="1"/>
    <cellStyle name="Akzent2 2" xfId="353" hidden="1"/>
    <cellStyle name="Akzent2 2" xfId="413" hidden="1"/>
    <cellStyle name="Akzent2 2" xfId="422" hidden="1"/>
    <cellStyle name="Akzent2 2" xfId="468" hidden="1"/>
    <cellStyle name="Akzent2 2" xfId="476" hidden="1"/>
    <cellStyle name="Akzent2 2" xfId="567" hidden="1"/>
    <cellStyle name="Akzent2 2" xfId="578" hidden="1"/>
    <cellStyle name="Akzent2 2" xfId="628" hidden="1"/>
    <cellStyle name="Akzent2 2" xfId="636" hidden="1"/>
    <cellStyle name="Akzent2 2" xfId="683" hidden="1"/>
    <cellStyle name="Akzent2 2" xfId="697" hidden="1"/>
    <cellStyle name="Akzent2 2" xfId="753" hidden="1"/>
    <cellStyle name="Akzent2 2" xfId="757" hidden="1"/>
    <cellStyle name="Akzent2 2" xfId="810" hidden="1"/>
    <cellStyle name="Akzent2 2" xfId="817" hidden="1"/>
    <cellStyle name="Akzent2 2" xfId="866" hidden="1"/>
    <cellStyle name="Akzent2 2" xfId="870" hidden="1"/>
    <cellStyle name="Akzent2 2" xfId="918" hidden="1"/>
    <cellStyle name="Akzent2 2" xfId="928" hidden="1"/>
    <cellStyle name="Akzent2 2" xfId="344" hidden="1"/>
    <cellStyle name="Akzent2 2" xfId="969" hidden="1"/>
    <cellStyle name="Akzent2 2" xfId="1025" hidden="1"/>
    <cellStyle name="Akzent2 2" xfId="1029" hidden="1"/>
    <cellStyle name="Akzent2 2" xfId="1084" hidden="1"/>
    <cellStyle name="Akzent2 2" xfId="1088" hidden="1"/>
    <cellStyle name="Akzent2 2" xfId="1135" hidden="1"/>
    <cellStyle name="Akzent2 2" xfId="1141" hidden="1"/>
    <cellStyle name="Akzent2 2" xfId="1188" hidden="1"/>
    <cellStyle name="Akzent2 2" xfId="1193" hidden="1"/>
    <cellStyle name="Akzent2 2" xfId="689" hidden="1"/>
    <cellStyle name="Akzent2 2" xfId="1230" hidden="1"/>
    <cellStyle name="Akzent2 2" xfId="1285" hidden="1"/>
    <cellStyle name="Akzent2 2" xfId="1290" hidden="1"/>
    <cellStyle name="Akzent2 2" xfId="1344" hidden="1"/>
    <cellStyle name="Akzent2 2" xfId="1349" hidden="1"/>
    <cellStyle name="Akzent2 2" xfId="1400" hidden="1"/>
    <cellStyle name="Akzent2 2" xfId="1407" hidden="1"/>
    <cellStyle name="Akzent2 2" xfId="1450" hidden="1"/>
    <cellStyle name="Akzent2 2" xfId="1455" hidden="1"/>
    <cellStyle name="Akzent2 2" xfId="1514" hidden="1"/>
    <cellStyle name="Akzent2 2" xfId="1534" hidden="1"/>
    <cellStyle name="Akzent2 2" xfId="1592" hidden="1"/>
    <cellStyle name="Akzent2 2" xfId="1596" hidden="1"/>
    <cellStyle name="Akzent2 2" xfId="1651" hidden="1"/>
    <cellStyle name="Akzent2 2" xfId="1656" hidden="1"/>
    <cellStyle name="Akzent2 2" xfId="1696" hidden="1"/>
    <cellStyle name="Akzent2 2" xfId="1708" hidden="1"/>
    <cellStyle name="Akzent2 2" xfId="1747" hidden="1"/>
    <cellStyle name="Akzent2 2" xfId="1758" hidden="1"/>
    <cellStyle name="Akzent2 2" xfId="1808" hidden="1"/>
    <cellStyle name="Akzent2 2" xfId="1820" hidden="1"/>
    <cellStyle name="Akzent2 2" xfId="1874" hidden="1"/>
    <cellStyle name="Akzent2 2" xfId="1885" hidden="1"/>
    <cellStyle name="Akzent2 2" xfId="1933" hidden="1"/>
    <cellStyle name="Akzent2 2" xfId="1940" hidden="1"/>
    <cellStyle name="Akzent2 2" xfId="1991" hidden="1"/>
    <cellStyle name="Akzent2 2" xfId="1995" hidden="1"/>
    <cellStyle name="Akzent2 2" xfId="2044" hidden="1"/>
    <cellStyle name="Akzent2 2" xfId="2053" hidden="1"/>
    <cellStyle name="Akzent2 2" xfId="1509" hidden="1"/>
    <cellStyle name="Akzent2 2" xfId="2106" hidden="1"/>
    <cellStyle name="Akzent2 2" xfId="2154" hidden="1"/>
    <cellStyle name="Akzent2 2" xfId="2160" hidden="1"/>
    <cellStyle name="Akzent2 2" xfId="2210" hidden="1"/>
    <cellStyle name="Akzent2 2" xfId="2215" hidden="1"/>
    <cellStyle name="Akzent2 2" xfId="2262" hidden="1"/>
    <cellStyle name="Akzent2 2" xfId="2274" hidden="1"/>
    <cellStyle name="Akzent2 2" xfId="2320" hidden="1"/>
    <cellStyle name="Akzent2 2" xfId="2324" hidden="1"/>
    <cellStyle name="Akzent2 2" xfId="1817" hidden="1"/>
    <cellStyle name="Akzent2 2" xfId="2372" hidden="1"/>
    <cellStyle name="Akzent2 2" xfId="2417" hidden="1"/>
    <cellStyle name="Akzent2 2" xfId="2428" hidden="1"/>
    <cellStyle name="Akzent2 2" xfId="2471" hidden="1"/>
    <cellStyle name="Akzent2 2" xfId="2478" hidden="1"/>
    <cellStyle name="Akzent2 2" xfId="2522" hidden="1"/>
    <cellStyle name="Akzent2 2" xfId="2528" hidden="1"/>
    <cellStyle name="Akzent2 2" xfId="2577" hidden="1"/>
    <cellStyle name="Akzent2 2" xfId="2585" hidden="1"/>
    <cellStyle name="Akzent2 2" xfId="2632" hidden="1"/>
    <cellStyle name="Akzent2 2" xfId="2645" hidden="1"/>
    <cellStyle name="Akzent2 2" xfId="2689" hidden="1"/>
    <cellStyle name="Akzent2 2" xfId="2694" hidden="1"/>
    <cellStyle name="Akzent2 2" xfId="2749" hidden="1"/>
    <cellStyle name="Akzent2 2" xfId="2754" hidden="1"/>
    <cellStyle name="Akzent2 2" xfId="2799" hidden="1"/>
    <cellStyle name="Akzent2 2" xfId="2806" hidden="1"/>
    <cellStyle name="Akzent2 2" xfId="2849" hidden="1"/>
    <cellStyle name="Akzent2 2" xfId="2859" hidden="1"/>
    <cellStyle name="Akzent2 2" xfId="2942" hidden="1"/>
    <cellStyle name="Akzent2 2" xfId="2946" hidden="1"/>
    <cellStyle name="Akzent2 2" xfId="2981" hidden="1"/>
    <cellStyle name="Akzent2 2" xfId="2998" hidden="1"/>
    <cellStyle name="Akzent2 2" xfId="3054" hidden="1"/>
    <cellStyle name="Akzent2 2" xfId="3058" hidden="1"/>
    <cellStyle name="Akzent2 2" xfId="3109" hidden="1"/>
    <cellStyle name="Akzent2 2" xfId="3114" hidden="1"/>
    <cellStyle name="Akzent2 2" xfId="3167" hidden="1"/>
    <cellStyle name="Akzent2 2" xfId="3176" hidden="1"/>
    <cellStyle name="Akzent2 2" xfId="3216" hidden="1"/>
    <cellStyle name="Akzent2 2" xfId="3224" hidden="1"/>
    <cellStyle name="Akzent2 2" xfId="2962" hidden="1"/>
    <cellStyle name="Akzent2 2" xfId="3279" hidden="1"/>
    <cellStyle name="Akzent2 2" xfId="3359" hidden="1"/>
    <cellStyle name="Akzent2 2" xfId="3368" hidden="1"/>
    <cellStyle name="Akzent2 2" xfId="3423" hidden="1"/>
    <cellStyle name="Akzent2 2" xfId="3432" hidden="1"/>
    <cellStyle name="Akzent2 2" xfId="3479" hidden="1"/>
    <cellStyle name="Akzent2 2" xfId="3487" hidden="1"/>
    <cellStyle name="Akzent2 2" xfId="3564" hidden="1"/>
    <cellStyle name="Akzent2 2" xfId="3571" hidden="1"/>
    <cellStyle name="Akzent2 2" xfId="3614" hidden="1"/>
    <cellStyle name="Akzent2 2" xfId="3695" hidden="1"/>
    <cellStyle name="Akzent2 2" xfId="3708" hidden="1"/>
    <cellStyle name="Akzent2 2" xfId="3765" hidden="1"/>
    <cellStyle name="Akzent2 2" xfId="3769" hidden="1"/>
    <cellStyle name="Akzent2 2" xfId="3824" hidden="1"/>
    <cellStyle name="Akzent2 2" xfId="3828" hidden="1"/>
    <cellStyle name="Akzent2 2" xfId="3883" hidden="1"/>
    <cellStyle name="Akzent2 2" xfId="3887" hidden="1"/>
    <cellStyle name="Akzent2 2" xfId="3934" hidden="1"/>
    <cellStyle name="Akzent2 2" xfId="3939" hidden="1"/>
    <cellStyle name="Akzent2 2" xfId="3985" hidden="1"/>
    <cellStyle name="Akzent2 2" xfId="4005" hidden="1"/>
    <cellStyle name="Akzent2 2" xfId="4051" hidden="1"/>
    <cellStyle name="Akzent2 2" xfId="4064" hidden="1"/>
    <cellStyle name="Akzent2 2" xfId="4133" hidden="1"/>
    <cellStyle name="Akzent2 2" xfId="4137" hidden="1"/>
    <cellStyle name="Akzent2 2" xfId="4187" hidden="1"/>
    <cellStyle name="Akzent2 2" xfId="4191" hidden="1"/>
    <cellStyle name="Akzent2 2" xfId="4240" hidden="1"/>
    <cellStyle name="Akzent2 2" xfId="4247" hidden="1"/>
    <cellStyle name="Akzent2 2" xfId="3706" hidden="1"/>
    <cellStyle name="Akzent2 2" xfId="4307" hidden="1"/>
    <cellStyle name="Akzent2 2" xfId="4370" hidden="1"/>
    <cellStyle name="Akzent2 2" xfId="4379" hidden="1"/>
    <cellStyle name="Akzent2 2" xfId="4425" hidden="1"/>
    <cellStyle name="Akzent2 2" xfId="4430" hidden="1"/>
    <cellStyle name="Akzent2 2" xfId="4480" hidden="1"/>
    <cellStyle name="Akzent2 2" xfId="4488" hidden="1"/>
    <cellStyle name="Akzent2 2" xfId="4539" hidden="1"/>
    <cellStyle name="Akzent2 2" xfId="4544" hidden="1"/>
    <cellStyle name="Akzent2 2" xfId="3995" hidden="1"/>
    <cellStyle name="Akzent2 2" xfId="4587" hidden="1"/>
    <cellStyle name="Akzent2 2" xfId="4635" hidden="1"/>
    <cellStyle name="Akzent2 2" xfId="4642" hidden="1"/>
    <cellStyle name="Akzent2 2" xfId="4689" hidden="1"/>
    <cellStyle name="Akzent2 2" xfId="4693" hidden="1"/>
    <cellStyle name="Akzent2 2" xfId="4741" hidden="1"/>
    <cellStyle name="Akzent2 2" xfId="4748" hidden="1"/>
    <cellStyle name="Akzent2 2" xfId="4794" hidden="1"/>
    <cellStyle name="Akzent2 2" xfId="4798" hidden="1"/>
    <cellStyle name="Akzent2 2" xfId="4862" hidden="1"/>
    <cellStyle name="Akzent2 2" xfId="4880" hidden="1"/>
    <cellStyle name="Akzent2 2" xfId="4932" hidden="1"/>
    <cellStyle name="Akzent2 2" xfId="4939" hidden="1"/>
    <cellStyle name="Akzent2 2" xfId="4988" hidden="1"/>
    <cellStyle name="Akzent2 2" xfId="4992" hidden="1"/>
    <cellStyle name="Akzent2 2" xfId="5035" hidden="1"/>
    <cellStyle name="Akzent2 2" xfId="5043" hidden="1"/>
    <cellStyle name="Akzent2 2" xfId="5094" hidden="1"/>
    <cellStyle name="Akzent2 2" xfId="5098" hidden="1"/>
    <cellStyle name="Akzent2 2" xfId="5149" hidden="1"/>
    <cellStyle name="Akzent2 2" xfId="5163" hidden="1"/>
    <cellStyle name="Akzent2 2" xfId="5220" hidden="1"/>
    <cellStyle name="Akzent2 2" xfId="5224" hidden="1"/>
    <cellStyle name="Akzent2 2" xfId="5272" hidden="1"/>
    <cellStyle name="Akzent2 2" xfId="5278" hidden="1"/>
    <cellStyle name="Akzent2 2" xfId="5331" hidden="1"/>
    <cellStyle name="Akzent2 2" xfId="5335" hidden="1"/>
    <cellStyle name="Akzent2 2" xfId="5390" hidden="1"/>
    <cellStyle name="Akzent2 2" xfId="5394" hidden="1"/>
    <cellStyle name="Akzent2 2" xfId="4853" hidden="1"/>
    <cellStyle name="Akzent2 2" xfId="5438" hidden="1"/>
    <cellStyle name="Akzent2 2" xfId="5489" hidden="1"/>
    <cellStyle name="Akzent2 2" xfId="5498" hidden="1"/>
    <cellStyle name="Akzent2 2" xfId="5549" hidden="1"/>
    <cellStyle name="Akzent2 2" xfId="5553" hidden="1"/>
    <cellStyle name="Akzent2 2" xfId="5598" hidden="1"/>
    <cellStyle name="Akzent2 2" xfId="5602" hidden="1"/>
    <cellStyle name="Akzent2 2" xfId="5658" hidden="1"/>
    <cellStyle name="Akzent2 2" xfId="5664" hidden="1"/>
    <cellStyle name="Akzent2 2" xfId="5161" hidden="1"/>
    <cellStyle name="Akzent2 2" xfId="5710" hidden="1"/>
    <cellStyle name="Akzent2 2" xfId="5765" hidden="1"/>
    <cellStyle name="Akzent2 2" xfId="5769" hidden="1"/>
    <cellStyle name="Akzent2 2" xfId="5816" hidden="1"/>
    <cellStyle name="Akzent2 2" xfId="5826" hidden="1"/>
    <cellStyle name="Akzent2 2" xfId="5870" hidden="1"/>
    <cellStyle name="Akzent2 2" xfId="5876" hidden="1"/>
    <cellStyle name="Akzent2 2" xfId="5922" hidden="1"/>
    <cellStyle name="Akzent2 2" xfId="5926" hidden="1"/>
    <cellStyle name="Akzent2 2" xfId="5981" hidden="1"/>
    <cellStyle name="Akzent2 2" xfId="5985" hidden="1"/>
    <cellStyle name="Akzent2 2" xfId="6040" hidden="1"/>
    <cellStyle name="Akzent2 2" xfId="6044" hidden="1"/>
    <cellStyle name="Akzent2 2" xfId="6099" hidden="1"/>
    <cellStyle name="Akzent2 2" xfId="6103" hidden="1"/>
    <cellStyle name="Akzent2 2" xfId="6159" hidden="1"/>
    <cellStyle name="Akzent2 2" xfId="6163" hidden="1"/>
    <cellStyle name="Akzent2 2" xfId="6203" hidden="1"/>
    <cellStyle name="Akzent2 2" xfId="6208" hidden="1"/>
    <cellStyle name="Akzent2 2" xfId="6283" hidden="1"/>
    <cellStyle name="Akzent2 2" xfId="6290" hidden="1"/>
    <cellStyle name="Akzent2 2" xfId="6322" hidden="1"/>
    <cellStyle name="Akzent2 2" xfId="6331" hidden="1"/>
    <cellStyle name="Akzent2 2" xfId="6383" hidden="1"/>
    <cellStyle name="Akzent2 2" xfId="6391" hidden="1"/>
    <cellStyle name="Akzent2 2" xfId="6442" hidden="1"/>
    <cellStyle name="Akzent2 2" xfId="6446" hidden="1"/>
    <cellStyle name="Akzent2 2" xfId="6499" hidden="1"/>
    <cellStyle name="Akzent2 2" xfId="6504" hidden="1"/>
    <cellStyle name="Akzent2 2" xfId="6555" hidden="1"/>
    <cellStyle name="Akzent2 2" xfId="6559" hidden="1"/>
    <cellStyle name="Akzent2 2" xfId="6308" hidden="1"/>
    <cellStyle name="Akzent2 2" xfId="6609" hidden="1"/>
    <cellStyle name="Akzent2 2" xfId="6656" hidden="1"/>
    <cellStyle name="Akzent2 2" xfId="6668" hidden="1"/>
    <cellStyle name="Akzent2 2" xfId="6715" hidden="1"/>
    <cellStyle name="Akzent2 2" xfId="6722" hidden="1"/>
    <cellStyle name="Akzent2 2" xfId="6768" hidden="1"/>
    <cellStyle name="Akzent2 2" xfId="6773" hidden="1"/>
    <cellStyle name="Akzent2 2" xfId="6818" hidden="1"/>
    <cellStyle name="Akzent2 2" xfId="6826" hidden="1"/>
    <cellStyle name="Akzent2 2" xfId="6809" hidden="1"/>
    <cellStyle name="Akzent2 2" xfId="6753" hidden="1"/>
    <cellStyle name="Akzent2 2" xfId="6749" hidden="1"/>
    <cellStyle name="Akzent2 2" xfId="6694" hidden="1"/>
    <cellStyle name="Akzent2 2" xfId="6690" hidden="1"/>
    <cellStyle name="Akzent2 2" xfId="6635" hidden="1"/>
    <cellStyle name="Akzent2 2" xfId="6629" hidden="1"/>
    <cellStyle name="Akzent2 2" xfId="6575" hidden="1"/>
    <cellStyle name="Akzent2 2" xfId="6570" hidden="1"/>
    <cellStyle name="Akzent2 2" xfId="6533" hidden="1"/>
    <cellStyle name="Akzent2 2" xfId="6513" hidden="1"/>
    <cellStyle name="Akzent2 2" xfId="6451" hidden="1"/>
    <cellStyle name="Akzent2 2" xfId="6447" hidden="1"/>
    <cellStyle name="Akzent2 2" xfId="6395" hidden="1"/>
    <cellStyle name="Akzent2 2" xfId="6387" hidden="1"/>
    <cellStyle name="Akzent2 2" xfId="6339" hidden="1"/>
    <cellStyle name="Akzent2 2" xfId="6332" hidden="1"/>
    <cellStyle name="Akzent2 2" xfId="6241" hidden="1"/>
    <cellStyle name="Akzent2 2" xfId="6237" hidden="1"/>
    <cellStyle name="Akzent2 2" xfId="6811" hidden="1"/>
    <cellStyle name="Akzent2 2" xfId="6191" hidden="1"/>
    <cellStyle name="Akzent2 2" xfId="6136" hidden="1"/>
    <cellStyle name="Akzent2 2" xfId="6131" hidden="1"/>
    <cellStyle name="Akzent2 2" xfId="6081" hidden="1"/>
    <cellStyle name="Akzent2 2" xfId="6073" hidden="1"/>
    <cellStyle name="Akzent2 2" xfId="6022" hidden="1"/>
    <cellStyle name="Akzent2 2" xfId="6018" hidden="1"/>
    <cellStyle name="Akzent2 2" xfId="5964" hidden="1"/>
    <cellStyle name="Akzent2 2" xfId="5959" hidden="1"/>
    <cellStyle name="Akzent2 2" xfId="6517" hidden="1"/>
    <cellStyle name="Akzent2 2" xfId="5915" hidden="1"/>
    <cellStyle name="Akzent2 2" xfId="5854" hidden="1"/>
    <cellStyle name="Akzent2 2" xfId="5850" hidden="1"/>
    <cellStyle name="Akzent2 2" xfId="5795" hidden="1"/>
    <cellStyle name="Akzent2 2" xfId="5791" hidden="1"/>
    <cellStyle name="Akzent2 2" xfId="5742" hidden="1"/>
    <cellStyle name="Akzent2 2" xfId="5735" hidden="1"/>
    <cellStyle name="Akzent2 2" xfId="5690" hidden="1"/>
    <cellStyle name="Akzent2 2" xfId="5680" hidden="1"/>
    <cellStyle name="Akzent2 2" xfId="5611" hidden="1"/>
    <cellStyle name="Akzent2 2" xfId="5593" hidden="1"/>
    <cellStyle name="Akzent2 2" xfId="5534" hidden="1"/>
    <cellStyle name="Akzent2 2" xfId="5530" hidden="1"/>
    <cellStyle name="Akzent2 2" xfId="5474" hidden="1"/>
    <cellStyle name="Akzent2 2" xfId="5469" hidden="1"/>
    <cellStyle name="Akzent2 2" xfId="5426" hidden="1"/>
    <cellStyle name="Akzent2 2" xfId="5422" hidden="1"/>
    <cellStyle name="Akzent2 2" xfId="5367" hidden="1"/>
    <cellStyle name="Akzent2 2" xfId="5363" hidden="1"/>
    <cellStyle name="Akzent2 2" xfId="5313" hidden="1"/>
    <cellStyle name="Akzent2 2" xfId="5297" hidden="1"/>
    <cellStyle name="Akzent2 2" xfId="5243" hidden="1"/>
    <cellStyle name="Akzent2 2" xfId="5234" hidden="1"/>
    <cellStyle name="Akzent2 2" xfId="5183" hidden="1"/>
    <cellStyle name="Akzent2 2" xfId="5176" hidden="1"/>
    <cellStyle name="Akzent2 2" xfId="5120" hidden="1"/>
    <cellStyle name="Akzent2 2" xfId="5114" hidden="1"/>
    <cellStyle name="Akzent2 2" xfId="5063" hidden="1"/>
    <cellStyle name="Akzent2 2" xfId="5055" hidden="1"/>
    <cellStyle name="Akzent2 2" xfId="5625" hidden="1"/>
    <cellStyle name="Akzent2 2" xfId="5007" hidden="1"/>
    <cellStyle name="Akzent2 2" xfId="4954" hidden="1"/>
    <cellStyle name="Akzent2 2" xfId="4949" hidden="1"/>
    <cellStyle name="Akzent2 2" xfId="4899" hidden="1"/>
    <cellStyle name="Akzent2 2" xfId="4894" hidden="1"/>
    <cellStyle name="Akzent2 2" xfId="4840" hidden="1"/>
    <cellStyle name="Akzent2 2" xfId="4832" hidden="1"/>
    <cellStyle name="Akzent2 2" xfId="4785" hidden="1"/>
    <cellStyle name="Akzent2 2" xfId="4776" hidden="1"/>
    <cellStyle name="Akzent2 2" xfId="5302" hidden="1"/>
    <cellStyle name="Akzent2 2" xfId="4729" hidden="1"/>
    <cellStyle name="Akzent2 2" xfId="4674" hidden="1"/>
    <cellStyle name="Akzent2 2" xfId="4670" hidden="1"/>
    <cellStyle name="Akzent2 2" xfId="4613" hidden="1"/>
    <cellStyle name="Akzent2 2" xfId="4605" hidden="1"/>
    <cellStyle name="Akzent2 2" xfId="4557" hidden="1"/>
    <cellStyle name="Akzent2 2" xfId="4553" hidden="1"/>
    <cellStyle name="Akzent2 2" xfId="4498" hidden="1"/>
    <cellStyle name="Akzent2 2" xfId="4489" hidden="1"/>
    <cellStyle name="Akzent2 2" xfId="4434" hidden="1"/>
    <cellStyle name="Akzent2 2" xfId="4429" hidden="1"/>
    <cellStyle name="Akzent2 2" xfId="4371" hidden="1"/>
    <cellStyle name="Akzent2 2" xfId="4362" hidden="1"/>
    <cellStyle name="Akzent2 2" xfId="4292" hidden="1"/>
    <cellStyle name="Akzent2 2" xfId="4287" hidden="1"/>
    <cellStyle name="Akzent2 2" xfId="4231" hidden="1"/>
    <cellStyle name="Akzent2 2" xfId="4227" hidden="1"/>
    <cellStyle name="Akzent2 2" xfId="4172" hidden="1"/>
    <cellStyle name="Akzent2 2" xfId="4168" hidden="1"/>
    <cellStyle name="Akzent2 2" xfId="4092" hidden="1"/>
    <cellStyle name="Akzent2 2" xfId="4089" hidden="1"/>
    <cellStyle name="Akzent2 2" xfId="4050" hidden="1"/>
    <cellStyle name="Akzent2 2" xfId="4038" hidden="1"/>
    <cellStyle name="Akzent2 2" xfId="3982" hidden="1"/>
    <cellStyle name="Akzent2 2" xfId="3975" hidden="1"/>
    <cellStyle name="Akzent2 2" xfId="3919" hidden="1"/>
    <cellStyle name="Akzent2 2" xfId="3915" hidden="1"/>
    <cellStyle name="Akzent2 2" xfId="3865" hidden="1"/>
    <cellStyle name="Akzent2 2" xfId="3861" hidden="1"/>
    <cellStyle name="Akzent2 2" xfId="3812" hidden="1"/>
    <cellStyle name="Akzent2 2" xfId="3803" hidden="1"/>
    <cellStyle name="Akzent2 2" xfId="4074" hidden="1"/>
    <cellStyle name="Akzent2 2" xfId="3750" hidden="1"/>
    <cellStyle name="Akzent2 2" xfId="3685" hidden="1"/>
    <cellStyle name="Akzent2 2" xfId="3672" hidden="1"/>
    <cellStyle name="Akzent2 2" xfId="3589" hidden="1"/>
    <cellStyle name="Akzent2 2" xfId="3578" hidden="1"/>
    <cellStyle name="Akzent2 2" xfId="3492" hidden="1"/>
    <cellStyle name="Akzent2 2" xfId="3488" hidden="1"/>
    <cellStyle name="Akzent2 2" xfId="3438" hidden="1"/>
    <cellStyle name="Akzent2 2" xfId="3429" hidden="1"/>
    <cellStyle name="Akzent2 2" xfId="3383" hidden="1"/>
    <cellStyle name="Akzent2 2" xfId="3312" hidden="1"/>
    <cellStyle name="Akzent2 2" xfId="3292" hidden="1"/>
    <cellStyle name="Akzent2 2" xfId="3231" hidden="1"/>
    <cellStyle name="Akzent2 2" xfId="3220" hidden="1"/>
    <cellStyle name="Akzent2 2" xfId="3162" hidden="1"/>
    <cellStyle name="Akzent2 2" xfId="3153" hidden="1"/>
    <cellStyle name="Akzent2 2" xfId="3100" hidden="1"/>
    <cellStyle name="Akzent2 2" xfId="3096" hidden="1"/>
    <cellStyle name="Akzent2 2" xfId="3045" hidden="1"/>
    <cellStyle name="Akzent2 2" xfId="3036" hidden="1"/>
    <cellStyle name="Akzent2 2" xfId="3004" hidden="1"/>
    <cellStyle name="Akzent2 2" xfId="2976" hidden="1"/>
    <cellStyle name="Akzent2 2" xfId="2890" hidden="1"/>
    <cellStyle name="Akzent2 2" xfId="2882" hidden="1"/>
    <cellStyle name="Akzent2 2" xfId="2825" hidden="1"/>
    <cellStyle name="Akzent2 2" xfId="2821" hidden="1"/>
    <cellStyle name="Akzent2 2" xfId="2768" hidden="1"/>
    <cellStyle name="Akzent2 2" xfId="2762" hidden="1"/>
    <cellStyle name="Akzent2 2" xfId="2713" hidden="1"/>
    <cellStyle name="Akzent2 2" xfId="2708" hidden="1"/>
    <cellStyle name="Akzent2 2" xfId="3299" hidden="1"/>
    <cellStyle name="Akzent2 2" xfId="2664" hidden="1"/>
    <cellStyle name="Akzent2 2" xfId="2611" hidden="1"/>
    <cellStyle name="Akzent2 2" xfId="2604" hidden="1"/>
    <cellStyle name="Akzent2 2" xfId="2549" hidden="1"/>
    <cellStyle name="Akzent2 2" xfId="2544" hidden="1"/>
    <cellStyle name="Akzent2 2" xfId="2490" hidden="1"/>
    <cellStyle name="Akzent2 2" xfId="2480" hidden="1"/>
    <cellStyle name="Akzent2 2" xfId="2438" hidden="1"/>
    <cellStyle name="Akzent2 2" xfId="2429" hidden="1"/>
    <cellStyle name="Akzent2 2" xfId="2989" hidden="1"/>
    <cellStyle name="Akzent2 2" xfId="2382" hidden="1"/>
    <cellStyle name="Akzent2 2" xfId="2329" hidden="1"/>
    <cellStyle name="Akzent2 2" xfId="2325" hidden="1"/>
    <cellStyle name="Akzent2 2" xfId="2269" hidden="1"/>
    <cellStyle name="Akzent2 2" xfId="2257" hidden="1"/>
    <cellStyle name="Akzent2 2" xfId="2202" hidden="1"/>
    <cellStyle name="Akzent2 2" xfId="2198" hidden="1"/>
    <cellStyle name="Akzent2 2" xfId="2148" hidden="1"/>
    <cellStyle name="Akzent2 2" xfId="2138" hidden="1"/>
    <cellStyle name="Akzent2 2" xfId="2090" hidden="1"/>
    <cellStyle name="Akzent2 2" xfId="2076" hidden="1"/>
    <cellStyle name="Akzent2 2" xfId="2015" hidden="1"/>
    <cellStyle name="Akzent2 2" xfId="2011" hidden="1"/>
    <cellStyle name="Akzent2 2" xfId="1956" hidden="1"/>
    <cellStyle name="Akzent2 2" xfId="1947" hidden="1"/>
    <cellStyle name="Akzent2 2" xfId="1897" hidden="1"/>
    <cellStyle name="Akzent2 2" xfId="1888" hidden="1"/>
    <cellStyle name="Akzent2 2" xfId="1838" hidden="1"/>
    <cellStyle name="Akzent2 2" xfId="1833" hidden="1"/>
    <cellStyle name="Akzent2 2" xfId="1781" hidden="1"/>
    <cellStyle name="Akzent2 2" xfId="1759" hidden="1"/>
    <cellStyle name="Akzent2 2" xfId="1707" hidden="1"/>
    <cellStyle name="Akzent2 2" xfId="1694" hidden="1"/>
    <cellStyle name="Akzent2 2" xfId="1637" hidden="1"/>
    <cellStyle name="Akzent2 2" xfId="1631" hidden="1"/>
    <cellStyle name="Akzent2 2" xfId="1582" hidden="1"/>
    <cellStyle name="Akzent2 2" xfId="1571" hidden="1"/>
    <cellStyle name="Akzent2 2" xfId="1529" hidden="1"/>
    <cellStyle name="Akzent2 2" xfId="1523" hidden="1"/>
    <cellStyle name="Akzent2 2" xfId="2096" hidden="1"/>
    <cellStyle name="Akzent2 2" xfId="1474" hidden="1"/>
    <cellStyle name="Akzent2 2" xfId="1417" hidden="1"/>
    <cellStyle name="Akzent2 2" xfId="1408" hidden="1"/>
    <cellStyle name="Akzent2 2" xfId="1353" hidden="1"/>
    <cellStyle name="Akzent2 2" xfId="1348" hidden="1"/>
    <cellStyle name="Akzent2 2" xfId="1294" hidden="1"/>
    <cellStyle name="Akzent2 2" xfId="1289" hidden="1"/>
    <cellStyle name="Akzent2 2" xfId="1235" hidden="1"/>
    <cellStyle name="Akzent2 2" xfId="1231" hidden="1"/>
    <cellStyle name="Akzent2 2" xfId="1772" hidden="1"/>
    <cellStyle name="Akzent2 2" xfId="1192" hidden="1"/>
    <cellStyle name="Akzent2 2" xfId="1129" hidden="1"/>
    <cellStyle name="Akzent2 2" xfId="1124" hidden="1"/>
    <cellStyle name="Akzent2 2" xfId="1069" hidden="1"/>
    <cellStyle name="Akzent2 2" xfId="1065" hidden="1"/>
    <cellStyle name="Akzent2 2" xfId="1012" hidden="1"/>
    <cellStyle name="Akzent2 2" xfId="1005" hidden="1"/>
    <cellStyle name="Akzent2 2" xfId="963" hidden="1"/>
    <cellStyle name="Akzent2 2" xfId="952" hidden="1"/>
    <cellStyle name="Akzent2 2" xfId="903" hidden="1"/>
    <cellStyle name="Akzent2 2" xfId="899" hidden="1"/>
    <cellStyle name="Akzent2 2" xfId="843" hidden="1"/>
    <cellStyle name="Akzent2 2" xfId="833" hidden="1"/>
    <cellStyle name="Akzent2 2" xfId="781" hidden="1"/>
    <cellStyle name="Akzent2 2" xfId="774" hidden="1"/>
    <cellStyle name="Akzent2 2" xfId="724" hidden="1"/>
    <cellStyle name="Akzent2 2" xfId="714" hidden="1"/>
    <cellStyle name="Akzent2 2" xfId="659" hidden="1"/>
    <cellStyle name="Akzent2 2" xfId="653" hidden="1"/>
    <cellStyle name="Akzent2 2" xfId="561" hidden="1"/>
    <cellStyle name="Akzent2 2" xfId="553" hidden="1"/>
    <cellStyle name="Akzent2 2" xfId="510" hidden="1"/>
    <cellStyle name="Akzent2 2" xfId="498" hidden="1"/>
    <cellStyle name="Akzent2 2" xfId="448" hidden="1"/>
    <cellStyle name="Akzent2 2" xfId="441" hidden="1"/>
    <cellStyle name="Akzent2 2" xfId="378" hidden="1"/>
    <cellStyle name="Akzent2 2" xfId="374" hidden="1"/>
    <cellStyle name="Akzent2 2" xfId="260" hidden="1"/>
    <cellStyle name="Akzent2 2" xfId="257" hidden="1"/>
    <cellStyle name="Akzent2 2" xfId="6909" hidden="1"/>
    <cellStyle name="Akzent2 2" xfId="6913" hidden="1"/>
    <cellStyle name="Akzent2 2" xfId="537" hidden="1"/>
    <cellStyle name="Akzent2 2" xfId="6940" hidden="1"/>
    <cellStyle name="Akzent2 2" xfId="6975" hidden="1"/>
    <cellStyle name="Akzent2 2" xfId="6981" hidden="1"/>
    <cellStyle name="Akzent2 2" xfId="7014" hidden="1"/>
    <cellStyle name="Akzent2 2" xfId="7018" hidden="1"/>
    <cellStyle name="Akzent2 2" xfId="7053" hidden="1"/>
    <cellStyle name="Akzent2 2" xfId="7057" hidden="1"/>
    <cellStyle name="Akzent2 2" xfId="7087" hidden="1"/>
    <cellStyle name="Akzent2 2" xfId="7092" hidden="1"/>
    <cellStyle name="Akzent2 2" xfId="7079" hidden="1"/>
    <cellStyle name="Akzent2 2" xfId="7044" hidden="1"/>
    <cellStyle name="Akzent2 2" xfId="7040" hidden="1"/>
    <cellStyle name="Akzent2 2" xfId="7005" hidden="1"/>
    <cellStyle name="Akzent2 2" xfId="7001" hidden="1"/>
    <cellStyle name="Akzent2 2" xfId="6966" hidden="1"/>
    <cellStyle name="Akzent2 2" xfId="6960" hidden="1"/>
    <cellStyle name="Akzent2 2" xfId="6928" hidden="1"/>
    <cellStyle name="Akzent2 2" xfId="6923" hidden="1"/>
    <cellStyle name="Akzent2 2" xfId="6894" hidden="1"/>
    <cellStyle name="Akzent2 2" xfId="6880" hidden="1"/>
    <cellStyle name="Akzent2 2" xfId="6793" hidden="1"/>
    <cellStyle name="Akzent2 2" xfId="6782" hidden="1"/>
    <cellStyle name="Akzent2 2" xfId="6723" hidden="1"/>
    <cellStyle name="Akzent2 2" xfId="6714" hidden="1"/>
    <cellStyle name="Akzent2 2" xfId="6663" hidden="1"/>
    <cellStyle name="Akzent2 2" xfId="6651" hidden="1"/>
    <cellStyle name="Akzent2 2" xfId="6604" hidden="1"/>
    <cellStyle name="Akzent2 2" xfId="6598" hidden="1"/>
    <cellStyle name="Akzent2 2" xfId="7081" hidden="1"/>
    <cellStyle name="Akzent2 2" xfId="6543" hidden="1"/>
    <cellStyle name="Akzent2 2" xfId="6483" hidden="1"/>
    <cellStyle name="Akzent2 2" xfId="6479" hidden="1"/>
    <cellStyle name="Akzent2 2" xfId="6423" hidden="1"/>
    <cellStyle name="Akzent2 2" xfId="6419" hidden="1"/>
    <cellStyle name="Akzent2 2" xfId="6364" hidden="1"/>
    <cellStyle name="Akzent2 2" xfId="6356" hidden="1"/>
    <cellStyle name="Akzent2 2" xfId="6265" hidden="1"/>
    <cellStyle name="Akzent2 2" xfId="6254" hidden="1"/>
    <cellStyle name="Akzent2 2" xfId="6882" hidden="1"/>
    <cellStyle name="Akzent2 2" xfId="6207" hidden="1"/>
    <cellStyle name="Akzent2 2" xfId="6150" hidden="1"/>
    <cellStyle name="Akzent2 2" xfId="6146" hidden="1"/>
    <cellStyle name="Akzent2 2" xfId="6090" hidden="1"/>
    <cellStyle name="Akzent2 2" xfId="6086" hidden="1"/>
    <cellStyle name="Akzent2 2" xfId="6031" hidden="1"/>
    <cellStyle name="Akzent2 2" xfId="6027" hidden="1"/>
    <cellStyle name="Akzent2 2" xfId="5972" hidden="1"/>
    <cellStyle name="Akzent2 2" xfId="5960" hidden="1"/>
    <cellStyle name="Akzent2 2" xfId="5901" hidden="1"/>
    <cellStyle name="Akzent2 2" xfId="5883" hidden="1"/>
    <cellStyle name="Akzent2 2" xfId="5823" hidden="1"/>
    <cellStyle name="Akzent2 2" xfId="5811" hidden="1"/>
    <cellStyle name="Akzent2 2" xfId="5756" hidden="1"/>
    <cellStyle name="Akzent2 2" xfId="5752" hidden="1"/>
    <cellStyle name="Akzent2 2" xfId="5704" hidden="1"/>
    <cellStyle name="Akzent2 2" xfId="5700" hidden="1"/>
    <cellStyle name="Akzent2 2" xfId="5645" hidden="1"/>
    <cellStyle name="Akzent2 2" xfId="5641" hidden="1"/>
    <cellStyle name="Akzent2 2" xfId="5584" hidden="1"/>
    <cellStyle name="Akzent2 2" xfId="5564" hidden="1"/>
    <cellStyle name="Akzent2 2" xfId="5508" hidden="1"/>
    <cellStyle name="Akzent2 2" xfId="5503" hidden="1"/>
    <cellStyle name="Akzent2 2" xfId="5443" hidden="1"/>
    <cellStyle name="Akzent2 2" xfId="5439" hidden="1"/>
    <cellStyle name="Akzent2 2" xfId="5381" hidden="1"/>
    <cellStyle name="Akzent2 2" xfId="5377" hidden="1"/>
    <cellStyle name="Akzent2 2" xfId="5322" hidden="1"/>
    <cellStyle name="Akzent2 2" xfId="5318" hidden="1"/>
    <cellStyle name="Akzent2 2" xfId="5909" hidden="1"/>
    <cellStyle name="Akzent2 2" xfId="5261" hidden="1"/>
    <cellStyle name="Akzent2 2" xfId="5203" hidden="1"/>
    <cellStyle name="Akzent2 2" xfId="5199" hidden="1"/>
    <cellStyle name="Akzent2 2" xfId="5138" hidden="1"/>
    <cellStyle name="Akzent2 2" xfId="5134" hidden="1"/>
    <cellStyle name="Akzent2 2" xfId="5079" hidden="1"/>
    <cellStyle name="Akzent2 2" xfId="5075" hidden="1"/>
    <cellStyle name="Akzent2 2" xfId="5018" hidden="1"/>
    <cellStyle name="Akzent2 2" xfId="5008" hidden="1"/>
    <cellStyle name="Akzent2 2" xfId="5572" hidden="1"/>
    <cellStyle name="Akzent2 2" xfId="4970" hidden="1"/>
    <cellStyle name="Akzent2 2" xfId="4910" hidden="1"/>
    <cellStyle name="Akzent2 2" xfId="4904" hidden="1"/>
    <cellStyle name="Akzent2 2" xfId="4839" hidden="1"/>
    <cellStyle name="Akzent2 2" xfId="4831" hidden="1"/>
    <cellStyle name="Akzent2 2" xfId="4777" hidden="1"/>
    <cellStyle name="Akzent2 2" xfId="4766" hidden="1"/>
    <cellStyle name="Akzent2 2" xfId="4715" hidden="1"/>
    <cellStyle name="Akzent2 2" xfId="4710" hidden="1"/>
    <cellStyle name="Akzent2 2" xfId="4655" hidden="1"/>
    <cellStyle name="Akzent2 2" xfId="4646" hidden="1"/>
    <cellStyle name="Akzent2 2" xfId="4591" hidden="1"/>
    <cellStyle name="Akzent2 2" xfId="4580" hidden="1"/>
    <cellStyle name="Akzent2 2" xfId="4524" hidden="1"/>
    <cellStyle name="Akzent2 2" xfId="4520" hidden="1"/>
    <cellStyle name="Akzent2 2" xfId="4465" hidden="1"/>
    <cellStyle name="Akzent2 2" xfId="4461" hidden="1"/>
    <cellStyle name="Akzent2 2" xfId="4406" hidden="1"/>
    <cellStyle name="Akzent2 2" xfId="4402" hidden="1"/>
    <cellStyle name="Akzent2 2" xfId="4324" hidden="1"/>
    <cellStyle name="Akzent2 2" xfId="4316" hidden="1"/>
    <cellStyle name="Akzent2 2" xfId="4281" hidden="1"/>
    <cellStyle name="Akzent2 2" xfId="4273" hidden="1"/>
    <cellStyle name="Akzent2 2" xfId="4210" hidden="1"/>
    <cellStyle name="Akzent2 2" xfId="4202" hidden="1"/>
    <cellStyle name="Akzent2 2" xfId="4142" hidden="1"/>
    <cellStyle name="Akzent2 2" xfId="4138" hidden="1"/>
    <cellStyle name="Akzent2 2" xfId="4057" hidden="1"/>
    <cellStyle name="Akzent2 2" xfId="4040" hidden="1"/>
    <cellStyle name="Akzent2 2" xfId="4000" hidden="1"/>
    <cellStyle name="Akzent2 2" xfId="3992" hidden="1"/>
    <cellStyle name="Akzent2 2" xfId="4301" hidden="1"/>
    <cellStyle name="Akzent2 2" xfId="3929" hidden="1"/>
    <cellStyle name="Akzent2 2" xfId="3874" hidden="1"/>
    <cellStyle name="Akzent2 2" xfId="3870" hidden="1"/>
    <cellStyle name="Akzent2 2" xfId="3807" hidden="1"/>
    <cellStyle name="Akzent2 2" xfId="3802" hidden="1"/>
    <cellStyle name="Akzent2 2" xfId="3742" hidden="1"/>
    <cellStyle name="Akzent2 2" xfId="3737" hidden="1"/>
    <cellStyle name="Akzent2 2" xfId="3664" hidden="1"/>
    <cellStyle name="Akzent2 2" xfId="3651" hidden="1"/>
    <cellStyle name="Akzent2 2" xfId="3593" hidden="1"/>
    <cellStyle name="Akzent2 2" xfId="3513" hidden="1"/>
    <cellStyle name="Akzent2 2" xfId="3493" hidden="1"/>
    <cellStyle name="Akzent2 2" xfId="3417" hidden="1"/>
    <cellStyle name="Akzent2 2" xfId="3409" hidden="1"/>
    <cellStyle name="Akzent2 2" xfId="3336" hidden="1"/>
    <cellStyle name="Akzent2 2" xfId="3325" hidden="1"/>
    <cellStyle name="Akzent2 2" xfId="3264" hidden="1"/>
    <cellStyle name="Akzent2 2" xfId="3260" hidden="1"/>
    <cellStyle name="Akzent2 2" xfId="3197" hidden="1"/>
    <cellStyle name="Akzent2 2" xfId="3187" hidden="1"/>
    <cellStyle name="Akzent2 2" xfId="3138" hidden="1"/>
    <cellStyle name="Akzent2 2" xfId="3124" hidden="1"/>
    <cellStyle name="Akzent2 2" xfId="3063" hidden="1"/>
    <cellStyle name="Akzent2 2" xfId="3059" hidden="1"/>
    <cellStyle name="Akzent2 2" xfId="2995" hidden="1"/>
    <cellStyle name="Akzent2 2" xfId="2984" hidden="1"/>
    <cellStyle name="Akzent2 2" xfId="2900" hidden="1"/>
    <cellStyle name="Akzent2 2" xfId="2895" hidden="1"/>
    <cellStyle name="Akzent2 2" xfId="2840" hidden="1"/>
    <cellStyle name="Akzent2 2" xfId="2833" hidden="1"/>
    <cellStyle name="Akzent2 2" xfId="3504" hidden="1"/>
    <cellStyle name="Akzent2 2" xfId="2783" hidden="1"/>
    <cellStyle name="Akzent2 2" xfId="2721" hidden="1"/>
    <cellStyle name="Akzent2 2" xfId="2709" hidden="1"/>
    <cellStyle name="Akzent2 2" xfId="2656" hidden="1"/>
    <cellStyle name="Akzent2 2" xfId="2646" hidden="1"/>
    <cellStyle name="Akzent2 2" xfId="2599" hidden="1"/>
    <cellStyle name="Akzent2 2" xfId="2586" hidden="1"/>
    <cellStyle name="Akzent2 2" xfId="2535" hidden="1"/>
    <cellStyle name="Akzent2 2" xfId="2527" hidden="1"/>
    <cellStyle name="Akzent2 2" xfId="3126" hidden="1"/>
    <cellStyle name="Akzent2 2" xfId="2479" hidden="1"/>
    <cellStyle name="Akzent2 2" xfId="2416" hidden="1"/>
    <cellStyle name="Akzent2 2" xfId="2407" hidden="1"/>
    <cellStyle name="Akzent2 2" xfId="2363" hidden="1"/>
    <cellStyle name="Akzent2 2" xfId="2356" hidden="1"/>
    <cellStyle name="Akzent2 2" xfId="2304" hidden="1"/>
    <cellStyle name="Akzent2 2" xfId="2297" hidden="1"/>
    <cellStyle name="Akzent2 2" xfId="2245" hidden="1"/>
    <cellStyle name="Akzent2 2" xfId="2238" hidden="1"/>
    <cellStyle name="Akzent2 2" xfId="2174" hidden="1"/>
    <cellStyle name="Akzent2 2" xfId="2161" hidden="1"/>
    <cellStyle name="Akzent2 2" xfId="2103" hidden="1"/>
    <cellStyle name="Akzent2 2" xfId="2097" hidden="1"/>
    <cellStyle name="Akzent2 2" xfId="2035" hidden="1"/>
    <cellStyle name="Akzent2 2" xfId="2031" hidden="1"/>
    <cellStyle name="Akzent2 2" xfId="1976" hidden="1"/>
    <cellStyle name="Akzent2 2" xfId="1972" hidden="1"/>
    <cellStyle name="Akzent2 2" xfId="1917" hidden="1"/>
    <cellStyle name="Akzent2 2" xfId="1913" hidden="1"/>
    <cellStyle name="Akzent2 2" xfId="1857" hidden="1"/>
    <cellStyle name="Akzent2 2" xfId="1843" hidden="1"/>
    <cellStyle name="Akzent2 2" xfId="1769" hidden="1"/>
    <cellStyle name="Akzent2 2" xfId="1760" hidden="1"/>
    <cellStyle name="Akzent2 2" xfId="1706" hidden="1"/>
    <cellStyle name="Akzent2 2" xfId="1691" hidden="1"/>
    <cellStyle name="Akzent2 2" xfId="1640" hidden="1"/>
    <cellStyle name="Akzent2 2" xfId="1630" hidden="1"/>
    <cellStyle name="Akzent2 2" xfId="1575" hidden="1"/>
    <cellStyle name="Akzent2 2" xfId="1570" hidden="1"/>
    <cellStyle name="Akzent2 2" xfId="2179" hidden="1"/>
    <cellStyle name="Akzent2 2" xfId="1525" hidden="1"/>
    <cellStyle name="Akzent2 2" xfId="1459" hidden="1"/>
    <cellStyle name="Akzent2 2" xfId="1454" hidden="1"/>
    <cellStyle name="Akzent2 2" xfId="1390" hidden="1"/>
    <cellStyle name="Akzent2 2" xfId="1386" hidden="1"/>
    <cellStyle name="Akzent2 2" xfId="1331" hidden="1"/>
    <cellStyle name="Akzent2 2" xfId="1327" hidden="1"/>
    <cellStyle name="Akzent2 2" xfId="1272" hidden="1"/>
    <cellStyle name="Akzent2 2" xfId="1268" hidden="1"/>
    <cellStyle name="Akzent2 2" xfId="1847" hidden="1"/>
    <cellStyle name="Akzent2 2" xfId="1223" hidden="1"/>
    <cellStyle name="Akzent2 2" xfId="1168" hidden="1"/>
    <cellStyle name="Akzent2 2" xfId="1164" hidden="1"/>
    <cellStyle name="Akzent2 2" xfId="1103" hidden="1"/>
    <cellStyle name="Akzent2 2" xfId="1099" hidden="1"/>
    <cellStyle name="Akzent2 2" xfId="1044" hidden="1"/>
    <cellStyle name="Akzent2 2" xfId="1040" hidden="1"/>
    <cellStyle name="Akzent2 2" xfId="984" hidden="1"/>
    <cellStyle name="Akzent2 2" xfId="980" hidden="1"/>
    <cellStyle name="Akzent2 2" xfId="925" hidden="1"/>
    <cellStyle name="Akzent2 2" xfId="913" hidden="1"/>
    <cellStyle name="Akzent2 2" xfId="857" hidden="1"/>
    <cellStyle name="Akzent2 2" xfId="853" hidden="1"/>
    <cellStyle name="Akzent2 2" xfId="798" hidden="1"/>
    <cellStyle name="Akzent2 2" xfId="794" hidden="1"/>
    <cellStyle name="Akzent2 2" xfId="737" hidden="1"/>
    <cellStyle name="Akzent2 2" xfId="733" hidden="1"/>
    <cellStyle name="Akzent2 2" xfId="672" hidden="1"/>
    <cellStyle name="Akzent2 2" xfId="668" hidden="1"/>
    <cellStyle name="Akzent2 2" xfId="563" hidden="1"/>
    <cellStyle name="Akzent2 2" xfId="552" hidden="1"/>
    <cellStyle name="Akzent2 2" xfId="502" hidden="1"/>
    <cellStyle name="Akzent2 2" xfId="491" hidden="1"/>
    <cellStyle name="Akzent2 2" xfId="436" hidden="1"/>
    <cellStyle name="Akzent2 2" xfId="424" hidden="1"/>
    <cellStyle name="Akzent2 2" xfId="359" hidden="1"/>
    <cellStyle name="Akzent2 2" xfId="354" hidden="1"/>
    <cellStyle name="Akzent2 2" xfId="551" hidden="1"/>
    <cellStyle name="Akzent2 2" xfId="4108" hidden="1"/>
    <cellStyle name="Akzent2 2" xfId="7113" hidden="1"/>
    <cellStyle name="Akzent2 2" xfId="7117" hidden="1"/>
    <cellStyle name="Akzent2 2" xfId="519" hidden="1"/>
    <cellStyle name="Akzent2 2" xfId="7131" hidden="1"/>
    <cellStyle name="Akzent2 2" xfId="7147" hidden="1"/>
    <cellStyle name="Akzent2 2" xfId="7151" hidden="1"/>
    <cellStyle name="Akzent2 2" xfId="7167" hidden="1"/>
    <cellStyle name="Akzent2 2" xfId="7171" hidden="1"/>
    <cellStyle name="Akzent2 2" xfId="7187" hidden="1"/>
    <cellStyle name="Akzent2 2" xfId="7191" hidden="1"/>
    <cellStyle name="Akzent2 2" xfId="7207" hidden="1"/>
    <cellStyle name="Akzent2 2" xfId="7211" hidden="1"/>
    <cellStyle name="Akzent2 2" xfId="7234" hidden="1"/>
    <cellStyle name="Akzent2 2" xfId="7317" hidden="1"/>
    <cellStyle name="Akzent2 2" xfId="7345" hidden="1"/>
    <cellStyle name="Akzent2 2" xfId="7438" hidden="1"/>
    <cellStyle name="Akzent2 2" xfId="7448" hidden="1"/>
    <cellStyle name="Akzent2 2" xfId="7544" hidden="1"/>
    <cellStyle name="Akzent2 2" xfId="7554" hidden="1"/>
    <cellStyle name="Akzent2 2" xfId="7683" hidden="1"/>
    <cellStyle name="Akzent2 2" xfId="7700" hidden="1"/>
    <cellStyle name="Akzent2 2" xfId="7870" hidden="1"/>
    <cellStyle name="Akzent2 2" xfId="7879" hidden="1"/>
    <cellStyle name="Akzent2 2" xfId="7963" hidden="1"/>
    <cellStyle name="Akzent2 2" xfId="7986" hidden="1"/>
    <cellStyle name="Akzent2 2" xfId="8097" hidden="1"/>
    <cellStyle name="Akzent2 2" xfId="8105" hidden="1"/>
    <cellStyle name="Akzent2 2" xfId="8202" hidden="1"/>
    <cellStyle name="Akzent2 2" xfId="8210" hidden="1"/>
    <cellStyle name="Akzent2 2" xfId="8304" hidden="1"/>
    <cellStyle name="Akzent2 2" xfId="8308" hidden="1"/>
    <cellStyle name="Akzent2 2" xfId="8398" hidden="1"/>
    <cellStyle name="Akzent2 2" xfId="8411" hidden="1"/>
    <cellStyle name="Akzent2 2" xfId="7326" hidden="1"/>
    <cellStyle name="Akzent2 2" xfId="8495" hidden="1"/>
    <cellStyle name="Akzent2 2" xfId="8596" hidden="1"/>
    <cellStyle name="Akzent2 2" xfId="8601" hidden="1"/>
    <cellStyle name="Akzent2 2" xfId="8702" hidden="1"/>
    <cellStyle name="Akzent2 2" xfId="8709" hidden="1"/>
    <cellStyle name="Akzent2 2" xfId="8803" hidden="1"/>
    <cellStyle name="Akzent2 2" xfId="8812" hidden="1"/>
    <cellStyle name="Akzent2 2" xfId="8902" hidden="1"/>
    <cellStyle name="Akzent2 2" xfId="8910" hidden="1"/>
    <cellStyle name="Akzent2 2" xfId="7977" hidden="1"/>
    <cellStyle name="Akzent2 2" xfId="8987" hidden="1"/>
    <cellStyle name="Akzent2 2" xfId="9083" hidden="1"/>
    <cellStyle name="Akzent2 2" xfId="9088" hidden="1"/>
    <cellStyle name="Akzent2 2" xfId="9189" hidden="1"/>
    <cellStyle name="Akzent2 2" xfId="9194" hidden="1"/>
    <cellStyle name="Akzent2 2" xfId="9295" hidden="1"/>
    <cellStyle name="Akzent2 2" xfId="9305" hidden="1"/>
    <cellStyle name="Akzent2 2" xfId="9390" hidden="1"/>
    <cellStyle name="Akzent2 2" xfId="9401" hidden="1"/>
    <cellStyle name="Akzent2 2" xfId="9506" hidden="1"/>
    <cellStyle name="Akzent2 2" xfId="9548" hidden="1"/>
    <cellStyle name="Akzent2 2" xfId="9641" hidden="1"/>
    <cellStyle name="Akzent2 2" xfId="9647" hidden="1"/>
    <cellStyle name="Akzent2 2" xfId="9742" hidden="1"/>
    <cellStyle name="Akzent2 2" xfId="9750" hidden="1"/>
    <cellStyle name="Akzent2 2" xfId="9829" hidden="1"/>
    <cellStyle name="Akzent2 2" xfId="9843" hidden="1"/>
    <cellStyle name="Akzent2 2" xfId="9927" hidden="1"/>
    <cellStyle name="Akzent2 2" xfId="9939" hidden="1"/>
    <cellStyle name="Akzent2 2" xfId="10035" hidden="1"/>
    <cellStyle name="Akzent2 2" xfId="10058" hidden="1"/>
    <cellStyle name="Akzent2 2" xfId="10164" hidden="1"/>
    <cellStyle name="Akzent2 2" xfId="10173" hidden="1"/>
    <cellStyle name="Akzent2 2" xfId="10271" hidden="1"/>
    <cellStyle name="Akzent2 2" xfId="10282" hidden="1"/>
    <cellStyle name="Akzent2 2" xfId="10372" hidden="1"/>
    <cellStyle name="Akzent2 2" xfId="10377" hidden="1"/>
    <cellStyle name="Akzent2 2" xfId="10481" hidden="1"/>
    <cellStyle name="Akzent2 2" xfId="10490" hidden="1"/>
    <cellStyle name="Akzent2 2" xfId="9496" hidden="1"/>
    <cellStyle name="Akzent2 2" xfId="10577" hidden="1"/>
    <cellStyle name="Akzent2 2" xfId="10677" hidden="1"/>
    <cellStyle name="Akzent2 2" xfId="10684" hidden="1"/>
    <cellStyle name="Akzent2 2" xfId="10789" hidden="1"/>
    <cellStyle name="Akzent2 2" xfId="10795" hidden="1"/>
    <cellStyle name="Akzent2 2" xfId="10887" hidden="1"/>
    <cellStyle name="Akzent2 2" xfId="10898" hidden="1"/>
    <cellStyle name="Akzent2 2" xfId="10986" hidden="1"/>
    <cellStyle name="Akzent2 2" xfId="10994" hidden="1"/>
    <cellStyle name="Akzent2 2" xfId="10052" hidden="1"/>
    <cellStyle name="Akzent2 2" xfId="11081" hidden="1"/>
    <cellStyle name="Akzent2 2" xfId="11179" hidden="1"/>
    <cellStyle name="Akzent2 2" xfId="11192" hidden="1"/>
    <cellStyle name="Akzent2 2" xfId="11288" hidden="1"/>
    <cellStyle name="Akzent2 2" xfId="11297" hidden="1"/>
    <cellStyle name="Akzent2 2" xfId="11386" hidden="1"/>
    <cellStyle name="Akzent2 2" xfId="11392" hidden="1"/>
    <cellStyle name="Akzent2 2" xfId="11486" hidden="1"/>
    <cellStyle name="Akzent2 2" xfId="11494" hidden="1"/>
    <cellStyle name="Akzent2 2" xfId="11583" hidden="1"/>
    <cellStyle name="Akzent2 2" xfId="11597" hidden="1"/>
    <cellStyle name="Akzent2 2" xfId="11695" hidden="1"/>
    <cellStyle name="Akzent2 2" xfId="11703" hidden="1"/>
    <cellStyle name="Akzent2 2" xfId="11792" hidden="1"/>
    <cellStyle name="Akzent2 2" xfId="11808" hidden="1"/>
    <cellStyle name="Akzent2 2" xfId="11895" hidden="1"/>
    <cellStyle name="Akzent2 2" xfId="11905" hidden="1"/>
    <cellStyle name="Akzent2 2" xfId="12003" hidden="1"/>
    <cellStyle name="Akzent2 2" xfId="12011" hidden="1"/>
    <cellStyle name="Akzent2 2" xfId="12146" hidden="1"/>
    <cellStyle name="Akzent2 2" xfId="12149" hidden="1"/>
    <cellStyle name="Akzent2 2" xfId="12188" hidden="1"/>
    <cellStyle name="Akzent2 2" xfId="12203" hidden="1"/>
    <cellStyle name="Akzent2 2" xfId="12320" hidden="1"/>
    <cellStyle name="Akzent2 2" xfId="12328" hidden="1"/>
    <cellStyle name="Akzent2 2" xfId="12426" hidden="1"/>
    <cellStyle name="Akzent2 2" xfId="12430" hidden="1"/>
    <cellStyle name="Akzent2 2" xfId="12521" hidden="1"/>
    <cellStyle name="Akzent2 2" xfId="12539" hidden="1"/>
    <cellStyle name="Akzent2 2" xfId="12623" hidden="1"/>
    <cellStyle name="Akzent2 2" xfId="12633" hidden="1"/>
    <cellStyle name="Akzent2 2" xfId="12164" hidden="1"/>
    <cellStyle name="Akzent2 2" xfId="12719" hidden="1"/>
    <cellStyle name="Akzent2 2" xfId="12851" hidden="1"/>
    <cellStyle name="Akzent2 2" xfId="12862" hidden="1"/>
    <cellStyle name="Akzent2 2" xfId="12964" hidden="1"/>
    <cellStyle name="Akzent2 2" xfId="12975" hidden="1"/>
    <cellStyle name="Akzent2 2" xfId="13064" hidden="1"/>
    <cellStyle name="Akzent2 2" xfId="13074" hidden="1"/>
    <cellStyle name="Akzent2 2" xfId="13206" hidden="1"/>
    <cellStyle name="Akzent2 2" xfId="13214" hidden="1"/>
    <cellStyle name="Akzent2 2" xfId="13286" hidden="1"/>
    <cellStyle name="Akzent2 2" xfId="13410" hidden="1"/>
    <cellStyle name="Akzent2 2" xfId="13424" hidden="1"/>
    <cellStyle name="Akzent2 2" xfId="13534" hidden="1"/>
    <cellStyle name="Akzent2 2" xfId="13548" hidden="1"/>
    <cellStyle name="Akzent2 2" xfId="13671" hidden="1"/>
    <cellStyle name="Akzent2 2" xfId="13676" hidden="1"/>
    <cellStyle name="Akzent2 2" xfId="13784" hidden="1"/>
    <cellStyle name="Akzent2 2" xfId="13796" hidden="1"/>
    <cellStyle name="Akzent2 2" xfId="13884" hidden="1"/>
    <cellStyle name="Akzent2 2" xfId="13894" hidden="1"/>
    <cellStyle name="Akzent2 2" xfId="13989" hidden="1"/>
    <cellStyle name="Akzent2 2" xfId="14020" hidden="1"/>
    <cellStyle name="Akzent2 2" xfId="14124" hidden="1"/>
    <cellStyle name="Akzent2 2" xfId="14137" hidden="1"/>
    <cellStyle name="Akzent2 2" xfId="14259" hidden="1"/>
    <cellStyle name="Akzent2 2" xfId="14269" hidden="1"/>
    <cellStyle name="Akzent2 2" xfId="14362" hidden="1"/>
    <cellStyle name="Akzent2 2" xfId="14374" hidden="1"/>
    <cellStyle name="Akzent2 2" xfId="14502" hidden="1"/>
    <cellStyle name="Akzent2 2" xfId="14509" hidden="1"/>
    <cellStyle name="Akzent2 2" xfId="13421" hidden="1"/>
    <cellStyle name="Akzent2 2" xfId="14601" hidden="1"/>
    <cellStyle name="Akzent2 2" xfId="14709" hidden="1"/>
    <cellStyle name="Akzent2 2" xfId="14725" hidden="1"/>
    <cellStyle name="Akzent2 2" xfId="14812" hidden="1"/>
    <cellStyle name="Akzent2 2" xfId="14818" hidden="1"/>
    <cellStyle name="Akzent2 2" xfId="14921" hidden="1"/>
    <cellStyle name="Akzent2 2" xfId="14931" hidden="1"/>
    <cellStyle name="Akzent2 2" xfId="15034" hidden="1"/>
    <cellStyle name="Akzent2 2" xfId="15050" hidden="1"/>
    <cellStyle name="Akzent2 2" xfId="14001" hidden="1"/>
    <cellStyle name="Akzent2 2" xfId="15136" hidden="1"/>
    <cellStyle name="Akzent2 2" xfId="15228" hidden="1"/>
    <cellStyle name="Akzent2 2" xfId="15240" hidden="1"/>
    <cellStyle name="Akzent2 2" xfId="15346" hidden="1"/>
    <cellStyle name="Akzent2 2" xfId="15352" hidden="1"/>
    <cellStyle name="Akzent2 2" xfId="15436" hidden="1"/>
    <cellStyle name="Akzent2 2" xfId="15455" hidden="1"/>
    <cellStyle name="Akzent2 2" xfId="15560" hidden="1"/>
    <cellStyle name="Akzent2 2" xfId="15572" hidden="1"/>
    <cellStyle name="Akzent2 2" xfId="15688" hidden="1"/>
    <cellStyle name="Akzent2 2" xfId="15711" hidden="1"/>
    <cellStyle name="Akzent2 2" xfId="15815" hidden="1"/>
    <cellStyle name="Akzent2 2" xfId="15824" hidden="1"/>
    <cellStyle name="Akzent2 2" xfId="15912" hidden="1"/>
    <cellStyle name="Akzent2 2" xfId="15926" hidden="1"/>
    <cellStyle name="Akzent2 2" xfId="16043" hidden="1"/>
    <cellStyle name="Akzent2 2" xfId="16047" hidden="1"/>
    <cellStyle name="Akzent2 2" xfId="16143" hidden="1"/>
    <cellStyle name="Akzent2 2" xfId="16151" hidden="1"/>
    <cellStyle name="Akzent2 2" xfId="16246" hidden="1"/>
    <cellStyle name="Akzent2 2" xfId="16271" hidden="1"/>
    <cellStyle name="Akzent2 2" xfId="16372" hidden="1"/>
    <cellStyle name="Akzent2 2" xfId="16378" hidden="1"/>
    <cellStyle name="Akzent2 2" xfId="16470" hidden="1"/>
    <cellStyle name="Akzent2 2" xfId="16484" hidden="1"/>
    <cellStyle name="Akzent2 2" xfId="16575" hidden="1"/>
    <cellStyle name="Akzent2 2" xfId="16584" hidden="1"/>
    <cellStyle name="Akzent2 2" xfId="16674" hidden="1"/>
    <cellStyle name="Akzent2 2" xfId="16681" hidden="1"/>
    <cellStyle name="Akzent2 2" xfId="15677" hidden="1"/>
    <cellStyle name="Akzent2 2" xfId="16773" hidden="1"/>
    <cellStyle name="Akzent2 2" xfId="16875" hidden="1"/>
    <cellStyle name="Akzent2 2" xfId="16882" hidden="1"/>
    <cellStyle name="Akzent2 2" xfId="16974" hidden="1"/>
    <cellStyle name="Akzent2 2" xfId="16980" hidden="1"/>
    <cellStyle name="Akzent2 2" xfId="17073" hidden="1"/>
    <cellStyle name="Akzent2 2" xfId="17080" hidden="1"/>
    <cellStyle name="Akzent2 2" xfId="17174" hidden="1"/>
    <cellStyle name="Akzent2 2" xfId="17183" hidden="1"/>
    <cellStyle name="Akzent2 2" xfId="16263" hidden="1"/>
    <cellStyle name="Akzent2 2" xfId="17275" hidden="1"/>
    <cellStyle name="Akzent2 2" xfId="17374" hidden="1"/>
    <cellStyle name="Akzent2 2" xfId="17382" hidden="1"/>
    <cellStyle name="Akzent2 2" xfId="17471" hidden="1"/>
    <cellStyle name="Akzent2 2" xfId="17478" hidden="1"/>
    <cellStyle name="Akzent2 2" xfId="17571" hidden="1"/>
    <cellStyle name="Akzent2 2" xfId="17577" hidden="1"/>
    <cellStyle name="Akzent2 2" xfId="17671" hidden="1"/>
    <cellStyle name="Akzent2 2" xfId="17681" hidden="1"/>
    <cellStyle name="Akzent2 2" xfId="17782" hidden="1"/>
    <cellStyle name="Akzent2 2" xfId="17793" hidden="1"/>
    <cellStyle name="Akzent2 2" xfId="17891" hidden="1"/>
    <cellStyle name="Akzent2 2" xfId="17903" hidden="1"/>
    <cellStyle name="Akzent2 2" xfId="18003" hidden="1"/>
    <cellStyle name="Akzent2 2" xfId="18012" hidden="1"/>
    <cellStyle name="Akzent2 2" xfId="18098" hidden="1"/>
    <cellStyle name="Akzent2 2" xfId="18107" hidden="1"/>
    <cellStyle name="Akzent2 2" xfId="18206" hidden="1"/>
    <cellStyle name="Akzent2 2" xfId="18210" hidden="1"/>
    <cellStyle name="Akzent2 2" xfId="18346" hidden="1"/>
    <cellStyle name="Akzent2 2" xfId="18358" hidden="1"/>
    <cellStyle name="Akzent2 2" xfId="18397" hidden="1"/>
    <cellStyle name="Akzent2 2" xfId="18403" hidden="1"/>
    <cellStyle name="Akzent2 2" xfId="18513" hidden="1"/>
    <cellStyle name="Akzent2 2" xfId="18522" hidden="1"/>
    <cellStyle name="Akzent2 2" xfId="18623" hidden="1"/>
    <cellStyle name="Akzent2 2" xfId="18635" hidden="1"/>
    <cellStyle name="Akzent2 2" xfId="18721" hidden="1"/>
    <cellStyle name="Akzent2 2" xfId="18729" hidden="1"/>
    <cellStyle name="Akzent2 2" xfId="18821" hidden="1"/>
    <cellStyle name="Akzent2 2" xfId="18830" hidden="1"/>
    <cellStyle name="Akzent2 2" xfId="18377" hidden="1"/>
    <cellStyle name="Akzent2 2" xfId="18921" hidden="1"/>
    <cellStyle name="Akzent2 2" xfId="19016" hidden="1"/>
    <cellStyle name="Akzent2 2" xfId="19026" hidden="1"/>
    <cellStyle name="Akzent2 2" xfId="19129" hidden="1"/>
    <cellStyle name="Akzent2 2" xfId="19134" hidden="1"/>
    <cellStyle name="Akzent2 2" xfId="19231" hidden="1"/>
    <cellStyle name="Akzent2 2" xfId="19241" hidden="1"/>
    <cellStyle name="Akzent2 2" xfId="19336" hidden="1"/>
    <cellStyle name="Akzent2 2" xfId="19344" hidden="1"/>
    <cellStyle name="Akzent2 2" xfId="19298" hidden="1"/>
    <cellStyle name="Akzent2 2" xfId="19199" hidden="1"/>
    <cellStyle name="Akzent2 2" xfId="19189" hidden="1"/>
    <cellStyle name="Akzent2 2" xfId="19081" hidden="1"/>
    <cellStyle name="Akzent2 2" xfId="19076" hidden="1"/>
    <cellStyle name="Akzent2 2" xfId="18974" hidden="1"/>
    <cellStyle name="Akzent2 2" xfId="18959" hidden="1"/>
    <cellStyle name="Akzent2 2" xfId="18867" hidden="1"/>
    <cellStyle name="Akzent2 2" xfId="18859" hidden="1"/>
    <cellStyle name="Akzent2 2" xfId="18774" hidden="1"/>
    <cellStyle name="Akzent2 2" xfId="18748" hidden="1"/>
    <cellStyle name="Akzent2 2" xfId="18642" hidden="1"/>
    <cellStyle name="Akzent2 2" xfId="18636" hidden="1"/>
    <cellStyle name="Akzent2 2" xfId="18527" hidden="1"/>
    <cellStyle name="Akzent2 2" xfId="18515" hidden="1"/>
    <cellStyle name="Akzent2 2" xfId="18415" hidden="1"/>
    <cellStyle name="Akzent2 2" xfId="18404" hidden="1"/>
    <cellStyle name="Akzent2 2" xfId="18273" hidden="1"/>
    <cellStyle name="Akzent2 2" xfId="18267" hidden="1"/>
    <cellStyle name="Akzent2 2" xfId="19308" hidden="1"/>
    <cellStyle name="Akzent2 2" xfId="18172" hidden="1"/>
    <cellStyle name="Akzent2 2" xfId="18069" hidden="1"/>
    <cellStyle name="Akzent2 2" xfId="18062" hidden="1"/>
    <cellStyle name="Akzent2 2" xfId="17961" hidden="1"/>
    <cellStyle name="Akzent2 2" xfId="17956" hidden="1"/>
    <cellStyle name="Akzent2 2" xfId="17851" hidden="1"/>
    <cellStyle name="Akzent2 2" xfId="17842" hidden="1"/>
    <cellStyle name="Akzent2 2" xfId="17746" hidden="1"/>
    <cellStyle name="Akzent2 2" xfId="17742" hidden="1"/>
    <cellStyle name="Akzent2 2" xfId="18754" hidden="1"/>
    <cellStyle name="Akzent2 2" xfId="17650" hidden="1"/>
    <cellStyle name="Akzent2 2" xfId="17537" hidden="1"/>
    <cellStyle name="Akzent2 2" xfId="17529" hidden="1"/>
    <cellStyle name="Akzent2 2" xfId="17424" hidden="1"/>
    <cellStyle name="Akzent2 2" xfId="17419" hidden="1"/>
    <cellStyle name="Akzent2 2" xfId="17329" hidden="1"/>
    <cellStyle name="Akzent2 2" xfId="17319" hidden="1"/>
    <cellStyle name="Akzent2 2" xfId="17227" hidden="1"/>
    <cellStyle name="Akzent2 2" xfId="17215" hidden="1"/>
    <cellStyle name="Akzent2 2" xfId="17091" hidden="1"/>
    <cellStyle name="Akzent2 2" xfId="17062" hidden="1"/>
    <cellStyle name="Akzent2 2" xfId="16948" hidden="1"/>
    <cellStyle name="Akzent2 2" xfId="16942" hidden="1"/>
    <cellStyle name="Akzent2 2" xfId="16846" hidden="1"/>
    <cellStyle name="Akzent2 2" xfId="16836" hidden="1"/>
    <cellStyle name="Akzent2 2" xfId="16756" hidden="1"/>
    <cellStyle name="Akzent2 2" xfId="16745" hidden="1"/>
    <cellStyle name="Akzent2 2" xfId="16642" hidden="1"/>
    <cellStyle name="Akzent2 2" xfId="16638" hidden="1"/>
    <cellStyle name="Akzent2 2" xfId="16530" hidden="1"/>
    <cellStyle name="Akzent2 2" xfId="16512" hidden="1"/>
    <cellStyle name="Akzent2 2" xfId="16401" hidden="1"/>
    <cellStyle name="Akzent2 2" xfId="16395" hidden="1"/>
    <cellStyle name="Akzent2 2" xfId="16294" hidden="1"/>
    <cellStyle name="Akzent2 2" xfId="16286" hidden="1"/>
    <cellStyle name="Akzent2 2" xfId="16186" hidden="1"/>
    <cellStyle name="Akzent2 2" xfId="16178" hidden="1"/>
    <cellStyle name="Akzent2 2" xfId="16080" hidden="1"/>
    <cellStyle name="Akzent2 2" xfId="16074" hidden="1"/>
    <cellStyle name="Akzent2 2" xfId="17101" hidden="1"/>
    <cellStyle name="Akzent2 2" xfId="15962" hidden="1"/>
    <cellStyle name="Akzent2 2" xfId="15845" hidden="1"/>
    <cellStyle name="Akzent2 2" xfId="15840" hidden="1"/>
    <cellStyle name="Akzent2 2" xfId="15737" hidden="1"/>
    <cellStyle name="Akzent2 2" xfId="15728" hidden="1"/>
    <cellStyle name="Akzent2 2" xfId="15628" hidden="1"/>
    <cellStyle name="Akzent2 2" xfId="15622" hidden="1"/>
    <cellStyle name="Akzent2 2" xfId="15524" hidden="1"/>
    <cellStyle name="Akzent2 2" xfId="15512" hidden="1"/>
    <cellStyle name="Akzent2 2" xfId="16523" hidden="1"/>
    <cellStyle name="Akzent2 2" xfId="15392" hidden="1"/>
    <cellStyle name="Akzent2 2" xfId="15294" hidden="1"/>
    <cellStyle name="Akzent2 2" xfId="15284" hidden="1"/>
    <cellStyle name="Akzent2 2" xfId="15187" hidden="1"/>
    <cellStyle name="Akzent2 2" xfId="15175" hidden="1"/>
    <cellStyle name="Akzent2 2" xfId="15079" hidden="1"/>
    <cellStyle name="Akzent2 2" xfId="15070" hidden="1"/>
    <cellStyle name="Akzent2 2" xfId="14944" hidden="1"/>
    <cellStyle name="Akzent2 2" xfId="14936" hidden="1"/>
    <cellStyle name="Akzent2 2" xfId="14829" hidden="1"/>
    <cellStyle name="Akzent2 2" xfId="14816" hidden="1"/>
    <cellStyle name="Akzent2 2" xfId="14708" hidden="1"/>
    <cellStyle name="Akzent2 2" xfId="14696" hidden="1"/>
    <cellStyle name="Akzent2 2" xfId="14585" hidden="1"/>
    <cellStyle name="Akzent2 2" xfId="14578" hidden="1"/>
    <cellStyle name="Akzent2 2" xfId="14477" hidden="1"/>
    <cellStyle name="Akzent2 2" xfId="14461" hidden="1"/>
    <cellStyle name="Akzent2 2" xfId="14343" hidden="1"/>
    <cellStyle name="Akzent2 2" xfId="14335" hidden="1"/>
    <cellStyle name="Akzent2 2" xfId="14185" hidden="1"/>
    <cellStyle name="Akzent2 2" xfId="14180" hidden="1"/>
    <cellStyle name="Akzent2 2" xfId="14122" hidden="1"/>
    <cellStyle name="Akzent2 2" xfId="14110" hidden="1"/>
    <cellStyle name="Akzent2 2" xfId="13984" hidden="1"/>
    <cellStyle name="Akzent2 2" xfId="13973" hidden="1"/>
    <cellStyle name="Akzent2 2" xfId="13860" hidden="1"/>
    <cellStyle name="Akzent2 2" xfId="13847" hidden="1"/>
    <cellStyle name="Akzent2 2" xfId="13748" hidden="1"/>
    <cellStyle name="Akzent2 2" xfId="13734" hidden="1"/>
    <cellStyle name="Akzent2 2" xfId="13637" hidden="1"/>
    <cellStyle name="Akzent2 2" xfId="13628" hidden="1"/>
    <cellStyle name="Akzent2 2" xfId="14160" hidden="1"/>
    <cellStyle name="Akzent2 2" xfId="13497" hidden="1"/>
    <cellStyle name="Akzent2 2" xfId="13385" hidden="1"/>
    <cellStyle name="Akzent2 2" xfId="13363" hidden="1"/>
    <cellStyle name="Akzent2 2" xfId="13232" hidden="1"/>
    <cellStyle name="Akzent2 2" xfId="13216" hidden="1"/>
    <cellStyle name="Akzent2 2" xfId="13086" hidden="1"/>
    <cellStyle name="Akzent2 2" xfId="13073" hidden="1"/>
    <cellStyle name="Akzent2 2" xfId="12980" hidden="1"/>
    <cellStyle name="Akzent2 2" xfId="12969" hidden="1"/>
    <cellStyle name="Akzent2 2" xfId="12887" hidden="1"/>
    <cellStyle name="Akzent2 2" xfId="12782" hidden="1"/>
    <cellStyle name="Akzent2 2" xfId="12741" hidden="1"/>
    <cellStyle name="Akzent2 2" xfId="12638" hidden="1"/>
    <cellStyle name="Akzent2 2" xfId="12629" hidden="1"/>
    <cellStyle name="Akzent2 2" xfId="12515" hidden="1"/>
    <cellStyle name="Akzent2 2" xfId="12509" hidden="1"/>
    <cellStyle name="Akzent2 2" xfId="12409" hidden="1"/>
    <cellStyle name="Akzent2 2" xfId="12402" hidden="1"/>
    <cellStyle name="Akzent2 2" xfId="12305" hidden="1"/>
    <cellStyle name="Akzent2 2" xfId="12300" hidden="1"/>
    <cellStyle name="Akzent2 2" xfId="12209" hidden="1"/>
    <cellStyle name="Akzent2 2" xfId="12179" hidden="1"/>
    <cellStyle name="Akzent2 2" xfId="12043" hidden="1"/>
    <cellStyle name="Akzent2 2" xfId="12029" hidden="1"/>
    <cellStyle name="Akzent2 2" xfId="11936" hidden="1"/>
    <cellStyle name="Akzent2 2" xfId="11922" hidden="1"/>
    <cellStyle name="Akzent2 2" xfId="11827" hidden="1"/>
    <cellStyle name="Akzent2 2" xfId="11819" hidden="1"/>
    <cellStyle name="Akzent2 2" xfId="11734" hidden="1"/>
    <cellStyle name="Akzent2 2" xfId="11722" hidden="1"/>
    <cellStyle name="Akzent2 2" xfId="12762" hidden="1"/>
    <cellStyle name="Akzent2 2" xfId="11648" hidden="1"/>
    <cellStyle name="Akzent2 2" xfId="11535" hidden="1"/>
    <cellStyle name="Akzent2 2" xfId="11527" hidden="1"/>
    <cellStyle name="Akzent2 2" xfId="11422" hidden="1"/>
    <cellStyle name="Akzent2 2" xfId="11415" hidden="1"/>
    <cellStyle name="Akzent2 2" xfId="11309" hidden="1"/>
    <cellStyle name="Akzent2 2" xfId="11299" hidden="1"/>
    <cellStyle name="Akzent2 2" xfId="11210" hidden="1"/>
    <cellStyle name="Akzent2 2" xfId="11196" hidden="1"/>
    <cellStyle name="Akzent2 2" xfId="12197" hidden="1"/>
    <cellStyle name="Akzent2 2" xfId="11109" hidden="1"/>
    <cellStyle name="Akzent2 2" xfId="11005" hidden="1"/>
    <cellStyle name="Akzent2 2" xfId="10995" hidden="1"/>
    <cellStyle name="Akzent2 2" xfId="10889" hidden="1"/>
    <cellStyle name="Akzent2 2" xfId="10872" hidden="1"/>
    <cellStyle name="Akzent2 2" xfId="10780" hidden="1"/>
    <cellStyle name="Akzent2 2" xfId="10776" hidden="1"/>
    <cellStyle name="Akzent2 2" xfId="10666" hidden="1"/>
    <cellStyle name="Akzent2 2" xfId="10660" hidden="1"/>
    <cellStyle name="Akzent2 2" xfId="10550" hidden="1"/>
    <cellStyle name="Akzent2 2" xfId="10531" hidden="1"/>
    <cellStyle name="Akzent2 2" xfId="10416" hidden="1"/>
    <cellStyle name="Akzent2 2" xfId="10410" hidden="1"/>
    <cellStyle name="Akzent2 2" xfId="10310" hidden="1"/>
    <cellStyle name="Akzent2 2" xfId="10294" hidden="1"/>
    <cellStyle name="Akzent2 2" xfId="10196" hidden="1"/>
    <cellStyle name="Akzent2 2" xfId="10184" hidden="1"/>
    <cellStyle name="Akzent2 2" xfId="10082" hidden="1"/>
    <cellStyle name="Akzent2 2" xfId="10073" hidden="1"/>
    <cellStyle name="Akzent2 2" xfId="9976" hidden="1"/>
    <cellStyle name="Akzent2 2" xfId="9944" hidden="1"/>
    <cellStyle name="Akzent2 2" xfId="9841" hidden="1"/>
    <cellStyle name="Akzent2 2" xfId="9824" hidden="1"/>
    <cellStyle name="Akzent2 2" xfId="9725" hidden="1"/>
    <cellStyle name="Akzent2 2" xfId="9713" hidden="1"/>
    <cellStyle name="Akzent2 2" xfId="9624" hidden="1"/>
    <cellStyle name="Akzent2 2" xfId="9612" hidden="1"/>
    <cellStyle name="Akzent2 2" xfId="9536" hidden="1"/>
    <cellStyle name="Akzent2 2" xfId="9520" hidden="1"/>
    <cellStyle name="Akzent2 2" xfId="10561" hidden="1"/>
    <cellStyle name="Akzent2 2" xfId="9431" hidden="1"/>
    <cellStyle name="Akzent2 2" xfId="9313" hidden="1"/>
    <cellStyle name="Akzent2 2" xfId="9306" hidden="1"/>
    <cellStyle name="Akzent2 2" xfId="9198" hidden="1"/>
    <cellStyle name="Akzent2 2" xfId="9193" hidden="1"/>
    <cellStyle name="Akzent2 2" xfId="9093" hidden="1"/>
    <cellStyle name="Akzent2 2" xfId="9087" hidden="1"/>
    <cellStyle name="Akzent2 2" xfId="8998" hidden="1"/>
    <cellStyle name="Akzent2 2" xfId="8988" hidden="1"/>
    <cellStyle name="Akzent2 2" xfId="9956" hidden="1"/>
    <cellStyle name="Akzent2 2" xfId="8909" hidden="1"/>
    <cellStyle name="Akzent2 2" xfId="8795" hidden="1"/>
    <cellStyle name="Akzent2 2" xfId="8788" hidden="1"/>
    <cellStyle name="Akzent2 2" xfId="8680" hidden="1"/>
    <cellStyle name="Akzent2 2" xfId="8671" hidden="1"/>
    <cellStyle name="Akzent2 2" xfId="8571" hidden="1"/>
    <cellStyle name="Akzent2 2" xfId="8563" hidden="1"/>
    <cellStyle name="Akzent2 2" xfId="8486" hidden="1"/>
    <cellStyle name="Akzent2 2" xfId="8473" hidden="1"/>
    <cellStyle name="Akzent2 2" xfId="8369" hidden="1"/>
    <cellStyle name="Akzent2 2" xfId="8365" hidden="1"/>
    <cellStyle name="Akzent2 2" xfId="8255" hidden="1"/>
    <cellStyle name="Akzent2 2" xfId="8241" hidden="1"/>
    <cellStyle name="Akzent2 2" xfId="8134" hidden="1"/>
    <cellStyle name="Akzent2 2" xfId="8126" hidden="1"/>
    <cellStyle name="Akzent2 2" xfId="8026" hidden="1"/>
    <cellStyle name="Akzent2 2" xfId="8021" hidden="1"/>
    <cellStyle name="Akzent2 2" xfId="7918" hidden="1"/>
    <cellStyle name="Akzent2 2" xfId="7907" hidden="1"/>
    <cellStyle name="Akzent2 2" xfId="7675" hidden="1"/>
    <cellStyle name="Akzent2 2" xfId="7669" hidden="1"/>
    <cellStyle name="Akzent2 2" xfId="7608" hidden="1"/>
    <cellStyle name="Akzent2 2" xfId="7596" hidden="1"/>
    <cellStyle name="Akzent2 2" xfId="7496" hidden="1"/>
    <cellStyle name="Akzent2 2" xfId="7483" hidden="1"/>
    <cellStyle name="Akzent2 2" xfId="7393" hidden="1"/>
    <cellStyle name="Akzent2 2" xfId="7382" hidden="1"/>
    <cellStyle name="Akzent2 2" xfId="7273" hidden="1"/>
    <cellStyle name="Akzent2 2" xfId="7270" hidden="1"/>
    <cellStyle name="Akzent2 2" xfId="19500" hidden="1"/>
    <cellStyle name="Akzent2 2" xfId="19508" hidden="1"/>
    <cellStyle name="Akzent2 2" xfId="7637" hidden="1"/>
    <cellStyle name="Akzent2 2" xfId="19572" hidden="1"/>
    <cellStyle name="Akzent2 2" xfId="19666" hidden="1"/>
    <cellStyle name="Akzent2 2" xfId="19673" hidden="1"/>
    <cellStyle name="Akzent2 2" xfId="19755" hidden="1"/>
    <cellStyle name="Akzent2 2" xfId="19760" hidden="1"/>
    <cellStyle name="Akzent2 2" xfId="19850" hidden="1"/>
    <cellStyle name="Akzent2 2" xfId="19858" hidden="1"/>
    <cellStyle name="Akzent2 2" xfId="19935" hidden="1"/>
    <cellStyle name="Akzent2 2" xfId="19945" hidden="1"/>
    <cellStyle name="Akzent2 2" xfId="19911" hidden="1"/>
    <cellStyle name="Akzent2 2" xfId="19817" hidden="1"/>
    <cellStyle name="Akzent2 2" xfId="19813" hidden="1"/>
    <cellStyle name="Akzent2 2" xfId="19723" hidden="1"/>
    <cellStyle name="Akzent2 2" xfId="19714" hidden="1"/>
    <cellStyle name="Akzent2 2" xfId="19631" hidden="1"/>
    <cellStyle name="Akzent2 2" xfId="19621" hidden="1"/>
    <cellStyle name="Akzent2 2" xfId="19531" hidden="1"/>
    <cellStyle name="Akzent2 2" xfId="19527" hidden="1"/>
    <cellStyle name="Akzent2 2" xfId="19458" hidden="1"/>
    <cellStyle name="Akzent2 2" xfId="19430" hidden="1"/>
    <cellStyle name="Akzent2 2" xfId="19267" hidden="1"/>
    <cellStyle name="Akzent2 2" xfId="19255" hidden="1"/>
    <cellStyle name="Akzent2 2" xfId="19138" hidden="1"/>
    <cellStyle name="Akzent2 2" xfId="19133" hidden="1"/>
    <cellStyle name="Akzent2 2" xfId="19027" hidden="1"/>
    <cellStyle name="Akzent2 2" xfId="19013" hidden="1"/>
    <cellStyle name="Akzent2 2" xfId="18918" hidden="1"/>
    <cellStyle name="Akzent2 2" xfId="18905" hidden="1"/>
    <cellStyle name="Akzent2 2" xfId="19918" hidden="1"/>
    <cellStyle name="Akzent2 2" xfId="18808" hidden="1"/>
    <cellStyle name="Akzent2 2" xfId="18693" hidden="1"/>
    <cellStyle name="Akzent2 2" xfId="18689" hidden="1"/>
    <cellStyle name="Akzent2 2" xfId="18578" hidden="1"/>
    <cellStyle name="Akzent2 2" xfId="18571" hidden="1"/>
    <cellStyle name="Akzent2 2" xfId="18465" hidden="1"/>
    <cellStyle name="Akzent2 2" xfId="18454" hidden="1"/>
    <cellStyle name="Akzent2 2" xfId="18320" hidden="1"/>
    <cellStyle name="Akzent2 2" xfId="18299" hidden="1"/>
    <cellStyle name="Akzent2 2" xfId="19442" hidden="1"/>
    <cellStyle name="Akzent2 2" xfId="18214" hidden="1"/>
    <cellStyle name="Akzent2 2" xfId="18090" hidden="1"/>
    <cellStyle name="Akzent2 2" xfId="18085" hidden="1"/>
    <cellStyle name="Akzent2 2" xfId="17979" hidden="1"/>
    <cellStyle name="Akzent2 2" xfId="17975" hidden="1"/>
    <cellStyle name="Akzent2 2" xfId="17871" hidden="1"/>
    <cellStyle name="Akzent2 2" xfId="17861" hidden="1"/>
    <cellStyle name="Akzent2 2" xfId="17760" hidden="1"/>
    <cellStyle name="Akzent2 2" xfId="17750" hidden="1"/>
    <cellStyle name="Akzent2 2" xfId="17626" hidden="1"/>
    <cellStyle name="Akzent2 2" xfId="17599" hidden="1"/>
    <cellStyle name="Akzent2 2" xfId="17479" hidden="1"/>
    <cellStyle name="Akzent2 2" xfId="17469" hidden="1"/>
    <cellStyle name="Akzent2 2" xfId="17362" hidden="1"/>
    <cellStyle name="Akzent2 2" xfId="17353" hidden="1"/>
    <cellStyle name="Akzent2 2" xfId="17262" hidden="1"/>
    <cellStyle name="Akzent2 2" xfId="17254" hidden="1"/>
    <cellStyle name="Akzent2 2" xfId="17154" hidden="1"/>
    <cellStyle name="Akzent2 2" xfId="17148" hidden="1"/>
    <cellStyle name="Akzent2 2" xfId="17032" hidden="1"/>
    <cellStyle name="Akzent2 2" xfId="17006" hidden="1"/>
    <cellStyle name="Akzent2 2" xfId="16896" hidden="1"/>
    <cellStyle name="Akzent2 2" xfId="16891" hidden="1"/>
    <cellStyle name="Akzent2 2" xfId="16781" hidden="1"/>
    <cellStyle name="Akzent2 2" xfId="16774" hidden="1"/>
    <cellStyle name="Akzent2 2" xfId="16670" hidden="1"/>
    <cellStyle name="Akzent2 2" xfId="16660" hidden="1"/>
    <cellStyle name="Akzent2 2" xfId="16559" hidden="1"/>
    <cellStyle name="Akzent2 2" xfId="16546" hidden="1"/>
    <cellStyle name="Akzent2 2" xfId="17636" hidden="1"/>
    <cellStyle name="Akzent2 2" xfId="16449" hidden="1"/>
    <cellStyle name="Akzent2 2" xfId="16338" hidden="1"/>
    <cellStyle name="Akzent2 2" xfId="16333" hidden="1"/>
    <cellStyle name="Akzent2 2" xfId="16219" hidden="1"/>
    <cellStyle name="Akzent2 2" xfId="16213" hidden="1"/>
    <cellStyle name="Akzent2 2" xfId="16112" hidden="1"/>
    <cellStyle name="Akzent2 2" xfId="16108" hidden="1"/>
    <cellStyle name="Akzent2 2" xfId="15990" hidden="1"/>
    <cellStyle name="Akzent2 2" xfId="15978" hidden="1"/>
    <cellStyle name="Akzent2 2" xfId="17023" hidden="1"/>
    <cellStyle name="Akzent2 2" xfId="15876" hidden="1"/>
    <cellStyle name="Akzent2 2" xfId="15762" hidden="1"/>
    <cellStyle name="Akzent2 2" xfId="15750" hidden="1"/>
    <cellStyle name="Akzent2 2" xfId="15639" hidden="1"/>
    <cellStyle name="Akzent2 2" xfId="15623" hidden="1"/>
    <cellStyle name="Akzent2 2" xfId="15519" hidden="1"/>
    <cellStyle name="Akzent2 2" xfId="15503" hidden="1"/>
    <cellStyle name="Akzent2 2" xfId="15377" hidden="1"/>
    <cellStyle name="Akzent2 2" xfId="15369" hidden="1"/>
    <cellStyle name="Akzent2 2" xfId="15258" hidden="1"/>
    <cellStyle name="Akzent2 2" xfId="15249" hidden="1"/>
    <cellStyle name="Akzent2 2" xfId="15141" hidden="1"/>
    <cellStyle name="Akzent2 2" xfId="15132" hidden="1"/>
    <cellStyle name="Akzent2 2" xfId="15001" hidden="1"/>
    <cellStyle name="Akzent2 2" xfId="14990" hidden="1"/>
    <cellStyle name="Akzent2 2" xfId="14893" hidden="1"/>
    <cellStyle name="Akzent2 2" xfId="14880" hidden="1"/>
    <cellStyle name="Akzent2 2" xfId="14783" hidden="1"/>
    <cellStyle name="Akzent2 2" xfId="14772" hidden="1"/>
    <cellStyle name="Akzent2 2" xfId="14632" hidden="1"/>
    <cellStyle name="Akzent2 2" xfId="14625" hidden="1"/>
    <cellStyle name="Akzent2 2" xfId="14571" hidden="1"/>
    <cellStyle name="Akzent2 2" xfId="14546" hidden="1"/>
    <cellStyle name="Akzent2 2" xfId="14417" hidden="1"/>
    <cellStyle name="Akzent2 2" xfId="14399" hidden="1"/>
    <cellStyle name="Akzent2 2" xfId="14283" hidden="1"/>
    <cellStyle name="Akzent2 2" xfId="14276" hidden="1"/>
    <cellStyle name="Akzent2 2" xfId="14135" hidden="1"/>
    <cellStyle name="Akzent2 2" xfId="14115" hidden="1"/>
    <cellStyle name="Akzent2 2" xfId="14017" hidden="1"/>
    <cellStyle name="Akzent2 2" xfId="14006" hidden="1"/>
    <cellStyle name="Akzent2 2" xfId="14603" hidden="1"/>
    <cellStyle name="Akzent2 2" xfId="13883" hidden="1"/>
    <cellStyle name="Akzent2 2" xfId="13763" hidden="1"/>
    <cellStyle name="Akzent2 2" xfId="13754" hidden="1"/>
    <cellStyle name="Akzent2 2" xfId="13644" hidden="1"/>
    <cellStyle name="Akzent2 2" xfId="13630" hidden="1"/>
    <cellStyle name="Akzent2 2" xfId="13487" hidden="1"/>
    <cellStyle name="Akzent2 2" xfId="13478" hidden="1"/>
    <cellStyle name="Akzent2 2" xfId="13354" hidden="1"/>
    <cellStyle name="Akzent2 2" xfId="13343" hidden="1"/>
    <cellStyle name="Akzent2 2" xfId="13244" hidden="1"/>
    <cellStyle name="Akzent2 2" xfId="13122" hidden="1"/>
    <cellStyle name="Akzent2 2" xfId="13096" hidden="1"/>
    <cellStyle name="Akzent2 2" xfId="12968" hidden="1"/>
    <cellStyle name="Akzent2 2" xfId="12952" hidden="1"/>
    <cellStyle name="Akzent2 2" xfId="12824" hidden="1"/>
    <cellStyle name="Akzent2 2" xfId="12814" hidden="1"/>
    <cellStyle name="Akzent2 2" xfId="12695" hidden="1"/>
    <cellStyle name="Akzent2 2" xfId="12687" hidden="1"/>
    <cellStyle name="Akzent2 2" xfId="12581" hidden="1"/>
    <cellStyle name="Akzent2 2" xfId="12570" hidden="1"/>
    <cellStyle name="Akzent2 2" xfId="12469" hidden="1"/>
    <cellStyle name="Akzent2 2" xfId="12447" hidden="1"/>
    <cellStyle name="Akzent2 2" xfId="12333" hidden="1"/>
    <cellStyle name="Akzent2 2" xfId="12329" hidden="1"/>
    <cellStyle name="Akzent2 2" xfId="12208" hidden="1"/>
    <cellStyle name="Akzent2 2" xfId="12198" hidden="1"/>
    <cellStyle name="Akzent2 2" xfId="12070" hidden="1"/>
    <cellStyle name="Akzent2 2" xfId="12058" hidden="1"/>
    <cellStyle name="Akzent2 2" xfId="11958" hidden="1"/>
    <cellStyle name="Akzent2 2" xfId="11953" hidden="1"/>
    <cellStyle name="Akzent2 2" xfId="13100" hidden="1"/>
    <cellStyle name="Akzent2 2" xfId="11856" hidden="1"/>
    <cellStyle name="Akzent2 2" xfId="11751" hidden="1"/>
    <cellStyle name="Akzent2 2" xfId="11737" hidden="1"/>
    <cellStyle name="Akzent2 2" xfId="11629" hidden="1"/>
    <cellStyle name="Akzent2 2" xfId="11618" hidden="1"/>
    <cellStyle name="Akzent2 2" xfId="11523" hidden="1"/>
    <cellStyle name="Akzent2 2" xfId="11514" hidden="1"/>
    <cellStyle name="Akzent2 2" xfId="11407" hidden="1"/>
    <cellStyle name="Akzent2 2" xfId="11397" hidden="1"/>
    <cellStyle name="Akzent2 2" xfId="12450" hidden="1"/>
    <cellStyle name="Akzent2 2" xfId="11298" hidden="1"/>
    <cellStyle name="Akzent2 2" xfId="11190" hidden="1"/>
    <cellStyle name="Akzent2 2" xfId="11173" hidden="1"/>
    <cellStyle name="Akzent2 2" xfId="11076" hidden="1"/>
    <cellStyle name="Akzent2 2" xfId="11061" hidden="1"/>
    <cellStyle name="Akzent2 2" xfId="10965" hidden="1"/>
    <cellStyle name="Akzent2 2" xfId="10950" hidden="1"/>
    <cellStyle name="Akzent2 2" xfId="10851" hidden="1"/>
    <cellStyle name="Akzent2 2" xfId="10841" hidden="1"/>
    <cellStyle name="Akzent2 2" xfId="10717" hidden="1"/>
    <cellStyle name="Akzent2 2" xfId="10690" hidden="1"/>
    <cellStyle name="Akzent2 2" xfId="10578" hidden="1"/>
    <cellStyle name="Akzent2 2" xfId="10567" hidden="1"/>
    <cellStyle name="Akzent2 2" xfId="10454" hidden="1"/>
    <cellStyle name="Akzent2 2" xfId="10445" hidden="1"/>
    <cellStyle name="Akzent2 2" xfId="10342" hidden="1"/>
    <cellStyle name="Akzent2 2" xfId="10336" hidden="1"/>
    <cellStyle name="Akzent2 2" xfId="10222" hidden="1"/>
    <cellStyle name="Akzent2 2" xfId="10218" hidden="1"/>
    <cellStyle name="Akzent2 2" xfId="10112" hidden="1"/>
    <cellStyle name="Akzent2 2" xfId="10087" hidden="1"/>
    <cellStyle name="Akzent2 2" xfId="9965" hidden="1"/>
    <cellStyle name="Akzent2 2" xfId="9948" hidden="1"/>
    <cellStyle name="Akzent2 2" xfId="9850" hidden="1"/>
    <cellStyle name="Akzent2 2" xfId="9832" hidden="1"/>
    <cellStyle name="Akzent2 2" xfId="9741" hidden="1"/>
    <cellStyle name="Akzent2 2" xfId="9721" hidden="1"/>
    <cellStyle name="Akzent2 2" xfId="9625" hidden="1"/>
    <cellStyle name="Akzent2 2" xfId="9611" hidden="1"/>
    <cellStyle name="Akzent2 2" xfId="10724" hidden="1"/>
    <cellStyle name="Akzent2 2" xfId="9538" hidden="1"/>
    <cellStyle name="Akzent2 2" xfId="9417" hidden="1"/>
    <cellStyle name="Akzent2 2" xfId="9407" hidden="1"/>
    <cellStyle name="Akzent2 2" xfId="9288" hidden="1"/>
    <cellStyle name="Akzent2 2" xfId="9278" hidden="1"/>
    <cellStyle name="Akzent2 2" xfId="9176" hidden="1"/>
    <cellStyle name="Akzent2 2" xfId="9170" hidden="1"/>
    <cellStyle name="Akzent2 2" xfId="9063" hidden="1"/>
    <cellStyle name="Akzent2 2" xfId="9058" hidden="1"/>
    <cellStyle name="Akzent2 2" xfId="10104" hidden="1"/>
    <cellStyle name="Akzent2 2" xfId="8968" hidden="1"/>
    <cellStyle name="Akzent2 2" xfId="8867" hidden="1"/>
    <cellStyle name="Akzent2 2" xfId="8854" hidden="1"/>
    <cellStyle name="Akzent2 2" xfId="8746" hidden="1"/>
    <cellStyle name="Akzent2 2" xfId="8734" hidden="1"/>
    <cellStyle name="Akzent2 2" xfId="8629" hidden="1"/>
    <cellStyle name="Akzent2 2" xfId="8625" hidden="1"/>
    <cellStyle name="Akzent2 2" xfId="8515" hidden="1"/>
    <cellStyle name="Akzent2 2" xfId="8510" hidden="1"/>
    <cellStyle name="Akzent2 2" xfId="8413" hidden="1"/>
    <cellStyle name="Akzent2 2" xfId="8389" hidden="1"/>
    <cellStyle name="Akzent2 2" xfId="8284" hidden="1"/>
    <cellStyle name="Akzent2 2" xfId="8280" hidden="1"/>
    <cellStyle name="Akzent2 2" xfId="8170" hidden="1"/>
    <cellStyle name="Akzent2 2" xfId="8161" hidden="1"/>
    <cellStyle name="Akzent2 2" xfId="8057" hidden="1"/>
    <cellStyle name="Akzent2 2" xfId="8049" hidden="1"/>
    <cellStyle name="Akzent2 2" xfId="7940" hidden="1"/>
    <cellStyle name="Akzent2 2" xfId="7936" hidden="1"/>
    <cellStyle name="Akzent2 2" xfId="7692" hidden="1"/>
    <cellStyle name="Akzent2 2" xfId="7673" hidden="1"/>
    <cellStyle name="Akzent2 2" xfId="7601" hidden="1"/>
    <cellStyle name="Akzent2 2" xfId="7586" hidden="1"/>
    <cellStyle name="Akzent2 2" xfId="7479" hidden="1"/>
    <cellStyle name="Akzent2 2" xfId="7471" hidden="1"/>
    <cellStyle name="Akzent2 2" xfId="7366" hidden="1"/>
    <cellStyle name="Akzent2 2" xfId="7351" hidden="1"/>
    <cellStyle name="Akzent2 2" xfId="14177" hidden="1"/>
    <cellStyle name="Akzent2 2" xfId="20006" hidden="1"/>
    <cellStyle name="Akzent2 2" xfId="20025" hidden="1"/>
    <cellStyle name="Akzent2 2" xfId="20034" hidden="1"/>
    <cellStyle name="Akzent2 2" xfId="7636" hidden="1"/>
    <cellStyle name="Akzent2 2" xfId="20090" hidden="1"/>
    <cellStyle name="Akzent2 2" xfId="20165" hidden="1"/>
    <cellStyle name="Akzent2 2" xfId="20172" hidden="1"/>
    <cellStyle name="Akzent2 2" xfId="20240" hidden="1"/>
    <cellStyle name="Akzent2 2" xfId="20245" hidden="1"/>
    <cellStyle name="Akzent2 2" xfId="20316" hidden="1"/>
    <cellStyle name="Akzent2 2" xfId="20321" hidden="1"/>
    <cellStyle name="Akzent2 2" xfId="20384" hidden="1"/>
    <cellStyle name="Akzent2 2" xfId="20391" hidden="1"/>
    <cellStyle name="Akzent2 2" xfId="20370" hidden="1"/>
    <cellStyle name="Akzent2 2" xfId="20291" hidden="1"/>
    <cellStyle name="Akzent2 2" xfId="20287" hidden="1"/>
    <cellStyle name="Akzent2 2" xfId="20211" hidden="1"/>
    <cellStyle name="Akzent2 2" xfId="20207" hidden="1"/>
    <cellStyle name="Akzent2 2" xfId="20136" hidden="1"/>
    <cellStyle name="Akzent2 2" xfId="20124" hidden="1"/>
    <cellStyle name="Akzent2 2" xfId="20056" hidden="1"/>
    <cellStyle name="Akzent2 2" xfId="20048" hidden="1"/>
    <cellStyle name="Akzent2 2" xfId="19984" hidden="1"/>
    <cellStyle name="Akzent2 2" xfId="19946" hidden="1"/>
    <cellStyle name="Akzent2 2" xfId="19841" hidden="1"/>
    <cellStyle name="Akzent2 2" xfId="19837" hidden="1"/>
    <cellStyle name="Akzent2 2" xfId="19740" hidden="1"/>
    <cellStyle name="Akzent2 2" xfId="19736" hidden="1"/>
    <cellStyle name="Akzent2 2" xfId="19640" hidden="1"/>
    <cellStyle name="Akzent2 2" xfId="19636" hidden="1"/>
    <cellStyle name="Akzent2 2" xfId="19550" hidden="1"/>
    <cellStyle name="Akzent2 2" xfId="19542" hidden="1"/>
    <cellStyle name="Akzent2 2" xfId="20373" hidden="1"/>
    <cellStyle name="Akzent2 2" xfId="19463" hidden="1"/>
    <cellStyle name="Akzent2 2" xfId="19327" hidden="1"/>
    <cellStyle name="Akzent2 2" xfId="19319" hidden="1"/>
    <cellStyle name="Akzent2 2" xfId="19210" hidden="1"/>
    <cellStyle name="Akzent2 2" xfId="19204" hidden="1"/>
    <cellStyle name="Akzent2 2" xfId="19090" hidden="1"/>
    <cellStyle name="Akzent2 2" xfId="19080" hidden="1"/>
    <cellStyle name="Akzent2 2" xfId="18967" hidden="1"/>
    <cellStyle name="Akzent2 2" xfId="18952" hidden="1"/>
    <cellStyle name="Akzent2 2" xfId="19958" hidden="1"/>
    <cellStyle name="Akzent2 2" xfId="18855" hidden="1"/>
    <cellStyle name="Akzent2 2" xfId="18730" hidden="1"/>
    <cellStyle name="Akzent2 2" xfId="18720" hidden="1"/>
    <cellStyle name="Akzent2 2" xfId="18603" hidden="1"/>
    <cellStyle name="Akzent2 2" xfId="18599" hidden="1"/>
    <cellStyle name="Akzent2 2" xfId="18493" hidden="1"/>
    <cellStyle name="Akzent2 2" xfId="18479" hidden="1"/>
    <cellStyle name="Akzent2 2" xfId="18347" hidden="1"/>
    <cellStyle name="Akzent2 2" xfId="18335" hidden="1"/>
    <cellStyle name="Akzent2 2" xfId="18191" hidden="1"/>
    <cellStyle name="Akzent2 2" xfId="18170" hidden="1"/>
    <cellStyle name="Akzent2 2" xfId="18046" hidden="1"/>
    <cellStyle name="Akzent2 2" xfId="18031" hidden="1"/>
    <cellStyle name="Akzent2 2" xfId="17921" hidden="1"/>
    <cellStyle name="Akzent2 2" xfId="17909" hidden="1"/>
    <cellStyle name="Akzent2 2" xfId="17801" hidden="1"/>
    <cellStyle name="Akzent2 2" xfId="17794" hidden="1"/>
    <cellStyle name="Akzent2 2" xfId="17685" hidden="1"/>
    <cellStyle name="Akzent2 2" xfId="17677" hidden="1"/>
    <cellStyle name="Akzent2 2" xfId="17562" hidden="1"/>
    <cellStyle name="Akzent2 2" xfId="17542" hidden="1"/>
    <cellStyle name="Akzent2 2" xfId="17430" hidden="1"/>
    <cellStyle name="Akzent2 2" xfId="17420" hidden="1"/>
    <cellStyle name="Akzent2 2" xfId="17304" hidden="1"/>
    <cellStyle name="Akzent2 2" xfId="17295" hidden="1"/>
    <cellStyle name="Akzent2 2" xfId="17189" hidden="1"/>
    <cellStyle name="Akzent2 2" xfId="17181" hidden="1"/>
    <cellStyle name="Akzent2 2" xfId="17060" hidden="1"/>
    <cellStyle name="Akzent2 2" xfId="17053" hidden="1"/>
    <cellStyle name="Akzent2 2" xfId="18204" hidden="1"/>
    <cellStyle name="Akzent2 2" xfId="16944" hidden="1"/>
    <cellStyle name="Akzent2 2" xfId="16832" hidden="1"/>
    <cellStyle name="Akzent2 2" xfId="16827" hidden="1"/>
    <cellStyle name="Akzent2 2" xfId="16712" hidden="1"/>
    <cellStyle name="Akzent2 2" xfId="16708" hidden="1"/>
    <cellStyle name="Akzent2 2" xfId="16604" hidden="1"/>
    <cellStyle name="Akzent2 2" xfId="16589" hidden="1"/>
    <cellStyle name="Akzent2 2" xfId="16480" hidden="1"/>
    <cellStyle name="Akzent2 2" xfId="16460" hidden="1"/>
    <cellStyle name="Akzent2 2" xfId="17556" hidden="1"/>
    <cellStyle name="Akzent2 2" xfId="16373" hidden="1"/>
    <cellStyle name="Akzent2 2" xfId="16248" hidden="1"/>
    <cellStyle name="Akzent2 2" xfId="16238" hidden="1"/>
    <cellStyle name="Akzent2 2" xfId="16121" hidden="1"/>
    <cellStyle name="Akzent2 2" xfId="16117" hidden="1"/>
    <cellStyle name="Akzent2 2" xfId="16002" hidden="1"/>
    <cellStyle name="Akzent2 2" xfId="15985" hidden="1"/>
    <cellStyle name="Akzent2 2" xfId="15869" hidden="1"/>
    <cellStyle name="Akzent2 2" xfId="15850" hidden="1"/>
    <cellStyle name="Akzent2 2" xfId="15743" hidden="1"/>
    <cellStyle name="Akzent2 2" xfId="15726" hidden="1"/>
    <cellStyle name="Akzent2 2" xfId="15596" hidden="1"/>
    <cellStyle name="Akzent2 2" xfId="15591" hidden="1"/>
    <cellStyle name="Akzent2 2" xfId="15446" hidden="1"/>
    <cellStyle name="Akzent2 2" xfId="15424" hidden="1"/>
    <cellStyle name="Akzent2 2" xfId="15323" hidden="1"/>
    <cellStyle name="Akzent2 2" xfId="15318" hidden="1"/>
    <cellStyle name="Akzent2 2" xfId="15216" hidden="1"/>
    <cellStyle name="Akzent2 2" xfId="15207" hidden="1"/>
    <cellStyle name="Akzent2 2" xfId="15063" hidden="1"/>
    <cellStyle name="Akzent2 2" xfId="15059" hidden="1"/>
    <cellStyle name="Akzent2 2" xfId="14992" hidden="1"/>
    <cellStyle name="Akzent2 2" xfId="14973" hidden="1"/>
    <cellStyle name="Akzent2 2" xfId="14857" hidden="1"/>
    <cellStyle name="Akzent2 2" xfId="14847" hidden="1"/>
    <cellStyle name="Akzent2 2" xfId="14737" hidden="1"/>
    <cellStyle name="Akzent2 2" xfId="14728" hidden="1"/>
    <cellStyle name="Akzent2 2" xfId="14589" hidden="1"/>
    <cellStyle name="Akzent2 2" xfId="14577" hidden="1"/>
    <cellStyle name="Akzent2 2" xfId="14454" hidden="1"/>
    <cellStyle name="Akzent2 2" xfId="14443" hidden="1"/>
    <cellStyle name="Akzent2 2" xfId="15026" hidden="1"/>
    <cellStyle name="Akzent2 2" xfId="14323" hidden="1"/>
    <cellStyle name="Akzent2 2" xfId="14193" hidden="1"/>
    <cellStyle name="Akzent2 2" xfId="14179" hidden="1"/>
    <cellStyle name="Akzent2 2" xfId="14049" hidden="1"/>
    <cellStyle name="Akzent2 2" xfId="14036" hidden="1"/>
    <cellStyle name="Akzent2 2" xfId="13889" hidden="1"/>
    <cellStyle name="Akzent2 2" xfId="13875" hidden="1"/>
    <cellStyle name="Akzent2 2" xfId="13762" hidden="1"/>
    <cellStyle name="Akzent2 2" xfId="13753" hidden="1"/>
    <cellStyle name="Akzent2 2" xfId="13663" hidden="1"/>
    <cellStyle name="Akzent2 2" xfId="13531" hidden="1"/>
    <cellStyle name="Akzent2 2" xfId="13502" hidden="1"/>
    <cellStyle name="Akzent2 2" xfId="13368" hidden="1"/>
    <cellStyle name="Akzent2 2" xfId="13344" hidden="1"/>
    <cellStyle name="Akzent2 2" xfId="13184" hidden="1"/>
    <cellStyle name="Akzent2 2" xfId="13174" hidden="1"/>
    <cellStyle name="Akzent2 2" xfId="13031" hidden="1"/>
    <cellStyle name="Akzent2 2" xfId="13027" hidden="1"/>
    <cellStyle name="Akzent2 2" xfId="12909" hidden="1"/>
    <cellStyle name="Akzent2 2" xfId="12902" hidden="1"/>
    <cellStyle name="Akzent2 2" xfId="12767" hidden="1"/>
    <cellStyle name="Akzent2 2" xfId="12740" hidden="1"/>
    <cellStyle name="Akzent2 2" xfId="12609" hidden="1"/>
    <cellStyle name="Akzent2 2" xfId="12604" hidden="1"/>
    <cellStyle name="Akzent2 2" xfId="12487" hidden="1"/>
    <cellStyle name="Akzent2 2" xfId="12483" hidden="1"/>
    <cellStyle name="Akzent2 2" xfId="12370" hidden="1"/>
    <cellStyle name="Akzent2 2" xfId="12356" hidden="1"/>
    <cellStyle name="Akzent2 2" xfId="12244" hidden="1"/>
    <cellStyle name="Akzent2 2" xfId="12239" hidden="1"/>
    <cellStyle name="Akzent2 2" xfId="13507" hidden="1"/>
    <cellStyle name="Akzent2 2" xfId="12094" hidden="1"/>
    <cellStyle name="Akzent2 2" xfId="11981" hidden="1"/>
    <cellStyle name="Akzent2 2" xfId="11973" hidden="1"/>
    <cellStyle name="Akzent2 2" xfId="11862" hidden="1"/>
    <cellStyle name="Akzent2 2" xfId="11855" hidden="1"/>
    <cellStyle name="Akzent2 2" xfId="11763" hidden="1"/>
    <cellStyle name="Akzent2 2" xfId="11741" hidden="1"/>
    <cellStyle name="Akzent2 2" xfId="11642" hidden="1"/>
    <cellStyle name="Akzent2 2" xfId="11621" hidden="1"/>
    <cellStyle name="Akzent2 2" xfId="12747" hidden="1"/>
    <cellStyle name="Akzent2 2" xfId="11529" hidden="1"/>
    <cellStyle name="Akzent2 2" xfId="11401" hidden="1"/>
    <cellStyle name="Akzent2 2" xfId="11391" hidden="1"/>
    <cellStyle name="Akzent2 2" xfId="11269" hidden="1"/>
    <cellStyle name="Akzent2 2" xfId="11265" hidden="1"/>
    <cellStyle name="Akzent2 2" xfId="11155" hidden="1"/>
    <cellStyle name="Akzent2 2" xfId="11145" hidden="1"/>
    <cellStyle name="Akzent2 2" xfId="11051" hidden="1"/>
    <cellStyle name="Akzent2 2" xfId="11046" hidden="1"/>
    <cellStyle name="Akzent2 2" xfId="10912" hidden="1"/>
    <cellStyle name="Akzent2 2" xfId="10875" hidden="1"/>
    <cellStyle name="Akzent2 2" xfId="10759" hidden="1"/>
    <cellStyle name="Akzent2 2" xfId="10747" hidden="1"/>
    <cellStyle name="Akzent2 2" xfId="10625" hidden="1"/>
    <cellStyle name="Akzent2 2" xfId="10617" hidden="1"/>
    <cellStyle name="Akzent2 2" xfId="10504" hidden="1"/>
    <cellStyle name="Akzent2 2" xfId="10498" hidden="1"/>
    <cellStyle name="Akzent2 2" xfId="10382" hidden="1"/>
    <cellStyle name="Akzent2 2" xfId="10376" hidden="1"/>
    <cellStyle name="Akzent2 2" xfId="10264" hidden="1"/>
    <cellStyle name="Akzent2 2" xfId="10238" hidden="1"/>
    <cellStyle name="Akzent2 2" xfId="10126" hidden="1"/>
    <cellStyle name="Akzent2 2" xfId="10116" hidden="1"/>
    <cellStyle name="Akzent2 2" xfId="9999" hidden="1"/>
    <cellStyle name="Akzent2 2" xfId="9990" hidden="1"/>
    <cellStyle name="Akzent2 2" xfId="9879" hidden="1"/>
    <cellStyle name="Akzent2 2" xfId="9869" hidden="1"/>
    <cellStyle name="Akzent2 2" xfId="9757" hidden="1"/>
    <cellStyle name="Akzent2 2" xfId="9751" hidden="1"/>
    <cellStyle name="Akzent2 2" xfId="10924" hidden="1"/>
    <cellStyle name="Akzent2 2" xfId="9654" hidden="1"/>
    <cellStyle name="Akzent2 2" xfId="9544" hidden="1"/>
    <cellStyle name="Akzent2 2" xfId="9523" hidden="1"/>
    <cellStyle name="Akzent2 2" xfId="9406" hidden="1"/>
    <cellStyle name="Akzent2 2" xfId="9394" hidden="1"/>
    <cellStyle name="Akzent2 2" xfId="9279" hidden="1"/>
    <cellStyle name="Akzent2 2" xfId="9271" hidden="1"/>
    <cellStyle name="Akzent2 2" xfId="9165" hidden="1"/>
    <cellStyle name="Akzent2 2" xfId="9158" hidden="1"/>
    <cellStyle name="Akzent2 2" xfId="10256" hidden="1"/>
    <cellStyle name="Akzent2 2" xfId="9057" hidden="1"/>
    <cellStyle name="Akzent2 2" xfId="8948" hidden="1"/>
    <cellStyle name="Akzent2 2" xfId="8935" hidden="1"/>
    <cellStyle name="Akzent2 2" xfId="8833" hidden="1"/>
    <cellStyle name="Akzent2 2" xfId="8818" hidden="1"/>
    <cellStyle name="Akzent2 2" xfId="8710" hidden="1"/>
    <cellStyle name="Akzent2 2" xfId="8697" hidden="1"/>
    <cellStyle name="Akzent2 2" xfId="8587" hidden="1"/>
    <cellStyle name="Akzent2 2" xfId="8573" hidden="1"/>
    <cellStyle name="Akzent2 2" xfId="8469" hidden="1"/>
    <cellStyle name="Akzent2 2" xfId="8451" hidden="1"/>
    <cellStyle name="Akzent2 2" xfId="8337" hidden="1"/>
    <cellStyle name="Akzent2 2" xfId="8333" hidden="1"/>
    <cellStyle name="Akzent2 2" xfId="8217" hidden="1"/>
    <cellStyle name="Akzent2 2" xfId="8207" hidden="1"/>
    <cellStyle name="Akzent2 2" xfId="8096" hidden="1"/>
    <cellStyle name="Akzent2 2" xfId="8078" hidden="1"/>
    <cellStyle name="Akzent2 2" xfId="7968" hidden="1"/>
    <cellStyle name="Akzent2 2" xfId="7958" hidden="1"/>
    <cellStyle name="Akzent2 2" xfId="7753" hidden="1"/>
    <cellStyle name="Akzent2 2" xfId="7746" hidden="1"/>
    <cellStyle name="Akzent2 2" xfId="7623" hidden="1"/>
    <cellStyle name="Akzent2 2" xfId="7605" hidden="1"/>
    <cellStyle name="Akzent2 2" xfId="7497" hidden="1"/>
    <cellStyle name="Akzent2 2" xfId="7481" hidden="1"/>
    <cellStyle name="Akzent2 2" xfId="7374" hidden="1"/>
    <cellStyle name="Akzent2 2" xfId="7353" hidden="1"/>
    <cellStyle name="Akzent2 2" xfId="19965" hidden="1"/>
    <cellStyle name="Akzent2 2" xfId="12489" hidden="1"/>
    <cellStyle name="Akzent2 2" xfId="20455" hidden="1"/>
    <cellStyle name="Akzent2 2" xfId="20462" hidden="1"/>
    <cellStyle name="Akzent2 2" xfId="7708" hidden="1"/>
    <cellStyle name="Akzent2 2" xfId="20507" hidden="1"/>
    <cellStyle name="Akzent2 2" xfId="20563" hidden="1"/>
    <cellStyle name="Akzent2 2" xfId="20570" hidden="1"/>
    <cellStyle name="Akzent2 2" xfId="20623" hidden="1"/>
    <cellStyle name="Akzent2 2" xfId="20627" hidden="1"/>
    <cellStyle name="Akzent2 2" xfId="20684" hidden="1"/>
    <cellStyle name="Akzent2 2" xfId="20689" hidden="1"/>
    <cellStyle name="Akzent2 2" xfId="20730" hidden="1"/>
    <cellStyle name="Akzent2 2" xfId="20738" hidden="1"/>
    <cellStyle name="Akzent2 2" xfId="20719" hidden="1"/>
    <cellStyle name="Akzent2 2" xfId="20660" hidden="1"/>
    <cellStyle name="Akzent2 2" xfId="20656" hidden="1"/>
    <cellStyle name="Akzent2 2" xfId="20600" hidden="1"/>
    <cellStyle name="Akzent2 2" xfId="20596" hidden="1"/>
    <cellStyle name="Akzent2 2" xfId="20541" hidden="1"/>
    <cellStyle name="Akzent2 2" xfId="20533" hidden="1"/>
    <cellStyle name="Akzent2 2" xfId="20485" hidden="1"/>
    <cellStyle name="Akzent2 2" xfId="20477" hidden="1"/>
    <cellStyle name="Akzent2 2" xfId="20430" hidden="1"/>
    <cellStyle name="Akzent2 2" xfId="20394" hidden="1"/>
    <cellStyle name="Akzent2 2" xfId="20307" hidden="1"/>
    <cellStyle name="Akzent2 2" xfId="20303" hidden="1"/>
    <cellStyle name="Akzent2 2" xfId="20225" hidden="1"/>
    <cellStyle name="Akzent2 2" xfId="20221" hidden="1"/>
    <cellStyle name="Akzent2 2" xfId="20145" hidden="1"/>
    <cellStyle name="Akzent2 2" xfId="20141" hidden="1"/>
    <cellStyle name="Akzent2 2" xfId="20074" hidden="1"/>
    <cellStyle name="Akzent2 2" xfId="20067" hidden="1"/>
    <cellStyle name="Akzent2 2" xfId="20721" hidden="1"/>
    <cellStyle name="Akzent2 2" xfId="20001" hidden="1"/>
    <cellStyle name="Akzent2 2" xfId="19895" hidden="1"/>
    <cellStyle name="Akzent2 2" xfId="19888" hidden="1"/>
    <cellStyle name="Akzent2 2" xfId="19786" hidden="1"/>
    <cellStyle name="Akzent2 2" xfId="19781" hidden="1"/>
    <cellStyle name="Akzent2 2" xfId="19685" hidden="1"/>
    <cellStyle name="Akzent2 2" xfId="19677" hidden="1"/>
    <cellStyle name="Akzent2 2" xfId="19581" hidden="1"/>
    <cellStyle name="Akzent2 2" xfId="19570" hidden="1"/>
    <cellStyle name="Akzent2 2" xfId="20413" hidden="1"/>
    <cellStyle name="Akzent2 2" xfId="19487" hidden="1"/>
    <cellStyle name="Akzent2 2" xfId="19372" hidden="1"/>
    <cellStyle name="Akzent2 2" xfId="19361" hidden="1"/>
    <cellStyle name="Akzent2 2" xfId="19238" hidden="1"/>
    <cellStyle name="Akzent2 2" xfId="19228" hidden="1"/>
    <cellStyle name="Akzent2 2" xfId="19109" hidden="1"/>
    <cellStyle name="Akzent2 2" xfId="19105" hidden="1"/>
    <cellStyle name="Akzent2 2" xfId="18992" hidden="1"/>
    <cellStyle name="Akzent2 2" xfId="18980" hidden="1"/>
    <cellStyle name="Akzent2 2" xfId="18836" hidden="1"/>
    <cellStyle name="Akzent2 2" xfId="18809" hidden="1"/>
    <cellStyle name="Akzent2 2" xfId="18681" hidden="1"/>
    <cellStyle name="Akzent2 2" xfId="18670" hidden="1"/>
    <cellStyle name="Akzent2 2" xfId="18546" hidden="1"/>
    <cellStyle name="Akzent2 2" xfId="18542" hidden="1"/>
    <cellStyle name="Akzent2 2" xfId="18426" hidden="1"/>
    <cellStyle name="Akzent2 2" xfId="18405" hidden="1"/>
    <cellStyle name="Akzent2 2" xfId="18258" hidden="1"/>
    <cellStyle name="Akzent2 2" xfId="18243" hidden="1"/>
    <cellStyle name="Akzent2 2" xfId="18138" hidden="1"/>
    <cellStyle name="Akzent2 2" xfId="18108" hidden="1"/>
    <cellStyle name="Akzent2 2" xfId="17988" hidden="1"/>
    <cellStyle name="Akzent2 2" xfId="17982" hidden="1"/>
    <cellStyle name="Akzent2 2" xfId="17859" hidden="1"/>
    <cellStyle name="Akzent2 2" xfId="17849" hidden="1"/>
    <cellStyle name="Akzent2 2" xfId="17733" hidden="1"/>
    <cellStyle name="Akzent2 2" xfId="17718" hidden="1"/>
    <cellStyle name="Akzent2 2" xfId="17607" hidden="1"/>
    <cellStyle name="Akzent2 2" xfId="17595" hidden="1"/>
    <cellStyle name="Akzent2 2" xfId="18853" hidden="1"/>
    <cellStyle name="Akzent2 2" xfId="17485" hidden="1"/>
    <cellStyle name="Akzent2 2" xfId="17357" hidden="1"/>
    <cellStyle name="Akzent2 2" xfId="17352" hidden="1"/>
    <cellStyle name="Akzent2 2" xfId="17240" hidden="1"/>
    <cellStyle name="Akzent2 2" xfId="17235" hidden="1"/>
    <cellStyle name="Akzent2 2" xfId="17116" hidden="1"/>
    <cellStyle name="Akzent2 2" xfId="17106" hidden="1"/>
    <cellStyle name="Akzent2 2" xfId="16983" hidden="1"/>
    <cellStyle name="Akzent2 2" xfId="16973" hidden="1"/>
    <cellStyle name="Akzent2 2" xfId="18126" hidden="1"/>
    <cellStyle name="Akzent2 2" xfId="16874" hidden="1"/>
    <cellStyle name="Akzent2 2" xfId="16757" hidden="1"/>
    <cellStyle name="Akzent2 2" xfId="16744" hidden="1"/>
    <cellStyle name="Akzent2 2" xfId="16616" hidden="1"/>
    <cellStyle name="Akzent2 2" xfId="16612" hidden="1"/>
    <cellStyle name="Akzent2 2" xfId="16489" hidden="1"/>
    <cellStyle name="Akzent2 2" xfId="16479" hidden="1"/>
    <cellStyle name="Akzent2 2" xfId="16363" hidden="1"/>
    <cellStyle name="Akzent2 2" xfId="16353" hidden="1"/>
    <cellStyle name="Akzent2 2" xfId="16233" hidden="1"/>
    <cellStyle name="Akzent2 2" xfId="16214" hidden="1"/>
    <cellStyle name="Akzent2 2" xfId="16095" hidden="1"/>
    <cellStyle name="Akzent2 2" xfId="16076" hidden="1"/>
    <cellStyle name="Akzent2 2" xfId="15931" hidden="1"/>
    <cellStyle name="Akzent2 2" xfId="15902" hidden="1"/>
    <cellStyle name="Akzent2 2" xfId="15800" hidden="1"/>
    <cellStyle name="Akzent2 2" xfId="15790" hidden="1"/>
    <cellStyle name="Akzent2 2" xfId="15674" hidden="1"/>
    <cellStyle name="Akzent2 2" xfId="15668" hidden="1"/>
    <cellStyle name="Akzent2 2" xfId="15513" hidden="1"/>
    <cellStyle name="Akzent2 2" xfId="15501" hidden="1"/>
    <cellStyle name="Akzent2 2" xfId="15427" hidden="1"/>
    <cellStyle name="Akzent2 2" xfId="15416" hidden="1"/>
    <cellStyle name="Akzent2 2" xfId="15303" hidden="1"/>
    <cellStyle name="Akzent2 2" xfId="15298" hidden="1"/>
    <cellStyle name="Akzent2 2" xfId="15173" hidden="1"/>
    <cellStyle name="Akzent2 2" xfId="15163" hidden="1"/>
    <cellStyle name="Akzent2 2" xfId="15016" hidden="1"/>
    <cellStyle name="Akzent2 2" xfId="15008" hidden="1"/>
    <cellStyle name="Akzent2 2" xfId="14890" hidden="1"/>
    <cellStyle name="Akzent2 2" xfId="14879" hidden="1"/>
    <cellStyle name="Akzent2 2" xfId="15475" hidden="1"/>
    <cellStyle name="Akzent2 2" xfId="14771" hidden="1"/>
    <cellStyle name="Akzent2 2" xfId="14645" hidden="1"/>
    <cellStyle name="Akzent2 2" xfId="14636" hidden="1"/>
    <cellStyle name="Akzent2 2" xfId="14487" hidden="1"/>
    <cellStyle name="Akzent2 2" xfId="14471" hidden="1"/>
    <cellStyle name="Akzent2 2" xfId="14328" hidden="1"/>
    <cellStyle name="Akzent2 2" xfId="14318" hidden="1"/>
    <cellStyle name="Akzent2 2" xfId="14204" hidden="1"/>
    <cellStyle name="Akzent2 2" xfId="14181" hidden="1"/>
    <cellStyle name="Akzent2 2" xfId="14065" hidden="1"/>
    <cellStyle name="Akzent2 2" xfId="13930" hidden="1"/>
    <cellStyle name="Akzent2 2" xfId="13904" hidden="1"/>
    <cellStyle name="Akzent2 2" xfId="13775" hidden="1"/>
    <cellStyle name="Akzent2 2" xfId="13755" hidden="1"/>
    <cellStyle name="Akzent2 2" xfId="13618" hidden="1"/>
    <cellStyle name="Akzent2 2" xfId="13597" hidden="1"/>
    <cellStyle name="Akzent2 2" xfId="13445" hidden="1"/>
    <cellStyle name="Akzent2 2" xfId="13439" hidden="1"/>
    <cellStyle name="Akzent2 2" xfId="13267" hidden="1"/>
    <cellStyle name="Akzent2 2" xfId="13258" hidden="1"/>
    <cellStyle name="Akzent2 2" xfId="13139" hidden="1"/>
    <cellStyle name="Akzent2 2" xfId="13098" hidden="1"/>
    <cellStyle name="Akzent2 2" xfId="12951" hidden="1"/>
    <cellStyle name="Akzent2 2" xfId="12943" hidden="1"/>
    <cellStyle name="Akzent2 2" xfId="12802" hidden="1"/>
    <cellStyle name="Akzent2 2" xfId="12792" hidden="1"/>
    <cellStyle name="Akzent2 2" xfId="12670" hidden="1"/>
    <cellStyle name="Akzent2 2" xfId="12658" hidden="1"/>
    <cellStyle name="Akzent2 2" xfId="12534" hidden="1"/>
    <cellStyle name="Akzent2 2" xfId="12510" hidden="1"/>
    <cellStyle name="Akzent2 2" xfId="13907" hidden="1"/>
    <cellStyle name="Akzent2 2" xfId="12403" hidden="1"/>
    <cellStyle name="Akzent2 2" xfId="12275" hidden="1"/>
    <cellStyle name="Akzent2 2" xfId="12270" hidden="1"/>
    <cellStyle name="Akzent2 2" xfId="12099" hidden="1"/>
    <cellStyle name="Akzent2 2" xfId="12093" hidden="1"/>
    <cellStyle name="Akzent2 2" xfId="11990" hidden="1"/>
    <cellStyle name="Akzent2 2" xfId="11974" hidden="1"/>
    <cellStyle name="Akzent2 2" xfId="11874" hidden="1"/>
    <cellStyle name="Akzent2 2" xfId="11858" hidden="1"/>
    <cellStyle name="Akzent2 2" xfId="13114" hidden="1"/>
    <cellStyle name="Akzent2 2" xfId="11770" hidden="1"/>
    <cellStyle name="Akzent2 2" xfId="11635" hidden="1"/>
    <cellStyle name="Akzent2 2" xfId="11619" hidden="1"/>
    <cellStyle name="Akzent2 2" xfId="11500" hidden="1"/>
    <cellStyle name="Akzent2 2" xfId="11490" hidden="1"/>
    <cellStyle name="Akzent2 2" xfId="11367" hidden="1"/>
    <cellStyle name="Akzent2 2" xfId="11357" hidden="1"/>
    <cellStyle name="Akzent2 2" xfId="11243" hidden="1"/>
    <cellStyle name="Akzent2 2" xfId="11238" hidden="1"/>
    <cellStyle name="Akzent2 2" xfId="11106" hidden="1"/>
    <cellStyle name="Akzent2 2" xfId="11082" hidden="1"/>
    <cellStyle name="Akzent2 2" xfId="10951" hidden="1"/>
    <cellStyle name="Akzent2 2" xfId="10945" hidden="1"/>
    <cellStyle name="Akzent2 2" xfId="10813" hidden="1"/>
    <cellStyle name="Akzent2 2" xfId="10808" hidden="1"/>
    <cellStyle name="Akzent2 2" xfId="10688" hidden="1"/>
    <cellStyle name="Akzent2 2" xfId="10683" hidden="1"/>
    <cellStyle name="Akzent2 2" xfId="10568" hidden="1"/>
    <cellStyle name="Akzent2 2" xfId="10562" hidden="1"/>
    <cellStyle name="Akzent2 2" xfId="10446" hidden="1"/>
    <cellStyle name="Akzent2 2" xfId="10427" hidden="1"/>
    <cellStyle name="Akzent2 2" xfId="10290" hidden="1"/>
    <cellStyle name="Akzent2 2" xfId="10281" hidden="1"/>
    <cellStyle name="Akzent2 2" xfId="10149" hidden="1"/>
    <cellStyle name="Akzent2 2" xfId="10141" hidden="1"/>
    <cellStyle name="Akzent2 2" xfId="10019" hidden="1"/>
    <cellStyle name="Akzent2 2" xfId="10008" hidden="1"/>
    <cellStyle name="Akzent2 2" xfId="9894" hidden="1"/>
    <cellStyle name="Akzent2 2" xfId="9890" hidden="1"/>
    <cellStyle name="Akzent2 2" xfId="11116" hidden="1"/>
    <cellStyle name="Akzent2 2" xfId="9775" hidden="1"/>
    <cellStyle name="Akzent2 2" xfId="9660" hidden="1"/>
    <cellStyle name="Akzent2 2" xfId="9648" hidden="1"/>
    <cellStyle name="Akzent2 2" xfId="9526" hidden="1"/>
    <cellStyle name="Akzent2 2" xfId="9505" hidden="1"/>
    <cellStyle name="Akzent2 2" xfId="9398" hidden="1"/>
    <cellStyle name="Akzent2 2" xfId="9378" hidden="1"/>
    <cellStyle name="Akzent2 2" xfId="9266" hidden="1"/>
    <cellStyle name="Akzent2 2" xfId="9253" hidden="1"/>
    <cellStyle name="Akzent2 2" xfId="10435" hidden="1"/>
    <cellStyle name="Akzent2 2" xfId="9150" hidden="1"/>
    <cellStyle name="Akzent2 2" xfId="9036" hidden="1"/>
    <cellStyle name="Akzent2 2" xfId="9020" hidden="1"/>
    <cellStyle name="Akzent2 2" xfId="8914" hidden="1"/>
    <cellStyle name="Akzent2 2" xfId="8908" hidden="1"/>
    <cellStyle name="Akzent2 2" xfId="8785" hidden="1"/>
    <cellStyle name="Akzent2 2" xfId="8781" hidden="1"/>
    <cellStyle name="Akzent2 2" xfId="8662" hidden="1"/>
    <cellStyle name="Akzent2 2" xfId="8651" hidden="1"/>
    <cellStyle name="Akzent2 2" xfId="8525" hidden="1"/>
    <cellStyle name="Akzent2 2" xfId="8511" hidden="1"/>
    <cellStyle name="Akzent2 2" xfId="8388" hidden="1"/>
    <cellStyle name="Akzent2 2" xfId="8384" hidden="1"/>
    <cellStyle name="Akzent2 2" xfId="8269" hidden="1"/>
    <cellStyle name="Akzent2 2" xfId="8260" hidden="1"/>
    <cellStyle name="Akzent2 2" xfId="8152" hidden="1"/>
    <cellStyle name="Akzent2 2" xfId="8127" hidden="1"/>
    <cellStyle name="Akzent2 2" xfId="8016" hidden="1"/>
    <cellStyle name="Akzent2 2" xfId="8007" hidden="1"/>
    <cellStyle name="Akzent2 2" xfId="7814" hidden="1"/>
    <cellStyle name="Akzent2 2" xfId="7805" hidden="1"/>
    <cellStyle name="Akzent2 2" xfId="7699" hidden="1"/>
    <cellStyle name="Akzent2 2" xfId="7634" hidden="1"/>
    <cellStyle name="Akzent2 2" xfId="7517" hidden="1"/>
    <cellStyle name="Akzent2 2" xfId="7512" hidden="1"/>
    <cellStyle name="Akzent2 2" xfId="7385" hidden="1"/>
    <cellStyle name="Akzent2 2" xfId="7365" hidden="1"/>
    <cellStyle name="Akzent2 2" xfId="20406" hidden="1"/>
    <cellStyle name="Akzent2 2" xfId="18219" hidden="1"/>
    <cellStyle name="Akzent2 2" xfId="20786" hidden="1"/>
    <cellStyle name="Akzent2 2" xfId="20790" hidden="1"/>
    <cellStyle name="Akzent2 2" xfId="7781" hidden="1"/>
    <cellStyle name="Akzent2 2" xfId="20818" hidden="1"/>
    <cellStyle name="Akzent2 2" xfId="20854" hidden="1"/>
    <cellStyle name="Akzent2 2" xfId="20860" hidden="1"/>
    <cellStyle name="Akzent2 2" xfId="20894" hidden="1"/>
    <cellStyle name="Akzent2 2" xfId="20898" hidden="1"/>
    <cellStyle name="Akzent2 2" xfId="20934" hidden="1"/>
    <cellStyle name="Akzent2 2" xfId="20938" hidden="1"/>
    <cellStyle name="Akzent2 2" xfId="20969" hidden="1"/>
    <cellStyle name="Akzent2 2" xfId="20974" hidden="1"/>
    <cellStyle name="Akzent2 2" xfId="20961" hidden="1"/>
    <cellStyle name="Akzent2 2" xfId="20925" hidden="1"/>
    <cellStyle name="Akzent2 2" xfId="20921" hidden="1"/>
    <cellStyle name="Akzent2 2" xfId="20885" hidden="1"/>
    <cellStyle name="Akzent2 2" xfId="20881" hidden="1"/>
    <cellStyle name="Akzent2 2" xfId="20845" hidden="1"/>
    <cellStyle name="Akzent2 2" xfId="20839" hidden="1"/>
    <cellStyle name="Akzent2 2" xfId="20806" hidden="1"/>
    <cellStyle name="Akzent2 2" xfId="20801" hidden="1"/>
    <cellStyle name="Akzent2 2" xfId="20769" hidden="1"/>
    <cellStyle name="Akzent2 2" xfId="20742" hidden="1"/>
    <cellStyle name="Akzent2 2" xfId="20675" hidden="1"/>
    <cellStyle name="Akzent2 2" xfId="20671" hidden="1"/>
    <cellStyle name="Akzent2 2" xfId="20614" hidden="1"/>
    <cellStyle name="Akzent2 2" xfId="20610" hidden="1"/>
    <cellStyle name="Akzent2 2" xfId="20554" hidden="1"/>
    <cellStyle name="Akzent2 2" xfId="20550" hidden="1"/>
    <cellStyle name="Akzent2 2" xfId="20500" hidden="1"/>
    <cellStyle name="Akzent2 2" xfId="20496" hidden="1"/>
    <cellStyle name="Akzent2 2" xfId="20963" hidden="1"/>
    <cellStyle name="Akzent2 2" xfId="20441" hidden="1"/>
    <cellStyle name="Akzent2 2" xfId="20359" hidden="1"/>
    <cellStyle name="Akzent2 2" xfId="20351" hidden="1"/>
    <cellStyle name="Akzent2 2" xfId="20266" hidden="1"/>
    <cellStyle name="Akzent2 2" xfId="20261" hidden="1"/>
    <cellStyle name="Akzent2 2" xfId="20184" hidden="1"/>
    <cellStyle name="Akzent2 2" xfId="20176" hidden="1"/>
    <cellStyle name="Akzent2 2" xfId="20100" hidden="1"/>
    <cellStyle name="Akzent2 2" xfId="20089" hidden="1"/>
    <cellStyle name="Akzent2 2" xfId="20756" hidden="1"/>
    <cellStyle name="Akzent2 2" xfId="20017" hidden="1"/>
    <cellStyle name="Akzent2 2" xfId="19936" hidden="1"/>
    <cellStyle name="Akzent2 2" xfId="19922" hidden="1"/>
    <cellStyle name="Akzent2 2" xfId="19827" hidden="1"/>
    <cellStyle name="Akzent2 2" xfId="19819" hidden="1"/>
    <cellStyle name="Akzent2 2" xfId="19718" hidden="1"/>
    <cellStyle name="Akzent2 2" xfId="19710" hidden="1"/>
    <cellStyle name="Akzent2 2" xfId="19611" hidden="1"/>
    <cellStyle name="Akzent2 2" xfId="19600" hidden="1"/>
    <cellStyle name="Akzent2 2" xfId="19477" hidden="1"/>
    <cellStyle name="Akzent2 2" xfId="19466" hidden="1"/>
    <cellStyle name="Akzent2 2" xfId="19314" hidden="1"/>
    <cellStyle name="Akzent2 2" xfId="19303" hidden="1"/>
    <cellStyle name="Akzent2 2" xfId="19180" hidden="1"/>
    <cellStyle name="Akzent2 2" xfId="19165" hidden="1"/>
    <cellStyle name="Akzent2 2" xfId="19048" hidden="1"/>
    <cellStyle name="Akzent2 2" xfId="19039" hidden="1"/>
    <cellStyle name="Akzent2 2" xfId="18902" hidden="1"/>
    <cellStyle name="Akzent2 2" xfId="18898" hidden="1"/>
    <cellStyle name="Akzent2 2" xfId="18787" hidden="1"/>
    <cellStyle name="Akzent2 2" xfId="18751" hidden="1"/>
    <cellStyle name="Akzent2 2" xfId="18619" hidden="1"/>
    <cellStyle name="Akzent2 2" xfId="18609" hidden="1"/>
    <cellStyle name="Akzent2 2" xfId="18483" hidden="1"/>
    <cellStyle name="Akzent2 2" xfId="18474" hidden="1"/>
    <cellStyle name="Akzent2 2" xfId="18314" hidden="1"/>
    <cellStyle name="Akzent2 2" xfId="18297" hidden="1"/>
    <cellStyle name="Akzent2 2" xfId="18176" hidden="1"/>
    <cellStyle name="Akzent2 2" xfId="18171" hidden="1"/>
    <cellStyle name="Akzent2 2" xfId="19486" hidden="1"/>
    <cellStyle name="Akzent2 2" xfId="18061" hidden="1"/>
    <cellStyle name="Akzent2 2" xfId="17924" hidden="1"/>
    <cellStyle name="Akzent2 2" xfId="17908" hidden="1"/>
    <cellStyle name="Akzent2 2" xfId="17788" hidden="1"/>
    <cellStyle name="Akzent2 2" xfId="17771" hidden="1"/>
    <cellStyle name="Akzent2 2" xfId="17654" hidden="1"/>
    <cellStyle name="Akzent2 2" xfId="17647" hidden="1"/>
    <cellStyle name="Akzent2 2" xfId="17523" hidden="1"/>
    <cellStyle name="Akzent2 2" xfId="17507" hidden="1"/>
    <cellStyle name="Akzent2 2" xfId="18781" hidden="1"/>
    <cellStyle name="Akzent2 2" xfId="17401" hidden="1"/>
    <cellStyle name="Akzent2 2" xfId="17274" hidden="1"/>
    <cellStyle name="Akzent2 2" xfId="17269" hidden="1"/>
    <cellStyle name="Akzent2 2" xfId="17138" hidden="1"/>
    <cellStyle name="Akzent2 2" xfId="17126" hidden="1"/>
    <cellStyle name="Akzent2 2" xfId="16996" hidden="1"/>
    <cellStyle name="Akzent2 2" xfId="16985" hidden="1"/>
    <cellStyle name="Akzent2 2" xfId="16868" hidden="1"/>
    <cellStyle name="Akzent2 2" xfId="16862" hidden="1"/>
    <cellStyle name="Akzent2 2" xfId="16737" hidden="1"/>
    <cellStyle name="Akzent2 2" xfId="16720" hidden="1"/>
    <cellStyle name="Akzent2 2" xfId="16582" hidden="1"/>
    <cellStyle name="Akzent2 2" xfId="16567" hidden="1"/>
    <cellStyle name="Akzent2 2" xfId="16439" hidden="1"/>
    <cellStyle name="Akzent2 2" xfId="16431" hidden="1"/>
    <cellStyle name="Akzent2 2" xfId="16314" hidden="1"/>
    <cellStyle name="Akzent2 2" xfId="16301" hidden="1"/>
    <cellStyle name="Akzent2 2" xfId="16177" hidden="1"/>
    <cellStyle name="Akzent2 2" xfId="16166" hidden="1"/>
    <cellStyle name="Akzent2 2" xfId="16003" hidden="1"/>
    <cellStyle name="Akzent2 2" xfId="15989" hidden="1"/>
    <cellStyle name="Akzent2 2" xfId="15924" hidden="1"/>
    <cellStyle name="Akzent2 2" xfId="15894" hidden="1"/>
    <cellStyle name="Akzent2 2" xfId="15780" hidden="1"/>
    <cellStyle name="Akzent2 2" xfId="15776" hidden="1"/>
    <cellStyle name="Akzent2 2" xfId="15650" hidden="1"/>
    <cellStyle name="Akzent2 2" xfId="15624" hidden="1"/>
    <cellStyle name="Akzent2 2" xfId="15470" hidden="1"/>
    <cellStyle name="Akzent2 2" xfId="15460" hidden="1"/>
    <cellStyle name="Akzent2 2" xfId="15332" hidden="1"/>
    <cellStyle name="Akzent2 2" xfId="15319" hidden="1"/>
    <cellStyle name="Akzent2 2" xfId="15963" hidden="1"/>
    <cellStyle name="Akzent2 2" xfId="15210" hidden="1"/>
    <cellStyle name="Akzent2 2" xfId="15087" hidden="1"/>
    <cellStyle name="Akzent2 2" xfId="15075" hidden="1"/>
    <cellStyle name="Akzent2 2" xfId="14911" hidden="1"/>
    <cellStyle name="Akzent2 2" xfId="14904" hidden="1"/>
    <cellStyle name="Akzent2 2" xfId="14776" hidden="1"/>
    <cellStyle name="Akzent2 2" xfId="14770" hidden="1"/>
    <cellStyle name="Akzent2 2" xfId="14655" hidden="1"/>
    <cellStyle name="Akzent2 2" xfId="14640" hidden="1"/>
    <cellStyle name="Akzent2 2" xfId="14513" hidden="1"/>
    <cellStyle name="Akzent2 2" xfId="14373" hidden="1"/>
    <cellStyle name="Akzent2 2" xfId="14348" hidden="1"/>
    <cellStyle name="Akzent2 2" xfId="14218" hidden="1"/>
    <cellStyle name="Akzent2 2" xfId="14205" hidden="1"/>
    <cellStyle name="Akzent2 2" xfId="14029" hidden="1"/>
    <cellStyle name="Akzent2 2" xfId="14005" hidden="1"/>
    <cellStyle name="Akzent2 2" xfId="13848" hidden="1"/>
    <cellStyle name="Akzent2 2" xfId="13841" hidden="1"/>
    <cellStyle name="Akzent2 2" xfId="13698" hidden="1"/>
    <cellStyle name="Akzent2 2" xfId="13687" hidden="1"/>
    <cellStyle name="Akzent2 2" xfId="13552" hidden="1"/>
    <cellStyle name="Akzent2 2" xfId="13505" hidden="1"/>
    <cellStyle name="Akzent2 2" xfId="13355" hidden="1"/>
    <cellStyle name="Akzent2 2" xfId="13338" hidden="1"/>
    <cellStyle name="Akzent2 2" xfId="13165" hidden="1"/>
    <cellStyle name="Akzent2 2" xfId="13147" hidden="1"/>
    <cellStyle name="Akzent2 2" xfId="13011" hidden="1"/>
    <cellStyle name="Akzent2 2" xfId="13007" hidden="1"/>
    <cellStyle name="Akzent2 2" xfId="12868" hidden="1"/>
    <cellStyle name="Akzent2 2" xfId="12853" hidden="1"/>
    <cellStyle name="Akzent2 2" xfId="14357" hidden="1"/>
    <cellStyle name="Akzent2 2" xfId="12706" hidden="1"/>
    <cellStyle name="Akzent2 2" xfId="12560" hidden="1"/>
    <cellStyle name="Akzent2 2" xfId="12552" hidden="1"/>
    <cellStyle name="Akzent2 2" xfId="12413" hidden="1"/>
    <cellStyle name="Akzent2 2" xfId="12404" hidden="1"/>
    <cellStyle name="Akzent2 2" xfId="12287" hidden="1"/>
    <cellStyle name="Akzent2 2" xfId="12271" hidden="1"/>
    <cellStyle name="Akzent2 2" xfId="12129" hidden="1"/>
    <cellStyle name="Akzent2 2" xfId="12100" hidden="1"/>
    <cellStyle name="Akzent2 2" xfId="13542" hidden="1"/>
    <cellStyle name="Akzent2 2" xfId="11996" hidden="1"/>
    <cellStyle name="Akzent2 2" xfId="11875" hidden="1"/>
    <cellStyle name="Akzent2 2" xfId="11857" hidden="1"/>
    <cellStyle name="Akzent2 2" xfId="11727" hidden="1"/>
    <cellStyle name="Akzent2 2" xfId="11710" hidden="1"/>
    <cellStyle name="Akzent2 2" xfId="11595" hidden="1"/>
    <cellStyle name="Akzent2 2" xfId="11580" hidden="1"/>
    <cellStyle name="Akzent2 2" xfId="11464" hidden="1"/>
    <cellStyle name="Akzent2 2" xfId="11450" hidden="1"/>
    <cellStyle name="Akzent2 2" xfId="11320" hidden="1"/>
    <cellStyle name="Akzent2 2" xfId="11296" hidden="1"/>
    <cellStyle name="Akzent2 2" xfId="11149" hidden="1"/>
    <cellStyle name="Akzent2 2" xfId="11143" hidden="1"/>
    <cellStyle name="Akzent2 2" xfId="11018" hidden="1"/>
    <cellStyle name="Akzent2 2" xfId="11013" hidden="1"/>
    <cellStyle name="Akzent2 2" xfId="10878" hidden="1"/>
    <cellStyle name="Akzent2 2" xfId="10871" hidden="1"/>
    <cellStyle name="Akzent2 2" xfId="10751" hidden="1"/>
    <cellStyle name="Akzent2 2" xfId="10746" hidden="1"/>
    <cellStyle name="Akzent2 2" xfId="10619" hidden="1"/>
    <cellStyle name="Akzent2 2" xfId="10599" hidden="1"/>
    <cellStyle name="Akzent2 2" xfId="10469" hidden="1"/>
    <cellStyle name="Akzent2 2" xfId="10456" hidden="1"/>
    <cellStyle name="Akzent2 2" xfId="10331" hidden="1"/>
    <cellStyle name="Akzent2 2" xfId="10316" hidden="1"/>
    <cellStyle name="Akzent2 2" xfId="10183" hidden="1"/>
    <cellStyle name="Akzent2 2" xfId="10172" hidden="1"/>
    <cellStyle name="Akzent2 2" xfId="10048" hidden="1"/>
    <cellStyle name="Akzent2 2" xfId="10028" hidden="1"/>
    <cellStyle name="Akzent2 2" xfId="11331" hidden="1"/>
    <cellStyle name="Akzent2 2" xfId="9910" hidden="1"/>
    <cellStyle name="Akzent2 2" xfId="9782" hidden="1"/>
    <cellStyle name="Akzent2 2" xfId="9774" hidden="1"/>
    <cellStyle name="Akzent2 2" xfId="9652" hidden="1"/>
    <cellStyle name="Akzent2 2" xfId="9646" hidden="1"/>
    <cellStyle name="Akzent2 2" xfId="9515" hidden="1"/>
    <cellStyle name="Akzent2 2" xfId="9495" hidden="1"/>
    <cellStyle name="Akzent2 2" xfId="9376" hidden="1"/>
    <cellStyle name="Akzent2 2" xfId="9361" hidden="1"/>
    <cellStyle name="Akzent2 2" xfId="10606" hidden="1"/>
    <cellStyle name="Akzent2 2" xfId="9252" hidden="1"/>
    <cellStyle name="Akzent2 2" xfId="9124" hidden="1"/>
    <cellStyle name="Akzent2 2" xfId="9117" hidden="1"/>
    <cellStyle name="Akzent2 2" xfId="8992" hidden="1"/>
    <cellStyle name="Akzent2 2" xfId="8986" hidden="1"/>
    <cellStyle name="Akzent2 2" xfId="8879" hidden="1"/>
    <cellStyle name="Akzent2 2" xfId="8873" hidden="1"/>
    <cellStyle name="Akzent2 2" xfId="8747" hidden="1"/>
    <cellStyle name="Akzent2 2" xfId="8732" hidden="1"/>
    <cellStyle name="Akzent2 2" xfId="8605" hidden="1"/>
    <cellStyle name="Akzent2 2" xfId="8589" hidden="1"/>
    <cellStyle name="Akzent2 2" xfId="8459" hidden="1"/>
    <cellStyle name="Akzent2 2" xfId="8449" hidden="1"/>
    <cellStyle name="Akzent2 2" xfId="8327" hidden="1"/>
    <cellStyle name="Akzent2 2" xfId="8313" hidden="1"/>
    <cellStyle name="Akzent2 2" xfId="8190" hidden="1"/>
    <cellStyle name="Akzent2 2" xfId="8181" hidden="1"/>
    <cellStyle name="Akzent2 2" xfId="8065" hidden="1"/>
    <cellStyle name="Akzent2 2" xfId="8056" hidden="1"/>
    <cellStyle name="Akzent2 2" xfId="7869" hidden="1"/>
    <cellStyle name="Akzent2 2" xfId="7848" hidden="1"/>
    <cellStyle name="Akzent2 2" xfId="7773" hidden="1"/>
    <cellStyle name="Akzent2 2" xfId="7733" hidden="1"/>
    <cellStyle name="Akzent2 2" xfId="7526" hidden="1"/>
    <cellStyle name="Akzent2 2" xfId="7522" hidden="1"/>
    <cellStyle name="Akzent2 2" xfId="7400" hidden="1"/>
    <cellStyle name="Akzent2 2" xfId="7379" hidden="1"/>
    <cellStyle name="Akzent2 2" xfId="7797" hidden="1"/>
    <cellStyle name="Akzent2 2" xfId="15540" hidden="1"/>
    <cellStyle name="Akzent2 2" xfId="20995" hidden="1"/>
    <cellStyle name="Akzent2 2" xfId="20999" hidden="1"/>
    <cellStyle name="Akzent2 2" xfId="7829" hidden="1"/>
    <cellStyle name="Akzent2 2" xfId="21013" hidden="1"/>
    <cellStyle name="Akzent2 2" xfId="21029" hidden="1"/>
    <cellStyle name="Akzent2 2" xfId="21033" hidden="1"/>
    <cellStyle name="Akzent2 2" xfId="21049" hidden="1"/>
    <cellStyle name="Akzent2 2" xfId="21053" hidden="1"/>
    <cellStyle name="Akzent2 2" xfId="21069" hidden="1"/>
    <cellStyle name="Akzent2 2" xfId="21073" hidden="1"/>
    <cellStyle name="Akzent2 2" xfId="21089" hidden="1"/>
    <cellStyle name="Akzent2 2" xfId="21093" hidden="1"/>
    <cellStyle name="Akzent2 2" xfId="21138" hidden="1"/>
    <cellStyle name="Akzent2 2" xfId="21179" hidden="1"/>
    <cellStyle name="Akzent2 2" xfId="21183" hidden="1"/>
    <cellStyle name="Akzent2 2" xfId="21217" hidden="1"/>
    <cellStyle name="Akzent2 2" xfId="21223" hidden="1"/>
    <cellStyle name="Akzent2 2" xfId="21279" hidden="1"/>
    <cellStyle name="Akzent2 2" xfId="21286" hidden="1"/>
    <cellStyle name="Akzent2 2" xfId="21321" hidden="1"/>
    <cellStyle name="Akzent2 2" xfId="21325" hidden="1"/>
    <cellStyle name="Akzent2 2" xfId="21357" hidden="1"/>
    <cellStyle name="Akzent2 2" xfId="21371" hidden="1"/>
    <cellStyle name="Akzent2 2" xfId="21408" hidden="1"/>
    <cellStyle name="Akzent2 2" xfId="21412" hidden="1"/>
    <cellStyle name="Akzent2 2" xfId="21447" hidden="1"/>
    <cellStyle name="Akzent2 2" xfId="21452" hidden="1"/>
    <cellStyle name="Akzent2 2" xfId="21482" hidden="1"/>
    <cellStyle name="Akzent2 2" xfId="21488" hidden="1"/>
    <cellStyle name="Akzent2 2" xfId="21522" hidden="1"/>
    <cellStyle name="Akzent2 2" xfId="21526" hidden="1"/>
    <cellStyle name="Akzent2 2" xfId="21136" hidden="1"/>
    <cellStyle name="Akzent2 2" xfId="21560" hidden="1"/>
    <cellStyle name="Akzent2 2" xfId="21597" hidden="1"/>
    <cellStyle name="Akzent2 2" xfId="21601" hidden="1"/>
    <cellStyle name="Akzent2 2" xfId="21637" hidden="1"/>
    <cellStyle name="Akzent2 2" xfId="21641" hidden="1"/>
    <cellStyle name="Akzent2 2" xfId="21677" hidden="1"/>
    <cellStyle name="Akzent2 2" xfId="21681" hidden="1"/>
    <cellStyle name="Akzent2 2" xfId="21708" hidden="1"/>
    <cellStyle name="Akzent2 2" xfId="21713" hidden="1"/>
    <cellStyle name="Akzent2 2" xfId="21366" hidden="1"/>
    <cellStyle name="Akzent2 2" xfId="21738" hidden="1"/>
    <cellStyle name="Akzent2 2" xfId="21774" hidden="1"/>
    <cellStyle name="Akzent2 2" xfId="21779" hidden="1"/>
    <cellStyle name="Akzent2 2" xfId="21814" hidden="1"/>
    <cellStyle name="Akzent2 2" xfId="21820" hidden="1"/>
    <cellStyle name="Akzent2 2" xfId="21851" hidden="1"/>
    <cellStyle name="Akzent2 2" xfId="21858" hidden="1"/>
    <cellStyle name="Akzent2 2" xfId="21890" hidden="1"/>
    <cellStyle name="Akzent2 2" xfId="21894" hidden="1"/>
    <cellStyle name="Akzent2 2" xfId="21935" hidden="1"/>
    <cellStyle name="Akzent2 2" xfId="21954" hidden="1"/>
    <cellStyle name="Akzent2 2" xfId="21990" hidden="1"/>
    <cellStyle name="Akzent2 2" xfId="21994" hidden="1"/>
    <cellStyle name="Akzent2 2" xfId="22030" hidden="1"/>
    <cellStyle name="Akzent2 2" xfId="22034" hidden="1"/>
    <cellStyle name="Akzent2 2" xfId="22062" hidden="1"/>
    <cellStyle name="Akzent2 2" xfId="22073" hidden="1"/>
    <cellStyle name="Akzent2 2" xfId="22102" hidden="1"/>
    <cellStyle name="Akzent2 2" xfId="22106" hidden="1"/>
    <cellStyle name="Akzent2 2" xfId="22143" hidden="1"/>
    <cellStyle name="Akzent2 2" xfId="22152" hidden="1"/>
    <cellStyle name="Akzent2 2" xfId="22189" hidden="1"/>
    <cellStyle name="Akzent2 2" xfId="22197" hidden="1"/>
    <cellStyle name="Akzent2 2" xfId="22230" hidden="1"/>
    <cellStyle name="Akzent2 2" xfId="22237" hidden="1"/>
    <cellStyle name="Akzent2 2" xfId="22268" hidden="1"/>
    <cellStyle name="Akzent2 2" xfId="22272" hidden="1"/>
    <cellStyle name="Akzent2 2" xfId="22305" hidden="1"/>
    <cellStyle name="Akzent2 2" xfId="22312" hidden="1"/>
    <cellStyle name="Akzent2 2" xfId="21930" hidden="1"/>
    <cellStyle name="Akzent2 2" xfId="22346" hidden="1"/>
    <cellStyle name="Akzent2 2" xfId="22384" hidden="1"/>
    <cellStyle name="Akzent2 2" xfId="22388" hidden="1"/>
    <cellStyle name="Akzent2 2" xfId="22424" hidden="1"/>
    <cellStyle name="Akzent2 2" xfId="22428" hidden="1"/>
    <cellStyle name="Akzent2 2" xfId="22461" hidden="1"/>
    <cellStyle name="Akzent2 2" xfId="22468" hidden="1"/>
    <cellStyle name="Akzent2 2" xfId="22495" hidden="1"/>
    <cellStyle name="Akzent2 2" xfId="22500" hidden="1"/>
    <cellStyle name="Akzent2 2" xfId="22149" hidden="1"/>
    <cellStyle name="Akzent2 2" xfId="22527" hidden="1"/>
    <cellStyle name="Akzent2 2" xfId="22557" hidden="1"/>
    <cellStyle name="Akzent2 2" xfId="22565" hidden="1"/>
    <cellStyle name="Akzent2 2" xfId="22601" hidden="1"/>
    <cellStyle name="Akzent2 2" xfId="22605" hidden="1"/>
    <cellStyle name="Akzent2 2" xfId="22636" hidden="1"/>
    <cellStyle name="Akzent2 2" xfId="22645" hidden="1"/>
    <cellStyle name="Akzent2 2" xfId="22676" hidden="1"/>
    <cellStyle name="Akzent2 2" xfId="22680" hidden="1"/>
    <cellStyle name="Akzent2 2" xfId="22715" hidden="1"/>
    <cellStyle name="Akzent2 2" xfId="22721" hidden="1"/>
    <cellStyle name="Akzent2 2" xfId="22751" hidden="1"/>
    <cellStyle name="Akzent2 2" xfId="22756" hidden="1"/>
    <cellStyle name="Akzent2 2" xfId="22792" hidden="1"/>
    <cellStyle name="Akzent2 2" xfId="22800" hidden="1"/>
    <cellStyle name="Akzent2 2" xfId="22831" hidden="1"/>
    <cellStyle name="Akzent2 2" xfId="22836" hidden="1"/>
    <cellStyle name="Akzent2 2" xfId="22869" hidden="1"/>
    <cellStyle name="Akzent2 2" xfId="22875" hidden="1"/>
    <cellStyle name="Akzent2 2" xfId="22931" hidden="1"/>
    <cellStyle name="Akzent2 2" xfId="22936" hidden="1"/>
    <cellStyle name="Akzent2 2" xfId="22966" hidden="1"/>
    <cellStyle name="Akzent2 2" xfId="22978" hidden="1"/>
    <cellStyle name="Akzent2 2" xfId="23020" hidden="1"/>
    <cellStyle name="Akzent2 2" xfId="23024" hidden="1"/>
    <cellStyle name="Akzent2 2" xfId="23060" hidden="1"/>
    <cellStyle name="Akzent2 2" xfId="23064" hidden="1"/>
    <cellStyle name="Akzent2 2" xfId="23100" hidden="1"/>
    <cellStyle name="Akzent2 2" xfId="23104" hidden="1"/>
    <cellStyle name="Akzent2 2" xfId="23131" hidden="1"/>
    <cellStyle name="Akzent2 2" xfId="23136" hidden="1"/>
    <cellStyle name="Akzent2 2" xfId="22955" hidden="1"/>
    <cellStyle name="Akzent2 2" xfId="23174" hidden="1"/>
    <cellStyle name="Akzent2 2" xfId="23239" hidden="1"/>
    <cellStyle name="Akzent2 2" xfId="23244" hidden="1"/>
    <cellStyle name="Akzent2 2" xfId="23283" hidden="1"/>
    <cellStyle name="Akzent2 2" xfId="23291" hidden="1"/>
    <cellStyle name="Akzent2 2" xfId="23322" hidden="1"/>
    <cellStyle name="Akzent2 2" xfId="23327" hidden="1"/>
    <cellStyle name="Akzent2 2" xfId="23362" hidden="1"/>
    <cellStyle name="Akzent2 2" xfId="23366" hidden="1"/>
    <cellStyle name="Akzent2 2" xfId="23394" hidden="1"/>
    <cellStyle name="Akzent2 2" xfId="23459" hidden="1"/>
    <cellStyle name="Akzent2 2" xfId="23472" hidden="1"/>
    <cellStyle name="Akzent2 2" xfId="23510" hidden="1"/>
    <cellStyle name="Akzent2 2" xfId="23514" hidden="1"/>
    <cellStyle name="Akzent2 2" xfId="23550" hidden="1"/>
    <cellStyle name="Akzent2 2" xfId="23554" hidden="1"/>
    <cellStyle name="Akzent2 2" xfId="23590" hidden="1"/>
    <cellStyle name="Akzent2 2" xfId="23594" hidden="1"/>
    <cellStyle name="Akzent2 2" xfId="23630" hidden="1"/>
    <cellStyle name="Akzent2 2" xfId="23634" hidden="1"/>
    <cellStyle name="Akzent2 2" xfId="23671" hidden="1"/>
    <cellStyle name="Akzent2 2" xfId="23680" hidden="1"/>
    <cellStyle name="Akzent2 2" xfId="23715" hidden="1"/>
    <cellStyle name="Akzent2 2" xfId="23721" hidden="1"/>
    <cellStyle name="Akzent2 2" xfId="23779" hidden="1"/>
    <cellStyle name="Akzent2 2" xfId="23783" hidden="1"/>
    <cellStyle name="Akzent2 2" xfId="23819" hidden="1"/>
    <cellStyle name="Akzent2 2" xfId="23823" hidden="1"/>
    <cellStyle name="Akzent2 2" xfId="23859" hidden="1"/>
    <cellStyle name="Akzent2 2" xfId="23863" hidden="1"/>
    <cellStyle name="Akzent2 2" xfId="23470" hidden="1"/>
    <cellStyle name="Akzent2 2" xfId="23897" hidden="1"/>
    <cellStyle name="Akzent2 2" xfId="23932" hidden="1"/>
    <cellStyle name="Akzent2 2" xfId="23938" hidden="1"/>
    <cellStyle name="Akzent2 2" xfId="23966" hidden="1"/>
    <cellStyle name="Akzent2 2" xfId="23970" hidden="1"/>
    <cellStyle name="Akzent2 2" xfId="24001" hidden="1"/>
    <cellStyle name="Akzent2 2" xfId="24009" hidden="1"/>
    <cellStyle name="Akzent2 2" xfId="24040" hidden="1"/>
    <cellStyle name="Akzent2 2" xfId="24045" hidden="1"/>
    <cellStyle name="Akzent2 2" xfId="23678" hidden="1"/>
    <cellStyle name="Akzent2 2" xfId="24077" hidden="1"/>
    <cellStyle name="Akzent2 2" xfId="24107" hidden="1"/>
    <cellStyle name="Akzent2 2" xfId="24117" hidden="1"/>
    <cellStyle name="Akzent2 2" xfId="24147" hidden="1"/>
    <cellStyle name="Akzent2 2" xfId="24154" hidden="1"/>
    <cellStyle name="Akzent2 2" xfId="24180" hidden="1"/>
    <cellStyle name="Akzent2 2" xfId="24190" hidden="1"/>
    <cellStyle name="Akzent2 2" xfId="24220" hidden="1"/>
    <cellStyle name="Akzent2 2" xfId="24224" hidden="1"/>
    <cellStyle name="Akzent2 2" xfId="24271" hidden="1"/>
    <cellStyle name="Akzent2 2" xfId="24282" hidden="1"/>
    <cellStyle name="Akzent2 2" xfId="24317" hidden="1"/>
    <cellStyle name="Akzent2 2" xfId="24322" hidden="1"/>
    <cellStyle name="Akzent2 2" xfId="24358" hidden="1"/>
    <cellStyle name="Akzent2 2" xfId="24362" hidden="1"/>
    <cellStyle name="Akzent2 2" xfId="24392" hidden="1"/>
    <cellStyle name="Akzent2 2" xfId="24397" hidden="1"/>
    <cellStyle name="Akzent2 2" xfId="24432" hidden="1"/>
    <cellStyle name="Akzent2 2" xfId="24436" hidden="1"/>
    <cellStyle name="Akzent2 2" xfId="24471" hidden="1"/>
    <cellStyle name="Akzent2 2" xfId="24482" hidden="1"/>
    <cellStyle name="Akzent2 2" xfId="24519" hidden="1"/>
    <cellStyle name="Akzent2 2" xfId="24523" hidden="1"/>
    <cellStyle name="Akzent2 2" xfId="24560" hidden="1"/>
    <cellStyle name="Akzent2 2" xfId="24564" hidden="1"/>
    <cellStyle name="Akzent2 2" xfId="24598" hidden="1"/>
    <cellStyle name="Akzent2 2" xfId="24602" hidden="1"/>
    <cellStyle name="Akzent2 2" xfId="24638" hidden="1"/>
    <cellStyle name="Akzent2 2" xfId="24642" hidden="1"/>
    <cellStyle name="Akzent2 2" xfId="24263" hidden="1"/>
    <cellStyle name="Akzent2 2" xfId="24676" hidden="1"/>
    <cellStyle name="Akzent2 2" xfId="24713" hidden="1"/>
    <cellStyle name="Akzent2 2" xfId="24717" hidden="1"/>
    <cellStyle name="Akzent2 2" xfId="24753" hidden="1"/>
    <cellStyle name="Akzent2 2" xfId="24757" hidden="1"/>
    <cellStyle name="Akzent2 2" xfId="24785" hidden="1"/>
    <cellStyle name="Akzent2 2" xfId="24792" hidden="1"/>
    <cellStyle name="Akzent2 2" xfId="24826" hidden="1"/>
    <cellStyle name="Akzent2 2" xfId="24830" hidden="1"/>
    <cellStyle name="Akzent2 2" xfId="24480" hidden="1"/>
    <cellStyle name="Akzent2 2" xfId="24857" hidden="1"/>
    <cellStyle name="Akzent2 2" xfId="24893" hidden="1"/>
    <cellStyle name="Akzent2 2" xfId="24898" hidden="1"/>
    <cellStyle name="Akzent2 2" xfId="24933" hidden="1"/>
    <cellStyle name="Akzent2 2" xfId="24937" hidden="1"/>
    <cellStyle name="Akzent2 2" xfId="24973" hidden="1"/>
    <cellStyle name="Akzent2 2" xfId="24977" hidden="1"/>
    <cellStyle name="Akzent2 2" xfId="25006" hidden="1"/>
    <cellStyle name="Akzent2 2" xfId="25010" hidden="1"/>
    <cellStyle name="Akzent2 2" xfId="25046" hidden="1"/>
    <cellStyle name="Akzent2 2" xfId="25050" hidden="1"/>
    <cellStyle name="Akzent2 2" xfId="25086" hidden="1"/>
    <cellStyle name="Akzent2 2" xfId="25090" hidden="1"/>
    <cellStyle name="Akzent2 2" xfId="25126" hidden="1"/>
    <cellStyle name="Akzent2 2" xfId="25130" hidden="1"/>
    <cellStyle name="Akzent2 2" xfId="25167" hidden="1"/>
    <cellStyle name="Akzent2 2" xfId="25171" hidden="1"/>
    <cellStyle name="Akzent2 2" xfId="25201" hidden="1"/>
    <cellStyle name="Akzent2 2" xfId="25205" hidden="1"/>
    <cellStyle name="Akzent2 2" xfId="25261" hidden="1"/>
    <cellStyle name="Akzent2 2" xfId="25270" hidden="1"/>
    <cellStyle name="Akzent2 2" xfId="25299" hidden="1"/>
    <cellStyle name="Akzent2 2" xfId="25306" hidden="1"/>
    <cellStyle name="Akzent2 2" xfId="25342" hidden="1"/>
    <cellStyle name="Akzent2 2" xfId="25350" hidden="1"/>
    <cellStyle name="Akzent2 2" xfId="25381" hidden="1"/>
    <cellStyle name="Akzent2 2" xfId="25386" hidden="1"/>
    <cellStyle name="Akzent2 2" xfId="25417" hidden="1"/>
    <cellStyle name="Akzent2 2" xfId="25422" hidden="1"/>
    <cellStyle name="Akzent2 2" xfId="25461" hidden="1"/>
    <cellStyle name="Akzent2 2" xfId="25465" hidden="1"/>
    <cellStyle name="Akzent2 2" xfId="25284" hidden="1"/>
    <cellStyle name="Akzent2 2" xfId="25495" hidden="1"/>
    <cellStyle name="Akzent2 2" xfId="25531" hidden="1"/>
    <cellStyle name="Akzent2 2" xfId="25539" hidden="1"/>
    <cellStyle name="Akzent2 2" xfId="25571" hidden="1"/>
    <cellStyle name="Akzent2 2" xfId="25575" hidden="1"/>
    <cellStyle name="Akzent2 2" xfId="25611" hidden="1"/>
    <cellStyle name="Akzent2 2" xfId="25615" hidden="1"/>
    <cellStyle name="Akzent2 2" xfId="25650" hidden="1"/>
    <cellStyle name="Akzent2 2" xfId="25654" hidden="1"/>
    <cellStyle name="Akzent2 2" xfId="25641" hidden="1"/>
    <cellStyle name="Akzent2 2" xfId="25602" hidden="1"/>
    <cellStyle name="Akzent2 2" xfId="25598" hidden="1"/>
    <cellStyle name="Akzent2 2" xfId="25562" hidden="1"/>
    <cellStyle name="Akzent2 2" xfId="25555" hidden="1"/>
    <cellStyle name="Akzent2 2" xfId="25522" hidden="1"/>
    <cellStyle name="Akzent2 2" xfId="25514" hidden="1"/>
    <cellStyle name="Akzent2 2" xfId="25480" hidden="1"/>
    <cellStyle name="Akzent2 2" xfId="25476" hidden="1"/>
    <cellStyle name="Akzent2 2" xfId="25442" hidden="1"/>
    <cellStyle name="Akzent2 2" xfId="25431" hidden="1"/>
    <cellStyle name="Akzent2 2" xfId="25390" hidden="1"/>
    <cellStyle name="Akzent2 2" xfId="25385" hidden="1"/>
    <cellStyle name="Akzent2 2" xfId="25349" hidden="1"/>
    <cellStyle name="Akzent2 2" xfId="25340" hidden="1"/>
    <cellStyle name="Akzent2 2" xfId="25310" hidden="1"/>
    <cellStyle name="Akzent2 2" xfId="25305" hidden="1"/>
    <cellStyle name="Akzent2 2" xfId="25232" hidden="1"/>
    <cellStyle name="Akzent2 2" xfId="25228" hidden="1"/>
    <cellStyle name="Akzent2 2" xfId="25643" hidden="1"/>
    <cellStyle name="Akzent2 2" xfId="25194" hidden="1"/>
    <cellStyle name="Akzent2 2" xfId="25157" hidden="1"/>
    <cellStyle name="Akzent2 2" xfId="25153" hidden="1"/>
    <cellStyle name="Akzent2 2" xfId="25117" hidden="1"/>
    <cellStyle name="Akzent2 2" xfId="25113" hidden="1"/>
    <cellStyle name="Akzent2 2" xfId="25077" hidden="1"/>
    <cellStyle name="Akzent2 2" xfId="25073" hidden="1"/>
    <cellStyle name="Akzent2 2" xfId="25037" hidden="1"/>
    <cellStyle name="Akzent2 2" xfId="25033" hidden="1"/>
    <cellStyle name="Akzent2 2" xfId="25434" hidden="1"/>
    <cellStyle name="Akzent2 2" xfId="25000" hidden="1"/>
    <cellStyle name="Akzent2 2" xfId="24964" hidden="1"/>
    <cellStyle name="Akzent2 2" xfId="24960" hidden="1"/>
    <cellStyle name="Akzent2 2" xfId="24924" hidden="1"/>
    <cellStyle name="Akzent2 2" xfId="24920" hidden="1"/>
    <cellStyle name="Akzent2 2" xfId="24884" hidden="1"/>
    <cellStyle name="Akzent2 2" xfId="24880" hidden="1"/>
    <cellStyle name="Akzent2 2" xfId="24847" hidden="1"/>
    <cellStyle name="Akzent2 2" xfId="24841" hidden="1"/>
    <cellStyle name="Akzent2 2" xfId="24797" hidden="1"/>
    <cellStyle name="Akzent2 2" xfId="24780" hidden="1"/>
    <cellStyle name="Akzent2 2" xfId="24744" hidden="1"/>
    <cellStyle name="Akzent2 2" xfId="24740" hidden="1"/>
    <cellStyle name="Akzent2 2" xfId="24703" hidden="1"/>
    <cellStyle name="Akzent2 2" xfId="24699" hidden="1"/>
    <cellStyle name="Akzent2 2" xfId="24669" hidden="1"/>
    <cellStyle name="Akzent2 2" xfId="24665" hidden="1"/>
    <cellStyle name="Akzent2 2" xfId="24629" hidden="1"/>
    <cellStyle name="Akzent2 2" xfId="24625" hidden="1"/>
    <cellStyle name="Akzent2 2" xfId="24589" hidden="1"/>
    <cellStyle name="Akzent2 2" xfId="24575" hidden="1"/>
    <cellStyle name="Akzent2 2" xfId="24538" hidden="1"/>
    <cellStyle name="Akzent2 2" xfId="24534" hidden="1"/>
    <cellStyle name="Akzent2 2" xfId="24497" hidden="1"/>
    <cellStyle name="Akzent2 2" xfId="24493" hidden="1"/>
    <cellStyle name="Akzent2 2" xfId="24451" hidden="1"/>
    <cellStyle name="Akzent2 2" xfId="24447" hidden="1"/>
    <cellStyle name="Akzent2 2" xfId="24411" hidden="1"/>
    <cellStyle name="Akzent2 2" xfId="24407" hidden="1"/>
    <cellStyle name="Akzent2 2" xfId="24802" hidden="1"/>
    <cellStyle name="Akzent2 2" xfId="24373" hidden="1"/>
    <cellStyle name="Akzent2 2" xfId="24336" hidden="1"/>
    <cellStyle name="Akzent2 2" xfId="24331" hidden="1"/>
    <cellStyle name="Akzent2 2" xfId="24296" hidden="1"/>
    <cellStyle name="Akzent2 2" xfId="24291" hidden="1"/>
    <cellStyle name="Akzent2 2" xfId="24251" hidden="1"/>
    <cellStyle name="Akzent2 2" xfId="24247" hidden="1"/>
    <cellStyle name="Akzent2 2" xfId="24211" hidden="1"/>
    <cellStyle name="Akzent2 2" xfId="24203" hidden="1"/>
    <cellStyle name="Akzent2 2" xfId="24583" hidden="1"/>
    <cellStyle name="Akzent2 2" xfId="24174" hidden="1"/>
    <cellStyle name="Akzent2 2" xfId="24138" hidden="1"/>
    <cellStyle name="Akzent2 2" xfId="24130" hidden="1"/>
    <cellStyle name="Akzent2 2" xfId="24094" hidden="1"/>
    <cellStyle name="Akzent2 2" xfId="24088" hidden="1"/>
    <cellStyle name="Akzent2 2" xfId="24059" hidden="1"/>
    <cellStyle name="Akzent2 2" xfId="24054" hidden="1"/>
    <cellStyle name="Akzent2 2" xfId="24018" hidden="1"/>
    <cellStyle name="Akzent2 2" xfId="24010" hidden="1"/>
    <cellStyle name="Akzent2 2" xfId="23974" hidden="1"/>
    <cellStyle name="Akzent2 2" xfId="23964" hidden="1"/>
    <cellStyle name="Akzent2 2" xfId="23926" hidden="1"/>
    <cellStyle name="Akzent2 2" xfId="23920" hidden="1"/>
    <cellStyle name="Akzent2 2" xfId="23891" hidden="1"/>
    <cellStyle name="Akzent2 2" xfId="23887" hidden="1"/>
    <cellStyle name="Akzent2 2" xfId="23850" hidden="1"/>
    <cellStyle name="Akzent2 2" xfId="23846" hidden="1"/>
    <cellStyle name="Akzent2 2" xfId="23810" hidden="1"/>
    <cellStyle name="Akzent2 2" xfId="23806" hidden="1"/>
    <cellStyle name="Akzent2 2" xfId="23749" hidden="1"/>
    <cellStyle name="Akzent2 2" xfId="23745" hidden="1"/>
    <cellStyle name="Akzent2 2" xfId="23709" hidden="1"/>
    <cellStyle name="Akzent2 2" xfId="23703" hidden="1"/>
    <cellStyle name="Akzent2 2" xfId="23663" hidden="1"/>
    <cellStyle name="Akzent2 2" xfId="23659" hidden="1"/>
    <cellStyle name="Akzent2 2" xfId="23621" hidden="1"/>
    <cellStyle name="Akzent2 2" xfId="23617" hidden="1"/>
    <cellStyle name="Akzent2 2" xfId="23581" hidden="1"/>
    <cellStyle name="Akzent2 2" xfId="23577" hidden="1"/>
    <cellStyle name="Akzent2 2" xfId="23541" hidden="1"/>
    <cellStyle name="Akzent2 2" xfId="23537" hidden="1"/>
    <cellStyle name="Akzent2 2" xfId="23726" hidden="1"/>
    <cellStyle name="Akzent2 2" xfId="23495" hidden="1"/>
    <cellStyle name="Akzent2 2" xfId="23447" hidden="1"/>
    <cellStyle name="Akzent2 2" xfId="23436" hidden="1"/>
    <cellStyle name="Akzent2 2" xfId="23371" hidden="1"/>
    <cellStyle name="Akzent2 2" xfId="23367" hidden="1"/>
    <cellStyle name="Akzent2 2" xfId="23331" hidden="1"/>
    <cellStyle name="Akzent2 2" xfId="23326" hidden="1"/>
    <cellStyle name="Akzent2 2" xfId="23290" hidden="1"/>
    <cellStyle name="Akzent2 2" xfId="23281" hidden="1"/>
    <cellStyle name="Akzent2 2" xfId="23259" hidden="1"/>
    <cellStyle name="Akzent2 2" xfId="23202" hidden="1"/>
    <cellStyle name="Akzent2 2" xfId="23185" hidden="1"/>
    <cellStyle name="Akzent2 2" xfId="23140" hidden="1"/>
    <cellStyle name="Akzent2 2" xfId="23132" hidden="1"/>
    <cellStyle name="Akzent2 2" xfId="23091" hidden="1"/>
    <cellStyle name="Akzent2 2" xfId="23087" hidden="1"/>
    <cellStyle name="Akzent2 2" xfId="23051" hidden="1"/>
    <cellStyle name="Akzent2 2" xfId="23047" hidden="1"/>
    <cellStyle name="Akzent2 2" xfId="23011" hidden="1"/>
    <cellStyle name="Akzent2 2" xfId="23007" hidden="1"/>
    <cellStyle name="Akzent2 2" xfId="22980" hidden="1"/>
    <cellStyle name="Akzent2 2" xfId="22960" hidden="1"/>
    <cellStyle name="Akzent2 2" xfId="22896" hidden="1"/>
    <cellStyle name="Akzent2 2" xfId="22886" hidden="1"/>
    <cellStyle name="Akzent2 2" xfId="22850" hidden="1"/>
    <cellStyle name="Akzent2 2" xfId="22846" hidden="1"/>
    <cellStyle name="Akzent2 2" xfId="22810" hidden="1"/>
    <cellStyle name="Akzent2 2" xfId="22801" hidden="1"/>
    <cellStyle name="Akzent2 2" xfId="22770" hidden="1"/>
    <cellStyle name="Akzent2 2" xfId="22765" hidden="1"/>
    <cellStyle name="Akzent2 2" xfId="23187" hidden="1"/>
    <cellStyle name="Akzent2 2" xfId="22732" hidden="1"/>
    <cellStyle name="Akzent2 2" xfId="22695" hidden="1"/>
    <cellStyle name="Akzent2 2" xfId="22691" hidden="1"/>
    <cellStyle name="Akzent2 2" xfId="22655" hidden="1"/>
    <cellStyle name="Akzent2 2" xfId="22646" hidden="1"/>
    <cellStyle name="Akzent2 2" xfId="22614" hidden="1"/>
    <cellStyle name="Akzent2 2" xfId="22606" hidden="1"/>
    <cellStyle name="Akzent2 2" xfId="22574" hidden="1"/>
    <cellStyle name="Akzent2 2" xfId="22566" hidden="1"/>
    <cellStyle name="Akzent2 2" xfId="22973" hidden="1"/>
    <cellStyle name="Akzent2 2" xfId="22538" hidden="1"/>
    <cellStyle name="Akzent2 2" xfId="22504" hidden="1"/>
    <cellStyle name="Akzent2 2" xfId="22499" hidden="1"/>
    <cellStyle name="Akzent2 2" xfId="22458" hidden="1"/>
    <cellStyle name="Akzent2 2" xfId="22451" hidden="1"/>
    <cellStyle name="Akzent2 2" xfId="22415" hidden="1"/>
    <cellStyle name="Akzent2 2" xfId="22411" hidden="1"/>
    <cellStyle name="Akzent2 2" xfId="22375" hidden="1"/>
    <cellStyle name="Akzent2 2" xfId="22370" hidden="1"/>
    <cellStyle name="Akzent2 2" xfId="22337" hidden="1"/>
    <cellStyle name="Akzent2 2" xfId="22329" hidden="1"/>
    <cellStyle name="Akzent2 2" xfId="22287" hidden="1"/>
    <cellStyle name="Akzent2 2" xfId="22283" hidden="1"/>
    <cellStyle name="Akzent2 2" xfId="22246" hidden="1"/>
    <cellStyle name="Akzent2 2" xfId="22238" hidden="1"/>
    <cellStyle name="Akzent2 2" xfId="22206" hidden="1"/>
    <cellStyle name="Akzent2 2" xfId="22198" hidden="1"/>
    <cellStyle name="Akzent2 2" xfId="22166" hidden="1"/>
    <cellStyle name="Akzent2 2" xfId="22161" hidden="1"/>
    <cellStyle name="Akzent2 2" xfId="22120" hidden="1"/>
    <cellStyle name="Akzent2 2" xfId="22107" hidden="1"/>
    <cellStyle name="Akzent2 2" xfId="22069" hidden="1"/>
    <cellStyle name="Akzent2 2" xfId="22057" hidden="1"/>
    <cellStyle name="Akzent2 2" xfId="22021" hidden="1"/>
    <cellStyle name="Akzent2 2" xfId="22017" hidden="1"/>
    <cellStyle name="Akzent2 2" xfId="21981" hidden="1"/>
    <cellStyle name="Akzent2 2" xfId="21977" hidden="1"/>
    <cellStyle name="Akzent2 2" xfId="21949" hidden="1"/>
    <cellStyle name="Akzent2 2" xfId="21939" hidden="1"/>
    <cellStyle name="Akzent2 2" xfId="22342" hidden="1"/>
    <cellStyle name="Akzent2 2" xfId="21905" hidden="1"/>
    <cellStyle name="Akzent2 2" xfId="21867" hidden="1"/>
    <cellStyle name="Akzent2 2" xfId="21859" hidden="1"/>
    <cellStyle name="Akzent2 2" xfId="21823" hidden="1"/>
    <cellStyle name="Akzent2 2" xfId="21815" hidden="1"/>
    <cellStyle name="Akzent2 2" xfId="21783" hidden="1"/>
    <cellStyle name="Akzent2 2" xfId="21778" hidden="1"/>
    <cellStyle name="Akzent2 2" xfId="21743" hidden="1"/>
    <cellStyle name="Akzent2 2" xfId="21739" hidden="1"/>
    <cellStyle name="Akzent2 2" xfId="22114" hidden="1"/>
    <cellStyle name="Akzent2 2" xfId="21712" hidden="1"/>
    <cellStyle name="Akzent2 2" xfId="21668" hidden="1"/>
    <cellStyle name="Akzent2 2" xfId="21664" hidden="1"/>
    <cellStyle name="Akzent2 2" xfId="21628" hidden="1"/>
    <cellStyle name="Akzent2 2" xfId="21624" hidden="1"/>
    <cellStyle name="Akzent2 2" xfId="21587" hidden="1"/>
    <cellStyle name="Akzent2 2" xfId="21583" hidden="1"/>
    <cellStyle name="Akzent2 2" xfId="21554" hidden="1"/>
    <cellStyle name="Akzent2 2" xfId="21549" hidden="1"/>
    <cellStyle name="Akzent2 2" xfId="21513" hidden="1"/>
    <cellStyle name="Akzent2 2" xfId="21509" hidden="1"/>
    <cellStyle name="Akzent2 2" xfId="21473" hidden="1"/>
    <cellStyle name="Akzent2 2" xfId="21463" hidden="1"/>
    <cellStyle name="Akzent2 2" xfId="21427" hidden="1"/>
    <cellStyle name="Akzent2 2" xfId="21423" hidden="1"/>
    <cellStyle name="Akzent2 2" xfId="21386" hidden="1"/>
    <cellStyle name="Akzent2 2" xfId="21382" hidden="1"/>
    <cellStyle name="Akzent2 2" xfId="21340" hidden="1"/>
    <cellStyle name="Akzent2 2" xfId="21336" hidden="1"/>
    <cellStyle name="Akzent2 2" xfId="21271" hidden="1"/>
    <cellStyle name="Akzent2 2" xfId="21267" hidden="1"/>
    <cellStyle name="Akzent2 2" xfId="21244" hidden="1"/>
    <cellStyle name="Akzent2 2" xfId="21237" hidden="1"/>
    <cellStyle name="Akzent2 2" xfId="21198" hidden="1"/>
    <cellStyle name="Akzent2 2" xfId="21194" hidden="1"/>
    <cellStyle name="Akzent2 2" xfId="21156" hidden="1"/>
    <cellStyle name="Akzent2 2" xfId="21152" hidden="1"/>
    <cellStyle name="Akzent2 2" xfId="21119" hidden="1"/>
    <cellStyle name="Akzent2 2" xfId="21167" hidden="1"/>
    <cellStyle name="Akzent2 2" xfId="25705" hidden="1"/>
    <cellStyle name="Akzent2 2" xfId="25709" hidden="1"/>
    <cellStyle name="Akzent2 2" xfId="21253" hidden="1"/>
    <cellStyle name="Akzent2 2" xfId="25723" hidden="1"/>
    <cellStyle name="Akzent2 2" xfId="25739" hidden="1"/>
    <cellStyle name="Akzent2 2" xfId="25743" hidden="1"/>
    <cellStyle name="Akzent2 2" xfId="25759" hidden="1"/>
    <cellStyle name="Akzent2 2" xfId="25763" hidden="1"/>
    <cellStyle name="Akzent2 2" xfId="25779" hidden="1"/>
    <cellStyle name="Akzent2 2" xfId="25783" hidden="1"/>
    <cellStyle name="Akzent2 2" xfId="25799" hidden="1"/>
    <cellStyle name="Akzent2 2" xfId="25803" hidden="1"/>
    <cellStyle name="Akzent2 2" xfId="25829" hidden="1"/>
    <cellStyle name="Akzent2 2" xfId="25846" hidden="1"/>
    <cellStyle name="Akzent2 2" xfId="25850" hidden="1"/>
    <cellStyle name="Akzent2 2" xfId="25866" hidden="1"/>
    <cellStyle name="Akzent2 2" xfId="25870" hidden="1"/>
    <cellStyle name="Akzent2 2" xfId="25886" hidden="1"/>
    <cellStyle name="Akzent2 2" xfId="25890" hidden="1"/>
    <cellStyle name="Akzent2 2" xfId="25906" hidden="1"/>
    <cellStyle name="Akzent2 2" xfId="25910" hidden="1"/>
    <cellStyle name="Akzent2 2" xfId="25928" hidden="1"/>
    <cellStyle name="Akzent2 2" xfId="25936" hidden="1"/>
    <cellStyle name="Akzent2 2" xfId="25953" hidden="1"/>
    <cellStyle name="Akzent2 2" xfId="25957" hidden="1"/>
    <cellStyle name="Akzent2 2" xfId="25973" hidden="1"/>
    <cellStyle name="Akzent2 2" xfId="25977" hidden="1"/>
    <cellStyle name="Akzent2 2" xfId="25993" hidden="1"/>
    <cellStyle name="Akzent2 2" xfId="25997" hidden="1"/>
    <cellStyle name="Akzent2 2" xfId="26013" hidden="1"/>
    <cellStyle name="Akzent2 2" xfId="26017" hidden="1"/>
    <cellStyle name="Akzent2 2" xfId="25827" hidden="1"/>
    <cellStyle name="Akzent2 2" xfId="26031" hidden="1"/>
    <cellStyle name="Akzent2 2" xfId="26048" hidden="1"/>
    <cellStyle name="Akzent2 2" xfId="26052" hidden="1"/>
    <cellStyle name="Akzent2 2" xfId="26068" hidden="1"/>
    <cellStyle name="Akzent2 2" xfId="26072" hidden="1"/>
    <cellStyle name="Akzent2 2" xfId="26088" hidden="1"/>
    <cellStyle name="Akzent2 2" xfId="26092" hidden="1"/>
    <cellStyle name="Akzent2 2" xfId="26108" hidden="1"/>
    <cellStyle name="Akzent2 2" xfId="26112" hidden="1"/>
    <cellStyle name="Akzent2 2" xfId="25934" hidden="1"/>
    <cellStyle name="Akzent2 2" xfId="26125" hidden="1"/>
    <cellStyle name="Akzent2 2" xfId="26141" hidden="1"/>
    <cellStyle name="Akzent2 2" xfId="26145" hidden="1"/>
    <cellStyle name="Akzent2 2" xfId="26161" hidden="1"/>
    <cellStyle name="Akzent2 2" xfId="26165" hidden="1"/>
    <cellStyle name="Akzent2 2" xfId="26181" hidden="1"/>
    <cellStyle name="Akzent2 2" xfId="26185" hidden="1"/>
    <cellStyle name="Akzent2 2" xfId="26201" hidden="1"/>
    <cellStyle name="Akzent2 2" xfId="26205" hidden="1"/>
    <cellStyle name="Akzent2 2" xfId="26226" hidden="1"/>
    <cellStyle name="Akzent2 2" xfId="26236" hidden="1"/>
    <cellStyle name="Akzent2 2" xfId="26252" hidden="1"/>
    <cellStyle name="Akzent2 2" xfId="26256" hidden="1"/>
    <cellStyle name="Akzent2 2" xfId="26272" hidden="1"/>
    <cellStyle name="Akzent2 2" xfId="26276" hidden="1"/>
    <cellStyle name="Akzent2 2" xfId="26292" hidden="1"/>
    <cellStyle name="Akzent2 2" xfId="26296" hidden="1"/>
    <cellStyle name="Akzent2 2" xfId="26312" hidden="1"/>
    <cellStyle name="Akzent2 2" xfId="26316" hidden="1"/>
    <cellStyle name="Akzent2 2" xfId="26334" hidden="1"/>
    <cellStyle name="Akzent2 2" xfId="26342" hidden="1"/>
    <cellStyle name="Akzent2 2" xfId="26359" hidden="1"/>
    <cellStyle name="Akzent2 2" xfId="26363" hidden="1"/>
    <cellStyle name="Akzent2 2" xfId="26379" hidden="1"/>
    <cellStyle name="Akzent2 2" xfId="26383" hidden="1"/>
    <cellStyle name="Akzent2 2" xfId="26399" hidden="1"/>
    <cellStyle name="Akzent2 2" xfId="26403" hidden="1"/>
    <cellStyle name="Akzent2 2" xfId="26419" hidden="1"/>
    <cellStyle name="Akzent2 2" xfId="26423" hidden="1"/>
    <cellStyle name="Akzent2 2" xfId="26221" hidden="1"/>
    <cellStyle name="Akzent2 2" xfId="26437" hidden="1"/>
    <cellStyle name="Akzent2 2" xfId="26454" hidden="1"/>
    <cellStyle name="Akzent2 2" xfId="26458" hidden="1"/>
    <cellStyle name="Akzent2 2" xfId="26474" hidden="1"/>
    <cellStyle name="Akzent2 2" xfId="26478" hidden="1"/>
    <cellStyle name="Akzent2 2" xfId="26494" hidden="1"/>
    <cellStyle name="Akzent2 2" xfId="26498" hidden="1"/>
    <cellStyle name="Akzent2 2" xfId="26514" hidden="1"/>
    <cellStyle name="Akzent2 2" xfId="26518" hidden="1"/>
    <cellStyle name="Akzent2 2" xfId="26340" hidden="1"/>
    <cellStyle name="Akzent2 2" xfId="26531" hidden="1"/>
    <cellStyle name="Akzent2 2" xfId="26547" hidden="1"/>
    <cellStyle name="Akzent2 2" xfId="26551" hidden="1"/>
    <cellStyle name="Akzent2 2" xfId="26567" hidden="1"/>
    <cellStyle name="Akzent2 2" xfId="26571" hidden="1"/>
    <cellStyle name="Akzent2 2" xfId="26587" hidden="1"/>
    <cellStyle name="Akzent2 2" xfId="26591" hidden="1"/>
    <cellStyle name="Akzent2 2" xfId="26607" hidden="1"/>
    <cellStyle name="Akzent2 2" xfId="26611" hidden="1"/>
    <cellStyle name="Akzent2 2" xfId="26627" hidden="1"/>
    <cellStyle name="Akzent2 2" xfId="26631" hidden="1"/>
    <cellStyle name="Akzent2 2" xfId="26647" hidden="1"/>
    <cellStyle name="Akzent2 2" xfId="26651" hidden="1"/>
    <cellStyle name="Akzent2 2" xfId="26667" hidden="1"/>
    <cellStyle name="Akzent2 2" xfId="26671" hidden="1"/>
    <cellStyle name="Akzent2 2" xfId="26687" hidden="1"/>
    <cellStyle name="Akzent2 2" xfId="26691" hidden="1"/>
    <cellStyle name="Akzent2 2" xfId="26707" hidden="1"/>
    <cellStyle name="Akzent2 2" xfId="26711" hidden="1"/>
    <cellStyle name="Akzent2 2" xfId="26746" hidden="1"/>
    <cellStyle name="Akzent2 2" xfId="26750" hidden="1"/>
    <cellStyle name="Akzent2 2" xfId="26774" hidden="1"/>
    <cellStyle name="Akzent2 2" xfId="26780" hidden="1"/>
    <cellStyle name="Akzent2 2" xfId="26796" hidden="1"/>
    <cellStyle name="Akzent2 2" xfId="26800" hidden="1"/>
    <cellStyle name="Akzent2 2" xfId="26816" hidden="1"/>
    <cellStyle name="Akzent2 2" xfId="26820" hidden="1"/>
    <cellStyle name="Akzent2 2" xfId="26836" hidden="1"/>
    <cellStyle name="Akzent2 2" xfId="26840" hidden="1"/>
    <cellStyle name="Akzent2 2" xfId="26856" hidden="1"/>
    <cellStyle name="Akzent2 2" xfId="26860" hidden="1"/>
    <cellStyle name="Akzent2 2" xfId="26764" hidden="1"/>
    <cellStyle name="Akzent2 2" xfId="26876" hidden="1"/>
    <cellStyle name="Akzent2 2" xfId="26892" hidden="1"/>
    <cellStyle name="Akzent2 2" xfId="26896" hidden="1"/>
    <cellStyle name="Akzent2 2" xfId="26912" hidden="1"/>
    <cellStyle name="Akzent2 2" xfId="26916" hidden="1"/>
    <cellStyle name="Akzent2 2" xfId="26932" hidden="1"/>
    <cellStyle name="Akzent2 2" xfId="26936" hidden="1"/>
    <cellStyle name="Akzent2 2" xfId="26952" hidden="1"/>
    <cellStyle name="Akzent2 2" xfId="26956" hidden="1"/>
    <cellStyle name="Akzent2 2" xfId="26972" hidden="1"/>
    <cellStyle name="Akzent2 2" xfId="27020" hidden="1"/>
    <cellStyle name="Akzent2 2" xfId="27033" hidden="1"/>
    <cellStyle name="Akzent2 2" xfId="27057" hidden="1"/>
    <cellStyle name="Akzent2 2" xfId="27061" hidden="1"/>
    <cellStyle name="Akzent2 2" xfId="27077" hidden="1"/>
    <cellStyle name="Akzent2 2" xfId="27081" hidden="1"/>
    <cellStyle name="Akzent2 2" xfId="27097" hidden="1"/>
    <cellStyle name="Akzent2 2" xfId="27101" hidden="1"/>
    <cellStyle name="Akzent2 2" xfId="27117" hidden="1"/>
    <cellStyle name="Akzent2 2" xfId="27121" hidden="1"/>
    <cellStyle name="Akzent2 2" xfId="27139" hidden="1"/>
    <cellStyle name="Akzent2 2" xfId="27147" hidden="1"/>
    <cellStyle name="Akzent2 2" xfId="27164" hidden="1"/>
    <cellStyle name="Akzent2 2" xfId="27168" hidden="1"/>
    <cellStyle name="Akzent2 2" xfId="27184" hidden="1"/>
    <cellStyle name="Akzent2 2" xfId="27188" hidden="1"/>
    <cellStyle name="Akzent2 2" xfId="27204" hidden="1"/>
    <cellStyle name="Akzent2 2" xfId="27208" hidden="1"/>
    <cellStyle name="Akzent2 2" xfId="27224" hidden="1"/>
    <cellStyle name="Akzent2 2" xfId="27228" hidden="1"/>
    <cellStyle name="Akzent2 2" xfId="27031" hidden="1"/>
    <cellStyle name="Akzent2 2" xfId="27242" hidden="1"/>
    <cellStyle name="Akzent2 2" xfId="27259" hidden="1"/>
    <cellStyle name="Akzent2 2" xfId="27263" hidden="1"/>
    <cellStyle name="Akzent2 2" xfId="27279" hidden="1"/>
    <cellStyle name="Akzent2 2" xfId="27283" hidden="1"/>
    <cellStyle name="Akzent2 2" xfId="27299" hidden="1"/>
    <cellStyle name="Akzent2 2" xfId="27303" hidden="1"/>
    <cellStyle name="Akzent2 2" xfId="27319" hidden="1"/>
    <cellStyle name="Akzent2 2" xfId="27323" hidden="1"/>
    <cellStyle name="Akzent2 2" xfId="27145" hidden="1"/>
    <cellStyle name="Akzent2 2" xfId="27336" hidden="1"/>
    <cellStyle name="Akzent2 2" xfId="27352" hidden="1"/>
    <cellStyle name="Akzent2 2" xfId="27356" hidden="1"/>
    <cellStyle name="Akzent2 2" xfId="27372" hidden="1"/>
    <cellStyle name="Akzent2 2" xfId="27376" hidden="1"/>
    <cellStyle name="Akzent2 2" xfId="27392" hidden="1"/>
    <cellStyle name="Akzent2 2" xfId="27396" hidden="1"/>
    <cellStyle name="Akzent2 2" xfId="27412" hidden="1"/>
    <cellStyle name="Akzent2 2" xfId="27416" hidden="1"/>
    <cellStyle name="Akzent2 2" xfId="27437" hidden="1"/>
    <cellStyle name="Akzent2 2" xfId="27447" hidden="1"/>
    <cellStyle name="Akzent2 2" xfId="27463" hidden="1"/>
    <cellStyle name="Akzent2 2" xfId="27467" hidden="1"/>
    <cellStyle name="Akzent2 2" xfId="27483" hidden="1"/>
    <cellStyle name="Akzent2 2" xfId="27487" hidden="1"/>
    <cellStyle name="Akzent2 2" xfId="27503" hidden="1"/>
    <cellStyle name="Akzent2 2" xfId="27507" hidden="1"/>
    <cellStyle name="Akzent2 2" xfId="27523" hidden="1"/>
    <cellStyle name="Akzent2 2" xfId="27527" hidden="1"/>
    <cellStyle name="Akzent2 2" xfId="27545" hidden="1"/>
    <cellStyle name="Akzent2 2" xfId="27553" hidden="1"/>
    <cellStyle name="Akzent2 2" xfId="27570" hidden="1"/>
    <cellStyle name="Akzent2 2" xfId="27574" hidden="1"/>
    <cellStyle name="Akzent2 2" xfId="27590" hidden="1"/>
    <cellStyle name="Akzent2 2" xfId="27594" hidden="1"/>
    <cellStyle name="Akzent2 2" xfId="27610" hidden="1"/>
    <cellStyle name="Akzent2 2" xfId="27614" hidden="1"/>
    <cellStyle name="Akzent2 2" xfId="27630" hidden="1"/>
    <cellStyle name="Akzent2 2" xfId="27634" hidden="1"/>
    <cellStyle name="Akzent2 2" xfId="27432" hidden="1"/>
    <cellStyle name="Akzent2 2" xfId="27648" hidden="1"/>
    <cellStyle name="Akzent2 2" xfId="27665" hidden="1"/>
    <cellStyle name="Akzent2 2" xfId="27669" hidden="1"/>
    <cellStyle name="Akzent2 2" xfId="27685" hidden="1"/>
    <cellStyle name="Akzent2 2" xfId="27689" hidden="1"/>
    <cellStyle name="Akzent2 2" xfId="27705" hidden="1"/>
    <cellStyle name="Akzent2 2" xfId="27709" hidden="1"/>
    <cellStyle name="Akzent2 2" xfId="27725" hidden="1"/>
    <cellStyle name="Akzent2 2" xfId="27729" hidden="1"/>
    <cellStyle name="Akzent2 2" xfId="27551" hidden="1"/>
    <cellStyle name="Akzent2 2" xfId="27742" hidden="1"/>
    <cellStyle name="Akzent2 2" xfId="27758" hidden="1"/>
    <cellStyle name="Akzent2 2" xfId="27762" hidden="1"/>
    <cellStyle name="Akzent2 2" xfId="27778" hidden="1"/>
    <cellStyle name="Akzent2 2" xfId="27782" hidden="1"/>
    <cellStyle name="Akzent2 2" xfId="27798" hidden="1"/>
    <cellStyle name="Akzent2 2" xfId="27802" hidden="1"/>
    <cellStyle name="Akzent2 2" xfId="27818" hidden="1"/>
    <cellStyle name="Akzent2 2" xfId="27822" hidden="1"/>
    <cellStyle name="Akzent2 2" xfId="27838" hidden="1"/>
    <cellStyle name="Akzent2 2" xfId="27842" hidden="1"/>
    <cellStyle name="Akzent2 2" xfId="27858" hidden="1"/>
    <cellStyle name="Akzent2 2" xfId="27862" hidden="1"/>
    <cellStyle name="Akzent2 2" xfId="27878" hidden="1"/>
    <cellStyle name="Akzent2 2" xfId="27882" hidden="1"/>
    <cellStyle name="Akzent2 2" xfId="27898" hidden="1"/>
    <cellStyle name="Akzent2 2" xfId="27902" hidden="1"/>
    <cellStyle name="Akzent2 2" xfId="27918" hidden="1"/>
    <cellStyle name="Akzent2 2" xfId="27922" hidden="1"/>
    <cellStyle name="Akzent2 2" xfId="27957" hidden="1"/>
    <cellStyle name="Akzent2 2" xfId="27961" hidden="1"/>
    <cellStyle name="Akzent2 2" xfId="27985" hidden="1"/>
    <cellStyle name="Akzent2 2" xfId="27991" hidden="1"/>
    <cellStyle name="Akzent2 2" xfId="28007" hidden="1"/>
    <cellStyle name="Akzent2 2" xfId="28011" hidden="1"/>
    <cellStyle name="Akzent2 2" xfId="28027" hidden="1"/>
    <cellStyle name="Akzent2 2" xfId="28031" hidden="1"/>
    <cellStyle name="Akzent2 2" xfId="28047" hidden="1"/>
    <cellStyle name="Akzent2 2" xfId="28051" hidden="1"/>
    <cellStyle name="Akzent2 2" xfId="28067" hidden="1"/>
    <cellStyle name="Akzent2 2" xfId="28071" hidden="1"/>
    <cellStyle name="Akzent2 2" xfId="27975" hidden="1"/>
    <cellStyle name="Akzent2 2" xfId="28087" hidden="1"/>
    <cellStyle name="Akzent2 2" xfId="28103" hidden="1"/>
    <cellStyle name="Akzent2 2" xfId="28107" hidden="1"/>
    <cellStyle name="Akzent2 2" xfId="28123" hidden="1"/>
    <cellStyle name="Akzent2 2" xfId="28127" hidden="1"/>
    <cellStyle name="Akzent2 2" xfId="28143" hidden="1"/>
    <cellStyle name="Akzent2 2" xfId="28147" hidden="1"/>
    <cellStyle name="Akzent2 2" xfId="28163" hidden="1"/>
    <cellStyle name="Akzent2 2" xfId="28167" hidden="1"/>
    <cellStyle name="Akzent2 2" xfId="28338" hidden="1"/>
    <cellStyle name="Akzent2 2" xfId="28364" hidden="1"/>
    <cellStyle name="Akzent2 2" xfId="28368" hidden="1"/>
    <cellStyle name="Akzent2 2" xfId="28384" hidden="1"/>
    <cellStyle name="Akzent2 2" xfId="28388" hidden="1"/>
    <cellStyle name="Akzent2 2" xfId="28404" hidden="1"/>
    <cellStyle name="Akzent2 2" xfId="28408" hidden="1"/>
    <cellStyle name="Akzent2 2" xfId="28424" hidden="1"/>
    <cellStyle name="Akzent2 2" xfId="28428" hidden="1"/>
    <cellStyle name="Akzent2 2" xfId="28446" hidden="1"/>
    <cellStyle name="Akzent2 2" xfId="28454" hidden="1"/>
    <cellStyle name="Akzent2 2" xfId="28471" hidden="1"/>
    <cellStyle name="Akzent2 2" xfId="28475" hidden="1"/>
    <cellStyle name="Akzent2 2" xfId="28491" hidden="1"/>
    <cellStyle name="Akzent2 2" xfId="28495" hidden="1"/>
    <cellStyle name="Akzent2 2" xfId="28511" hidden="1"/>
    <cellStyle name="Akzent2 2" xfId="28515" hidden="1"/>
    <cellStyle name="Akzent2 2" xfId="28531" hidden="1"/>
    <cellStyle name="Akzent2 2" xfId="28535" hidden="1"/>
    <cellStyle name="Akzent2 2" xfId="28336" hidden="1"/>
    <cellStyle name="Akzent2 2" xfId="28549" hidden="1"/>
    <cellStyle name="Akzent2 2" xfId="28566" hidden="1"/>
    <cellStyle name="Akzent2 2" xfId="28570" hidden="1"/>
    <cellStyle name="Akzent2 2" xfId="28586" hidden="1"/>
    <cellStyle name="Akzent2 2" xfId="28590" hidden="1"/>
    <cellStyle name="Akzent2 2" xfId="28606" hidden="1"/>
    <cellStyle name="Akzent2 2" xfId="28610" hidden="1"/>
    <cellStyle name="Akzent2 2" xfId="28626" hidden="1"/>
    <cellStyle name="Akzent2 2" xfId="28630" hidden="1"/>
    <cellStyle name="Akzent2 2" xfId="28452" hidden="1"/>
    <cellStyle name="Akzent2 2" xfId="28643" hidden="1"/>
    <cellStyle name="Akzent2 2" xfId="28659" hidden="1"/>
    <cellStyle name="Akzent2 2" xfId="28663" hidden="1"/>
    <cellStyle name="Akzent2 2" xfId="28679" hidden="1"/>
    <cellStyle name="Akzent2 2" xfId="28683" hidden="1"/>
    <cellStyle name="Akzent2 2" xfId="28699" hidden="1"/>
    <cellStyle name="Akzent2 2" xfId="28703" hidden="1"/>
    <cellStyle name="Akzent2 2" xfId="28719" hidden="1"/>
    <cellStyle name="Akzent2 2" xfId="28723" hidden="1"/>
    <cellStyle name="Akzent2 2" xfId="28745" hidden="1"/>
    <cellStyle name="Akzent2 2" xfId="28755" hidden="1"/>
    <cellStyle name="Akzent2 2" xfId="28771" hidden="1"/>
    <cellStyle name="Akzent2 2" xfId="28775" hidden="1"/>
    <cellStyle name="Akzent2 2" xfId="28791" hidden="1"/>
    <cellStyle name="Akzent2 2" xfId="28795" hidden="1"/>
    <cellStyle name="Akzent2 2" xfId="28811" hidden="1"/>
    <cellStyle name="Akzent2 2" xfId="28815" hidden="1"/>
    <cellStyle name="Akzent2 2" xfId="28831" hidden="1"/>
    <cellStyle name="Akzent2 2" xfId="28835" hidden="1"/>
    <cellStyle name="Akzent2 2" xfId="28853" hidden="1"/>
    <cellStyle name="Akzent2 2" xfId="28861" hidden="1"/>
    <cellStyle name="Akzent2 2" xfId="28878" hidden="1"/>
    <cellStyle name="Akzent2 2" xfId="28882" hidden="1"/>
    <cellStyle name="Akzent2 2" xfId="28898" hidden="1"/>
    <cellStyle name="Akzent2 2" xfId="28902" hidden="1"/>
    <cellStyle name="Akzent2 2" xfId="28918" hidden="1"/>
    <cellStyle name="Akzent2 2" xfId="28922" hidden="1"/>
    <cellStyle name="Akzent2 2" xfId="28938" hidden="1"/>
    <cellStyle name="Akzent2 2" xfId="28942" hidden="1"/>
    <cellStyle name="Akzent2 2" xfId="28740" hidden="1"/>
    <cellStyle name="Akzent2 2" xfId="28956" hidden="1"/>
    <cellStyle name="Akzent2 2" xfId="28973" hidden="1"/>
    <cellStyle name="Akzent2 2" xfId="28977" hidden="1"/>
    <cellStyle name="Akzent2 2" xfId="28993" hidden="1"/>
    <cellStyle name="Akzent2 2" xfId="28997" hidden="1"/>
    <cellStyle name="Akzent2 2" xfId="29013" hidden="1"/>
    <cellStyle name="Akzent2 2" xfId="29017" hidden="1"/>
    <cellStyle name="Akzent2 2" xfId="29033" hidden="1"/>
    <cellStyle name="Akzent2 2" xfId="29037" hidden="1"/>
    <cellStyle name="Akzent2 2" xfId="28859" hidden="1"/>
    <cellStyle name="Akzent2 2" xfId="29050" hidden="1"/>
    <cellStyle name="Akzent2 2" xfId="29066" hidden="1"/>
    <cellStyle name="Akzent2 2" xfId="29070" hidden="1"/>
    <cellStyle name="Akzent2 2" xfId="29086" hidden="1"/>
    <cellStyle name="Akzent2 2" xfId="29090" hidden="1"/>
    <cellStyle name="Akzent2 2" xfId="29106" hidden="1"/>
    <cellStyle name="Akzent2 2" xfId="29110" hidden="1"/>
    <cellStyle name="Akzent2 2" xfId="29126" hidden="1"/>
    <cellStyle name="Akzent2 2" xfId="29130" hidden="1"/>
    <cellStyle name="Akzent2 2" xfId="29146" hidden="1"/>
    <cellStyle name="Akzent2 2" xfId="29150" hidden="1"/>
    <cellStyle name="Akzent2 2" xfId="29166" hidden="1"/>
    <cellStyle name="Akzent2 2" xfId="29170" hidden="1"/>
    <cellStyle name="Akzent2 2" xfId="29186" hidden="1"/>
    <cellStyle name="Akzent2 2" xfId="29190" hidden="1"/>
    <cellStyle name="Akzent2 2" xfId="29206" hidden="1"/>
    <cellStyle name="Akzent2 2" xfId="29210" hidden="1"/>
    <cellStyle name="Akzent2 2" xfId="29226" hidden="1"/>
    <cellStyle name="Akzent2 2" xfId="29230" hidden="1"/>
    <cellStyle name="Akzent2 2" xfId="29267" hidden="1"/>
    <cellStyle name="Akzent2 2" xfId="29271" hidden="1"/>
    <cellStyle name="Akzent2 2" xfId="29296" hidden="1"/>
    <cellStyle name="Akzent2 2" xfId="29302" hidden="1"/>
    <cellStyle name="Akzent2 2" xfId="29318" hidden="1"/>
    <cellStyle name="Akzent2 2" xfId="29322" hidden="1"/>
    <cellStyle name="Akzent2 2" xfId="29338" hidden="1"/>
    <cellStyle name="Akzent2 2" xfId="29342" hidden="1"/>
    <cellStyle name="Akzent2 2" xfId="29358" hidden="1"/>
    <cellStyle name="Akzent2 2" xfId="29362" hidden="1"/>
    <cellStyle name="Akzent2 2" xfId="29378" hidden="1"/>
    <cellStyle name="Akzent2 2" xfId="29382" hidden="1"/>
    <cellStyle name="Akzent2 2" xfId="29286" hidden="1"/>
    <cellStyle name="Akzent2 2" xfId="29398" hidden="1"/>
    <cellStyle name="Akzent2 2" xfId="29414" hidden="1"/>
    <cellStyle name="Akzent2 2" xfId="29418" hidden="1"/>
    <cellStyle name="Akzent2 2" xfId="29434" hidden="1"/>
    <cellStyle name="Akzent2 2" xfId="29438" hidden="1"/>
    <cellStyle name="Akzent2 2" xfId="29454" hidden="1"/>
    <cellStyle name="Akzent2 2" xfId="29458" hidden="1"/>
    <cellStyle name="Akzent2 2" xfId="29474" hidden="1"/>
    <cellStyle name="Akzent2 2" xfId="29478" hidden="1"/>
    <cellStyle name="Akzent2 2" xfId="29495" hidden="1"/>
    <cellStyle name="Akzent2 2" xfId="29543" hidden="1"/>
    <cellStyle name="Akzent2 2" xfId="29556" hidden="1"/>
    <cellStyle name="Akzent2 2" xfId="29580" hidden="1"/>
    <cellStyle name="Akzent2 2" xfId="29584" hidden="1"/>
    <cellStyle name="Akzent2 2" xfId="29600" hidden="1"/>
    <cellStyle name="Akzent2 2" xfId="29604" hidden="1"/>
    <cellStyle name="Akzent2 2" xfId="29620" hidden="1"/>
    <cellStyle name="Akzent2 2" xfId="29624" hidden="1"/>
    <cellStyle name="Akzent2 2" xfId="29640" hidden="1"/>
    <cellStyle name="Akzent2 2" xfId="29644" hidden="1"/>
    <cellStyle name="Akzent2 2" xfId="29662" hidden="1"/>
    <cellStyle name="Akzent2 2" xfId="29670" hidden="1"/>
    <cellStyle name="Akzent2 2" xfId="29687" hidden="1"/>
    <cellStyle name="Akzent2 2" xfId="29691" hidden="1"/>
    <cellStyle name="Akzent2 2" xfId="29707" hidden="1"/>
    <cellStyle name="Akzent2 2" xfId="29711" hidden="1"/>
    <cellStyle name="Akzent2 2" xfId="29727" hidden="1"/>
    <cellStyle name="Akzent2 2" xfId="29731" hidden="1"/>
    <cellStyle name="Akzent2 2" xfId="29747" hidden="1"/>
    <cellStyle name="Akzent2 2" xfId="29751" hidden="1"/>
    <cellStyle name="Akzent2 2" xfId="29554" hidden="1"/>
    <cellStyle name="Akzent2 2" xfId="29765" hidden="1"/>
    <cellStyle name="Akzent2 2" xfId="29782" hidden="1"/>
    <cellStyle name="Akzent2 2" xfId="29786" hidden="1"/>
    <cellStyle name="Akzent2 2" xfId="29802" hidden="1"/>
    <cellStyle name="Akzent2 2" xfId="29806" hidden="1"/>
    <cellStyle name="Akzent2 2" xfId="29822" hidden="1"/>
    <cellStyle name="Akzent2 2" xfId="29826" hidden="1"/>
    <cellStyle name="Akzent2 2" xfId="29842" hidden="1"/>
    <cellStyle name="Akzent2 2" xfId="29846" hidden="1"/>
    <cellStyle name="Akzent2 2" xfId="29668" hidden="1"/>
    <cellStyle name="Akzent2 2" xfId="29859" hidden="1"/>
    <cellStyle name="Akzent2 2" xfId="29875" hidden="1"/>
    <cellStyle name="Akzent2 2" xfId="29879" hidden="1"/>
    <cellStyle name="Akzent2 2" xfId="29895" hidden="1"/>
    <cellStyle name="Akzent2 2" xfId="29899" hidden="1"/>
    <cellStyle name="Akzent2 2" xfId="29915" hidden="1"/>
    <cellStyle name="Akzent2 2" xfId="29919" hidden="1"/>
    <cellStyle name="Akzent2 2" xfId="29935" hidden="1"/>
    <cellStyle name="Akzent2 2" xfId="29939" hidden="1"/>
    <cellStyle name="Akzent2 2" xfId="29960" hidden="1"/>
    <cellStyle name="Akzent2 2" xfId="29970" hidden="1"/>
    <cellStyle name="Akzent2 2" xfId="29986" hidden="1"/>
    <cellStyle name="Akzent2 2" xfId="29990" hidden="1"/>
    <cellStyle name="Akzent2 2" xfId="30006" hidden="1"/>
    <cellStyle name="Akzent2 2" xfId="30010" hidden="1"/>
    <cellStyle name="Akzent2 2" xfId="30026" hidden="1"/>
    <cellStyle name="Akzent2 2" xfId="30030" hidden="1"/>
    <cellStyle name="Akzent2 2" xfId="30046" hidden="1"/>
    <cellStyle name="Akzent2 2" xfId="30050" hidden="1"/>
    <cellStyle name="Akzent2 2" xfId="30068" hidden="1"/>
    <cellStyle name="Akzent2 2" xfId="30076" hidden="1"/>
    <cellStyle name="Akzent2 2" xfId="30093" hidden="1"/>
    <cellStyle name="Akzent2 2" xfId="30097" hidden="1"/>
    <cellStyle name="Akzent2 2" xfId="30113" hidden="1"/>
    <cellStyle name="Akzent2 2" xfId="30117" hidden="1"/>
    <cellStyle name="Akzent2 2" xfId="30133" hidden="1"/>
    <cellStyle name="Akzent2 2" xfId="30137" hidden="1"/>
    <cellStyle name="Akzent2 2" xfId="30153" hidden="1"/>
    <cellStyle name="Akzent2 2" xfId="30157" hidden="1"/>
    <cellStyle name="Akzent2 2" xfId="29955" hidden="1"/>
    <cellStyle name="Akzent2 2" xfId="30171" hidden="1"/>
    <cellStyle name="Akzent2 2" xfId="30188" hidden="1"/>
    <cellStyle name="Akzent2 2" xfId="30192" hidden="1"/>
    <cellStyle name="Akzent2 2" xfId="30208" hidden="1"/>
    <cellStyle name="Akzent2 2" xfId="30212" hidden="1"/>
    <cellStyle name="Akzent2 2" xfId="30228" hidden="1"/>
    <cellStyle name="Akzent2 2" xfId="30232" hidden="1"/>
    <cellStyle name="Akzent2 2" xfId="30248" hidden="1"/>
    <cellStyle name="Akzent2 2" xfId="30252" hidden="1"/>
    <cellStyle name="Akzent2 2" xfId="30074" hidden="1"/>
    <cellStyle name="Akzent2 2" xfId="30265" hidden="1"/>
    <cellStyle name="Akzent2 2" xfId="30281" hidden="1"/>
    <cellStyle name="Akzent2 2" xfId="30285" hidden="1"/>
    <cellStyle name="Akzent2 2" xfId="30301" hidden="1"/>
    <cellStyle name="Akzent2 2" xfId="30305" hidden="1"/>
    <cellStyle name="Akzent2 2" xfId="30321" hidden="1"/>
    <cellStyle name="Akzent2 2" xfId="30325" hidden="1"/>
    <cellStyle name="Akzent2 2" xfId="30341" hidden="1"/>
    <cellStyle name="Akzent2 2" xfId="30345" hidden="1"/>
    <cellStyle name="Akzent2 2" xfId="30361" hidden="1"/>
    <cellStyle name="Akzent2 2" xfId="30365" hidden="1"/>
    <cellStyle name="Akzent2 2" xfId="30381" hidden="1"/>
    <cellStyle name="Akzent2 2" xfId="30385" hidden="1"/>
    <cellStyle name="Akzent2 2" xfId="30401" hidden="1"/>
    <cellStyle name="Akzent2 2" xfId="30405" hidden="1"/>
    <cellStyle name="Akzent2 2" xfId="30421" hidden="1"/>
    <cellStyle name="Akzent2 2" xfId="30425" hidden="1"/>
    <cellStyle name="Akzent2 2" xfId="30441" hidden="1"/>
    <cellStyle name="Akzent2 2" xfId="30445" hidden="1"/>
    <cellStyle name="Akzent2 2" xfId="30480" hidden="1"/>
    <cellStyle name="Akzent2 2" xfId="30484" hidden="1"/>
    <cellStyle name="Akzent2 2" xfId="30509" hidden="1"/>
    <cellStyle name="Akzent2 2" xfId="30515" hidden="1"/>
    <cellStyle name="Akzent2 2" xfId="30531" hidden="1"/>
    <cellStyle name="Akzent2 2" xfId="30535" hidden="1"/>
    <cellStyle name="Akzent2 2" xfId="30551" hidden="1"/>
    <cellStyle name="Akzent2 2" xfId="30555" hidden="1"/>
    <cellStyle name="Akzent2 2" xfId="30571" hidden="1"/>
    <cellStyle name="Akzent2 2" xfId="30575" hidden="1"/>
    <cellStyle name="Akzent2 2" xfId="30591" hidden="1"/>
    <cellStyle name="Akzent2 2" xfId="30595" hidden="1"/>
    <cellStyle name="Akzent2 2" xfId="30499" hidden="1"/>
    <cellStyle name="Akzent2 2" xfId="30611" hidden="1"/>
    <cellStyle name="Akzent2 2" xfId="30627" hidden="1"/>
    <cellStyle name="Akzent2 2" xfId="30631" hidden="1"/>
    <cellStyle name="Akzent2 2" xfId="30647" hidden="1"/>
    <cellStyle name="Akzent2 2" xfId="30651" hidden="1"/>
    <cellStyle name="Akzent2 2" xfId="30667" hidden="1"/>
    <cellStyle name="Akzent2 2" xfId="30671" hidden="1"/>
    <cellStyle name="Akzent2 2" xfId="30687" hidden="1"/>
    <cellStyle name="Akzent2 2" xfId="30691" hidden="1"/>
    <cellStyle name="Akzent2 2" xfId="30731" hidden="1"/>
    <cellStyle name="Akzent2 2" xfId="30759" hidden="1"/>
    <cellStyle name="Akzent2 2" xfId="30763" hidden="1"/>
    <cellStyle name="Akzent2 2" xfId="30779" hidden="1"/>
    <cellStyle name="Akzent2 2" xfId="30783" hidden="1"/>
    <cellStyle name="Akzent2 2" xfId="30799" hidden="1"/>
    <cellStyle name="Akzent2 2" xfId="30803" hidden="1"/>
    <cellStyle name="Akzent2 2" xfId="30819" hidden="1"/>
    <cellStyle name="Akzent2 2" xfId="30823" hidden="1"/>
    <cellStyle name="Akzent2 2" xfId="30841" hidden="1"/>
    <cellStyle name="Akzent2 2" xfId="30849" hidden="1"/>
    <cellStyle name="Akzent2 2" xfId="30866" hidden="1"/>
    <cellStyle name="Akzent2 2" xfId="30870" hidden="1"/>
    <cellStyle name="Akzent2 2" xfId="30886" hidden="1"/>
    <cellStyle name="Akzent2 2" xfId="30890" hidden="1"/>
    <cellStyle name="Akzent2 2" xfId="30906" hidden="1"/>
    <cellStyle name="Akzent2 2" xfId="30910" hidden="1"/>
    <cellStyle name="Akzent2 2" xfId="30926" hidden="1"/>
    <cellStyle name="Akzent2 2" xfId="30930" hidden="1"/>
    <cellStyle name="Akzent2 2" xfId="30729" hidden="1"/>
    <cellStyle name="Akzent2 2" xfId="30944" hidden="1"/>
    <cellStyle name="Akzent2 2" xfId="30961" hidden="1"/>
    <cellStyle name="Akzent2 2" xfId="30965" hidden="1"/>
    <cellStyle name="Akzent2 2" xfId="30981" hidden="1"/>
    <cellStyle name="Akzent2 2" xfId="30985" hidden="1"/>
    <cellStyle name="Akzent2 2" xfId="31001" hidden="1"/>
    <cellStyle name="Akzent2 2" xfId="31005" hidden="1"/>
    <cellStyle name="Akzent2 2" xfId="31021" hidden="1"/>
    <cellStyle name="Akzent2 2" xfId="31025" hidden="1"/>
    <cellStyle name="Akzent2 2" xfId="30847" hidden="1"/>
    <cellStyle name="Akzent2 2" xfId="31038" hidden="1"/>
    <cellStyle name="Akzent2 2" xfId="31054" hidden="1"/>
    <cellStyle name="Akzent2 2" xfId="31058" hidden="1"/>
    <cellStyle name="Akzent2 2" xfId="31074" hidden="1"/>
    <cellStyle name="Akzent2 2" xfId="31078" hidden="1"/>
    <cellStyle name="Akzent2 2" xfId="31094" hidden="1"/>
    <cellStyle name="Akzent2 2" xfId="31098" hidden="1"/>
    <cellStyle name="Akzent2 2" xfId="31114" hidden="1"/>
    <cellStyle name="Akzent2 2" xfId="31118" hidden="1"/>
    <cellStyle name="Akzent2 2" xfId="31139" hidden="1"/>
    <cellStyle name="Akzent2 2" xfId="31149" hidden="1"/>
    <cellStyle name="Akzent2 2" xfId="31165" hidden="1"/>
    <cellStyle name="Akzent2 2" xfId="31169" hidden="1"/>
    <cellStyle name="Akzent2 2" xfId="31185" hidden="1"/>
    <cellStyle name="Akzent2 2" xfId="31189" hidden="1"/>
    <cellStyle name="Akzent2 2" xfId="31205" hidden="1"/>
    <cellStyle name="Akzent2 2" xfId="31209" hidden="1"/>
    <cellStyle name="Akzent2 2" xfId="31225" hidden="1"/>
    <cellStyle name="Akzent2 2" xfId="31229" hidden="1"/>
    <cellStyle name="Akzent2 2" xfId="31247" hidden="1"/>
    <cellStyle name="Akzent2 2" xfId="31255" hidden="1"/>
    <cellStyle name="Akzent2 2" xfId="31272" hidden="1"/>
    <cellStyle name="Akzent2 2" xfId="31276" hidden="1"/>
    <cellStyle name="Akzent2 2" xfId="31292" hidden="1"/>
    <cellStyle name="Akzent2 2" xfId="31296" hidden="1"/>
    <cellStyle name="Akzent2 2" xfId="31312" hidden="1"/>
    <cellStyle name="Akzent2 2" xfId="31316" hidden="1"/>
    <cellStyle name="Akzent2 2" xfId="31332" hidden="1"/>
    <cellStyle name="Akzent2 2" xfId="31336" hidden="1"/>
    <cellStyle name="Akzent2 2" xfId="31134" hidden="1"/>
    <cellStyle name="Akzent2 2" xfId="31350" hidden="1"/>
    <cellStyle name="Akzent2 2" xfId="31367" hidden="1"/>
    <cellStyle name="Akzent2 2" xfId="31371" hidden="1"/>
    <cellStyle name="Akzent2 2" xfId="31387" hidden="1"/>
    <cellStyle name="Akzent2 2" xfId="31391" hidden="1"/>
    <cellStyle name="Akzent2 2" xfId="31407" hidden="1"/>
    <cellStyle name="Akzent2 2" xfId="31411" hidden="1"/>
    <cellStyle name="Akzent2 2" xfId="31427" hidden="1"/>
    <cellStyle name="Akzent2 2" xfId="31431" hidden="1"/>
    <cellStyle name="Akzent2 2" xfId="31253" hidden="1"/>
    <cellStyle name="Akzent2 2" xfId="31444" hidden="1"/>
    <cellStyle name="Akzent2 2" xfId="31460" hidden="1"/>
    <cellStyle name="Akzent2 2" xfId="31464" hidden="1"/>
    <cellStyle name="Akzent2 2" xfId="31480" hidden="1"/>
    <cellStyle name="Akzent2 2" xfId="31484" hidden="1"/>
    <cellStyle name="Akzent2 2" xfId="31500" hidden="1"/>
    <cellStyle name="Akzent2 2" xfId="31504" hidden="1"/>
    <cellStyle name="Akzent2 2" xfId="31520" hidden="1"/>
    <cellStyle name="Akzent2 2" xfId="31524" hidden="1"/>
    <cellStyle name="Akzent2 2" xfId="31540" hidden="1"/>
    <cellStyle name="Akzent2 2" xfId="31544" hidden="1"/>
    <cellStyle name="Akzent2 2" xfId="31560" hidden="1"/>
    <cellStyle name="Akzent2 2" xfId="31564" hidden="1"/>
    <cellStyle name="Akzent2 2" xfId="31580" hidden="1"/>
    <cellStyle name="Akzent2 2" xfId="31584" hidden="1"/>
    <cellStyle name="Akzent2 2" xfId="31600" hidden="1"/>
    <cellStyle name="Akzent2 2" xfId="31604" hidden="1"/>
    <cellStyle name="Akzent2 2" xfId="31620" hidden="1"/>
    <cellStyle name="Akzent2 2" xfId="31624" hidden="1"/>
    <cellStyle name="Akzent2 2" xfId="31661" hidden="1"/>
    <cellStyle name="Akzent2 2" xfId="31665" hidden="1"/>
    <cellStyle name="Akzent2 2" xfId="31690" hidden="1"/>
    <cellStyle name="Akzent2 2" xfId="31696" hidden="1"/>
    <cellStyle name="Akzent2 2" xfId="31712" hidden="1"/>
    <cellStyle name="Akzent2 2" xfId="31716" hidden="1"/>
    <cellStyle name="Akzent2 2" xfId="31732" hidden="1"/>
    <cellStyle name="Akzent2 2" xfId="31736" hidden="1"/>
    <cellStyle name="Akzent2 2" xfId="31752" hidden="1"/>
    <cellStyle name="Akzent2 2" xfId="31756" hidden="1"/>
    <cellStyle name="Akzent2 2" xfId="31772" hidden="1"/>
    <cellStyle name="Akzent2 2" xfId="31776" hidden="1"/>
    <cellStyle name="Akzent2 2" xfId="31680" hidden="1"/>
    <cellStyle name="Akzent2 2" xfId="31792" hidden="1"/>
    <cellStyle name="Akzent2 2" xfId="31808" hidden="1"/>
    <cellStyle name="Akzent2 2" xfId="31812" hidden="1"/>
    <cellStyle name="Akzent2 2" xfId="31828" hidden="1"/>
    <cellStyle name="Akzent2 2" xfId="31832" hidden="1"/>
    <cellStyle name="Akzent2 2" xfId="31848" hidden="1"/>
    <cellStyle name="Akzent2 2" xfId="31852" hidden="1"/>
    <cellStyle name="Akzent2 2" xfId="31868" hidden="1"/>
    <cellStyle name="Akzent2 2" xfId="31872" hidden="1"/>
    <cellStyle name="Akzent2 2" xfId="31888" hidden="1"/>
    <cellStyle name="Akzent2 2" xfId="31936" hidden="1"/>
    <cellStyle name="Akzent2 2" xfId="31949" hidden="1"/>
    <cellStyle name="Akzent2 2" xfId="31973" hidden="1"/>
    <cellStyle name="Akzent2 2" xfId="31977" hidden="1"/>
    <cellStyle name="Akzent2 2" xfId="31993" hidden="1"/>
    <cellStyle name="Akzent2 2" xfId="31997" hidden="1"/>
    <cellStyle name="Akzent2 2" xfId="32013" hidden="1"/>
    <cellStyle name="Akzent2 2" xfId="32017" hidden="1"/>
    <cellStyle name="Akzent2 2" xfId="32033" hidden="1"/>
    <cellStyle name="Akzent2 2" xfId="32037" hidden="1"/>
    <cellStyle name="Akzent2 2" xfId="32054" hidden="1"/>
    <cellStyle name="Akzent2 2" xfId="32062" hidden="1"/>
    <cellStyle name="Akzent2 2" xfId="32079" hidden="1"/>
    <cellStyle name="Akzent2 2" xfId="32083" hidden="1"/>
    <cellStyle name="Akzent2 2" xfId="32099" hidden="1"/>
    <cellStyle name="Akzent2 2" xfId="32103" hidden="1"/>
    <cellStyle name="Akzent2 2" xfId="32119" hidden="1"/>
    <cellStyle name="Akzent2 2" xfId="32123" hidden="1"/>
    <cellStyle name="Akzent2 2" xfId="32139" hidden="1"/>
    <cellStyle name="Akzent2 2" xfId="32143" hidden="1"/>
    <cellStyle name="Akzent2 2" xfId="31947" hidden="1"/>
    <cellStyle name="Akzent2 2" xfId="32157" hidden="1"/>
    <cellStyle name="Akzent2 2" xfId="32174" hidden="1"/>
    <cellStyle name="Akzent2 2" xfId="32178" hidden="1"/>
    <cellStyle name="Akzent2 2" xfId="32194" hidden="1"/>
    <cellStyle name="Akzent2 2" xfId="32198" hidden="1"/>
    <cellStyle name="Akzent2 2" xfId="32214" hidden="1"/>
    <cellStyle name="Akzent2 2" xfId="32218" hidden="1"/>
    <cellStyle name="Akzent2 2" xfId="32234" hidden="1"/>
    <cellStyle name="Akzent2 2" xfId="32238" hidden="1"/>
    <cellStyle name="Akzent2 2" xfId="32060" hidden="1"/>
    <cellStyle name="Akzent2 2" xfId="32251" hidden="1"/>
    <cellStyle name="Akzent2 2" xfId="32267" hidden="1"/>
    <cellStyle name="Akzent2 2" xfId="32271" hidden="1"/>
    <cellStyle name="Akzent2 2" xfId="32287" hidden="1"/>
    <cellStyle name="Akzent2 2" xfId="32291" hidden="1"/>
    <cellStyle name="Akzent2 2" xfId="32307" hidden="1"/>
    <cellStyle name="Akzent2 2" xfId="32311" hidden="1"/>
    <cellStyle name="Akzent2 2" xfId="32327" hidden="1"/>
    <cellStyle name="Akzent2 2" xfId="32331" hidden="1"/>
    <cellStyle name="Akzent2 2" xfId="32351" hidden="1"/>
    <cellStyle name="Akzent2 2" xfId="32361" hidden="1"/>
    <cellStyle name="Akzent2 2" xfId="32377" hidden="1"/>
    <cellStyle name="Akzent2 2" xfId="32381" hidden="1"/>
    <cellStyle name="Akzent2 2" xfId="32397" hidden="1"/>
    <cellStyle name="Akzent2 2" xfId="32401" hidden="1"/>
    <cellStyle name="Akzent2 2" xfId="32417" hidden="1"/>
    <cellStyle name="Akzent2 2" xfId="32421" hidden="1"/>
    <cellStyle name="Akzent2 2" xfId="32437" hidden="1"/>
    <cellStyle name="Akzent2 2" xfId="32441" hidden="1"/>
    <cellStyle name="Akzent2 2" xfId="32458" hidden="1"/>
    <cellStyle name="Akzent2 2" xfId="32466" hidden="1"/>
    <cellStyle name="Akzent2 2" xfId="32483" hidden="1"/>
    <cellStyle name="Akzent2 2" xfId="32487" hidden="1"/>
    <cellStyle name="Akzent2 2" xfId="32503" hidden="1"/>
    <cellStyle name="Akzent2 2" xfId="32507" hidden="1"/>
    <cellStyle name="Akzent2 2" xfId="32523" hidden="1"/>
    <cellStyle name="Akzent2 2" xfId="32527" hidden="1"/>
    <cellStyle name="Akzent2 2" xfId="32543" hidden="1"/>
    <cellStyle name="Akzent2 2" xfId="32547" hidden="1"/>
    <cellStyle name="Akzent2 2" xfId="32346" hidden="1"/>
    <cellStyle name="Akzent2 2" xfId="32561" hidden="1"/>
    <cellStyle name="Akzent2 2" xfId="32578" hidden="1"/>
    <cellStyle name="Akzent2 2" xfId="32582" hidden="1"/>
    <cellStyle name="Akzent2 2" xfId="32598" hidden="1"/>
    <cellStyle name="Akzent2 2" xfId="32602" hidden="1"/>
    <cellStyle name="Akzent2 2" xfId="32618" hidden="1"/>
    <cellStyle name="Akzent2 2" xfId="32622" hidden="1"/>
    <cellStyle name="Akzent2 2" xfId="32638" hidden="1"/>
    <cellStyle name="Akzent2 2" xfId="32642" hidden="1"/>
    <cellStyle name="Akzent2 2" xfId="32464" hidden="1"/>
    <cellStyle name="Akzent2 2" xfId="32655" hidden="1"/>
    <cellStyle name="Akzent2 2" xfId="32671" hidden="1"/>
    <cellStyle name="Akzent2 2" xfId="32675" hidden="1"/>
    <cellStyle name="Akzent2 2" xfId="32691" hidden="1"/>
    <cellStyle name="Akzent2 2" xfId="32695" hidden="1"/>
    <cellStyle name="Akzent2 2" xfId="32711" hidden="1"/>
    <cellStyle name="Akzent2 2" xfId="32715" hidden="1"/>
    <cellStyle name="Akzent2 2" xfId="32731" hidden="1"/>
    <cellStyle name="Akzent2 2" xfId="32735" hidden="1"/>
    <cellStyle name="Akzent2 2" xfId="32751" hidden="1"/>
    <cellStyle name="Akzent2 2" xfId="32755" hidden="1"/>
    <cellStyle name="Akzent2 2" xfId="32771" hidden="1"/>
    <cellStyle name="Akzent2 2" xfId="32775" hidden="1"/>
    <cellStyle name="Akzent2 2" xfId="32791" hidden="1"/>
    <cellStyle name="Akzent2 2" xfId="32795" hidden="1"/>
    <cellStyle name="Akzent2 2" xfId="32811" hidden="1"/>
    <cellStyle name="Akzent2 2" xfId="32815" hidden="1"/>
    <cellStyle name="Akzent2 2" xfId="32831" hidden="1"/>
    <cellStyle name="Akzent2 2" xfId="32835" hidden="1"/>
    <cellStyle name="Akzent2 2" xfId="32870" hidden="1"/>
    <cellStyle name="Akzent2 2" xfId="32874" hidden="1"/>
    <cellStyle name="Akzent2 2" xfId="32899" hidden="1"/>
    <cellStyle name="Akzent2 2" xfId="32905" hidden="1"/>
    <cellStyle name="Akzent2 2" xfId="32921" hidden="1"/>
    <cellStyle name="Akzent2 2" xfId="32925" hidden="1"/>
    <cellStyle name="Akzent2 2" xfId="32941" hidden="1"/>
    <cellStyle name="Akzent2 2" xfId="32945" hidden="1"/>
    <cellStyle name="Akzent2 2" xfId="32961" hidden="1"/>
    <cellStyle name="Akzent2 2" xfId="32965" hidden="1"/>
    <cellStyle name="Akzent2 2" xfId="32981" hidden="1"/>
    <cellStyle name="Akzent2 2" xfId="32985" hidden="1"/>
    <cellStyle name="Akzent2 2" xfId="32889" hidden="1"/>
    <cellStyle name="Akzent2 2" xfId="33000" hidden="1"/>
    <cellStyle name="Akzent2 2" xfId="33016" hidden="1"/>
    <cellStyle name="Akzent2 2" xfId="33020" hidden="1"/>
    <cellStyle name="Akzent2 2" xfId="33036" hidden="1"/>
    <cellStyle name="Akzent2 2" xfId="33040" hidden="1"/>
    <cellStyle name="Akzent2 2" xfId="33056" hidden="1"/>
    <cellStyle name="Akzent2 2" xfId="33060" hidden="1"/>
    <cellStyle name="Akzent2 2" xfId="33076" hidden="1"/>
    <cellStyle name="Akzent2 2" xfId="33080" hidden="1"/>
    <cellStyle name="Akzent2 2" xfId="29252" hidden="1"/>
    <cellStyle name="Akzent2 2" xfId="28209" hidden="1"/>
    <cellStyle name="Akzent2 2" xfId="28341" hidden="1"/>
    <cellStyle name="Akzent2 2" xfId="28282" hidden="1"/>
    <cellStyle name="Akzent2 2" xfId="28266" hidden="1"/>
    <cellStyle name="Akzent2 2" xfId="28298" hidden="1"/>
    <cellStyle name="Akzent2 2" xfId="29272" hidden="1"/>
    <cellStyle name="Akzent2 2" xfId="33113" hidden="1"/>
    <cellStyle name="Akzent2 2" xfId="33117" hidden="1"/>
    <cellStyle name="Akzent2 2" xfId="33135" hidden="1"/>
    <cellStyle name="Akzent2 2" xfId="33143" hidden="1"/>
    <cellStyle name="Akzent2 2" xfId="33160" hidden="1"/>
    <cellStyle name="Akzent2 2" xfId="33164" hidden="1"/>
    <cellStyle name="Akzent2 2" xfId="33180" hidden="1"/>
    <cellStyle name="Akzent2 2" xfId="33184" hidden="1"/>
    <cellStyle name="Akzent2 2" xfId="33200" hidden="1"/>
    <cellStyle name="Akzent2 2" xfId="33204" hidden="1"/>
    <cellStyle name="Akzent2 2" xfId="33220" hidden="1"/>
    <cellStyle name="Akzent2 2" xfId="33224" hidden="1"/>
    <cellStyle name="Akzent2 2" xfId="30734" hidden="1"/>
    <cellStyle name="Akzent2 2" xfId="33238" hidden="1"/>
    <cellStyle name="Akzent2 2" xfId="33255" hidden="1"/>
    <cellStyle name="Akzent2 2" xfId="33259" hidden="1"/>
    <cellStyle name="Akzent2 2" xfId="33275" hidden="1"/>
    <cellStyle name="Akzent2 2" xfId="33279" hidden="1"/>
    <cellStyle name="Akzent2 2" xfId="33295" hidden="1"/>
    <cellStyle name="Akzent2 2" xfId="33299" hidden="1"/>
    <cellStyle name="Akzent2 2" xfId="33315" hidden="1"/>
    <cellStyle name="Akzent2 2" xfId="33319" hidden="1"/>
    <cellStyle name="Akzent2 2" xfId="33141" hidden="1"/>
    <cellStyle name="Akzent2 2" xfId="33332" hidden="1"/>
    <cellStyle name="Akzent2 2" xfId="33348" hidden="1"/>
    <cellStyle name="Akzent2 2" xfId="33352" hidden="1"/>
    <cellStyle name="Akzent2 2" xfId="33368" hidden="1"/>
    <cellStyle name="Akzent2 2" xfId="33372" hidden="1"/>
    <cellStyle name="Akzent2 2" xfId="33388" hidden="1"/>
    <cellStyle name="Akzent2 2" xfId="33392" hidden="1"/>
    <cellStyle name="Akzent2 2" xfId="33408" hidden="1"/>
    <cellStyle name="Akzent2 2" xfId="33412" hidden="1"/>
    <cellStyle name="Akzent2 2" xfId="33433" hidden="1"/>
    <cellStyle name="Akzent2 2" xfId="33442" hidden="1"/>
    <cellStyle name="Akzent2 2" xfId="33458" hidden="1"/>
    <cellStyle name="Akzent2 2" xfId="33462" hidden="1"/>
    <cellStyle name="Akzent2 2" xfId="33478" hidden="1"/>
    <cellStyle name="Akzent2 2" xfId="33482" hidden="1"/>
    <cellStyle name="Akzent2 2" xfId="33498" hidden="1"/>
    <cellStyle name="Akzent2 2" xfId="33502" hidden="1"/>
    <cellStyle name="Akzent2 2" xfId="33518" hidden="1"/>
    <cellStyle name="Akzent2 2" xfId="33522" hidden="1"/>
    <cellStyle name="Akzent2 2" xfId="33539" hidden="1"/>
    <cellStyle name="Akzent2 2" xfId="33547" hidden="1"/>
    <cellStyle name="Akzent2 2" xfId="33564" hidden="1"/>
    <cellStyle name="Akzent2 2" xfId="33568" hidden="1"/>
    <cellStyle name="Akzent2 2" xfId="33584" hidden="1"/>
    <cellStyle name="Akzent2 2" xfId="33588" hidden="1"/>
    <cellStyle name="Akzent2 2" xfId="33604" hidden="1"/>
    <cellStyle name="Akzent2 2" xfId="33608" hidden="1"/>
    <cellStyle name="Akzent2 2" xfId="33624" hidden="1"/>
    <cellStyle name="Akzent2 2" xfId="33628" hidden="1"/>
    <cellStyle name="Akzent2 2" xfId="33428" hidden="1"/>
    <cellStyle name="Akzent2 2" xfId="33642" hidden="1"/>
    <cellStyle name="Akzent2 2" xfId="33659" hidden="1"/>
    <cellStyle name="Akzent2 2" xfId="33663" hidden="1"/>
    <cellStyle name="Akzent2 2" xfId="33679" hidden="1"/>
    <cellStyle name="Akzent2 2" xfId="33683" hidden="1"/>
    <cellStyle name="Akzent2 2" xfId="33699" hidden="1"/>
    <cellStyle name="Akzent2 2" xfId="33703" hidden="1"/>
    <cellStyle name="Akzent2 2" xfId="33719" hidden="1"/>
    <cellStyle name="Akzent2 2" xfId="33723" hidden="1"/>
    <cellStyle name="Akzent2 2" xfId="33545" hidden="1"/>
    <cellStyle name="Akzent2 2" xfId="33736" hidden="1"/>
    <cellStyle name="Akzent2 2" xfId="33752" hidden="1"/>
    <cellStyle name="Akzent2 2" xfId="33756" hidden="1"/>
    <cellStyle name="Akzent2 2" xfId="33772" hidden="1"/>
    <cellStyle name="Akzent2 2" xfId="33776" hidden="1"/>
    <cellStyle name="Akzent2 2" xfId="33792" hidden="1"/>
    <cellStyle name="Akzent2 2" xfId="33796" hidden="1"/>
    <cellStyle name="Akzent2 2" xfId="33812" hidden="1"/>
    <cellStyle name="Akzent2 2" xfId="33816" hidden="1"/>
    <cellStyle name="Akzent2 2" xfId="33832" hidden="1"/>
    <cellStyle name="Akzent2 2" xfId="33836" hidden="1"/>
    <cellStyle name="Akzent2 2" xfId="33852" hidden="1"/>
    <cellStyle name="Akzent2 2" xfId="33856" hidden="1"/>
    <cellStyle name="Akzent2 2" xfId="33872" hidden="1"/>
    <cellStyle name="Akzent2 2" xfId="33876" hidden="1"/>
    <cellStyle name="Akzent2 2" xfId="33892" hidden="1"/>
    <cellStyle name="Akzent2 2" xfId="33896" hidden="1"/>
    <cellStyle name="Akzent2 2" xfId="33912" hidden="1"/>
    <cellStyle name="Akzent2 2" xfId="33916" hidden="1"/>
    <cellStyle name="Akzent2 2" xfId="33951" hidden="1"/>
    <cellStyle name="Akzent2 2" xfId="33955" hidden="1"/>
    <cellStyle name="Akzent2 2" xfId="33980" hidden="1"/>
    <cellStyle name="Akzent2 2" xfId="33986" hidden="1"/>
    <cellStyle name="Akzent2 2" xfId="34002" hidden="1"/>
    <cellStyle name="Akzent2 2" xfId="34006" hidden="1"/>
    <cellStyle name="Akzent2 2" xfId="34022" hidden="1"/>
    <cellStyle name="Akzent2 2" xfId="34026" hidden="1"/>
    <cellStyle name="Akzent2 2" xfId="34042" hidden="1"/>
    <cellStyle name="Akzent2 2" xfId="34046" hidden="1"/>
    <cellStyle name="Akzent2 2" xfId="34062" hidden="1"/>
    <cellStyle name="Akzent2 2" xfId="34066" hidden="1"/>
    <cellStyle name="Akzent2 2" xfId="33970" hidden="1"/>
    <cellStyle name="Akzent2 2" xfId="34080" hidden="1"/>
    <cellStyle name="Akzent2 2" xfId="34096" hidden="1"/>
    <cellStyle name="Akzent2 2" xfId="34100" hidden="1"/>
    <cellStyle name="Akzent2 2" xfId="34116" hidden="1"/>
    <cellStyle name="Akzent2 2" xfId="34120" hidden="1"/>
    <cellStyle name="Akzent2 2" xfId="34136" hidden="1"/>
    <cellStyle name="Akzent2 2" xfId="34140" hidden="1"/>
    <cellStyle name="Akzent2 2" xfId="34156" hidden="1"/>
    <cellStyle name="Akzent2 2" xfId="34160" hidden="1"/>
    <cellStyle name="Akzent2 2" xfId="34176" hidden="1"/>
    <cellStyle name="Akzent2 2" xfId="34223" hidden="1"/>
    <cellStyle name="Akzent2 2" xfId="34236" hidden="1"/>
    <cellStyle name="Akzent2 2" xfId="34260" hidden="1"/>
    <cellStyle name="Akzent2 2" xfId="34264" hidden="1"/>
    <cellStyle name="Akzent2 2" xfId="34280" hidden="1"/>
    <cellStyle name="Akzent2 2" xfId="34284" hidden="1"/>
    <cellStyle name="Akzent2 2" xfId="34300" hidden="1"/>
    <cellStyle name="Akzent2 2" xfId="34304" hidden="1"/>
    <cellStyle name="Akzent2 2" xfId="34320" hidden="1"/>
    <cellStyle name="Akzent2 2" xfId="34324" hidden="1"/>
    <cellStyle name="Akzent2 2" xfId="34342" hidden="1"/>
    <cellStyle name="Akzent2 2" xfId="34350" hidden="1"/>
    <cellStyle name="Akzent2 2" xfId="34367" hidden="1"/>
    <cellStyle name="Akzent2 2" xfId="34371" hidden="1"/>
    <cellStyle name="Akzent2 2" xfId="34387" hidden="1"/>
    <cellStyle name="Akzent2 2" xfId="34391" hidden="1"/>
    <cellStyle name="Akzent2 2" xfId="34407" hidden="1"/>
    <cellStyle name="Akzent2 2" xfId="34411" hidden="1"/>
    <cellStyle name="Akzent2 2" xfId="34427" hidden="1"/>
    <cellStyle name="Akzent2 2" xfId="34431" hidden="1"/>
    <cellStyle name="Akzent2 2" xfId="34234" hidden="1"/>
    <cellStyle name="Akzent2 2" xfId="34445" hidden="1"/>
    <cellStyle name="Akzent2 2" xfId="34462" hidden="1"/>
    <cellStyle name="Akzent2 2" xfId="34466" hidden="1"/>
    <cellStyle name="Akzent2 2" xfId="34482" hidden="1"/>
    <cellStyle name="Akzent2 2" xfId="34486" hidden="1"/>
    <cellStyle name="Akzent2 2" xfId="34502" hidden="1"/>
    <cellStyle name="Akzent2 2" xfId="34506" hidden="1"/>
    <cellStyle name="Akzent2 2" xfId="34522" hidden="1"/>
    <cellStyle name="Akzent2 2" xfId="34526" hidden="1"/>
    <cellStyle name="Akzent2 2" xfId="34348" hidden="1"/>
    <cellStyle name="Akzent2 2" xfId="34539" hidden="1"/>
    <cellStyle name="Akzent2 2" xfId="34555" hidden="1"/>
    <cellStyle name="Akzent2 2" xfId="34559" hidden="1"/>
    <cellStyle name="Akzent2 2" xfId="34575" hidden="1"/>
    <cellStyle name="Akzent2 2" xfId="34579" hidden="1"/>
    <cellStyle name="Akzent2 2" xfId="34595" hidden="1"/>
    <cellStyle name="Akzent2 2" xfId="34599" hidden="1"/>
    <cellStyle name="Akzent2 2" xfId="34615" hidden="1"/>
    <cellStyle name="Akzent2 2" xfId="34619" hidden="1"/>
    <cellStyle name="Akzent2 2" xfId="34639" hidden="1"/>
    <cellStyle name="Akzent2 2" xfId="34649" hidden="1"/>
    <cellStyle name="Akzent2 2" xfId="34665" hidden="1"/>
    <cellStyle name="Akzent2 2" xfId="34669" hidden="1"/>
    <cellStyle name="Akzent2 2" xfId="34685" hidden="1"/>
    <cellStyle name="Akzent2 2" xfId="34689" hidden="1"/>
    <cellStyle name="Akzent2 2" xfId="34705" hidden="1"/>
    <cellStyle name="Akzent2 2" xfId="34709" hidden="1"/>
    <cellStyle name="Akzent2 2" xfId="34725" hidden="1"/>
    <cellStyle name="Akzent2 2" xfId="34729" hidden="1"/>
    <cellStyle name="Akzent2 2" xfId="34746" hidden="1"/>
    <cellStyle name="Akzent2 2" xfId="34754" hidden="1"/>
    <cellStyle name="Akzent2 2" xfId="34771" hidden="1"/>
    <cellStyle name="Akzent2 2" xfId="34775" hidden="1"/>
    <cellStyle name="Akzent2 2" xfId="34791" hidden="1"/>
    <cellStyle name="Akzent2 2" xfId="34795" hidden="1"/>
    <cellStyle name="Akzent2 2" xfId="34811" hidden="1"/>
    <cellStyle name="Akzent2 2" xfId="34815" hidden="1"/>
    <cellStyle name="Akzent2 2" xfId="34831" hidden="1"/>
    <cellStyle name="Akzent2 2" xfId="34835" hidden="1"/>
    <cellStyle name="Akzent2 2" xfId="34634" hidden="1"/>
    <cellStyle name="Akzent2 2" xfId="34849" hidden="1"/>
    <cellStyle name="Akzent2 2" xfId="34866" hidden="1"/>
    <cellStyle name="Akzent2 2" xfId="34870" hidden="1"/>
    <cellStyle name="Akzent2 2" xfId="34886" hidden="1"/>
    <cellStyle name="Akzent2 2" xfId="34890" hidden="1"/>
    <cellStyle name="Akzent2 2" xfId="34906" hidden="1"/>
    <cellStyle name="Akzent2 2" xfId="34910" hidden="1"/>
    <cellStyle name="Akzent2 2" xfId="34926" hidden="1"/>
    <cellStyle name="Akzent2 2" xfId="34930" hidden="1"/>
    <cellStyle name="Akzent2 2" xfId="34752" hidden="1"/>
    <cellStyle name="Akzent2 2" xfId="34943" hidden="1"/>
    <cellStyle name="Akzent2 2" xfId="34959" hidden="1"/>
    <cellStyle name="Akzent2 2" xfId="34963" hidden="1"/>
    <cellStyle name="Akzent2 2" xfId="34979" hidden="1"/>
    <cellStyle name="Akzent2 2" xfId="34983" hidden="1"/>
    <cellStyle name="Akzent2 2" xfId="34999" hidden="1"/>
    <cellStyle name="Akzent2 2" xfId="35003" hidden="1"/>
    <cellStyle name="Akzent2 2" xfId="35019" hidden="1"/>
    <cellStyle name="Akzent2 2" xfId="35023" hidden="1"/>
    <cellStyle name="Akzent2 2" xfId="35039" hidden="1"/>
    <cellStyle name="Akzent2 2" xfId="35043" hidden="1"/>
    <cellStyle name="Akzent2 2" xfId="35059" hidden="1"/>
    <cellStyle name="Akzent2 2" xfId="35063" hidden="1"/>
    <cellStyle name="Akzent2 2" xfId="35079" hidden="1"/>
    <cellStyle name="Akzent2 2" xfId="35083" hidden="1"/>
    <cellStyle name="Akzent2 2" xfId="35099" hidden="1"/>
    <cellStyle name="Akzent2 2" xfId="35103" hidden="1"/>
    <cellStyle name="Akzent2 2" xfId="35119" hidden="1"/>
    <cellStyle name="Akzent2 2" xfId="35123" hidden="1"/>
    <cellStyle name="Akzent2 2" xfId="35156" hidden="1"/>
    <cellStyle name="Akzent2 2" xfId="35160" hidden="1"/>
    <cellStyle name="Akzent2 2" xfId="35185" hidden="1"/>
    <cellStyle name="Akzent2 2" xfId="35191" hidden="1"/>
    <cellStyle name="Akzent2 2" xfId="35207" hidden="1"/>
    <cellStyle name="Akzent2 2" xfId="35211" hidden="1"/>
    <cellStyle name="Akzent2 2" xfId="35227" hidden="1"/>
    <cellStyle name="Akzent2 2" xfId="35231" hidden="1"/>
    <cellStyle name="Akzent2 2" xfId="35247" hidden="1"/>
    <cellStyle name="Akzent2 2" xfId="35251" hidden="1"/>
    <cellStyle name="Akzent2 2" xfId="35267" hidden="1"/>
    <cellStyle name="Akzent2 2" xfId="35271" hidden="1"/>
    <cellStyle name="Akzent2 2" xfId="35175" hidden="1"/>
    <cellStyle name="Akzent2 2" xfId="35286" hidden="1"/>
    <cellStyle name="Akzent2 2" xfId="35302" hidden="1"/>
    <cellStyle name="Akzent2 2" xfId="35306" hidden="1"/>
    <cellStyle name="Akzent2 2" xfId="35322" hidden="1"/>
    <cellStyle name="Akzent2 2" xfId="35326" hidden="1"/>
    <cellStyle name="Akzent2 2" xfId="35342" hidden="1"/>
    <cellStyle name="Akzent2 2" xfId="35346" hidden="1"/>
    <cellStyle name="Akzent2 2" xfId="35362" hidden="1"/>
    <cellStyle name="Akzent2 2" xfId="35366" hidden="1"/>
    <cellStyle name="Akzent2 2" xfId="32344" hidden="1"/>
    <cellStyle name="Akzent2 2" xfId="32859" hidden="1"/>
    <cellStyle name="Akzent2 2" xfId="31695" hidden="1"/>
    <cellStyle name="Akzent2 2" xfId="31900" hidden="1"/>
    <cellStyle name="Akzent2 2" xfId="28272" hidden="1"/>
    <cellStyle name="Akzent2 2" xfId="32875" hidden="1"/>
    <cellStyle name="Akzent2 2" xfId="31884" hidden="1"/>
    <cellStyle name="Akzent2 2" xfId="35401" hidden="1"/>
    <cellStyle name="Akzent2 2" xfId="35405" hidden="1"/>
    <cellStyle name="Akzent2 2" xfId="35422" hidden="1"/>
    <cellStyle name="Akzent2 2" xfId="35430" hidden="1"/>
    <cellStyle name="Akzent2 2" xfId="35447" hidden="1"/>
    <cellStyle name="Akzent2 2" xfId="35451" hidden="1"/>
    <cellStyle name="Akzent2 2" xfId="35467" hidden="1"/>
    <cellStyle name="Akzent2 2" xfId="35471" hidden="1"/>
    <cellStyle name="Akzent2 2" xfId="35487" hidden="1"/>
    <cellStyle name="Akzent2 2" xfId="35491" hidden="1"/>
    <cellStyle name="Akzent2 2" xfId="35507" hidden="1"/>
    <cellStyle name="Akzent2 2" xfId="35511" hidden="1"/>
    <cellStyle name="Akzent2 2" xfId="31131" hidden="1"/>
    <cellStyle name="Akzent2 2" xfId="35525" hidden="1"/>
    <cellStyle name="Akzent2 2" xfId="35542" hidden="1"/>
    <cellStyle name="Akzent2 2" xfId="35546" hidden="1"/>
    <cellStyle name="Akzent2 2" xfId="35562" hidden="1"/>
    <cellStyle name="Akzent2 2" xfId="35566" hidden="1"/>
    <cellStyle name="Akzent2 2" xfId="35582" hidden="1"/>
    <cellStyle name="Akzent2 2" xfId="35586" hidden="1"/>
    <cellStyle name="Akzent2 2" xfId="35602" hidden="1"/>
    <cellStyle name="Akzent2 2" xfId="35606" hidden="1"/>
    <cellStyle name="Akzent2 2" xfId="35428" hidden="1"/>
    <cellStyle name="Akzent2 2" xfId="35619" hidden="1"/>
    <cellStyle name="Akzent2 2" xfId="35635" hidden="1"/>
    <cellStyle name="Akzent2 2" xfId="35639" hidden="1"/>
    <cellStyle name="Akzent2 2" xfId="35655" hidden="1"/>
    <cellStyle name="Akzent2 2" xfId="35659" hidden="1"/>
    <cellStyle name="Akzent2 2" xfId="35675" hidden="1"/>
    <cellStyle name="Akzent2 2" xfId="35679" hidden="1"/>
    <cellStyle name="Akzent2 2" xfId="35695" hidden="1"/>
    <cellStyle name="Akzent2 2" xfId="35699" hidden="1"/>
    <cellStyle name="Akzent2 2" xfId="35720" hidden="1"/>
    <cellStyle name="Akzent2 2" xfId="35728" hidden="1"/>
    <cellStyle name="Akzent2 2" xfId="35744" hidden="1"/>
    <cellStyle name="Akzent2 2" xfId="35748" hidden="1"/>
    <cellStyle name="Akzent2 2" xfId="35764" hidden="1"/>
    <cellStyle name="Akzent2 2" xfId="35768" hidden="1"/>
    <cellStyle name="Akzent2 2" xfId="35784" hidden="1"/>
    <cellStyle name="Akzent2 2" xfId="35788" hidden="1"/>
    <cellStyle name="Akzent2 2" xfId="35804" hidden="1"/>
    <cellStyle name="Akzent2 2" xfId="35808" hidden="1"/>
    <cellStyle name="Akzent2 2" xfId="35824" hidden="1"/>
    <cellStyle name="Akzent2 2" xfId="35832" hidden="1"/>
    <cellStyle name="Akzent2 2" xfId="35849" hidden="1"/>
    <cellStyle name="Akzent2 2" xfId="35853" hidden="1"/>
    <cellStyle name="Akzent2 2" xfId="35869" hidden="1"/>
    <cellStyle name="Akzent2 2" xfId="35873" hidden="1"/>
    <cellStyle name="Akzent2 2" xfId="35889" hidden="1"/>
    <cellStyle name="Akzent2 2" xfId="35893" hidden="1"/>
    <cellStyle name="Akzent2 2" xfId="35909" hidden="1"/>
    <cellStyle name="Akzent2 2" xfId="35913" hidden="1"/>
    <cellStyle name="Akzent2 2" xfId="35715" hidden="1"/>
    <cellStyle name="Akzent2 2" xfId="35927" hidden="1"/>
    <cellStyle name="Akzent2 2" xfId="35944" hidden="1"/>
    <cellStyle name="Akzent2 2" xfId="35948" hidden="1"/>
    <cellStyle name="Akzent2 2" xfId="35964" hidden="1"/>
    <cellStyle name="Akzent2 2" xfId="35968" hidden="1"/>
    <cellStyle name="Akzent2 2" xfId="35984" hidden="1"/>
    <cellStyle name="Akzent2 2" xfId="35988" hidden="1"/>
    <cellStyle name="Akzent2 2" xfId="36004" hidden="1"/>
    <cellStyle name="Akzent2 2" xfId="36008" hidden="1"/>
    <cellStyle name="Akzent2 2" xfId="35830" hidden="1"/>
    <cellStyle name="Akzent2 2" xfId="36021" hidden="1"/>
    <cellStyle name="Akzent2 2" xfId="36037" hidden="1"/>
    <cellStyle name="Akzent2 2" xfId="36041" hidden="1"/>
    <cellStyle name="Akzent2 2" xfId="36057" hidden="1"/>
    <cellStyle name="Akzent2 2" xfId="36061" hidden="1"/>
    <cellStyle name="Akzent2 2" xfId="36077" hidden="1"/>
    <cellStyle name="Akzent2 2" xfId="36081" hidden="1"/>
    <cellStyle name="Akzent2 2" xfId="36097" hidden="1"/>
    <cellStyle name="Akzent2 2" xfId="36101" hidden="1"/>
    <cellStyle name="Akzent2 2" xfId="36117" hidden="1"/>
    <cellStyle name="Akzent2 2" xfId="36121" hidden="1"/>
    <cellStyle name="Akzent2 2" xfId="36137" hidden="1"/>
    <cellStyle name="Akzent2 2" xfId="36141" hidden="1"/>
    <cellStyle name="Akzent2 2" xfId="36157" hidden="1"/>
    <cellStyle name="Akzent2 2" xfId="36161" hidden="1"/>
    <cellStyle name="Akzent2 2" xfId="36177" hidden="1"/>
    <cellStyle name="Akzent2 2" xfId="36181" hidden="1"/>
    <cellStyle name="Akzent2 2" xfId="36197" hidden="1"/>
    <cellStyle name="Akzent2 2" xfId="36201" hidden="1"/>
    <cellStyle name="Akzent2 2" xfId="36236" hidden="1"/>
    <cellStyle name="Akzent2 2" xfId="36240" hidden="1"/>
    <cellStyle name="Akzent2 2" xfId="36265" hidden="1"/>
    <cellStyle name="Akzent2 2" xfId="36270" hidden="1"/>
    <cellStyle name="Akzent2 2" xfId="36286" hidden="1"/>
    <cellStyle name="Akzent2 2" xfId="36290" hidden="1"/>
    <cellStyle name="Akzent2 2" xfId="36306" hidden="1"/>
    <cellStyle name="Akzent2 2" xfId="36310" hidden="1"/>
    <cellStyle name="Akzent2 2" xfId="36326" hidden="1"/>
    <cellStyle name="Akzent2 2" xfId="36330" hidden="1"/>
    <cellStyle name="Akzent2 2" xfId="36346" hidden="1"/>
    <cellStyle name="Akzent2 2" xfId="36350" hidden="1"/>
    <cellStyle name="Akzent2 2" xfId="36255" hidden="1"/>
    <cellStyle name="Akzent2 2" xfId="36365" hidden="1"/>
    <cellStyle name="Akzent2 2" xfId="36381" hidden="1"/>
    <cellStyle name="Akzent2 2" xfId="36385" hidden="1"/>
    <cellStyle name="Akzent2 2" xfId="36401" hidden="1"/>
    <cellStyle name="Akzent2 2" xfId="36405" hidden="1"/>
    <cellStyle name="Akzent2 2" xfId="36421" hidden="1"/>
    <cellStyle name="Akzent2 2" xfId="36425" hidden="1"/>
    <cellStyle name="Akzent2 2" xfId="36441" hidden="1"/>
    <cellStyle name="Akzent2 2" xfId="36445" hidden="1"/>
    <cellStyle name="Akzent2 2" xfId="36460" hidden="1"/>
    <cellStyle name="Akzent2 2" xfId="36506" hidden="1"/>
    <cellStyle name="Akzent2 2" xfId="36518" hidden="1"/>
    <cellStyle name="Akzent2 2" xfId="36542" hidden="1"/>
    <cellStyle name="Akzent2 2" xfId="36546" hidden="1"/>
    <cellStyle name="Akzent2 2" xfId="36562" hidden="1"/>
    <cellStyle name="Akzent2 2" xfId="36566" hidden="1"/>
    <cellStyle name="Akzent2 2" xfId="36582" hidden="1"/>
    <cellStyle name="Akzent2 2" xfId="36586" hidden="1"/>
    <cellStyle name="Akzent2 2" xfId="36602" hidden="1"/>
    <cellStyle name="Akzent2 2" xfId="36606" hidden="1"/>
    <cellStyle name="Akzent2 2" xfId="36623" hidden="1"/>
    <cellStyle name="Akzent2 2" xfId="36631" hidden="1"/>
    <cellStyle name="Akzent2 2" xfId="36648" hidden="1"/>
    <cellStyle name="Akzent2 2" xfId="36652" hidden="1"/>
    <cellStyle name="Akzent2 2" xfId="36668" hidden="1"/>
    <cellStyle name="Akzent2 2" xfId="36672" hidden="1"/>
    <cellStyle name="Akzent2 2" xfId="36688" hidden="1"/>
    <cellStyle name="Akzent2 2" xfId="36692" hidden="1"/>
    <cellStyle name="Akzent2 2" xfId="36708" hidden="1"/>
    <cellStyle name="Akzent2 2" xfId="36712" hidden="1"/>
    <cellStyle name="Akzent2 2" xfId="36516" hidden="1"/>
    <cellStyle name="Akzent2 2" xfId="36726" hidden="1"/>
    <cellStyle name="Akzent2 2" xfId="36743" hidden="1"/>
    <cellStyle name="Akzent2 2" xfId="36747" hidden="1"/>
    <cellStyle name="Akzent2 2" xfId="36763" hidden="1"/>
    <cellStyle name="Akzent2 2" xfId="36767" hidden="1"/>
    <cellStyle name="Akzent2 2" xfId="36783" hidden="1"/>
    <cellStyle name="Akzent2 2" xfId="36787" hidden="1"/>
    <cellStyle name="Akzent2 2" xfId="36803" hidden="1"/>
    <cellStyle name="Akzent2 2" xfId="36807" hidden="1"/>
    <cellStyle name="Akzent2 2" xfId="36629" hidden="1"/>
    <cellStyle name="Akzent2 2" xfId="36820" hidden="1"/>
    <cellStyle name="Akzent2 2" xfId="36836" hidden="1"/>
    <cellStyle name="Akzent2 2" xfId="36840" hidden="1"/>
    <cellStyle name="Akzent2 2" xfId="36856" hidden="1"/>
    <cellStyle name="Akzent2 2" xfId="36860" hidden="1"/>
    <cellStyle name="Akzent2 2" xfId="36876" hidden="1"/>
    <cellStyle name="Akzent2 2" xfId="36880" hidden="1"/>
    <cellStyle name="Akzent2 2" xfId="36896" hidden="1"/>
    <cellStyle name="Akzent2 2" xfId="36900" hidden="1"/>
    <cellStyle name="Akzent2 2" xfId="36919" hidden="1"/>
    <cellStyle name="Akzent2 2" xfId="36928" hidden="1"/>
    <cellStyle name="Akzent2 2" xfId="36944" hidden="1"/>
    <cellStyle name="Akzent2 2" xfId="36948" hidden="1"/>
    <cellStyle name="Akzent2 2" xfId="36964" hidden="1"/>
    <cellStyle name="Akzent2 2" xfId="36968" hidden="1"/>
    <cellStyle name="Akzent2 2" xfId="36984" hidden="1"/>
    <cellStyle name="Akzent2 2" xfId="36988" hidden="1"/>
    <cellStyle name="Akzent2 2" xfId="37004" hidden="1"/>
    <cellStyle name="Akzent2 2" xfId="37008" hidden="1"/>
    <cellStyle name="Akzent2 2" xfId="37024" hidden="1"/>
    <cellStyle name="Akzent2 2" xfId="37032" hidden="1"/>
    <cellStyle name="Akzent2 2" xfId="37049" hidden="1"/>
    <cellStyle name="Akzent2 2" xfId="37053" hidden="1"/>
    <cellStyle name="Akzent2 2" xfId="37069" hidden="1"/>
    <cellStyle name="Akzent2 2" xfId="37073" hidden="1"/>
    <cellStyle name="Akzent2 2" xfId="37089" hidden="1"/>
    <cellStyle name="Akzent2 2" xfId="37093" hidden="1"/>
    <cellStyle name="Akzent2 2" xfId="37109" hidden="1"/>
    <cellStyle name="Akzent2 2" xfId="37113" hidden="1"/>
    <cellStyle name="Akzent2 2" xfId="36914" hidden="1"/>
    <cellStyle name="Akzent2 2" xfId="37127" hidden="1"/>
    <cellStyle name="Akzent2 2" xfId="37144" hidden="1"/>
    <cellStyle name="Akzent2 2" xfId="37148" hidden="1"/>
    <cellStyle name="Akzent2 2" xfId="37164" hidden="1"/>
    <cellStyle name="Akzent2 2" xfId="37168" hidden="1"/>
    <cellStyle name="Akzent2 2" xfId="37184" hidden="1"/>
    <cellStyle name="Akzent2 2" xfId="37188" hidden="1"/>
    <cellStyle name="Akzent2 2" xfId="37204" hidden="1"/>
    <cellStyle name="Akzent2 2" xfId="37208" hidden="1"/>
    <cellStyle name="Akzent2 2" xfId="37030" hidden="1"/>
    <cellStyle name="Akzent2 2" xfId="37221" hidden="1"/>
    <cellStyle name="Akzent2 2" xfId="37237" hidden="1"/>
    <cellStyle name="Akzent2 2" xfId="37241" hidden="1"/>
    <cellStyle name="Akzent2 2" xfId="37257" hidden="1"/>
    <cellStyle name="Akzent2 2" xfId="37261" hidden="1"/>
    <cellStyle name="Akzent2 2" xfId="37277" hidden="1"/>
    <cellStyle name="Akzent2 2" xfId="37281" hidden="1"/>
    <cellStyle name="Akzent2 2" xfId="37297" hidden="1"/>
    <cellStyle name="Akzent2 2" xfId="37301" hidden="1"/>
    <cellStyle name="Akzent2 2" xfId="37317" hidden="1"/>
    <cellStyle name="Akzent2 2" xfId="37321" hidden="1"/>
    <cellStyle name="Akzent2 2" xfId="37337" hidden="1"/>
    <cellStyle name="Akzent2 2" xfId="37341" hidden="1"/>
    <cellStyle name="Akzent2 2" xfId="37357" hidden="1"/>
    <cellStyle name="Akzent2 2" xfId="37361" hidden="1"/>
    <cellStyle name="Akzent2 2" xfId="37377" hidden="1"/>
    <cellStyle name="Akzent2 2" xfId="37381" hidden="1"/>
    <cellStyle name="Akzent2 2" xfId="37397" hidden="1"/>
    <cellStyle name="Akzent2 2" xfId="37401" hidden="1"/>
    <cellStyle name="Akzent2 2" xfId="37433" hidden="1"/>
    <cellStyle name="Akzent2 2" xfId="37437" hidden="1"/>
    <cellStyle name="Akzent2 2" xfId="37462" hidden="1"/>
    <cellStyle name="Akzent2 2" xfId="37467" hidden="1"/>
    <cellStyle name="Akzent2 2" xfId="37483" hidden="1"/>
    <cellStyle name="Akzent2 2" xfId="37487" hidden="1"/>
    <cellStyle name="Akzent2 2" xfId="37503" hidden="1"/>
    <cellStyle name="Akzent2 2" xfId="37507" hidden="1"/>
    <cellStyle name="Akzent2 2" xfId="37523" hidden="1"/>
    <cellStyle name="Akzent2 2" xfId="37527" hidden="1"/>
    <cellStyle name="Akzent2 2" xfId="37543" hidden="1"/>
    <cellStyle name="Akzent2 2" xfId="37547" hidden="1"/>
    <cellStyle name="Akzent2 2" xfId="37452" hidden="1"/>
    <cellStyle name="Akzent2 2" xfId="37561" hidden="1"/>
    <cellStyle name="Akzent2 2" xfId="37577" hidden="1"/>
    <cellStyle name="Akzent2 2" xfId="37581" hidden="1"/>
    <cellStyle name="Akzent2 2" xfId="37597" hidden="1"/>
    <cellStyle name="Akzent2 2" xfId="37601" hidden="1"/>
    <cellStyle name="Akzent2 2" xfId="37617" hidden="1"/>
    <cellStyle name="Akzent2 2" xfId="37621" hidden="1"/>
    <cellStyle name="Akzent2 2" xfId="37637" hidden="1"/>
    <cellStyle name="Akzent2 2" xfId="37641" hidden="1"/>
    <cellStyle name="Akzent2 2" xfId="35389" hidden="1"/>
    <cellStyle name="Akzent2 2" xfId="35391" hidden="1"/>
    <cellStyle name="Akzent2 2" xfId="34645" hidden="1"/>
    <cellStyle name="Akzent2 2" xfId="35388" hidden="1"/>
    <cellStyle name="Akzent2 2" xfId="28245" hidden="1"/>
    <cellStyle name="Akzent2 2" xfId="35378" hidden="1"/>
    <cellStyle name="Akzent2 2" xfId="28247" hidden="1"/>
    <cellStyle name="Akzent2 2" xfId="37668" hidden="1"/>
    <cellStyle name="Akzent2 2" xfId="37672" hidden="1"/>
    <cellStyle name="Akzent2 2" xfId="37688" hidden="1"/>
    <cellStyle name="Akzent2 2" xfId="37696" hidden="1"/>
    <cellStyle name="Akzent2 2" xfId="37713" hidden="1"/>
    <cellStyle name="Akzent2 2" xfId="37717" hidden="1"/>
    <cellStyle name="Akzent2 2" xfId="37733" hidden="1"/>
    <cellStyle name="Akzent2 2" xfId="37737" hidden="1"/>
    <cellStyle name="Akzent2 2" xfId="37753" hidden="1"/>
    <cellStyle name="Akzent2 2" xfId="37757" hidden="1"/>
    <cellStyle name="Akzent2 2" xfId="37773" hidden="1"/>
    <cellStyle name="Akzent2 2" xfId="37777" hidden="1"/>
    <cellStyle name="Akzent2 2" xfId="34337" hidden="1"/>
    <cellStyle name="Akzent2 2" xfId="37791" hidden="1"/>
    <cellStyle name="Akzent2 2" xfId="37808" hidden="1"/>
    <cellStyle name="Akzent2 2" xfId="37812" hidden="1"/>
    <cellStyle name="Akzent2 2" xfId="37828" hidden="1"/>
    <cellStyle name="Akzent2 2" xfId="37832" hidden="1"/>
    <cellStyle name="Akzent2 2" xfId="37848" hidden="1"/>
    <cellStyle name="Akzent2 2" xfId="37852" hidden="1"/>
    <cellStyle name="Akzent2 2" xfId="37868" hidden="1"/>
    <cellStyle name="Akzent2 2" xfId="37872" hidden="1"/>
    <cellStyle name="Akzent2 2" xfId="37694" hidden="1"/>
    <cellStyle name="Akzent2 2" xfId="37885" hidden="1"/>
    <cellStyle name="Akzent2 2" xfId="37901" hidden="1"/>
    <cellStyle name="Akzent2 2" xfId="37905" hidden="1"/>
    <cellStyle name="Akzent2 2" xfId="37921" hidden="1"/>
    <cellStyle name="Akzent2 2" xfId="37925" hidden="1"/>
    <cellStyle name="Akzent2 2" xfId="37941" hidden="1"/>
    <cellStyle name="Akzent2 2" xfId="37945" hidden="1"/>
    <cellStyle name="Akzent2 2" xfId="37961" hidden="1"/>
    <cellStyle name="Akzent2 2" xfId="37965" hidden="1"/>
    <cellStyle name="Akzent2 2" xfId="37984" hidden="1"/>
    <cellStyle name="Akzent2 2" xfId="37992" hidden="1"/>
    <cellStyle name="Akzent2 2" xfId="38008" hidden="1"/>
    <cellStyle name="Akzent2 2" xfId="38012" hidden="1"/>
    <cellStyle name="Akzent2 2" xfId="38028" hidden="1"/>
    <cellStyle name="Akzent2 2" xfId="38032" hidden="1"/>
    <cellStyle name="Akzent2 2" xfId="38048" hidden="1"/>
    <cellStyle name="Akzent2 2" xfId="38052" hidden="1"/>
    <cellStyle name="Akzent2 2" xfId="38068" hidden="1"/>
    <cellStyle name="Akzent2 2" xfId="38072" hidden="1"/>
    <cellStyle name="Akzent2 2" xfId="38088" hidden="1"/>
    <cellStyle name="Akzent2 2" xfId="38096" hidden="1"/>
    <cellStyle name="Akzent2 2" xfId="38113" hidden="1"/>
    <cellStyle name="Akzent2 2" xfId="38117" hidden="1"/>
    <cellStyle name="Akzent2 2" xfId="38133" hidden="1"/>
    <cellStyle name="Akzent2 2" xfId="38137" hidden="1"/>
    <cellStyle name="Akzent2 2" xfId="38153" hidden="1"/>
    <cellStyle name="Akzent2 2" xfId="38157" hidden="1"/>
    <cellStyle name="Akzent2 2" xfId="38173" hidden="1"/>
    <cellStyle name="Akzent2 2" xfId="38177" hidden="1"/>
    <cellStyle name="Akzent2 2" xfId="37979" hidden="1"/>
    <cellStyle name="Akzent2 2" xfId="38191" hidden="1"/>
    <cellStyle name="Akzent2 2" xfId="38208" hidden="1"/>
    <cellStyle name="Akzent2 2" xfId="38212" hidden="1"/>
    <cellStyle name="Akzent2 2" xfId="38228" hidden="1"/>
    <cellStyle name="Akzent2 2" xfId="38232" hidden="1"/>
    <cellStyle name="Akzent2 2" xfId="38248" hidden="1"/>
    <cellStyle name="Akzent2 2" xfId="38252" hidden="1"/>
    <cellStyle name="Akzent2 2" xfId="38268" hidden="1"/>
    <cellStyle name="Akzent2 2" xfId="38272" hidden="1"/>
    <cellStyle name="Akzent2 2" xfId="38094" hidden="1"/>
    <cellStyle name="Akzent2 2" xfId="38285" hidden="1"/>
    <cellStyle name="Akzent2 2" xfId="38301" hidden="1"/>
    <cellStyle name="Akzent2 2" xfId="38305" hidden="1"/>
    <cellStyle name="Akzent2 2" xfId="38321" hidden="1"/>
    <cellStyle name="Akzent2 2" xfId="38325" hidden="1"/>
    <cellStyle name="Akzent2 2" xfId="38341" hidden="1"/>
    <cellStyle name="Akzent2 2" xfId="38345" hidden="1"/>
    <cellStyle name="Akzent2 2" xfId="38361" hidden="1"/>
    <cellStyle name="Akzent2 2" xfId="38365" hidden="1"/>
    <cellStyle name="Akzent2 2" xfId="38381" hidden="1"/>
    <cellStyle name="Akzent2 2" xfId="38385" hidden="1"/>
    <cellStyle name="Akzent2 2" xfId="38401" hidden="1"/>
    <cellStyle name="Akzent2 2" xfId="38405" hidden="1"/>
    <cellStyle name="Akzent2 2" xfId="38421" hidden="1"/>
    <cellStyle name="Akzent2 2" xfId="38425" hidden="1"/>
    <cellStyle name="Akzent2 2" xfId="38441" hidden="1"/>
    <cellStyle name="Akzent2 2" xfId="38445" hidden="1"/>
    <cellStyle name="Akzent2 2" xfId="38461" hidden="1"/>
    <cellStyle name="Akzent2 2" xfId="38465" hidden="1"/>
    <cellStyle name="Akzent2 2" xfId="38496" hidden="1"/>
    <cellStyle name="Akzent2 2" xfId="38500" hidden="1"/>
    <cellStyle name="Akzent2 2" xfId="38523" hidden="1"/>
    <cellStyle name="Akzent2 2" xfId="38527" hidden="1"/>
    <cellStyle name="Akzent2 2" xfId="38543" hidden="1"/>
    <cellStyle name="Akzent2 2" xfId="38547" hidden="1"/>
    <cellStyle name="Akzent2 2" xfId="38563" hidden="1"/>
    <cellStyle name="Akzent2 2" xfId="38567" hidden="1"/>
    <cellStyle name="Akzent2 2" xfId="38583" hidden="1"/>
    <cellStyle name="Akzent2 2" xfId="38587" hidden="1"/>
    <cellStyle name="Akzent2 2" xfId="38603" hidden="1"/>
    <cellStyle name="Akzent2 2" xfId="38607" hidden="1"/>
    <cellStyle name="Akzent2 2" xfId="38514" hidden="1"/>
    <cellStyle name="Akzent2 2" xfId="38621" hidden="1"/>
    <cellStyle name="Akzent2 2" xfId="38637" hidden="1"/>
    <cellStyle name="Akzent2 2" xfId="38641" hidden="1"/>
    <cellStyle name="Akzent2 2" xfId="38657" hidden="1"/>
    <cellStyle name="Akzent2 2" xfId="38661" hidden="1"/>
    <cellStyle name="Akzent2 2" xfId="38677" hidden="1"/>
    <cellStyle name="Akzent2 2" xfId="38681" hidden="1"/>
    <cellStyle name="Akzent2 2" xfId="38697" hidden="1"/>
    <cellStyle name="Akzent2 2" xfId="38701" hidden="1"/>
    <cellStyle name="Akzent2 2" xfId="38713" hidden="1"/>
    <cellStyle name="Akzent2 2" xfId="38758" hidden="1"/>
    <cellStyle name="Akzent2 2" xfId="38769" hidden="1"/>
    <cellStyle name="Akzent2 2" xfId="38793" hidden="1"/>
    <cellStyle name="Akzent2 2" xfId="38797" hidden="1"/>
    <cellStyle name="Akzent2 2" xfId="38813" hidden="1"/>
    <cellStyle name="Akzent2 2" xfId="38817" hidden="1"/>
    <cellStyle name="Akzent2 2" xfId="38833" hidden="1"/>
    <cellStyle name="Akzent2 2" xfId="38837" hidden="1"/>
    <cellStyle name="Akzent2 2" xfId="38853" hidden="1"/>
    <cellStyle name="Akzent2 2" xfId="38857" hidden="1"/>
    <cellStyle name="Akzent2 2" xfId="38873" hidden="1"/>
    <cellStyle name="Akzent2 2" xfId="38881" hidden="1"/>
    <cellStyle name="Akzent2 2" xfId="38898" hidden="1"/>
    <cellStyle name="Akzent2 2" xfId="38902" hidden="1"/>
    <cellStyle name="Akzent2 2" xfId="38918" hidden="1"/>
    <cellStyle name="Akzent2 2" xfId="38922" hidden="1"/>
    <cellStyle name="Akzent2 2" xfId="38938" hidden="1"/>
    <cellStyle name="Akzent2 2" xfId="38942" hidden="1"/>
    <cellStyle name="Akzent2 2" xfId="38958" hidden="1"/>
    <cellStyle name="Akzent2 2" xfId="38962" hidden="1"/>
    <cellStyle name="Akzent2 2" xfId="38767" hidden="1"/>
    <cellStyle name="Akzent2 2" xfId="38976" hidden="1"/>
    <cellStyle name="Akzent2 2" xfId="38993" hidden="1"/>
    <cellStyle name="Akzent2 2" xfId="38997" hidden="1"/>
    <cellStyle name="Akzent2 2" xfId="39013" hidden="1"/>
    <cellStyle name="Akzent2 2" xfId="39017" hidden="1"/>
    <cellStyle name="Akzent2 2" xfId="39033" hidden="1"/>
    <cellStyle name="Akzent2 2" xfId="39037" hidden="1"/>
    <cellStyle name="Akzent2 2" xfId="39053" hidden="1"/>
    <cellStyle name="Akzent2 2" xfId="39057" hidden="1"/>
    <cellStyle name="Akzent2 2" xfId="38879" hidden="1"/>
    <cellStyle name="Akzent2 2" xfId="39070" hidden="1"/>
    <cellStyle name="Akzent2 2" xfId="39086" hidden="1"/>
    <cellStyle name="Akzent2 2" xfId="39090" hidden="1"/>
    <cellStyle name="Akzent2 2" xfId="39106" hidden="1"/>
    <cellStyle name="Akzent2 2" xfId="39110" hidden="1"/>
    <cellStyle name="Akzent2 2" xfId="39126" hidden="1"/>
    <cellStyle name="Akzent2 2" xfId="39130" hidden="1"/>
    <cellStyle name="Akzent2 2" xfId="39146" hidden="1"/>
    <cellStyle name="Akzent2 2" xfId="39150" hidden="1"/>
    <cellStyle name="Akzent2 2" xfId="39169" hidden="1"/>
    <cellStyle name="Akzent2 2" xfId="39177" hidden="1"/>
    <cellStyle name="Akzent2 2" xfId="39193" hidden="1"/>
    <cellStyle name="Akzent2 2" xfId="39197" hidden="1"/>
    <cellStyle name="Akzent2 2" xfId="39213" hidden="1"/>
    <cellStyle name="Akzent2 2" xfId="39217" hidden="1"/>
    <cellStyle name="Akzent2 2" xfId="39233" hidden="1"/>
    <cellStyle name="Akzent2 2" xfId="39237" hidden="1"/>
    <cellStyle name="Akzent2 2" xfId="39253" hidden="1"/>
    <cellStyle name="Akzent2 2" xfId="39257" hidden="1"/>
    <cellStyle name="Akzent2 2" xfId="39273" hidden="1"/>
    <cellStyle name="Akzent2 2" xfId="39281" hidden="1"/>
    <cellStyle name="Akzent2 2" xfId="39298" hidden="1"/>
    <cellStyle name="Akzent2 2" xfId="39302" hidden="1"/>
    <cellStyle name="Akzent2 2" xfId="39318" hidden="1"/>
    <cellStyle name="Akzent2 2" xfId="39322" hidden="1"/>
    <cellStyle name="Akzent2 2" xfId="39338" hidden="1"/>
    <cellStyle name="Akzent2 2" xfId="39342" hidden="1"/>
    <cellStyle name="Akzent2 2" xfId="39358" hidden="1"/>
    <cellStyle name="Akzent2 2" xfId="39362" hidden="1"/>
    <cellStyle name="Akzent2 2" xfId="39164" hidden="1"/>
    <cellStyle name="Akzent2 2" xfId="39376" hidden="1"/>
    <cellStyle name="Akzent2 2" xfId="39393" hidden="1"/>
    <cellStyle name="Akzent2 2" xfId="39397" hidden="1"/>
    <cellStyle name="Akzent2 2" xfId="39413" hidden="1"/>
    <cellStyle name="Akzent2 2" xfId="39417" hidden="1"/>
    <cellStyle name="Akzent2 2" xfId="39433" hidden="1"/>
    <cellStyle name="Akzent2 2" xfId="39437" hidden="1"/>
    <cellStyle name="Akzent2 2" xfId="39453" hidden="1"/>
    <cellStyle name="Akzent2 2" xfId="39457" hidden="1"/>
    <cellStyle name="Akzent2 2" xfId="39279" hidden="1"/>
    <cellStyle name="Akzent2 2" xfId="39470" hidden="1"/>
    <cellStyle name="Akzent2 2" xfId="39486" hidden="1"/>
    <cellStyle name="Akzent2 2" xfId="39490" hidden="1"/>
    <cellStyle name="Akzent2 2" xfId="39506" hidden="1"/>
    <cellStyle name="Akzent2 2" xfId="39510" hidden="1"/>
    <cellStyle name="Akzent2 2" xfId="39526" hidden="1"/>
    <cellStyle name="Akzent2 2" xfId="39530" hidden="1"/>
    <cellStyle name="Akzent2 2" xfId="39546" hidden="1"/>
    <cellStyle name="Akzent2 2" xfId="39550" hidden="1"/>
    <cellStyle name="Akzent2 2" xfId="39566" hidden="1"/>
    <cellStyle name="Akzent2 2" xfId="39570" hidden="1"/>
    <cellStyle name="Akzent2 2" xfId="39586" hidden="1"/>
    <cellStyle name="Akzent2 2" xfId="39590" hidden="1"/>
    <cellStyle name="Akzent2 2" xfId="39606" hidden="1"/>
    <cellStyle name="Akzent2 2" xfId="39610" hidden="1"/>
    <cellStyle name="Akzent2 2" xfId="39626" hidden="1"/>
    <cellStyle name="Akzent2 2" xfId="39630" hidden="1"/>
    <cellStyle name="Akzent2 2" xfId="39646" hidden="1"/>
    <cellStyle name="Akzent2 2" xfId="39650" hidden="1"/>
    <cellStyle name="Akzent2 2" xfId="39681" hidden="1"/>
    <cellStyle name="Akzent2 2" xfId="39685" hidden="1"/>
    <cellStyle name="Akzent2 2" xfId="39708" hidden="1"/>
    <cellStyle name="Akzent2 2" xfId="39712" hidden="1"/>
    <cellStyle name="Akzent2 2" xfId="39728" hidden="1"/>
    <cellStyle name="Akzent2 2" xfId="39732" hidden="1"/>
    <cellStyle name="Akzent2 2" xfId="39748" hidden="1"/>
    <cellStyle name="Akzent2 2" xfId="39752" hidden="1"/>
    <cellStyle name="Akzent2 2" xfId="39768" hidden="1"/>
    <cellStyle name="Akzent2 2" xfId="39772" hidden="1"/>
    <cellStyle name="Akzent2 2" xfId="39788" hidden="1"/>
    <cellStyle name="Akzent2 2" xfId="39792" hidden="1"/>
    <cellStyle name="Akzent2 2" xfId="39699" hidden="1"/>
    <cellStyle name="Akzent2 2" xfId="39806" hidden="1"/>
    <cellStyle name="Akzent2 2" xfId="39822" hidden="1"/>
    <cellStyle name="Akzent2 2" xfId="39826" hidden="1"/>
    <cellStyle name="Akzent2 2" xfId="39842" hidden="1"/>
    <cellStyle name="Akzent2 2" xfId="39846" hidden="1"/>
    <cellStyle name="Akzent2 2" xfId="39862" hidden="1"/>
    <cellStyle name="Akzent2 2" xfId="39866" hidden="1"/>
    <cellStyle name="Akzent2 2" xfId="39882" hidden="1"/>
    <cellStyle name="Akzent2 2" xfId="39886" hidden="1"/>
    <cellStyle name="Akzent2 2" xfId="35712" hidden="1"/>
    <cellStyle name="Akzent2 2" xfId="31637" hidden="1"/>
    <cellStyle name="Akzent2 2" xfId="37655" hidden="1"/>
    <cellStyle name="Akzent2 2" xfId="36458" hidden="1"/>
    <cellStyle name="Akzent2 2" xfId="32847" hidden="1"/>
    <cellStyle name="Akzent2 2" xfId="36241" hidden="1"/>
    <cellStyle name="Akzent2 2" xfId="33098" hidden="1"/>
    <cellStyle name="Akzent2 2" xfId="39905" hidden="1"/>
    <cellStyle name="Akzent2 2" xfId="39909" hidden="1"/>
    <cellStyle name="Akzent2 2" xfId="39925" hidden="1"/>
    <cellStyle name="Akzent2 2" xfId="39933" hidden="1"/>
    <cellStyle name="Akzent2 2" xfId="39950" hidden="1"/>
    <cellStyle name="Akzent2 2" xfId="39954" hidden="1"/>
    <cellStyle name="Akzent2 2" xfId="39970" hidden="1"/>
    <cellStyle name="Akzent2 2" xfId="39974" hidden="1"/>
    <cellStyle name="Akzent2 2" xfId="39990" hidden="1"/>
    <cellStyle name="Akzent2 2" xfId="39994" hidden="1"/>
    <cellStyle name="Akzent2 2" xfId="40010" hidden="1"/>
    <cellStyle name="Akzent2 2" xfId="40014" hidden="1"/>
    <cellStyle name="Akzent2 2" xfId="35386" hidden="1"/>
    <cellStyle name="Akzent2 2" xfId="40028" hidden="1"/>
    <cellStyle name="Akzent2 2" xfId="40045" hidden="1"/>
    <cellStyle name="Akzent2 2" xfId="40049" hidden="1"/>
    <cellStyle name="Akzent2 2" xfId="40065" hidden="1"/>
    <cellStyle name="Akzent2 2" xfId="40069" hidden="1"/>
    <cellStyle name="Akzent2 2" xfId="40085" hidden="1"/>
    <cellStyle name="Akzent2 2" xfId="40089" hidden="1"/>
    <cellStyle name="Akzent2 2" xfId="40105" hidden="1"/>
    <cellStyle name="Akzent2 2" xfId="40109" hidden="1"/>
    <cellStyle name="Akzent2 2" xfId="39931" hidden="1"/>
    <cellStyle name="Akzent2 2" xfId="40122" hidden="1"/>
    <cellStyle name="Akzent2 2" xfId="40138" hidden="1"/>
    <cellStyle name="Akzent2 2" xfId="40142" hidden="1"/>
    <cellStyle name="Akzent2 2" xfId="40158" hidden="1"/>
    <cellStyle name="Akzent2 2" xfId="40162" hidden="1"/>
    <cellStyle name="Akzent2 2" xfId="40178" hidden="1"/>
    <cellStyle name="Akzent2 2" xfId="40182" hidden="1"/>
    <cellStyle name="Akzent2 2" xfId="40198" hidden="1"/>
    <cellStyle name="Akzent2 2" xfId="40202" hidden="1"/>
    <cellStyle name="Akzent2 2" xfId="40221" hidden="1"/>
    <cellStyle name="Akzent2 2" xfId="40229" hidden="1"/>
    <cellStyle name="Akzent2 2" xfId="40245" hidden="1"/>
    <cellStyle name="Akzent2 2" xfId="40249" hidden="1"/>
    <cellStyle name="Akzent2 2" xfId="40265" hidden="1"/>
    <cellStyle name="Akzent2 2" xfId="40269" hidden="1"/>
    <cellStyle name="Akzent2 2" xfId="40285" hidden="1"/>
    <cellStyle name="Akzent2 2" xfId="40289" hidden="1"/>
    <cellStyle name="Akzent2 2" xfId="40305" hidden="1"/>
    <cellStyle name="Akzent2 2" xfId="40309" hidden="1"/>
    <cellStyle name="Akzent2 2" xfId="40325" hidden="1"/>
    <cellStyle name="Akzent2 2" xfId="40333" hidden="1"/>
    <cellStyle name="Akzent2 2" xfId="40350" hidden="1"/>
    <cellStyle name="Akzent2 2" xfId="40354" hidden="1"/>
    <cellStyle name="Akzent2 2" xfId="40370" hidden="1"/>
    <cellStyle name="Akzent2 2" xfId="40374" hidden="1"/>
    <cellStyle name="Akzent2 2" xfId="40390" hidden="1"/>
    <cellStyle name="Akzent2 2" xfId="40394" hidden="1"/>
    <cellStyle name="Akzent2 2" xfId="40410" hidden="1"/>
    <cellStyle name="Akzent2 2" xfId="40414" hidden="1"/>
    <cellStyle name="Akzent2 2" xfId="40216" hidden="1"/>
    <cellStyle name="Akzent2 2" xfId="40428" hidden="1"/>
    <cellStyle name="Akzent2 2" xfId="40445" hidden="1"/>
    <cellStyle name="Akzent2 2" xfId="40449" hidden="1"/>
    <cellStyle name="Akzent2 2" xfId="40465" hidden="1"/>
    <cellStyle name="Akzent2 2" xfId="40469" hidden="1"/>
    <cellStyle name="Akzent2 2" xfId="40485" hidden="1"/>
    <cellStyle name="Akzent2 2" xfId="40489" hidden="1"/>
    <cellStyle name="Akzent2 2" xfId="40505" hidden="1"/>
    <cellStyle name="Akzent2 2" xfId="40509" hidden="1"/>
    <cellStyle name="Akzent2 2" xfId="40331" hidden="1"/>
    <cellStyle name="Akzent2 2" xfId="40522" hidden="1"/>
    <cellStyle name="Akzent2 2" xfId="40538" hidden="1"/>
    <cellStyle name="Akzent2 2" xfId="40542" hidden="1"/>
    <cellStyle name="Akzent2 2" xfId="40558" hidden="1"/>
    <cellStyle name="Akzent2 2" xfId="40562" hidden="1"/>
    <cellStyle name="Akzent2 2" xfId="40578" hidden="1"/>
    <cellStyle name="Akzent2 2" xfId="40582" hidden="1"/>
    <cellStyle name="Akzent2 2" xfId="40598" hidden="1"/>
    <cellStyle name="Akzent2 2" xfId="40602" hidden="1"/>
    <cellStyle name="Akzent2 2" xfId="40618" hidden="1"/>
    <cellStyle name="Akzent2 2" xfId="40622" hidden="1"/>
    <cellStyle name="Akzent2 2" xfId="40638" hidden="1"/>
    <cellStyle name="Akzent2 2" xfId="40642" hidden="1"/>
    <cellStyle name="Akzent2 2" xfId="40658" hidden="1"/>
    <cellStyle name="Akzent2 2" xfId="40662" hidden="1"/>
    <cellStyle name="Akzent2 2" xfId="40678" hidden="1"/>
    <cellStyle name="Akzent2 2" xfId="40682" hidden="1"/>
    <cellStyle name="Akzent2 2" xfId="40698" hidden="1"/>
    <cellStyle name="Akzent2 2" xfId="40702" hidden="1"/>
    <cellStyle name="Akzent2 2" xfId="40733" hidden="1"/>
    <cellStyle name="Akzent2 2" xfId="40737" hidden="1"/>
    <cellStyle name="Akzent2 2" xfId="40760" hidden="1"/>
    <cellStyle name="Akzent2 2" xfId="40764" hidden="1"/>
    <cellStyle name="Akzent2 2" xfId="40780" hidden="1"/>
    <cellStyle name="Akzent2 2" xfId="40784" hidden="1"/>
    <cellStyle name="Akzent2 2" xfId="40800" hidden="1"/>
    <cellStyle name="Akzent2 2" xfId="40804" hidden="1"/>
    <cellStyle name="Akzent2 2" xfId="40820" hidden="1"/>
    <cellStyle name="Akzent2 2" xfId="40824" hidden="1"/>
    <cellStyle name="Akzent2 2" xfId="40840" hidden="1"/>
    <cellStyle name="Akzent2 2" xfId="40844" hidden="1"/>
    <cellStyle name="Akzent2 2" xfId="40751" hidden="1"/>
    <cellStyle name="Akzent2 2" xfId="40858" hidden="1"/>
    <cellStyle name="Akzent2 2" xfId="40874" hidden="1"/>
    <cellStyle name="Akzent2 2" xfId="40878" hidden="1"/>
    <cellStyle name="Akzent2 2" xfId="40894" hidden="1"/>
    <cellStyle name="Akzent2 2" xfId="40898" hidden="1"/>
    <cellStyle name="Akzent2 2" xfId="40914" hidden="1"/>
    <cellStyle name="Akzent2 2" xfId="40918" hidden="1"/>
    <cellStyle name="Akzent2 2" xfId="40934" hidden="1"/>
    <cellStyle name="Akzent2 2" xfId="40938" hidden="1"/>
    <cellStyle name="Akzent2 2" xfId="40950" hidden="1"/>
    <cellStyle name="Akzent2 2" xfId="40994" hidden="1"/>
    <cellStyle name="Akzent2 2" xfId="41005" hidden="1"/>
    <cellStyle name="Akzent2 2" xfId="41029" hidden="1"/>
    <cellStyle name="Akzent2 2" xfId="41033" hidden="1"/>
    <cellStyle name="Akzent2 2" xfId="41049" hidden="1"/>
    <cellStyle name="Akzent2 2" xfId="41053" hidden="1"/>
    <cellStyle name="Akzent2 2" xfId="41069" hidden="1"/>
    <cellStyle name="Akzent2 2" xfId="41073" hidden="1"/>
    <cellStyle name="Akzent2 2" xfId="41089" hidden="1"/>
    <cellStyle name="Akzent2 2" xfId="41093" hidden="1"/>
    <cellStyle name="Akzent2 2" xfId="41109" hidden="1"/>
    <cellStyle name="Akzent2 2" xfId="41117" hidden="1"/>
    <cellStyle name="Akzent2 2" xfId="41134" hidden="1"/>
    <cellStyle name="Akzent2 2" xfId="41138" hidden="1"/>
    <cellStyle name="Akzent2 2" xfId="41154" hidden="1"/>
    <cellStyle name="Akzent2 2" xfId="41158" hidden="1"/>
    <cellStyle name="Akzent2 2" xfId="41174" hidden="1"/>
    <cellStyle name="Akzent2 2" xfId="41178" hidden="1"/>
    <cellStyle name="Akzent2 2" xfId="41194" hidden="1"/>
    <cellStyle name="Akzent2 2" xfId="41198" hidden="1"/>
    <cellStyle name="Akzent2 2" xfId="41003" hidden="1"/>
    <cellStyle name="Akzent2 2" xfId="41212" hidden="1"/>
    <cellStyle name="Akzent2 2" xfId="41229" hidden="1"/>
    <cellStyle name="Akzent2 2" xfId="41233" hidden="1"/>
    <cellStyle name="Akzent2 2" xfId="41249" hidden="1"/>
    <cellStyle name="Akzent2 2" xfId="41253" hidden="1"/>
    <cellStyle name="Akzent2 2" xfId="41269" hidden="1"/>
    <cellStyle name="Akzent2 2" xfId="41273" hidden="1"/>
    <cellStyle name="Akzent2 2" xfId="41289" hidden="1"/>
    <cellStyle name="Akzent2 2" xfId="41293" hidden="1"/>
    <cellStyle name="Akzent2 2" xfId="41115" hidden="1"/>
    <cellStyle name="Akzent2 2" xfId="41306" hidden="1"/>
    <cellStyle name="Akzent2 2" xfId="41322" hidden="1"/>
    <cellStyle name="Akzent2 2" xfId="41326" hidden="1"/>
    <cellStyle name="Akzent2 2" xfId="41342" hidden="1"/>
    <cellStyle name="Akzent2 2" xfId="41346" hidden="1"/>
    <cellStyle name="Akzent2 2" xfId="41362" hidden="1"/>
    <cellStyle name="Akzent2 2" xfId="41366" hidden="1"/>
    <cellStyle name="Akzent2 2" xfId="41382" hidden="1"/>
    <cellStyle name="Akzent2 2" xfId="41386" hidden="1"/>
    <cellStyle name="Akzent2 2" xfId="41405" hidden="1"/>
    <cellStyle name="Akzent2 2" xfId="41413" hidden="1"/>
    <cellStyle name="Akzent2 2" xfId="41429" hidden="1"/>
    <cellStyle name="Akzent2 2" xfId="41433" hidden="1"/>
    <cellStyle name="Akzent2 2" xfId="41449" hidden="1"/>
    <cellStyle name="Akzent2 2" xfId="41453" hidden="1"/>
    <cellStyle name="Akzent2 2" xfId="41469" hidden="1"/>
    <cellStyle name="Akzent2 2" xfId="41473" hidden="1"/>
    <cellStyle name="Akzent2 2" xfId="41489" hidden="1"/>
    <cellStyle name="Akzent2 2" xfId="41493" hidden="1"/>
    <cellStyle name="Akzent2 2" xfId="41509" hidden="1"/>
    <cellStyle name="Akzent2 2" xfId="41517" hidden="1"/>
    <cellStyle name="Akzent2 2" xfId="41534" hidden="1"/>
    <cellStyle name="Akzent2 2" xfId="41538" hidden="1"/>
    <cellStyle name="Akzent2 2" xfId="41554" hidden="1"/>
    <cellStyle name="Akzent2 2" xfId="41558" hidden="1"/>
    <cellStyle name="Akzent2 2" xfId="41574" hidden="1"/>
    <cellStyle name="Akzent2 2" xfId="41578" hidden="1"/>
    <cellStyle name="Akzent2 2" xfId="41594" hidden="1"/>
    <cellStyle name="Akzent2 2" xfId="41598" hidden="1"/>
    <cellStyle name="Akzent2 2" xfId="41400" hidden="1"/>
    <cellStyle name="Akzent2 2" xfId="41612" hidden="1"/>
    <cellStyle name="Akzent2 2" xfId="41629" hidden="1"/>
    <cellStyle name="Akzent2 2" xfId="41633" hidden="1"/>
    <cellStyle name="Akzent2 2" xfId="41649" hidden="1"/>
    <cellStyle name="Akzent2 2" xfId="41653" hidden="1"/>
    <cellStyle name="Akzent2 2" xfId="41669" hidden="1"/>
    <cellStyle name="Akzent2 2" xfId="41673" hidden="1"/>
    <cellStyle name="Akzent2 2" xfId="41689" hidden="1"/>
    <cellStyle name="Akzent2 2" xfId="41693" hidden="1"/>
    <cellStyle name="Akzent2 2" xfId="41515" hidden="1"/>
    <cellStyle name="Akzent2 2" xfId="41706" hidden="1"/>
    <cellStyle name="Akzent2 2" xfId="41722" hidden="1"/>
    <cellStyle name="Akzent2 2" xfId="41726" hidden="1"/>
    <cellStyle name="Akzent2 2" xfId="41742" hidden="1"/>
    <cellStyle name="Akzent2 2" xfId="41746" hidden="1"/>
    <cellStyle name="Akzent2 2" xfId="41762" hidden="1"/>
    <cellStyle name="Akzent2 2" xfId="41766" hidden="1"/>
    <cellStyle name="Akzent2 2" xfId="41782" hidden="1"/>
    <cellStyle name="Akzent2 2" xfId="41786" hidden="1"/>
    <cellStyle name="Akzent2 2" xfId="41802" hidden="1"/>
    <cellStyle name="Akzent2 2" xfId="41806" hidden="1"/>
    <cellStyle name="Akzent2 2" xfId="41822" hidden="1"/>
    <cellStyle name="Akzent2 2" xfId="41826" hidden="1"/>
    <cellStyle name="Akzent2 2" xfId="41842" hidden="1"/>
    <cellStyle name="Akzent2 2" xfId="41846" hidden="1"/>
    <cellStyle name="Akzent2 2" xfId="41862" hidden="1"/>
    <cellStyle name="Akzent2 2" xfId="41866" hidden="1"/>
    <cellStyle name="Akzent2 2" xfId="41882" hidden="1"/>
    <cellStyle name="Akzent2 2" xfId="41886" hidden="1"/>
    <cellStyle name="Akzent2 2" xfId="41917" hidden="1"/>
    <cellStyle name="Akzent2 2" xfId="41921" hidden="1"/>
    <cellStyle name="Akzent2 2" xfId="41944" hidden="1"/>
    <cellStyle name="Akzent2 2" xfId="41948" hidden="1"/>
    <cellStyle name="Akzent2 2" xfId="41964" hidden="1"/>
    <cellStyle name="Akzent2 2" xfId="41968" hidden="1"/>
    <cellStyle name="Akzent2 2" xfId="41984" hidden="1"/>
    <cellStyle name="Akzent2 2" xfId="41988" hidden="1"/>
    <cellStyle name="Akzent2 2" xfId="42004" hidden="1"/>
    <cellStyle name="Akzent2 2" xfId="42008" hidden="1"/>
    <cellStyle name="Akzent2 2" xfId="42024" hidden="1"/>
    <cellStyle name="Akzent2 2" xfId="42028" hidden="1"/>
    <cellStyle name="Akzent2 2" xfId="41935" hidden="1"/>
    <cellStyle name="Akzent2 2" xfId="42042" hidden="1"/>
    <cellStyle name="Akzent2 2" xfId="42058" hidden="1"/>
    <cellStyle name="Akzent2 2" xfId="42062" hidden="1"/>
    <cellStyle name="Akzent2 2" xfId="42078" hidden="1"/>
    <cellStyle name="Akzent2 2" xfId="42082" hidden="1"/>
    <cellStyle name="Akzent2 2" xfId="42098" hidden="1"/>
    <cellStyle name="Akzent2 2" xfId="42102" hidden="1"/>
    <cellStyle name="Akzent2 2" xfId="42118" hidden="1"/>
    <cellStyle name="Akzent2 2" xfId="42122" hidden="1"/>
    <cellStyle name="Akzent2 2" xfId="42160" hidden="1"/>
    <cellStyle name="Akzent2 2" xfId="42218" hidden="1"/>
    <cellStyle name="Akzent2 2" xfId="42267" hidden="1"/>
    <cellStyle name="Akzent2 2" xfId="42276" hidden="1"/>
    <cellStyle name="Akzent2 2" xfId="42321" hidden="1"/>
    <cellStyle name="Akzent2 2" xfId="42329" hidden="1"/>
    <cellStyle name="Akzent2 2" xfId="42419" hidden="1"/>
    <cellStyle name="Akzent2 2" xfId="42430" hidden="1"/>
    <cellStyle name="Akzent2 2" xfId="42479" hidden="1"/>
    <cellStyle name="Akzent2 2" xfId="42487" hidden="1"/>
    <cellStyle name="Akzent2 2" xfId="42533" hidden="1"/>
    <cellStyle name="Akzent2 2" xfId="42547" hidden="1"/>
    <cellStyle name="Akzent2 2" xfId="42602" hidden="1"/>
    <cellStyle name="Akzent2 2" xfId="42606" hidden="1"/>
    <cellStyle name="Akzent2 2" xfId="42658" hidden="1"/>
    <cellStyle name="Akzent2 2" xfId="42665" hidden="1"/>
    <cellStyle name="Akzent2 2" xfId="42713" hidden="1"/>
    <cellStyle name="Akzent2 2" xfId="42717" hidden="1"/>
    <cellStyle name="Akzent2 2" xfId="42764" hidden="1"/>
    <cellStyle name="Akzent2 2" xfId="42774" hidden="1"/>
    <cellStyle name="Akzent2 2" xfId="42209" hidden="1"/>
    <cellStyle name="Akzent2 2" xfId="42814" hidden="1"/>
    <cellStyle name="Akzent2 2" xfId="42869" hidden="1"/>
    <cellStyle name="Akzent2 2" xfId="42873" hidden="1"/>
    <cellStyle name="Akzent2 2" xfId="42927" hidden="1"/>
    <cellStyle name="Akzent2 2" xfId="42931" hidden="1"/>
    <cellStyle name="Akzent2 2" xfId="42977" hidden="1"/>
    <cellStyle name="Akzent2 2" xfId="42983" hidden="1"/>
    <cellStyle name="Akzent2 2" xfId="43029" hidden="1"/>
    <cellStyle name="Akzent2 2" xfId="43034" hidden="1"/>
    <cellStyle name="Akzent2 2" xfId="42539" hidden="1"/>
    <cellStyle name="Akzent2 2" xfId="43070" hidden="1"/>
    <cellStyle name="Akzent2 2" xfId="43124" hidden="1"/>
    <cellStyle name="Akzent2 2" xfId="43129" hidden="1"/>
    <cellStyle name="Akzent2 2" xfId="43182" hidden="1"/>
    <cellStyle name="Akzent2 2" xfId="43187" hidden="1"/>
    <cellStyle name="Akzent2 2" xfId="43237" hidden="1"/>
    <cellStyle name="Akzent2 2" xfId="43244" hidden="1"/>
    <cellStyle name="Akzent2 2" xfId="43286" hidden="1"/>
    <cellStyle name="Akzent2 2" xfId="43291" hidden="1"/>
    <cellStyle name="Akzent2 2" xfId="43348" hidden="1"/>
    <cellStyle name="Akzent2 2" xfId="43368" hidden="1"/>
    <cellStyle name="Akzent2 2" xfId="43425" hidden="1"/>
    <cellStyle name="Akzent2 2" xfId="43429" hidden="1"/>
    <cellStyle name="Akzent2 2" xfId="43483" hidden="1"/>
    <cellStyle name="Akzent2 2" xfId="43488" hidden="1"/>
    <cellStyle name="Akzent2 2" xfId="43527" hidden="1"/>
    <cellStyle name="Akzent2 2" xfId="43539" hidden="1"/>
    <cellStyle name="Akzent2 2" xfId="43577" hidden="1"/>
    <cellStyle name="Akzent2 2" xfId="43588" hidden="1"/>
    <cellStyle name="Akzent2 2" xfId="43637" hidden="1"/>
    <cellStyle name="Akzent2 2" xfId="43649" hidden="1"/>
    <cellStyle name="Akzent2 2" xfId="43702" hidden="1"/>
    <cellStyle name="Akzent2 2" xfId="43713" hidden="1"/>
    <cellStyle name="Akzent2 2" xfId="43760" hidden="1"/>
    <cellStyle name="Akzent2 2" xfId="43767" hidden="1"/>
    <cellStyle name="Akzent2 2" xfId="43817" hidden="1"/>
    <cellStyle name="Akzent2 2" xfId="43821" hidden="1"/>
    <cellStyle name="Akzent2 2" xfId="43869" hidden="1"/>
    <cellStyle name="Akzent2 2" xfId="43878" hidden="1"/>
    <cellStyle name="Akzent2 2" xfId="43343" hidden="1"/>
    <cellStyle name="Akzent2 2" xfId="43930" hidden="1"/>
    <cellStyle name="Akzent2 2" xfId="43977" hidden="1"/>
    <cellStyle name="Akzent2 2" xfId="43983" hidden="1"/>
    <cellStyle name="Akzent2 2" xfId="44032" hidden="1"/>
    <cellStyle name="Akzent2 2" xfId="44037" hidden="1"/>
    <cellStyle name="Akzent2 2" xfId="44083" hidden="1"/>
    <cellStyle name="Akzent2 2" xfId="44095" hidden="1"/>
    <cellStyle name="Akzent2 2" xfId="44140" hidden="1"/>
    <cellStyle name="Akzent2 2" xfId="44144" hidden="1"/>
    <cellStyle name="Akzent2 2" xfId="43646" hidden="1"/>
    <cellStyle name="Akzent2 2" xfId="44191" hidden="1"/>
    <cellStyle name="Akzent2 2" xfId="44235" hidden="1"/>
    <cellStyle name="Akzent2 2" xfId="44246" hidden="1"/>
    <cellStyle name="Akzent2 2" xfId="44288" hidden="1"/>
    <cellStyle name="Akzent2 2" xfId="44295" hidden="1"/>
    <cellStyle name="Akzent2 2" xfId="44338" hidden="1"/>
    <cellStyle name="Akzent2 2" xfId="44344" hidden="1"/>
    <cellStyle name="Akzent2 2" xfId="44392" hidden="1"/>
    <cellStyle name="Akzent2 2" xfId="44400" hidden="1"/>
    <cellStyle name="Akzent2 2" xfId="44446" hidden="1"/>
    <cellStyle name="Akzent2 2" xfId="44459" hidden="1"/>
    <cellStyle name="Akzent2 2" xfId="44502" hidden="1"/>
    <cellStyle name="Akzent2 2" xfId="44507" hidden="1"/>
    <cellStyle name="Akzent2 2" xfId="44561" hidden="1"/>
    <cellStyle name="Akzent2 2" xfId="44566" hidden="1"/>
    <cellStyle name="Akzent2 2" xfId="44610" hidden="1"/>
    <cellStyle name="Akzent2 2" xfId="44617" hidden="1"/>
    <cellStyle name="Akzent2 2" xfId="44659" hidden="1"/>
    <cellStyle name="Akzent2 2" xfId="44669" hidden="1"/>
    <cellStyle name="Akzent2 2" xfId="44748" hidden="1"/>
    <cellStyle name="Akzent2 2" xfId="44751" hidden="1"/>
    <cellStyle name="Akzent2 2" xfId="44785" hidden="1"/>
    <cellStyle name="Akzent2 2" xfId="44802" hidden="1"/>
    <cellStyle name="Akzent2 2" xfId="44857" hidden="1"/>
    <cellStyle name="Akzent2 2" xfId="44861" hidden="1"/>
    <cellStyle name="Akzent2 2" xfId="44911" hidden="1"/>
    <cellStyle name="Akzent2 2" xfId="44916" hidden="1"/>
    <cellStyle name="Akzent2 2" xfId="44968" hidden="1"/>
    <cellStyle name="Akzent2 2" xfId="44977" hidden="1"/>
    <cellStyle name="Akzent2 2" xfId="45016" hidden="1"/>
    <cellStyle name="Akzent2 2" xfId="45024" hidden="1"/>
    <cellStyle name="Akzent2 2" xfId="44766" hidden="1"/>
    <cellStyle name="Akzent2 2" xfId="45078" hidden="1"/>
    <cellStyle name="Akzent2 2" xfId="45157" hidden="1"/>
    <cellStyle name="Akzent2 2" xfId="45166" hidden="1"/>
    <cellStyle name="Akzent2 2" xfId="45220" hidden="1"/>
    <cellStyle name="Akzent2 2" xfId="45229" hidden="1"/>
    <cellStyle name="Akzent2 2" xfId="45275" hidden="1"/>
    <cellStyle name="Akzent2 2" xfId="45283" hidden="1"/>
    <cellStyle name="Akzent2 2" xfId="45359" hidden="1"/>
    <cellStyle name="Akzent2 2" xfId="45366" hidden="1"/>
    <cellStyle name="Akzent2 2" xfId="45407" hidden="1"/>
    <cellStyle name="Akzent2 2" xfId="45487" hidden="1"/>
    <cellStyle name="Akzent2 2" xfId="45500" hidden="1"/>
    <cellStyle name="Akzent2 2" xfId="45556" hidden="1"/>
    <cellStyle name="Akzent2 2" xfId="45560" hidden="1"/>
    <cellStyle name="Akzent2 2" xfId="45614" hidden="1"/>
    <cellStyle name="Akzent2 2" xfId="45618" hidden="1"/>
    <cellStyle name="Akzent2 2" xfId="45672" hidden="1"/>
    <cellStyle name="Akzent2 2" xfId="45676" hidden="1"/>
    <cellStyle name="Akzent2 2" xfId="45722" hidden="1"/>
    <cellStyle name="Akzent2 2" xfId="45727" hidden="1"/>
    <cellStyle name="Akzent2 2" xfId="45772" hidden="1"/>
    <cellStyle name="Akzent2 2" xfId="45792" hidden="1"/>
    <cellStyle name="Akzent2 2" xfId="45837" hidden="1"/>
    <cellStyle name="Akzent2 2" xfId="45850" hidden="1"/>
    <cellStyle name="Akzent2 2" xfId="45918" hidden="1"/>
    <cellStyle name="Akzent2 2" xfId="45922" hidden="1"/>
    <cellStyle name="Akzent2 2" xfId="45971" hidden="1"/>
    <cellStyle name="Akzent2 2" xfId="45975" hidden="1"/>
    <cellStyle name="Akzent2 2" xfId="46023" hidden="1"/>
    <cellStyle name="Akzent2 2" xfId="46030" hidden="1"/>
    <cellStyle name="Akzent2 2" xfId="45498" hidden="1"/>
    <cellStyle name="Akzent2 2" xfId="46089" hidden="1"/>
    <cellStyle name="Akzent2 2" xfId="46151" hidden="1"/>
    <cellStyle name="Akzent2 2" xfId="46160" hidden="1"/>
    <cellStyle name="Akzent2 2" xfId="46205" hidden="1"/>
    <cellStyle name="Akzent2 2" xfId="46210" hidden="1"/>
    <cellStyle name="Akzent2 2" xfId="46259" hidden="1"/>
    <cellStyle name="Akzent2 2" xfId="46267" hidden="1"/>
    <cellStyle name="Akzent2 2" xfId="46317" hidden="1"/>
    <cellStyle name="Akzent2 2" xfId="46322" hidden="1"/>
    <cellStyle name="Akzent2 2" xfId="45782" hidden="1"/>
    <cellStyle name="Akzent2 2" xfId="46364" hidden="1"/>
    <cellStyle name="Akzent2 2" xfId="46411" hidden="1"/>
    <cellStyle name="Akzent2 2" xfId="46418" hidden="1"/>
    <cellStyle name="Akzent2 2" xfId="46464" hidden="1"/>
    <cellStyle name="Akzent2 2" xfId="46468" hidden="1"/>
    <cellStyle name="Akzent2 2" xfId="46515" hidden="1"/>
    <cellStyle name="Akzent2 2" xfId="46522" hidden="1"/>
    <cellStyle name="Akzent2 2" xfId="46567" hidden="1"/>
    <cellStyle name="Akzent2 2" xfId="46571" hidden="1"/>
    <cellStyle name="Akzent2 2" xfId="46634" hidden="1"/>
    <cellStyle name="Akzent2 2" xfId="46652" hidden="1"/>
    <cellStyle name="Akzent2 2" xfId="46703" hidden="1"/>
    <cellStyle name="Akzent2 2" xfId="46710" hidden="1"/>
    <cellStyle name="Akzent2 2" xfId="46758" hidden="1"/>
    <cellStyle name="Akzent2 2" xfId="46762" hidden="1"/>
    <cellStyle name="Akzent2 2" xfId="46804" hidden="1"/>
    <cellStyle name="Akzent2 2" xfId="46812" hidden="1"/>
    <cellStyle name="Akzent2 2" xfId="46862" hidden="1"/>
    <cellStyle name="Akzent2 2" xfId="46866" hidden="1"/>
    <cellStyle name="Akzent2 2" xfId="46916" hidden="1"/>
    <cellStyle name="Akzent2 2" xfId="46930" hidden="1"/>
    <cellStyle name="Akzent2 2" xfId="46986" hidden="1"/>
    <cellStyle name="Akzent2 2" xfId="46990" hidden="1"/>
    <cellStyle name="Akzent2 2" xfId="47037" hidden="1"/>
    <cellStyle name="Akzent2 2" xfId="47043" hidden="1"/>
    <cellStyle name="Akzent2 2" xfId="47095" hidden="1"/>
    <cellStyle name="Akzent2 2" xfId="47099" hidden="1"/>
    <cellStyle name="Akzent2 2" xfId="47153" hidden="1"/>
    <cellStyle name="Akzent2 2" xfId="47157" hidden="1"/>
    <cellStyle name="Akzent2 2" xfId="46625" hidden="1"/>
    <cellStyle name="Akzent2 2" xfId="47200" hidden="1"/>
    <cellStyle name="Akzent2 2" xfId="47250" hidden="1"/>
    <cellStyle name="Akzent2 2" xfId="47259" hidden="1"/>
    <cellStyle name="Akzent2 2" xfId="47309" hidden="1"/>
    <cellStyle name="Akzent2 2" xfId="47313" hidden="1"/>
    <cellStyle name="Akzent2 2" xfId="47357" hidden="1"/>
    <cellStyle name="Akzent2 2" xfId="47361" hidden="1"/>
    <cellStyle name="Akzent2 2" xfId="47416" hidden="1"/>
    <cellStyle name="Akzent2 2" xfId="47422" hidden="1"/>
    <cellStyle name="Akzent2 2" xfId="46928" hidden="1"/>
    <cellStyle name="Akzent2 2" xfId="47467" hidden="1"/>
    <cellStyle name="Akzent2 2" xfId="47521" hidden="1"/>
    <cellStyle name="Akzent2 2" xfId="47525" hidden="1"/>
    <cellStyle name="Akzent2 2" xfId="47571" hidden="1"/>
    <cellStyle name="Akzent2 2" xfId="47581" hidden="1"/>
    <cellStyle name="Akzent2 2" xfId="47624" hidden="1"/>
    <cellStyle name="Akzent2 2" xfId="47630" hidden="1"/>
    <cellStyle name="Akzent2 2" xfId="47675" hidden="1"/>
    <cellStyle name="Akzent2 2" xfId="47679" hidden="1"/>
    <cellStyle name="Akzent2 2" xfId="47733" hidden="1"/>
    <cellStyle name="Akzent2 2" xfId="47737" hidden="1"/>
    <cellStyle name="Akzent2 2" xfId="47791" hidden="1"/>
    <cellStyle name="Akzent2 2" xfId="47795" hidden="1"/>
    <cellStyle name="Akzent2 2" xfId="47849" hidden="1"/>
    <cellStyle name="Akzent2 2" xfId="47853" hidden="1"/>
    <cellStyle name="Akzent2 2" xfId="47908" hidden="1"/>
    <cellStyle name="Akzent2 2" xfId="47912" hidden="1"/>
    <cellStyle name="Akzent2 2" xfId="47951" hidden="1"/>
    <cellStyle name="Akzent2 2" xfId="47956" hidden="1"/>
    <cellStyle name="Akzent2 2" xfId="48029" hidden="1"/>
    <cellStyle name="Akzent2 2" xfId="48035" hidden="1"/>
    <cellStyle name="Akzent2 2" xfId="48066" hidden="1"/>
    <cellStyle name="Akzent2 2" xfId="48075" hidden="1"/>
    <cellStyle name="Akzent2 2" xfId="48126" hidden="1"/>
    <cellStyle name="Akzent2 2" xfId="48134" hidden="1"/>
    <cellStyle name="Akzent2 2" xfId="48184" hidden="1"/>
    <cellStyle name="Akzent2 2" xfId="48188" hidden="1"/>
    <cellStyle name="Akzent2 2" xfId="48240" hidden="1"/>
    <cellStyle name="Akzent2 2" xfId="48245" hidden="1"/>
    <cellStyle name="Akzent2 2" xfId="48295" hidden="1"/>
    <cellStyle name="Akzent2 2" xfId="48299" hidden="1"/>
    <cellStyle name="Akzent2 2" xfId="48052" hidden="1"/>
    <cellStyle name="Akzent2 2" xfId="48348" hidden="1"/>
    <cellStyle name="Akzent2 2" xfId="48394" hidden="1"/>
    <cellStyle name="Akzent2 2" xfId="48406" hidden="1"/>
    <cellStyle name="Akzent2 2" xfId="48452" hidden="1"/>
    <cellStyle name="Akzent2 2" xfId="48459" hidden="1"/>
    <cellStyle name="Akzent2 2" xfId="48504" hidden="1"/>
    <cellStyle name="Akzent2 2" xfId="48509" hidden="1"/>
    <cellStyle name="Akzent2 2" xfId="48553" hidden="1"/>
    <cellStyle name="Akzent2 2" xfId="48561" hidden="1"/>
    <cellStyle name="Akzent2 2" xfId="48544" hidden="1"/>
    <cellStyle name="Akzent2 2" xfId="48489" hidden="1"/>
    <cellStyle name="Akzent2 2" xfId="48485" hidden="1"/>
    <cellStyle name="Akzent2 2" xfId="48431" hidden="1"/>
    <cellStyle name="Akzent2 2" xfId="48427" hidden="1"/>
    <cellStyle name="Akzent2 2" xfId="48373" hidden="1"/>
    <cellStyle name="Akzent2 2" xfId="48367" hidden="1"/>
    <cellStyle name="Akzent2 2" xfId="48314" hidden="1"/>
    <cellStyle name="Akzent2 2" xfId="48309" hidden="1"/>
    <cellStyle name="Akzent2 2" xfId="48273" hidden="1"/>
    <cellStyle name="Akzent2 2" xfId="48253" hidden="1"/>
    <cellStyle name="Akzent2 2" xfId="48193" hidden="1"/>
    <cellStyle name="Akzent2 2" xfId="48189" hidden="1"/>
    <cellStyle name="Akzent2 2" xfId="48138" hidden="1"/>
    <cellStyle name="Akzent2 2" xfId="48130" hidden="1"/>
    <cellStyle name="Akzent2 2" xfId="48083" hidden="1"/>
    <cellStyle name="Akzent2 2" xfId="48076" hidden="1"/>
    <cellStyle name="Akzent2 2" xfId="47988" hidden="1"/>
    <cellStyle name="Akzent2 2" xfId="47984" hidden="1"/>
    <cellStyle name="Akzent2 2" xfId="48546" hidden="1"/>
    <cellStyle name="Akzent2 2" xfId="47939" hidden="1"/>
    <cellStyle name="Akzent2 2" xfId="47885" hidden="1"/>
    <cellStyle name="Akzent2 2" xfId="47880" hidden="1"/>
    <cellStyle name="Akzent2 2" xfId="47831" hidden="1"/>
    <cellStyle name="Akzent2 2" xfId="47823" hidden="1"/>
    <cellStyle name="Akzent2 2" xfId="47773" hidden="1"/>
    <cellStyle name="Akzent2 2" xfId="47769" hidden="1"/>
    <cellStyle name="Akzent2 2" xfId="47716" hidden="1"/>
    <cellStyle name="Akzent2 2" xfId="47711" hidden="1"/>
    <cellStyle name="Akzent2 2" xfId="48257" hidden="1"/>
    <cellStyle name="Akzent2 2" xfId="47668" hidden="1"/>
    <cellStyle name="Akzent2 2" xfId="47608" hidden="1"/>
    <cellStyle name="Akzent2 2" xfId="47604" hidden="1"/>
    <cellStyle name="Akzent2 2" xfId="47550" hidden="1"/>
    <cellStyle name="Akzent2 2" xfId="47546" hidden="1"/>
    <cellStyle name="Akzent2 2" xfId="47498" hidden="1"/>
    <cellStyle name="Akzent2 2" xfId="47491" hidden="1"/>
    <cellStyle name="Akzent2 2" xfId="47447" hidden="1"/>
    <cellStyle name="Akzent2 2" xfId="47437" hidden="1"/>
    <cellStyle name="Akzent2 2" xfId="47370" hidden="1"/>
    <cellStyle name="Akzent2 2" xfId="47352" hidden="1"/>
    <cellStyle name="Akzent2 2" xfId="47294" hidden="1"/>
    <cellStyle name="Akzent2 2" xfId="47290" hidden="1"/>
    <cellStyle name="Akzent2 2" xfId="47235" hidden="1"/>
    <cellStyle name="Akzent2 2" xfId="47230" hidden="1"/>
    <cellStyle name="Akzent2 2" xfId="47188" hidden="1"/>
    <cellStyle name="Akzent2 2" xfId="47184" hidden="1"/>
    <cellStyle name="Akzent2 2" xfId="47130" hidden="1"/>
    <cellStyle name="Akzent2 2" xfId="47126" hidden="1"/>
    <cellStyle name="Akzent2 2" xfId="47077" hidden="1"/>
    <cellStyle name="Akzent2 2" xfId="47061" hidden="1"/>
    <cellStyle name="Akzent2 2" xfId="47008" hidden="1"/>
    <cellStyle name="Akzent2 2" xfId="46999" hidden="1"/>
    <cellStyle name="Akzent2 2" xfId="46949" hidden="1"/>
    <cellStyle name="Akzent2 2" xfId="46942" hidden="1"/>
    <cellStyle name="Akzent2 2" xfId="46887" hidden="1"/>
    <cellStyle name="Akzent2 2" xfId="46881" hidden="1"/>
    <cellStyle name="Akzent2 2" xfId="46831" hidden="1"/>
    <cellStyle name="Akzent2 2" xfId="46823" hidden="1"/>
    <cellStyle name="Akzent2 2" xfId="47383" hidden="1"/>
    <cellStyle name="Akzent2 2" xfId="46776" hidden="1"/>
    <cellStyle name="Akzent2 2" xfId="46724" hidden="1"/>
    <cellStyle name="Akzent2 2" xfId="46719" hidden="1"/>
    <cellStyle name="Akzent2 2" xfId="46670" hidden="1"/>
    <cellStyle name="Akzent2 2" xfId="46665" hidden="1"/>
    <cellStyle name="Akzent2 2" xfId="46612" hidden="1"/>
    <cellStyle name="Akzent2 2" xfId="46604" hidden="1"/>
    <cellStyle name="Akzent2 2" xfId="46558" hidden="1"/>
    <cellStyle name="Akzent2 2" xfId="46549" hidden="1"/>
    <cellStyle name="Akzent2 2" xfId="47066" hidden="1"/>
    <cellStyle name="Akzent2 2" xfId="46503" hidden="1"/>
    <cellStyle name="Akzent2 2" xfId="46449" hidden="1"/>
    <cellStyle name="Akzent2 2" xfId="46445" hidden="1"/>
    <cellStyle name="Akzent2 2" xfId="46389" hidden="1"/>
    <cellStyle name="Akzent2 2" xfId="46381" hidden="1"/>
    <cellStyle name="Akzent2 2" xfId="46334" hidden="1"/>
    <cellStyle name="Akzent2 2" xfId="46330" hidden="1"/>
    <cellStyle name="Akzent2 2" xfId="46276" hidden="1"/>
    <cellStyle name="Akzent2 2" xfId="46268" hidden="1"/>
    <cellStyle name="Akzent2 2" xfId="46214" hidden="1"/>
    <cellStyle name="Akzent2 2" xfId="46209" hidden="1"/>
    <cellStyle name="Akzent2 2" xfId="46152" hidden="1"/>
    <cellStyle name="Akzent2 2" xfId="46143" hidden="1"/>
    <cellStyle name="Akzent2 2" xfId="46074" hidden="1"/>
    <cellStyle name="Akzent2 2" xfId="46069" hidden="1"/>
    <cellStyle name="Akzent2 2" xfId="46014" hidden="1"/>
    <cellStyle name="Akzent2 2" xfId="46010" hidden="1"/>
    <cellStyle name="Akzent2 2" xfId="45956" hidden="1"/>
    <cellStyle name="Akzent2 2" xfId="45952" hidden="1"/>
    <cellStyle name="Akzent2 2" xfId="45877" hidden="1"/>
    <cellStyle name="Akzent2 2" xfId="45874" hidden="1"/>
    <cellStyle name="Akzent2 2" xfId="45836" hidden="1"/>
    <cellStyle name="Akzent2 2" xfId="45824" hidden="1"/>
    <cellStyle name="Akzent2 2" xfId="45769" hidden="1"/>
    <cellStyle name="Akzent2 2" xfId="45762" hidden="1"/>
    <cellStyle name="Akzent2 2" xfId="45707" hidden="1"/>
    <cellStyle name="Akzent2 2" xfId="45703" hidden="1"/>
    <cellStyle name="Akzent2 2" xfId="45654" hidden="1"/>
    <cellStyle name="Akzent2 2" xfId="45650" hidden="1"/>
    <cellStyle name="Akzent2 2" xfId="45602" hidden="1"/>
    <cellStyle name="Akzent2 2" xfId="45593" hidden="1"/>
    <cellStyle name="Akzent2 2" xfId="45859" hidden="1"/>
    <cellStyle name="Akzent2 2" xfId="45541" hidden="1"/>
    <cellStyle name="Akzent2 2" xfId="45477" hidden="1"/>
    <cellStyle name="Akzent2 2" xfId="45464" hidden="1"/>
    <cellStyle name="Akzent2 2" xfId="45383" hidden="1"/>
    <cellStyle name="Akzent2 2" xfId="45373" hidden="1"/>
    <cellStyle name="Akzent2 2" xfId="45288" hidden="1"/>
    <cellStyle name="Akzent2 2" xfId="45284" hidden="1"/>
    <cellStyle name="Akzent2 2" xfId="45235" hidden="1"/>
    <cellStyle name="Akzent2 2" xfId="45226" hidden="1"/>
    <cellStyle name="Akzent2 2" xfId="45180" hidden="1"/>
    <cellStyle name="Akzent2 2" xfId="45110" hidden="1"/>
    <cellStyle name="Akzent2 2" xfId="45090" hidden="1"/>
    <cellStyle name="Akzent2 2" xfId="45031" hidden="1"/>
    <cellStyle name="Akzent2 2" xfId="45020" hidden="1"/>
    <cellStyle name="Akzent2 2" xfId="44963" hidden="1"/>
    <cellStyle name="Akzent2 2" xfId="44954" hidden="1"/>
    <cellStyle name="Akzent2 2" xfId="44902" hidden="1"/>
    <cellStyle name="Akzent2 2" xfId="44898" hidden="1"/>
    <cellStyle name="Akzent2 2" xfId="44848" hidden="1"/>
    <cellStyle name="Akzent2 2" xfId="44839" hidden="1"/>
    <cellStyle name="Akzent2 2" xfId="44808" hidden="1"/>
    <cellStyle name="Akzent2 2" xfId="44780" hidden="1"/>
    <cellStyle name="Akzent2 2" xfId="44699" hidden="1"/>
    <cellStyle name="Akzent2 2" xfId="44691" hidden="1"/>
    <cellStyle name="Akzent2 2" xfId="44635" hidden="1"/>
    <cellStyle name="Akzent2 2" xfId="44631" hidden="1"/>
    <cellStyle name="Akzent2 2" xfId="44579" hidden="1"/>
    <cellStyle name="Akzent2 2" xfId="44573" hidden="1"/>
    <cellStyle name="Akzent2 2" xfId="44525" hidden="1"/>
    <cellStyle name="Akzent2 2" xfId="44520" hidden="1"/>
    <cellStyle name="Akzent2 2" xfId="45097" hidden="1"/>
    <cellStyle name="Akzent2 2" xfId="44477" hidden="1"/>
    <cellStyle name="Akzent2 2" xfId="44425" hidden="1"/>
    <cellStyle name="Akzent2 2" xfId="44418" hidden="1"/>
    <cellStyle name="Akzent2 2" xfId="44364" hidden="1"/>
    <cellStyle name="Akzent2 2" xfId="44359" hidden="1"/>
    <cellStyle name="Akzent2 2" xfId="44306" hidden="1"/>
    <cellStyle name="Akzent2 2" xfId="44297" hidden="1"/>
    <cellStyle name="Akzent2 2" xfId="44255" hidden="1"/>
    <cellStyle name="Akzent2 2" xfId="44247" hidden="1"/>
    <cellStyle name="Akzent2 2" xfId="44793" hidden="1"/>
    <cellStyle name="Akzent2 2" xfId="44200" hidden="1"/>
    <cellStyle name="Akzent2 2" xfId="44149" hidden="1"/>
    <cellStyle name="Akzent2 2" xfId="44145" hidden="1"/>
    <cellStyle name="Akzent2 2" xfId="44090" hidden="1"/>
    <cellStyle name="Akzent2 2" xfId="44078" hidden="1"/>
    <cellStyle name="Akzent2 2" xfId="44024" hidden="1"/>
    <cellStyle name="Akzent2 2" xfId="44020" hidden="1"/>
    <cellStyle name="Akzent2 2" xfId="43971" hidden="1"/>
    <cellStyle name="Akzent2 2" xfId="43961" hidden="1"/>
    <cellStyle name="Akzent2 2" xfId="43914" hidden="1"/>
    <cellStyle name="Akzent2 2" xfId="43900" hidden="1"/>
    <cellStyle name="Akzent2 2" xfId="43840" hidden="1"/>
    <cellStyle name="Akzent2 2" xfId="43836" hidden="1"/>
    <cellStyle name="Akzent2 2" xfId="43782" hidden="1"/>
    <cellStyle name="Akzent2 2" xfId="43774" hidden="1"/>
    <cellStyle name="Akzent2 2" xfId="43724" hidden="1"/>
    <cellStyle name="Akzent2 2" xfId="43716" hidden="1"/>
    <cellStyle name="Akzent2 2" xfId="43666" hidden="1"/>
    <cellStyle name="Akzent2 2" xfId="43661" hidden="1"/>
    <cellStyle name="Akzent2 2" xfId="43610" hidden="1"/>
    <cellStyle name="Akzent2 2" xfId="43589" hidden="1"/>
    <cellStyle name="Akzent2 2" xfId="43538" hidden="1"/>
    <cellStyle name="Akzent2 2" xfId="43525" hidden="1"/>
    <cellStyle name="Akzent2 2" xfId="43469" hidden="1"/>
    <cellStyle name="Akzent2 2" xfId="43463" hidden="1"/>
    <cellStyle name="Akzent2 2" xfId="43415" hidden="1"/>
    <cellStyle name="Akzent2 2" xfId="43404" hidden="1"/>
    <cellStyle name="Akzent2 2" xfId="43363" hidden="1"/>
    <cellStyle name="Akzent2 2" xfId="43357" hidden="1"/>
    <cellStyle name="Akzent2 2" xfId="43920" hidden="1"/>
    <cellStyle name="Akzent2 2" xfId="43309" hidden="1"/>
    <cellStyle name="Akzent2 2" xfId="43253" hidden="1"/>
    <cellStyle name="Akzent2 2" xfId="43245" hidden="1"/>
    <cellStyle name="Akzent2 2" xfId="43191" hidden="1"/>
    <cellStyle name="Akzent2 2" xfId="43186" hidden="1"/>
    <cellStyle name="Akzent2 2" xfId="43133" hidden="1"/>
    <cellStyle name="Akzent2 2" xfId="43128" hidden="1"/>
    <cellStyle name="Akzent2 2" xfId="43075" hidden="1"/>
    <cellStyle name="Akzent2 2" xfId="43071" hidden="1"/>
    <cellStyle name="Akzent2 2" xfId="43601" hidden="1"/>
    <cellStyle name="Akzent2 2" xfId="43033" hidden="1"/>
    <cellStyle name="Akzent2 2" xfId="42971" hidden="1"/>
    <cellStyle name="Akzent2 2" xfId="42966" hidden="1"/>
    <cellStyle name="Akzent2 2" xfId="42912" hidden="1"/>
    <cellStyle name="Akzent2 2" xfId="42908" hidden="1"/>
    <cellStyle name="Akzent2 2" xfId="42856" hidden="1"/>
    <cellStyle name="Akzent2 2" xfId="42849" hidden="1"/>
    <cellStyle name="Akzent2 2" xfId="42808" hidden="1"/>
    <cellStyle name="Akzent2 2" xfId="42797" hidden="1"/>
    <cellStyle name="Akzent2 2" xfId="42749" hidden="1"/>
    <cellStyle name="Akzent2 2" xfId="42745" hidden="1"/>
    <cellStyle name="Akzent2 2" xfId="42690" hidden="1"/>
    <cellStyle name="Akzent2 2" xfId="42680" hidden="1"/>
    <cellStyle name="Akzent2 2" xfId="42629" hidden="1"/>
    <cellStyle name="Akzent2 2" xfId="42622" hidden="1"/>
    <cellStyle name="Akzent2 2" xfId="42573" hidden="1"/>
    <cellStyle name="Akzent2 2" xfId="42563" hidden="1"/>
    <cellStyle name="Akzent2 2" xfId="42509" hidden="1"/>
    <cellStyle name="Akzent2 2" xfId="42503" hidden="1"/>
    <cellStyle name="Akzent2 2" xfId="42413" hidden="1"/>
    <cellStyle name="Akzent2 2" xfId="42405" hidden="1"/>
    <cellStyle name="Akzent2 2" xfId="42362" hidden="1"/>
    <cellStyle name="Akzent2 2" xfId="42350" hidden="1"/>
    <cellStyle name="Akzent2 2" xfId="42301" hidden="1"/>
    <cellStyle name="Akzent2 2" xfId="42294" hidden="1"/>
    <cellStyle name="Akzent2 2" xfId="42240" hidden="1"/>
    <cellStyle name="Akzent2 2" xfId="42236" hidden="1"/>
    <cellStyle name="Akzent2 2" xfId="42184" hidden="1"/>
    <cellStyle name="Akzent2 2" xfId="42181" hidden="1"/>
    <cellStyle name="Akzent2 2" xfId="48642" hidden="1"/>
    <cellStyle name="Akzent2 2" xfId="48646" hidden="1"/>
    <cellStyle name="Akzent2 2" xfId="42389" hidden="1"/>
    <cellStyle name="Akzent2 2" xfId="48673" hidden="1"/>
    <cellStyle name="Akzent2 2" xfId="48708" hidden="1"/>
    <cellStyle name="Akzent2 2" xfId="48714" hidden="1"/>
    <cellStyle name="Akzent2 2" xfId="48747" hidden="1"/>
    <cellStyle name="Akzent2 2" xfId="48751" hidden="1"/>
    <cellStyle name="Akzent2 2" xfId="48786" hidden="1"/>
    <cellStyle name="Akzent2 2" xfId="48790" hidden="1"/>
    <cellStyle name="Akzent2 2" xfId="48820" hidden="1"/>
    <cellStyle name="Akzent2 2" xfId="48825" hidden="1"/>
    <cellStyle name="Akzent2 2" xfId="48812" hidden="1"/>
    <cellStyle name="Akzent2 2" xfId="48777" hidden="1"/>
    <cellStyle name="Akzent2 2" xfId="48773" hidden="1"/>
    <cellStyle name="Akzent2 2" xfId="48738" hidden="1"/>
    <cellStyle name="Akzent2 2" xfId="48734" hidden="1"/>
    <cellStyle name="Akzent2 2" xfId="48699" hidden="1"/>
    <cellStyle name="Akzent2 2" xfId="48693" hidden="1"/>
    <cellStyle name="Akzent2 2" xfId="48661" hidden="1"/>
    <cellStyle name="Akzent2 2" xfId="48656" hidden="1"/>
    <cellStyle name="Akzent2 2" xfId="48627" hidden="1"/>
    <cellStyle name="Akzent2 2" xfId="48613" hidden="1"/>
    <cellStyle name="Akzent2 2" xfId="48528" hidden="1"/>
    <cellStyle name="Akzent2 2" xfId="48517" hidden="1"/>
    <cellStyle name="Akzent2 2" xfId="48460" hidden="1"/>
    <cellStyle name="Akzent2 2" xfId="48451" hidden="1"/>
    <cellStyle name="Akzent2 2" xfId="48401" hidden="1"/>
    <cellStyle name="Akzent2 2" xfId="48389" hidden="1"/>
    <cellStyle name="Akzent2 2" xfId="48343" hidden="1"/>
    <cellStyle name="Akzent2 2" xfId="48337" hidden="1"/>
    <cellStyle name="Akzent2 2" xfId="48814" hidden="1"/>
    <cellStyle name="Akzent2 2" xfId="48283" hidden="1"/>
    <cellStyle name="Akzent2 2" xfId="48224" hidden="1"/>
    <cellStyle name="Akzent2 2" xfId="48220" hidden="1"/>
    <cellStyle name="Akzent2 2" xfId="48165" hidden="1"/>
    <cellStyle name="Akzent2 2" xfId="48161" hidden="1"/>
    <cellStyle name="Akzent2 2" xfId="48107" hidden="1"/>
    <cellStyle name="Akzent2 2" xfId="48099" hidden="1"/>
    <cellStyle name="Akzent2 2" xfId="48012" hidden="1"/>
    <cellStyle name="Akzent2 2" xfId="48001" hidden="1"/>
    <cellStyle name="Akzent2 2" xfId="48615" hidden="1"/>
    <cellStyle name="Akzent2 2" xfId="47955" hidden="1"/>
    <cellStyle name="Akzent2 2" xfId="47899" hidden="1"/>
    <cellStyle name="Akzent2 2" xfId="47895" hidden="1"/>
    <cellStyle name="Akzent2 2" xfId="47840" hidden="1"/>
    <cellStyle name="Akzent2 2" xfId="47836" hidden="1"/>
    <cellStyle name="Akzent2 2" xfId="47782" hidden="1"/>
    <cellStyle name="Akzent2 2" xfId="47778" hidden="1"/>
    <cellStyle name="Akzent2 2" xfId="47724" hidden="1"/>
    <cellStyle name="Akzent2 2" xfId="47712" hidden="1"/>
    <cellStyle name="Akzent2 2" xfId="47654" hidden="1"/>
    <cellStyle name="Akzent2 2" xfId="47636" hidden="1"/>
    <cellStyle name="Akzent2 2" xfId="47578" hidden="1"/>
    <cellStyle name="Akzent2 2" xfId="47566" hidden="1"/>
    <cellStyle name="Akzent2 2" xfId="47512" hidden="1"/>
    <cellStyle name="Akzent2 2" xfId="47508" hidden="1"/>
    <cellStyle name="Akzent2 2" xfId="47461" hidden="1"/>
    <cellStyle name="Akzent2 2" xfId="47457" hidden="1"/>
    <cellStyle name="Akzent2 2" xfId="47403" hidden="1"/>
    <cellStyle name="Akzent2 2" xfId="47399" hidden="1"/>
    <cellStyle name="Akzent2 2" xfId="47343" hidden="1"/>
    <cellStyle name="Akzent2 2" xfId="47323" hidden="1"/>
    <cellStyle name="Akzent2 2" xfId="47268" hidden="1"/>
    <cellStyle name="Akzent2 2" xfId="47263" hidden="1"/>
    <cellStyle name="Akzent2 2" xfId="47205" hidden="1"/>
    <cellStyle name="Akzent2 2" xfId="47201" hidden="1"/>
    <cellStyle name="Akzent2 2" xfId="47144" hidden="1"/>
    <cellStyle name="Akzent2 2" xfId="47140" hidden="1"/>
    <cellStyle name="Akzent2 2" xfId="47086" hidden="1"/>
    <cellStyle name="Akzent2 2" xfId="47082" hidden="1"/>
    <cellStyle name="Akzent2 2" xfId="47662" hidden="1"/>
    <cellStyle name="Akzent2 2" xfId="47026" hidden="1"/>
    <cellStyle name="Akzent2 2" xfId="46969" hidden="1"/>
    <cellStyle name="Akzent2 2" xfId="46965" hidden="1"/>
    <cellStyle name="Akzent2 2" xfId="46905" hidden="1"/>
    <cellStyle name="Akzent2 2" xfId="46901" hidden="1"/>
    <cellStyle name="Akzent2 2" xfId="46847" hidden="1"/>
    <cellStyle name="Akzent2 2" xfId="46843" hidden="1"/>
    <cellStyle name="Akzent2 2" xfId="46787" hidden="1"/>
    <cellStyle name="Akzent2 2" xfId="46777" hidden="1"/>
    <cellStyle name="Akzent2 2" xfId="47331" hidden="1"/>
    <cellStyle name="Akzent2 2" xfId="46740" hidden="1"/>
    <cellStyle name="Akzent2 2" xfId="46681" hidden="1"/>
    <cellStyle name="Akzent2 2" xfId="46675" hidden="1"/>
    <cellStyle name="Akzent2 2" xfId="46611" hidden="1"/>
    <cellStyle name="Akzent2 2" xfId="46603" hidden="1"/>
    <cellStyle name="Akzent2 2" xfId="46550" hidden="1"/>
    <cellStyle name="Akzent2 2" xfId="46539" hidden="1"/>
    <cellStyle name="Akzent2 2" xfId="46489" hidden="1"/>
    <cellStyle name="Akzent2 2" xfId="46484" hidden="1"/>
    <cellStyle name="Akzent2 2" xfId="46430" hidden="1"/>
    <cellStyle name="Akzent2 2" xfId="46422" hidden="1"/>
    <cellStyle name="Akzent2 2" xfId="46368" hidden="1"/>
    <cellStyle name="Akzent2 2" xfId="46357" hidden="1"/>
    <cellStyle name="Akzent2 2" xfId="46302" hidden="1"/>
    <cellStyle name="Akzent2 2" xfId="46298" hidden="1"/>
    <cellStyle name="Akzent2 2" xfId="46244" hidden="1"/>
    <cellStyle name="Akzent2 2" xfId="46240" hidden="1"/>
    <cellStyle name="Akzent2 2" xfId="46186" hidden="1"/>
    <cellStyle name="Akzent2 2" xfId="46182" hidden="1"/>
    <cellStyle name="Akzent2 2" xfId="46105" hidden="1"/>
    <cellStyle name="Akzent2 2" xfId="46098" hidden="1"/>
    <cellStyle name="Akzent2 2" xfId="46063" hidden="1"/>
    <cellStyle name="Akzent2 2" xfId="46055" hidden="1"/>
    <cellStyle name="Akzent2 2" xfId="45993" hidden="1"/>
    <cellStyle name="Akzent2 2" xfId="45985" hidden="1"/>
    <cellStyle name="Akzent2 2" xfId="45927" hidden="1"/>
    <cellStyle name="Akzent2 2" xfId="45923" hidden="1"/>
    <cellStyle name="Akzent2 2" xfId="45843" hidden="1"/>
    <cellStyle name="Akzent2 2" xfId="45826" hidden="1"/>
    <cellStyle name="Akzent2 2" xfId="45787" hidden="1"/>
    <cellStyle name="Akzent2 2" xfId="45779" hidden="1"/>
    <cellStyle name="Akzent2 2" xfId="46083" hidden="1"/>
    <cellStyle name="Akzent2 2" xfId="45717" hidden="1"/>
    <cellStyle name="Akzent2 2" xfId="45663" hidden="1"/>
    <cellStyle name="Akzent2 2" xfId="45659" hidden="1"/>
    <cellStyle name="Akzent2 2" xfId="45597" hidden="1"/>
    <cellStyle name="Akzent2 2" xfId="45592" hidden="1"/>
    <cellStyle name="Akzent2 2" xfId="45533" hidden="1"/>
    <cellStyle name="Akzent2 2" xfId="45528" hidden="1"/>
    <cellStyle name="Akzent2 2" xfId="45456" hidden="1"/>
    <cellStyle name="Akzent2 2" xfId="45443" hidden="1"/>
    <cellStyle name="Akzent2 2" xfId="45387" hidden="1"/>
    <cellStyle name="Akzent2 2" xfId="45308" hidden="1"/>
    <cellStyle name="Akzent2 2" xfId="45289" hidden="1"/>
    <cellStyle name="Akzent2 2" xfId="45214" hidden="1"/>
    <cellStyle name="Akzent2 2" xfId="45206" hidden="1"/>
    <cellStyle name="Akzent2 2" xfId="45134" hidden="1"/>
    <cellStyle name="Akzent2 2" xfId="45123" hidden="1"/>
    <cellStyle name="Akzent2 2" xfId="45063" hidden="1"/>
    <cellStyle name="Akzent2 2" xfId="45059" hidden="1"/>
    <cellStyle name="Akzent2 2" xfId="44997" hidden="1"/>
    <cellStyle name="Akzent2 2" xfId="44987" hidden="1"/>
    <cellStyle name="Akzent2 2" xfId="44939" hidden="1"/>
    <cellStyle name="Akzent2 2" xfId="44925" hidden="1"/>
    <cellStyle name="Akzent2 2" xfId="44866" hidden="1"/>
    <cellStyle name="Akzent2 2" xfId="44862" hidden="1"/>
    <cellStyle name="Akzent2 2" xfId="44799" hidden="1"/>
    <cellStyle name="Akzent2 2" xfId="44788" hidden="1"/>
    <cellStyle name="Akzent2 2" xfId="44709" hidden="1"/>
    <cellStyle name="Akzent2 2" xfId="44704" hidden="1"/>
    <cellStyle name="Akzent2 2" xfId="44650" hidden="1"/>
    <cellStyle name="Akzent2 2" xfId="44643" hidden="1"/>
    <cellStyle name="Akzent2 2" xfId="45299" hidden="1"/>
    <cellStyle name="Akzent2 2" xfId="44594" hidden="1"/>
    <cellStyle name="Akzent2 2" xfId="44533" hidden="1"/>
    <cellStyle name="Akzent2 2" xfId="44521" hidden="1"/>
    <cellStyle name="Akzent2 2" xfId="44469" hidden="1"/>
    <cellStyle name="Akzent2 2" xfId="44460" hidden="1"/>
    <cellStyle name="Akzent2 2" xfId="44413" hidden="1"/>
    <cellStyle name="Akzent2 2" xfId="44401" hidden="1"/>
    <cellStyle name="Akzent2 2" xfId="44351" hidden="1"/>
    <cellStyle name="Akzent2 2" xfId="44343" hidden="1"/>
    <cellStyle name="Akzent2 2" xfId="44927" hidden="1"/>
    <cellStyle name="Akzent2 2" xfId="44296" hidden="1"/>
    <cellStyle name="Akzent2 2" xfId="44234" hidden="1"/>
    <cellStyle name="Akzent2 2" xfId="44225" hidden="1"/>
    <cellStyle name="Akzent2 2" xfId="44182" hidden="1"/>
    <cellStyle name="Akzent2 2" xfId="44175" hidden="1"/>
    <cellStyle name="Akzent2 2" xfId="44124" hidden="1"/>
    <cellStyle name="Akzent2 2" xfId="44117" hidden="1"/>
    <cellStyle name="Akzent2 2" xfId="44066" hidden="1"/>
    <cellStyle name="Akzent2 2" xfId="44059" hidden="1"/>
    <cellStyle name="Akzent2 2" xfId="43996" hidden="1"/>
    <cellStyle name="Akzent2 2" xfId="43984" hidden="1"/>
    <cellStyle name="Akzent2 2" xfId="43927" hidden="1"/>
    <cellStyle name="Akzent2 2" xfId="43921" hidden="1"/>
    <cellStyle name="Akzent2 2" xfId="43860" hidden="1"/>
    <cellStyle name="Akzent2 2" xfId="43856" hidden="1"/>
    <cellStyle name="Akzent2 2" xfId="43802" hidden="1"/>
    <cellStyle name="Akzent2 2" xfId="43798" hidden="1"/>
    <cellStyle name="Akzent2 2" xfId="43744" hidden="1"/>
    <cellStyle name="Akzent2 2" xfId="43740" hidden="1"/>
    <cellStyle name="Akzent2 2" xfId="43685" hidden="1"/>
    <cellStyle name="Akzent2 2" xfId="43671" hidden="1"/>
    <cellStyle name="Akzent2 2" xfId="43598" hidden="1"/>
    <cellStyle name="Akzent2 2" xfId="43590" hidden="1"/>
    <cellStyle name="Akzent2 2" xfId="43537" hidden="1"/>
    <cellStyle name="Akzent2 2" xfId="43522" hidden="1"/>
    <cellStyle name="Akzent2 2" xfId="43472" hidden="1"/>
    <cellStyle name="Akzent2 2" xfId="43462" hidden="1"/>
    <cellStyle name="Akzent2 2" xfId="43408" hidden="1"/>
    <cellStyle name="Akzent2 2" xfId="43403" hidden="1"/>
    <cellStyle name="Akzent2 2" xfId="44001" hidden="1"/>
    <cellStyle name="Akzent2 2" xfId="43359" hidden="1"/>
    <cellStyle name="Akzent2 2" xfId="43295" hidden="1"/>
    <cellStyle name="Akzent2 2" xfId="43290" hidden="1"/>
    <cellStyle name="Akzent2 2" xfId="43227" hidden="1"/>
    <cellStyle name="Akzent2 2" xfId="43223" hidden="1"/>
    <cellStyle name="Akzent2 2" xfId="43169" hidden="1"/>
    <cellStyle name="Akzent2 2" xfId="43165" hidden="1"/>
    <cellStyle name="Akzent2 2" xfId="43111" hidden="1"/>
    <cellStyle name="Akzent2 2" xfId="43107" hidden="1"/>
    <cellStyle name="Akzent2 2" xfId="43675" hidden="1"/>
    <cellStyle name="Akzent2 2" xfId="43063" hidden="1"/>
    <cellStyle name="Akzent2 2" xfId="43009" hidden="1"/>
    <cellStyle name="Akzent2 2" xfId="43005" hidden="1"/>
    <cellStyle name="Akzent2 2" xfId="42945" hidden="1"/>
    <cellStyle name="Akzent2 2" xfId="42941" hidden="1"/>
    <cellStyle name="Akzent2 2" xfId="42887" hidden="1"/>
    <cellStyle name="Akzent2 2" xfId="42883" hidden="1"/>
    <cellStyle name="Akzent2 2" xfId="42828" hidden="1"/>
    <cellStyle name="Akzent2 2" xfId="42824" hidden="1"/>
    <cellStyle name="Akzent2 2" xfId="42771" hidden="1"/>
    <cellStyle name="Akzent2 2" xfId="42759" hidden="1"/>
    <cellStyle name="Akzent2 2" xfId="42704" hidden="1"/>
    <cellStyle name="Akzent2 2" xfId="42700" hidden="1"/>
    <cellStyle name="Akzent2 2" xfId="42646" hidden="1"/>
    <cellStyle name="Akzent2 2" xfId="42642" hidden="1"/>
    <cellStyle name="Akzent2 2" xfId="42586" hidden="1"/>
    <cellStyle name="Akzent2 2" xfId="42582" hidden="1"/>
    <cellStyle name="Akzent2 2" xfId="42522" hidden="1"/>
    <cellStyle name="Akzent2 2" xfId="42518" hidden="1"/>
    <cellStyle name="Akzent2 2" xfId="42415" hidden="1"/>
    <cellStyle name="Akzent2 2" xfId="42404" hidden="1"/>
    <cellStyle name="Akzent2 2" xfId="42354" hidden="1"/>
    <cellStyle name="Akzent2 2" xfId="42343" hidden="1"/>
    <cellStyle name="Akzent2 2" xfId="42289" hidden="1"/>
    <cellStyle name="Akzent2 2" xfId="42278" hidden="1"/>
    <cellStyle name="Akzent2 2" xfId="42224" hidden="1"/>
    <cellStyle name="Akzent2 2" xfId="42219" hidden="1"/>
    <cellStyle name="Akzent2 2" xfId="42403" hidden="1"/>
    <cellStyle name="Akzent2 2" xfId="45893" hidden="1"/>
    <cellStyle name="Akzent2 2" xfId="48846" hidden="1"/>
    <cellStyle name="Akzent2 2" xfId="48850" hidden="1"/>
    <cellStyle name="Akzent2 2" xfId="42371" hidden="1"/>
    <cellStyle name="Akzent2 2" xfId="48864" hidden="1"/>
    <cellStyle name="Akzent2 2" xfId="48880" hidden="1"/>
    <cellStyle name="Akzent2 2" xfId="48884" hidden="1"/>
    <cellStyle name="Akzent2 2" xfId="48900" hidden="1"/>
    <cellStyle name="Akzent2 2" xfId="48904" hidden="1"/>
    <cellStyle name="Akzent2 2" xfId="48920" hidden="1"/>
    <cellStyle name="Akzent2 2" xfId="48924" hidden="1"/>
    <cellStyle name="Akzent2 2" xfId="48940" hidden="1"/>
    <cellStyle name="Akzent2 2" xfId="48944" hidden="1"/>
    <cellStyle name="Akzent2 2" xfId="48961" hidden="1"/>
    <cellStyle name="Akzent2 2" xfId="49019" hidden="1"/>
    <cellStyle name="Akzent2 2" xfId="49068" hidden="1"/>
    <cellStyle name="Akzent2 2" xfId="49077" hidden="1"/>
    <cellStyle name="Akzent2 2" xfId="49122" hidden="1"/>
    <cellStyle name="Akzent2 2" xfId="49130" hidden="1"/>
    <cellStyle name="Akzent2 2" xfId="49220" hidden="1"/>
    <cellStyle name="Akzent2 2" xfId="49231" hidden="1"/>
    <cellStyle name="Akzent2 2" xfId="49280" hidden="1"/>
    <cellStyle name="Akzent2 2" xfId="49288" hidden="1"/>
    <cellStyle name="Akzent2 2" xfId="49334" hidden="1"/>
    <cellStyle name="Akzent2 2" xfId="49348" hidden="1"/>
    <cellStyle name="Akzent2 2" xfId="49403" hidden="1"/>
    <cellStyle name="Akzent2 2" xfId="49407" hidden="1"/>
    <cellStyle name="Akzent2 2" xfId="49459" hidden="1"/>
    <cellStyle name="Akzent2 2" xfId="49466" hidden="1"/>
    <cellStyle name="Akzent2 2" xfId="49514" hidden="1"/>
    <cellStyle name="Akzent2 2" xfId="49518" hidden="1"/>
    <cellStyle name="Akzent2 2" xfId="49565" hidden="1"/>
    <cellStyle name="Akzent2 2" xfId="49575" hidden="1"/>
    <cellStyle name="Akzent2 2" xfId="49010" hidden="1"/>
    <cellStyle name="Akzent2 2" xfId="49615" hidden="1"/>
    <cellStyle name="Akzent2 2" xfId="49670" hidden="1"/>
    <cellStyle name="Akzent2 2" xfId="49674" hidden="1"/>
    <cellStyle name="Akzent2 2" xfId="49728" hidden="1"/>
    <cellStyle name="Akzent2 2" xfId="49732" hidden="1"/>
    <cellStyle name="Akzent2 2" xfId="49778" hidden="1"/>
    <cellStyle name="Akzent2 2" xfId="49784" hidden="1"/>
    <cellStyle name="Akzent2 2" xfId="49830" hidden="1"/>
    <cellStyle name="Akzent2 2" xfId="49835" hidden="1"/>
    <cellStyle name="Akzent2 2" xfId="49340" hidden="1"/>
    <cellStyle name="Akzent2 2" xfId="49871" hidden="1"/>
    <cellStyle name="Akzent2 2" xfId="49925" hidden="1"/>
    <cellStyle name="Akzent2 2" xfId="49930" hidden="1"/>
    <cellStyle name="Akzent2 2" xfId="49983" hidden="1"/>
    <cellStyle name="Akzent2 2" xfId="49988" hidden="1"/>
    <cellStyle name="Akzent2 2" xfId="50038" hidden="1"/>
    <cellStyle name="Akzent2 2" xfId="50045" hidden="1"/>
    <cellStyle name="Akzent2 2" xfId="50087" hidden="1"/>
    <cellStyle name="Akzent2 2" xfId="50092" hidden="1"/>
    <cellStyle name="Akzent2 2" xfId="50149" hidden="1"/>
    <cellStyle name="Akzent2 2" xfId="50169" hidden="1"/>
    <cellStyle name="Akzent2 2" xfId="50226" hidden="1"/>
    <cellStyle name="Akzent2 2" xfId="50230" hidden="1"/>
    <cellStyle name="Akzent2 2" xfId="50284" hidden="1"/>
    <cellStyle name="Akzent2 2" xfId="50289" hidden="1"/>
    <cellStyle name="Akzent2 2" xfId="50328" hidden="1"/>
    <cellStyle name="Akzent2 2" xfId="50340" hidden="1"/>
    <cellStyle name="Akzent2 2" xfId="50378" hidden="1"/>
    <cellStyle name="Akzent2 2" xfId="50389" hidden="1"/>
    <cellStyle name="Akzent2 2" xfId="50438" hidden="1"/>
    <cellStyle name="Akzent2 2" xfId="50450" hidden="1"/>
    <cellStyle name="Akzent2 2" xfId="50503" hidden="1"/>
    <cellStyle name="Akzent2 2" xfId="50514" hidden="1"/>
    <cellStyle name="Akzent2 2" xfId="50561" hidden="1"/>
    <cellStyle name="Akzent2 2" xfId="50568" hidden="1"/>
    <cellStyle name="Akzent2 2" xfId="50618" hidden="1"/>
    <cellStyle name="Akzent2 2" xfId="50622" hidden="1"/>
    <cellStyle name="Akzent2 2" xfId="50670" hidden="1"/>
    <cellStyle name="Akzent2 2" xfId="50679" hidden="1"/>
    <cellStyle name="Akzent2 2" xfId="50144" hidden="1"/>
    <cellStyle name="Akzent2 2" xfId="50731" hidden="1"/>
    <cellStyle name="Akzent2 2" xfId="50778" hidden="1"/>
    <cellStyle name="Akzent2 2" xfId="50784" hidden="1"/>
    <cellStyle name="Akzent2 2" xfId="50833" hidden="1"/>
    <cellStyle name="Akzent2 2" xfId="50838" hidden="1"/>
    <cellStyle name="Akzent2 2" xfId="50884" hidden="1"/>
    <cellStyle name="Akzent2 2" xfId="50896" hidden="1"/>
    <cellStyle name="Akzent2 2" xfId="50941" hidden="1"/>
    <cellStyle name="Akzent2 2" xfId="50945" hidden="1"/>
    <cellStyle name="Akzent2 2" xfId="50447" hidden="1"/>
    <cellStyle name="Akzent2 2" xfId="50992" hidden="1"/>
    <cellStyle name="Akzent2 2" xfId="51036" hidden="1"/>
    <cellStyle name="Akzent2 2" xfId="51047" hidden="1"/>
    <cellStyle name="Akzent2 2" xfId="51089" hidden="1"/>
    <cellStyle name="Akzent2 2" xfId="51096" hidden="1"/>
    <cellStyle name="Akzent2 2" xfId="51139" hidden="1"/>
    <cellStyle name="Akzent2 2" xfId="51145" hidden="1"/>
    <cellStyle name="Akzent2 2" xfId="51193" hidden="1"/>
    <cellStyle name="Akzent2 2" xfId="51201" hidden="1"/>
    <cellStyle name="Akzent2 2" xfId="51247" hidden="1"/>
    <cellStyle name="Akzent2 2" xfId="51260" hidden="1"/>
    <cellStyle name="Akzent2 2" xfId="51303" hidden="1"/>
    <cellStyle name="Akzent2 2" xfId="51308" hidden="1"/>
    <cellStyle name="Akzent2 2" xfId="51362" hidden="1"/>
    <cellStyle name="Akzent2 2" xfId="51367" hidden="1"/>
    <cellStyle name="Akzent2 2" xfId="51411" hidden="1"/>
    <cellStyle name="Akzent2 2" xfId="51418" hidden="1"/>
    <cellStyle name="Akzent2 2" xfId="51460" hidden="1"/>
    <cellStyle name="Akzent2 2" xfId="51470" hidden="1"/>
    <cellStyle name="Akzent2 2" xfId="51549" hidden="1"/>
    <cellStyle name="Akzent2 2" xfId="51552" hidden="1"/>
    <cellStyle name="Akzent2 2" xfId="51586" hidden="1"/>
    <cellStyle name="Akzent2 2" xfId="51603" hidden="1"/>
    <cellStyle name="Akzent2 2" xfId="51658" hidden="1"/>
    <cellStyle name="Akzent2 2" xfId="51662" hidden="1"/>
    <cellStyle name="Akzent2 2" xfId="51712" hidden="1"/>
    <cellStyle name="Akzent2 2" xfId="51717" hidden="1"/>
    <cellStyle name="Akzent2 2" xfId="51769" hidden="1"/>
    <cellStyle name="Akzent2 2" xfId="51778" hidden="1"/>
    <cellStyle name="Akzent2 2" xfId="51817" hidden="1"/>
    <cellStyle name="Akzent2 2" xfId="51825" hidden="1"/>
    <cellStyle name="Akzent2 2" xfId="51567" hidden="1"/>
    <cellStyle name="Akzent2 2" xfId="51879" hidden="1"/>
    <cellStyle name="Akzent2 2" xfId="51958" hidden="1"/>
    <cellStyle name="Akzent2 2" xfId="51967" hidden="1"/>
    <cellStyle name="Akzent2 2" xfId="52021" hidden="1"/>
    <cellStyle name="Akzent2 2" xfId="52030" hidden="1"/>
    <cellStyle name="Akzent2 2" xfId="52076" hidden="1"/>
    <cellStyle name="Akzent2 2" xfId="52084" hidden="1"/>
    <cellStyle name="Akzent2 2" xfId="52160" hidden="1"/>
    <cellStyle name="Akzent2 2" xfId="52167" hidden="1"/>
    <cellStyle name="Akzent2 2" xfId="52208" hidden="1"/>
    <cellStyle name="Akzent2 2" xfId="52288" hidden="1"/>
    <cellStyle name="Akzent2 2" xfId="52301" hidden="1"/>
    <cellStyle name="Akzent2 2" xfId="52357" hidden="1"/>
    <cellStyle name="Akzent2 2" xfId="52361" hidden="1"/>
    <cellStyle name="Akzent2 2" xfId="52415" hidden="1"/>
    <cellStyle name="Akzent2 2" xfId="52419" hidden="1"/>
    <cellStyle name="Akzent2 2" xfId="52473" hidden="1"/>
    <cellStyle name="Akzent2 2" xfId="52477" hidden="1"/>
    <cellStyle name="Akzent2 2" xfId="52523" hidden="1"/>
    <cellStyle name="Akzent2 2" xfId="52528" hidden="1"/>
    <cellStyle name="Akzent2 2" xfId="52573" hidden="1"/>
    <cellStyle name="Akzent2 2" xfId="52593" hidden="1"/>
    <cellStyle name="Akzent2 2" xfId="52638" hidden="1"/>
    <cellStyle name="Akzent2 2" xfId="52651" hidden="1"/>
    <cellStyle name="Akzent2 2" xfId="52719" hidden="1"/>
    <cellStyle name="Akzent2 2" xfId="52723" hidden="1"/>
    <cellStyle name="Akzent2 2" xfId="52772" hidden="1"/>
    <cellStyle name="Akzent2 2" xfId="52776" hidden="1"/>
    <cellStyle name="Akzent2 2" xfId="52824" hidden="1"/>
    <cellStyle name="Akzent2 2" xfId="52831" hidden="1"/>
    <cellStyle name="Akzent2 2" xfId="52299" hidden="1"/>
    <cellStyle name="Akzent2 2" xfId="52890" hidden="1"/>
    <cellStyle name="Akzent2 2" xfId="52952" hidden="1"/>
    <cellStyle name="Akzent2 2" xfId="52961" hidden="1"/>
    <cellStyle name="Akzent2 2" xfId="53006" hidden="1"/>
    <cellStyle name="Akzent2 2" xfId="53011" hidden="1"/>
    <cellStyle name="Akzent2 2" xfId="53060" hidden="1"/>
    <cellStyle name="Akzent2 2" xfId="53068" hidden="1"/>
    <cellStyle name="Akzent2 2" xfId="53118" hidden="1"/>
    <cellStyle name="Akzent2 2" xfId="53123" hidden="1"/>
    <cellStyle name="Akzent2 2" xfId="52583" hidden="1"/>
    <cellStyle name="Akzent2 2" xfId="53165" hidden="1"/>
    <cellStyle name="Akzent2 2" xfId="53212" hidden="1"/>
    <cellStyle name="Akzent2 2" xfId="53219" hidden="1"/>
    <cellStyle name="Akzent2 2" xfId="53265" hidden="1"/>
    <cellStyle name="Akzent2 2" xfId="53269" hidden="1"/>
    <cellStyle name="Akzent2 2" xfId="53316" hidden="1"/>
    <cellStyle name="Akzent2 2" xfId="53323" hidden="1"/>
    <cellStyle name="Akzent2 2" xfId="53368" hidden="1"/>
    <cellStyle name="Akzent2 2" xfId="53372" hidden="1"/>
    <cellStyle name="Akzent2 2" xfId="53435" hidden="1"/>
    <cellStyle name="Akzent2 2" xfId="53453" hidden="1"/>
    <cellStyle name="Akzent2 2" xfId="53504" hidden="1"/>
    <cellStyle name="Akzent2 2" xfId="53511" hidden="1"/>
    <cellStyle name="Akzent2 2" xfId="53559" hidden="1"/>
    <cellStyle name="Akzent2 2" xfId="53563" hidden="1"/>
    <cellStyle name="Akzent2 2" xfId="53605" hidden="1"/>
    <cellStyle name="Akzent2 2" xfId="53613" hidden="1"/>
    <cellStyle name="Akzent2 2" xfId="53663" hidden="1"/>
    <cellStyle name="Akzent2 2" xfId="53667" hidden="1"/>
    <cellStyle name="Akzent2 2" xfId="53717" hidden="1"/>
    <cellStyle name="Akzent2 2" xfId="53731" hidden="1"/>
    <cellStyle name="Akzent2 2" xfId="53787" hidden="1"/>
    <cellStyle name="Akzent2 2" xfId="53791" hidden="1"/>
    <cellStyle name="Akzent2 2" xfId="53838" hidden="1"/>
    <cellStyle name="Akzent2 2" xfId="53844" hidden="1"/>
    <cellStyle name="Akzent2 2" xfId="53896" hidden="1"/>
    <cellStyle name="Akzent2 2" xfId="53900" hidden="1"/>
    <cellStyle name="Akzent2 2" xfId="53954" hidden="1"/>
    <cellStyle name="Akzent2 2" xfId="53958" hidden="1"/>
    <cellStyle name="Akzent2 2" xfId="53426" hidden="1"/>
    <cellStyle name="Akzent2 2" xfId="54001" hidden="1"/>
    <cellStyle name="Akzent2 2" xfId="54051" hidden="1"/>
    <cellStyle name="Akzent2 2" xfId="54060" hidden="1"/>
    <cellStyle name="Akzent2 2" xfId="54110" hidden="1"/>
    <cellStyle name="Akzent2 2" xfId="54114" hidden="1"/>
    <cellStyle name="Akzent2 2" xfId="54158" hidden="1"/>
    <cellStyle name="Akzent2 2" xfId="54162" hidden="1"/>
    <cellStyle name="Akzent2 2" xfId="54217" hidden="1"/>
    <cellStyle name="Akzent2 2" xfId="54223" hidden="1"/>
    <cellStyle name="Akzent2 2" xfId="53729" hidden="1"/>
    <cellStyle name="Akzent2 2" xfId="54268" hidden="1"/>
    <cellStyle name="Akzent2 2" xfId="54322" hidden="1"/>
    <cellStyle name="Akzent2 2" xfId="54326" hidden="1"/>
    <cellStyle name="Akzent2 2" xfId="54372" hidden="1"/>
    <cellStyle name="Akzent2 2" xfId="54382" hidden="1"/>
    <cellStyle name="Akzent2 2" xfId="54425" hidden="1"/>
    <cellStyle name="Akzent2 2" xfId="54431" hidden="1"/>
    <cellStyle name="Akzent2 2" xfId="54476" hidden="1"/>
    <cellStyle name="Akzent2 2" xfId="54480" hidden="1"/>
    <cellStyle name="Akzent2 2" xfId="54534" hidden="1"/>
    <cellStyle name="Akzent2 2" xfId="54538" hidden="1"/>
    <cellStyle name="Akzent2 2" xfId="54592" hidden="1"/>
    <cellStyle name="Akzent2 2" xfId="54596" hidden="1"/>
    <cellStyle name="Akzent2 2" xfId="54650" hidden="1"/>
    <cellStyle name="Akzent2 2" xfId="54654" hidden="1"/>
    <cellStyle name="Akzent2 2" xfId="54709" hidden="1"/>
    <cellStyle name="Akzent2 2" xfId="54713" hidden="1"/>
    <cellStyle name="Akzent2 2" xfId="54752" hidden="1"/>
    <cellStyle name="Akzent2 2" xfId="54757" hidden="1"/>
    <cellStyle name="Akzent2 2" xfId="54830" hidden="1"/>
    <cellStyle name="Akzent2 2" xfId="54836" hidden="1"/>
    <cellStyle name="Akzent2 2" xfId="54867" hidden="1"/>
    <cellStyle name="Akzent2 2" xfId="54876" hidden="1"/>
    <cellStyle name="Akzent2 2" xfId="54927" hidden="1"/>
    <cellStyle name="Akzent2 2" xfId="54935" hidden="1"/>
    <cellStyle name="Akzent2 2" xfId="54985" hidden="1"/>
    <cellStyle name="Akzent2 2" xfId="54989" hidden="1"/>
    <cellStyle name="Akzent2 2" xfId="55041" hidden="1"/>
    <cellStyle name="Akzent2 2" xfId="55046" hidden="1"/>
    <cellStyle name="Akzent2 2" xfId="55096" hidden="1"/>
    <cellStyle name="Akzent2 2" xfId="55100" hidden="1"/>
    <cellStyle name="Akzent2 2" xfId="54853" hidden="1"/>
    <cellStyle name="Akzent2 2" xfId="55149" hidden="1"/>
    <cellStyle name="Akzent2 2" xfId="55195" hidden="1"/>
    <cellStyle name="Akzent2 2" xfId="55207" hidden="1"/>
    <cellStyle name="Akzent2 2" xfId="55253" hidden="1"/>
    <cellStyle name="Akzent2 2" xfId="55260" hidden="1"/>
    <cellStyle name="Akzent2 2" xfId="55305" hidden="1"/>
    <cellStyle name="Akzent2 2" xfId="55310" hidden="1"/>
    <cellStyle name="Akzent2 2" xfId="55354" hidden="1"/>
    <cellStyle name="Akzent2 2" xfId="55362" hidden="1"/>
    <cellStyle name="Akzent2 2" xfId="55345" hidden="1"/>
    <cellStyle name="Akzent2 2" xfId="55290" hidden="1"/>
    <cellStyle name="Akzent2 2" xfId="55286" hidden="1"/>
    <cellStyle name="Akzent2 2" xfId="55232" hidden="1"/>
    <cellStyle name="Akzent2 2" xfId="55228" hidden="1"/>
    <cellStyle name="Akzent2 2" xfId="55174" hidden="1"/>
    <cellStyle name="Akzent2 2" xfId="55168" hidden="1"/>
    <cellStyle name="Akzent2 2" xfId="55115" hidden="1"/>
    <cellStyle name="Akzent2 2" xfId="55110" hidden="1"/>
    <cellStyle name="Akzent2 2" xfId="55074" hidden="1"/>
    <cellStyle name="Akzent2 2" xfId="55054" hidden="1"/>
    <cellStyle name="Akzent2 2" xfId="54994" hidden="1"/>
    <cellStyle name="Akzent2 2" xfId="54990" hidden="1"/>
    <cellStyle name="Akzent2 2" xfId="54939" hidden="1"/>
    <cellStyle name="Akzent2 2" xfId="54931" hidden="1"/>
    <cellStyle name="Akzent2 2" xfId="54884" hidden="1"/>
    <cellStyle name="Akzent2 2" xfId="54877" hidden="1"/>
    <cellStyle name="Akzent2 2" xfId="54789" hidden="1"/>
    <cellStyle name="Akzent2 2" xfId="54785" hidden="1"/>
    <cellStyle name="Akzent2 2" xfId="55347" hidden="1"/>
    <cellStyle name="Akzent2 2" xfId="54740" hidden="1"/>
    <cellStyle name="Akzent2 2" xfId="54686" hidden="1"/>
    <cellStyle name="Akzent2 2" xfId="54681" hidden="1"/>
    <cellStyle name="Akzent2 2" xfId="54632" hidden="1"/>
    <cellStyle name="Akzent2 2" xfId="54624" hidden="1"/>
    <cellStyle name="Akzent2 2" xfId="54574" hidden="1"/>
    <cellStyle name="Akzent2 2" xfId="54570" hidden="1"/>
    <cellStyle name="Akzent2 2" xfId="54517" hidden="1"/>
    <cellStyle name="Akzent2 2" xfId="54512" hidden="1"/>
    <cellStyle name="Akzent2 2" xfId="55058" hidden="1"/>
    <cellStyle name="Akzent2 2" xfId="54469" hidden="1"/>
    <cellStyle name="Akzent2 2" xfId="54409" hidden="1"/>
    <cellStyle name="Akzent2 2" xfId="54405" hidden="1"/>
    <cellStyle name="Akzent2 2" xfId="54351" hidden="1"/>
    <cellStyle name="Akzent2 2" xfId="54347" hidden="1"/>
    <cellStyle name="Akzent2 2" xfId="54299" hidden="1"/>
    <cellStyle name="Akzent2 2" xfId="54292" hidden="1"/>
    <cellStyle name="Akzent2 2" xfId="54248" hidden="1"/>
    <cellStyle name="Akzent2 2" xfId="54238" hidden="1"/>
    <cellStyle name="Akzent2 2" xfId="54171" hidden="1"/>
    <cellStyle name="Akzent2 2" xfId="54153" hidden="1"/>
    <cellStyle name="Akzent2 2" xfId="54095" hidden="1"/>
    <cellStyle name="Akzent2 2" xfId="54091" hidden="1"/>
    <cellStyle name="Akzent2 2" xfId="54036" hidden="1"/>
    <cellStyle name="Akzent2 2" xfId="54031" hidden="1"/>
    <cellStyle name="Akzent2 2" xfId="53989" hidden="1"/>
    <cellStyle name="Akzent2 2" xfId="53985" hidden="1"/>
    <cellStyle name="Akzent2 2" xfId="53931" hidden="1"/>
    <cellStyle name="Akzent2 2" xfId="53927" hidden="1"/>
    <cellStyle name="Akzent2 2" xfId="53878" hidden="1"/>
    <cellStyle name="Akzent2 2" xfId="53862" hidden="1"/>
    <cellStyle name="Akzent2 2" xfId="53809" hidden="1"/>
    <cellStyle name="Akzent2 2" xfId="53800" hidden="1"/>
    <cellStyle name="Akzent2 2" xfId="53750" hidden="1"/>
    <cellStyle name="Akzent2 2" xfId="53743" hidden="1"/>
    <cellStyle name="Akzent2 2" xfId="53688" hidden="1"/>
    <cellStyle name="Akzent2 2" xfId="53682" hidden="1"/>
    <cellStyle name="Akzent2 2" xfId="53632" hidden="1"/>
    <cellStyle name="Akzent2 2" xfId="53624" hidden="1"/>
    <cellStyle name="Akzent2 2" xfId="54184" hidden="1"/>
    <cellStyle name="Akzent2 2" xfId="53577" hidden="1"/>
    <cellStyle name="Akzent2 2" xfId="53525" hidden="1"/>
    <cellStyle name="Akzent2 2" xfId="53520" hidden="1"/>
    <cellStyle name="Akzent2 2" xfId="53471" hidden="1"/>
    <cellStyle name="Akzent2 2" xfId="53466" hidden="1"/>
    <cellStyle name="Akzent2 2" xfId="53413" hidden="1"/>
    <cellStyle name="Akzent2 2" xfId="53405" hidden="1"/>
    <cellStyle name="Akzent2 2" xfId="53359" hidden="1"/>
    <cellStyle name="Akzent2 2" xfId="53350" hidden="1"/>
    <cellStyle name="Akzent2 2" xfId="53867" hidden="1"/>
    <cellStyle name="Akzent2 2" xfId="53304" hidden="1"/>
    <cellStyle name="Akzent2 2" xfId="53250" hidden="1"/>
    <cellStyle name="Akzent2 2" xfId="53246" hidden="1"/>
    <cellStyle name="Akzent2 2" xfId="53190" hidden="1"/>
    <cellStyle name="Akzent2 2" xfId="53182" hidden="1"/>
    <cellStyle name="Akzent2 2" xfId="53135" hidden="1"/>
    <cellStyle name="Akzent2 2" xfId="53131" hidden="1"/>
    <cellStyle name="Akzent2 2" xfId="53077" hidden="1"/>
    <cellStyle name="Akzent2 2" xfId="53069" hidden="1"/>
    <cellStyle name="Akzent2 2" xfId="53015" hidden="1"/>
    <cellStyle name="Akzent2 2" xfId="53010" hidden="1"/>
    <cellStyle name="Akzent2 2" xfId="52953" hidden="1"/>
    <cellStyle name="Akzent2 2" xfId="52944" hidden="1"/>
    <cellStyle name="Akzent2 2" xfId="52875" hidden="1"/>
    <cellStyle name="Akzent2 2" xfId="52870" hidden="1"/>
    <cellStyle name="Akzent2 2" xfId="52815" hidden="1"/>
    <cellStyle name="Akzent2 2" xfId="52811" hidden="1"/>
    <cellStyle name="Akzent2 2" xfId="52757" hidden="1"/>
    <cellStyle name="Akzent2 2" xfId="52753" hidden="1"/>
    <cellStyle name="Akzent2 2" xfId="52678" hidden="1"/>
    <cellStyle name="Akzent2 2" xfId="52675" hidden="1"/>
    <cellStyle name="Akzent2 2" xfId="52637" hidden="1"/>
    <cellStyle name="Akzent2 2" xfId="52625" hidden="1"/>
    <cellStyle name="Akzent2 2" xfId="52570" hidden="1"/>
    <cellStyle name="Akzent2 2" xfId="52563" hidden="1"/>
    <cellStyle name="Akzent2 2" xfId="52508" hidden="1"/>
    <cellStyle name="Akzent2 2" xfId="52504" hidden="1"/>
    <cellStyle name="Akzent2 2" xfId="52455" hidden="1"/>
    <cellStyle name="Akzent2 2" xfId="52451" hidden="1"/>
    <cellStyle name="Akzent2 2" xfId="52403" hidden="1"/>
    <cellStyle name="Akzent2 2" xfId="52394" hidden="1"/>
    <cellStyle name="Akzent2 2" xfId="52660" hidden="1"/>
    <cellStyle name="Akzent2 2" xfId="52342" hidden="1"/>
    <cellStyle name="Akzent2 2" xfId="52278" hidden="1"/>
    <cellStyle name="Akzent2 2" xfId="52265" hidden="1"/>
    <cellStyle name="Akzent2 2" xfId="52184" hidden="1"/>
    <cellStyle name="Akzent2 2" xfId="52174" hidden="1"/>
    <cellStyle name="Akzent2 2" xfId="52089" hidden="1"/>
    <cellStyle name="Akzent2 2" xfId="52085" hidden="1"/>
    <cellStyle name="Akzent2 2" xfId="52036" hidden="1"/>
    <cellStyle name="Akzent2 2" xfId="52027" hidden="1"/>
    <cellStyle name="Akzent2 2" xfId="51981" hidden="1"/>
    <cellStyle name="Akzent2 2" xfId="51911" hidden="1"/>
    <cellStyle name="Akzent2 2" xfId="51891" hidden="1"/>
    <cellStyle name="Akzent2 2" xfId="51832" hidden="1"/>
    <cellStyle name="Akzent2 2" xfId="51821" hidden="1"/>
    <cellStyle name="Akzent2 2" xfId="51764" hidden="1"/>
    <cellStyle name="Akzent2 2" xfId="51755" hidden="1"/>
    <cellStyle name="Akzent2 2" xfId="51703" hidden="1"/>
    <cellStyle name="Akzent2 2" xfId="51699" hidden="1"/>
    <cellStyle name="Akzent2 2" xfId="51649" hidden="1"/>
    <cellStyle name="Akzent2 2" xfId="51640" hidden="1"/>
    <cellStyle name="Akzent2 2" xfId="51609" hidden="1"/>
    <cellStyle name="Akzent2 2" xfId="51581" hidden="1"/>
    <cellStyle name="Akzent2 2" xfId="51500" hidden="1"/>
    <cellStyle name="Akzent2 2" xfId="51492" hidden="1"/>
    <cellStyle name="Akzent2 2" xfId="51436" hidden="1"/>
    <cellStyle name="Akzent2 2" xfId="51432" hidden="1"/>
    <cellStyle name="Akzent2 2" xfId="51380" hidden="1"/>
    <cellStyle name="Akzent2 2" xfId="51374" hidden="1"/>
    <cellStyle name="Akzent2 2" xfId="51326" hidden="1"/>
    <cellStyle name="Akzent2 2" xfId="51321" hidden="1"/>
    <cellStyle name="Akzent2 2" xfId="51898" hidden="1"/>
    <cellStyle name="Akzent2 2" xfId="51278" hidden="1"/>
    <cellStyle name="Akzent2 2" xfId="51226" hidden="1"/>
    <cellStyle name="Akzent2 2" xfId="51219" hidden="1"/>
    <cellStyle name="Akzent2 2" xfId="51165" hidden="1"/>
    <cellStyle name="Akzent2 2" xfId="51160" hidden="1"/>
    <cellStyle name="Akzent2 2" xfId="51107" hidden="1"/>
    <cellStyle name="Akzent2 2" xfId="51098" hidden="1"/>
    <cellStyle name="Akzent2 2" xfId="51056" hidden="1"/>
    <cellStyle name="Akzent2 2" xfId="51048" hidden="1"/>
    <cellStyle name="Akzent2 2" xfId="51594" hidden="1"/>
    <cellStyle name="Akzent2 2" xfId="51001" hidden="1"/>
    <cellStyle name="Akzent2 2" xfId="50950" hidden="1"/>
    <cellStyle name="Akzent2 2" xfId="50946" hidden="1"/>
    <cellStyle name="Akzent2 2" xfId="50891" hidden="1"/>
    <cellStyle name="Akzent2 2" xfId="50879" hidden="1"/>
    <cellStyle name="Akzent2 2" xfId="50825" hidden="1"/>
    <cellStyle name="Akzent2 2" xfId="50821" hidden="1"/>
    <cellStyle name="Akzent2 2" xfId="50772" hidden="1"/>
    <cellStyle name="Akzent2 2" xfId="50762" hidden="1"/>
    <cellStyle name="Akzent2 2" xfId="50715" hidden="1"/>
    <cellStyle name="Akzent2 2" xfId="50701" hidden="1"/>
    <cellStyle name="Akzent2 2" xfId="50641" hidden="1"/>
    <cellStyle name="Akzent2 2" xfId="50637" hidden="1"/>
    <cellStyle name="Akzent2 2" xfId="50583" hidden="1"/>
    <cellStyle name="Akzent2 2" xfId="50575" hidden="1"/>
    <cellStyle name="Akzent2 2" xfId="50525" hidden="1"/>
    <cellStyle name="Akzent2 2" xfId="50517" hidden="1"/>
    <cellStyle name="Akzent2 2" xfId="50467" hidden="1"/>
    <cellStyle name="Akzent2 2" xfId="50462" hidden="1"/>
    <cellStyle name="Akzent2 2" xfId="50411" hidden="1"/>
    <cellStyle name="Akzent2 2" xfId="50390" hidden="1"/>
    <cellStyle name="Akzent2 2" xfId="50339" hidden="1"/>
    <cellStyle name="Akzent2 2" xfId="50326" hidden="1"/>
    <cellStyle name="Akzent2 2" xfId="50270" hidden="1"/>
    <cellStyle name="Akzent2 2" xfId="50264" hidden="1"/>
    <cellStyle name="Akzent2 2" xfId="50216" hidden="1"/>
    <cellStyle name="Akzent2 2" xfId="50205" hidden="1"/>
    <cellStyle name="Akzent2 2" xfId="50164" hidden="1"/>
    <cellStyle name="Akzent2 2" xfId="50158" hidden="1"/>
    <cellStyle name="Akzent2 2" xfId="50721" hidden="1"/>
    <cellStyle name="Akzent2 2" xfId="50110" hidden="1"/>
    <cellStyle name="Akzent2 2" xfId="50054" hidden="1"/>
    <cellStyle name="Akzent2 2" xfId="50046" hidden="1"/>
    <cellStyle name="Akzent2 2" xfId="49992" hidden="1"/>
    <cellStyle name="Akzent2 2" xfId="49987" hidden="1"/>
    <cellStyle name="Akzent2 2" xfId="49934" hidden="1"/>
    <cellStyle name="Akzent2 2" xfId="49929" hidden="1"/>
    <cellStyle name="Akzent2 2" xfId="49876" hidden="1"/>
    <cellStyle name="Akzent2 2" xfId="49872" hidden="1"/>
    <cellStyle name="Akzent2 2" xfId="50402" hidden="1"/>
    <cellStyle name="Akzent2 2" xfId="49834" hidden="1"/>
    <cellStyle name="Akzent2 2" xfId="49772" hidden="1"/>
    <cellStyle name="Akzent2 2" xfId="49767" hidden="1"/>
    <cellStyle name="Akzent2 2" xfId="49713" hidden="1"/>
    <cellStyle name="Akzent2 2" xfId="49709" hidden="1"/>
    <cellStyle name="Akzent2 2" xfId="49657" hidden="1"/>
    <cellStyle name="Akzent2 2" xfId="49650" hidden="1"/>
    <cellStyle name="Akzent2 2" xfId="49609" hidden="1"/>
    <cellStyle name="Akzent2 2" xfId="49598" hidden="1"/>
    <cellStyle name="Akzent2 2" xfId="49550" hidden="1"/>
    <cellStyle name="Akzent2 2" xfId="49546" hidden="1"/>
    <cellStyle name="Akzent2 2" xfId="49491" hidden="1"/>
    <cellStyle name="Akzent2 2" xfId="49481" hidden="1"/>
    <cellStyle name="Akzent2 2" xfId="49430" hidden="1"/>
    <cellStyle name="Akzent2 2" xfId="49423" hidden="1"/>
    <cellStyle name="Akzent2 2" xfId="49374" hidden="1"/>
    <cellStyle name="Akzent2 2" xfId="49364" hidden="1"/>
    <cellStyle name="Akzent2 2" xfId="49310" hidden="1"/>
    <cellStyle name="Akzent2 2" xfId="49304" hidden="1"/>
    <cellStyle name="Akzent2 2" xfId="49214" hidden="1"/>
    <cellStyle name="Akzent2 2" xfId="49206" hidden="1"/>
    <cellStyle name="Akzent2 2" xfId="49163" hidden="1"/>
    <cellStyle name="Akzent2 2" xfId="49151" hidden="1"/>
    <cellStyle name="Akzent2 2" xfId="49102" hidden="1"/>
    <cellStyle name="Akzent2 2" xfId="49095" hidden="1"/>
    <cellStyle name="Akzent2 2" xfId="49041" hidden="1"/>
    <cellStyle name="Akzent2 2" xfId="49037" hidden="1"/>
    <cellStyle name="Akzent2 2" xfId="48985" hidden="1"/>
    <cellStyle name="Akzent2 2" xfId="48982" hidden="1"/>
    <cellStyle name="Akzent2 2" xfId="55443" hidden="1"/>
    <cellStyle name="Akzent2 2" xfId="55447" hidden="1"/>
    <cellStyle name="Akzent2 2" xfId="49190" hidden="1"/>
    <cellStyle name="Akzent2 2" xfId="55474" hidden="1"/>
    <cellStyle name="Akzent2 2" xfId="55509" hidden="1"/>
    <cellStyle name="Akzent2 2" xfId="55515" hidden="1"/>
    <cellStyle name="Akzent2 2" xfId="55548" hidden="1"/>
    <cellStyle name="Akzent2 2" xfId="55552" hidden="1"/>
    <cellStyle name="Akzent2 2" xfId="55587" hidden="1"/>
    <cellStyle name="Akzent2 2" xfId="55591" hidden="1"/>
    <cellStyle name="Akzent2 2" xfId="55621" hidden="1"/>
    <cellStyle name="Akzent2 2" xfId="55626" hidden="1"/>
    <cellStyle name="Akzent2 2" xfId="55613" hidden="1"/>
    <cellStyle name="Akzent2 2" xfId="55578" hidden="1"/>
    <cellStyle name="Akzent2 2" xfId="55574" hidden="1"/>
    <cellStyle name="Akzent2 2" xfId="55539" hidden="1"/>
    <cellStyle name="Akzent2 2" xfId="55535" hidden="1"/>
    <cellStyle name="Akzent2 2" xfId="55500" hidden="1"/>
    <cellStyle name="Akzent2 2" xfId="55494" hidden="1"/>
    <cellStyle name="Akzent2 2" xfId="55462" hidden="1"/>
    <cellStyle name="Akzent2 2" xfId="55457" hidden="1"/>
    <cellStyle name="Akzent2 2" xfId="55428" hidden="1"/>
    <cellStyle name="Akzent2 2" xfId="55414" hidden="1"/>
    <cellStyle name="Akzent2 2" xfId="55329" hidden="1"/>
    <cellStyle name="Akzent2 2" xfId="55318" hidden="1"/>
    <cellStyle name="Akzent2 2" xfId="55261" hidden="1"/>
    <cellStyle name="Akzent2 2" xfId="55252" hidden="1"/>
    <cellStyle name="Akzent2 2" xfId="55202" hidden="1"/>
    <cellStyle name="Akzent2 2" xfId="55190" hidden="1"/>
    <cellStyle name="Akzent2 2" xfId="55144" hidden="1"/>
    <cellStyle name="Akzent2 2" xfId="55138" hidden="1"/>
    <cellStyle name="Akzent2 2" xfId="55615" hidden="1"/>
    <cellStyle name="Akzent2 2" xfId="55084" hidden="1"/>
    <cellStyle name="Akzent2 2" xfId="55025" hidden="1"/>
    <cellStyle name="Akzent2 2" xfId="55021" hidden="1"/>
    <cellStyle name="Akzent2 2" xfId="54966" hidden="1"/>
    <cellStyle name="Akzent2 2" xfId="54962" hidden="1"/>
    <cellStyle name="Akzent2 2" xfId="54908" hidden="1"/>
    <cellStyle name="Akzent2 2" xfId="54900" hidden="1"/>
    <cellStyle name="Akzent2 2" xfId="54813" hidden="1"/>
    <cellStyle name="Akzent2 2" xfId="54802" hidden="1"/>
    <cellStyle name="Akzent2 2" xfId="55416" hidden="1"/>
    <cellStyle name="Akzent2 2" xfId="54756" hidden="1"/>
    <cellStyle name="Akzent2 2" xfId="54700" hidden="1"/>
    <cellStyle name="Akzent2 2" xfId="54696" hidden="1"/>
    <cellStyle name="Akzent2 2" xfId="54641" hidden="1"/>
    <cellStyle name="Akzent2 2" xfId="54637" hidden="1"/>
    <cellStyle name="Akzent2 2" xfId="54583" hidden="1"/>
    <cellStyle name="Akzent2 2" xfId="54579" hidden="1"/>
    <cellStyle name="Akzent2 2" xfId="54525" hidden="1"/>
    <cellStyle name="Akzent2 2" xfId="54513" hidden="1"/>
    <cellStyle name="Akzent2 2" xfId="54455" hidden="1"/>
    <cellStyle name="Akzent2 2" xfId="54437" hidden="1"/>
    <cellStyle name="Akzent2 2" xfId="54379" hidden="1"/>
    <cellStyle name="Akzent2 2" xfId="54367" hidden="1"/>
    <cellStyle name="Akzent2 2" xfId="54313" hidden="1"/>
    <cellStyle name="Akzent2 2" xfId="54309" hidden="1"/>
    <cellStyle name="Akzent2 2" xfId="54262" hidden="1"/>
    <cellStyle name="Akzent2 2" xfId="54258" hidden="1"/>
    <cellStyle name="Akzent2 2" xfId="54204" hidden="1"/>
    <cellStyle name="Akzent2 2" xfId="54200" hidden="1"/>
    <cellStyle name="Akzent2 2" xfId="54144" hidden="1"/>
    <cellStyle name="Akzent2 2" xfId="54124" hidden="1"/>
    <cellStyle name="Akzent2 2" xfId="54069" hidden="1"/>
    <cellStyle name="Akzent2 2" xfId="54064" hidden="1"/>
    <cellStyle name="Akzent2 2" xfId="54006" hidden="1"/>
    <cellStyle name="Akzent2 2" xfId="54002" hidden="1"/>
    <cellStyle name="Akzent2 2" xfId="53945" hidden="1"/>
    <cellStyle name="Akzent2 2" xfId="53941" hidden="1"/>
    <cellStyle name="Akzent2 2" xfId="53887" hidden="1"/>
    <cellStyle name="Akzent2 2" xfId="53883" hidden="1"/>
    <cellStyle name="Akzent2 2" xfId="54463" hidden="1"/>
    <cellStyle name="Akzent2 2" xfId="53827" hidden="1"/>
    <cellStyle name="Akzent2 2" xfId="53770" hidden="1"/>
    <cellStyle name="Akzent2 2" xfId="53766" hidden="1"/>
    <cellStyle name="Akzent2 2" xfId="53706" hidden="1"/>
    <cellStyle name="Akzent2 2" xfId="53702" hidden="1"/>
    <cellStyle name="Akzent2 2" xfId="53648" hidden="1"/>
    <cellStyle name="Akzent2 2" xfId="53644" hidden="1"/>
    <cellStyle name="Akzent2 2" xfId="53588" hidden="1"/>
    <cellStyle name="Akzent2 2" xfId="53578" hidden="1"/>
    <cellStyle name="Akzent2 2" xfId="54132" hidden="1"/>
    <cellStyle name="Akzent2 2" xfId="53541" hidden="1"/>
    <cellStyle name="Akzent2 2" xfId="53482" hidden="1"/>
    <cellStyle name="Akzent2 2" xfId="53476" hidden="1"/>
    <cellStyle name="Akzent2 2" xfId="53412" hidden="1"/>
    <cellStyle name="Akzent2 2" xfId="53404" hidden="1"/>
    <cellStyle name="Akzent2 2" xfId="53351" hidden="1"/>
    <cellStyle name="Akzent2 2" xfId="53340" hidden="1"/>
    <cellStyle name="Akzent2 2" xfId="53290" hidden="1"/>
    <cellStyle name="Akzent2 2" xfId="53285" hidden="1"/>
    <cellStyle name="Akzent2 2" xfId="53231" hidden="1"/>
    <cellStyle name="Akzent2 2" xfId="53223" hidden="1"/>
    <cellStyle name="Akzent2 2" xfId="53169" hidden="1"/>
    <cellStyle name="Akzent2 2" xfId="53158" hidden="1"/>
    <cellStyle name="Akzent2 2" xfId="53103" hidden="1"/>
    <cellStyle name="Akzent2 2" xfId="53099" hidden="1"/>
    <cellStyle name="Akzent2 2" xfId="53045" hidden="1"/>
    <cellStyle name="Akzent2 2" xfId="53041" hidden="1"/>
    <cellStyle name="Akzent2 2" xfId="52987" hidden="1"/>
    <cellStyle name="Akzent2 2" xfId="52983" hidden="1"/>
    <cellStyle name="Akzent2 2" xfId="52906" hidden="1"/>
    <cellStyle name="Akzent2 2" xfId="52899" hidden="1"/>
    <cellStyle name="Akzent2 2" xfId="52864" hidden="1"/>
    <cellStyle name="Akzent2 2" xfId="52856" hidden="1"/>
    <cellStyle name="Akzent2 2" xfId="52794" hidden="1"/>
    <cellStyle name="Akzent2 2" xfId="52786" hidden="1"/>
    <cellStyle name="Akzent2 2" xfId="52728" hidden="1"/>
    <cellStyle name="Akzent2 2" xfId="52724" hidden="1"/>
    <cellStyle name="Akzent2 2" xfId="52644" hidden="1"/>
    <cellStyle name="Akzent2 2" xfId="52627" hidden="1"/>
    <cellStyle name="Akzent2 2" xfId="52588" hidden="1"/>
    <cellStyle name="Akzent2 2" xfId="52580" hidden="1"/>
    <cellStyle name="Akzent2 2" xfId="52884" hidden="1"/>
    <cellStyle name="Akzent2 2" xfId="52518" hidden="1"/>
    <cellStyle name="Akzent2 2" xfId="52464" hidden="1"/>
    <cellStyle name="Akzent2 2" xfId="52460" hidden="1"/>
    <cellStyle name="Akzent2 2" xfId="52398" hidden="1"/>
    <cellStyle name="Akzent2 2" xfId="52393" hidden="1"/>
    <cellStyle name="Akzent2 2" xfId="52334" hidden="1"/>
    <cellStyle name="Akzent2 2" xfId="52329" hidden="1"/>
    <cellStyle name="Akzent2 2" xfId="52257" hidden="1"/>
    <cellStyle name="Akzent2 2" xfId="52244" hidden="1"/>
    <cellStyle name="Akzent2 2" xfId="52188" hidden="1"/>
    <cellStyle name="Akzent2 2" xfId="52109" hidden="1"/>
    <cellStyle name="Akzent2 2" xfId="52090" hidden="1"/>
    <cellStyle name="Akzent2 2" xfId="52015" hidden="1"/>
    <cellStyle name="Akzent2 2" xfId="52007" hidden="1"/>
    <cellStyle name="Akzent2 2" xfId="51935" hidden="1"/>
    <cellStyle name="Akzent2 2" xfId="51924" hidden="1"/>
    <cellStyle name="Akzent2 2" xfId="51864" hidden="1"/>
    <cellStyle name="Akzent2 2" xfId="51860" hidden="1"/>
    <cellStyle name="Akzent2 2" xfId="51798" hidden="1"/>
    <cellStyle name="Akzent2 2" xfId="51788" hidden="1"/>
    <cellStyle name="Akzent2 2" xfId="51740" hidden="1"/>
    <cellStyle name="Akzent2 2" xfId="51726" hidden="1"/>
    <cellStyle name="Akzent2 2" xfId="51667" hidden="1"/>
    <cellStyle name="Akzent2 2" xfId="51663" hidden="1"/>
    <cellStyle name="Akzent2 2" xfId="51600" hidden="1"/>
    <cellStyle name="Akzent2 2" xfId="51589" hidden="1"/>
    <cellStyle name="Akzent2 2" xfId="51510" hidden="1"/>
    <cellStyle name="Akzent2 2" xfId="51505" hidden="1"/>
    <cellStyle name="Akzent2 2" xfId="51451" hidden="1"/>
    <cellStyle name="Akzent2 2" xfId="51444" hidden="1"/>
    <cellStyle name="Akzent2 2" xfId="52100" hidden="1"/>
    <cellStyle name="Akzent2 2" xfId="51395" hidden="1"/>
    <cellStyle name="Akzent2 2" xfId="51334" hidden="1"/>
    <cellStyle name="Akzent2 2" xfId="51322" hidden="1"/>
    <cellStyle name="Akzent2 2" xfId="51270" hidden="1"/>
    <cellStyle name="Akzent2 2" xfId="51261" hidden="1"/>
    <cellStyle name="Akzent2 2" xfId="51214" hidden="1"/>
    <cellStyle name="Akzent2 2" xfId="51202" hidden="1"/>
    <cellStyle name="Akzent2 2" xfId="51152" hidden="1"/>
    <cellStyle name="Akzent2 2" xfId="51144" hidden="1"/>
    <cellStyle name="Akzent2 2" xfId="51728" hidden="1"/>
    <cellStyle name="Akzent2 2" xfId="51097" hidden="1"/>
    <cellStyle name="Akzent2 2" xfId="51035" hidden="1"/>
    <cellStyle name="Akzent2 2" xfId="51026" hidden="1"/>
    <cellStyle name="Akzent2 2" xfId="50983" hidden="1"/>
    <cellStyle name="Akzent2 2" xfId="50976" hidden="1"/>
    <cellStyle name="Akzent2 2" xfId="50925" hidden="1"/>
    <cellStyle name="Akzent2 2" xfId="50918" hidden="1"/>
    <cellStyle name="Akzent2 2" xfId="50867" hidden="1"/>
    <cellStyle name="Akzent2 2" xfId="50860" hidden="1"/>
    <cellStyle name="Akzent2 2" xfId="50797" hidden="1"/>
    <cellStyle name="Akzent2 2" xfId="50785" hidden="1"/>
    <cellStyle name="Akzent2 2" xfId="50728" hidden="1"/>
    <cellStyle name="Akzent2 2" xfId="50722" hidden="1"/>
    <cellStyle name="Akzent2 2" xfId="50661" hidden="1"/>
    <cellStyle name="Akzent2 2" xfId="50657" hidden="1"/>
    <cellStyle name="Akzent2 2" xfId="50603" hidden="1"/>
    <cellStyle name="Akzent2 2" xfId="50599" hidden="1"/>
    <cellStyle name="Akzent2 2" xfId="50545" hidden="1"/>
    <cellStyle name="Akzent2 2" xfId="50541" hidden="1"/>
    <cellStyle name="Akzent2 2" xfId="50486" hidden="1"/>
    <cellStyle name="Akzent2 2" xfId="50472" hidden="1"/>
    <cellStyle name="Akzent2 2" xfId="50399" hidden="1"/>
    <cellStyle name="Akzent2 2" xfId="50391" hidden="1"/>
    <cellStyle name="Akzent2 2" xfId="50338" hidden="1"/>
    <cellStyle name="Akzent2 2" xfId="50323" hidden="1"/>
    <cellStyle name="Akzent2 2" xfId="50273" hidden="1"/>
    <cellStyle name="Akzent2 2" xfId="50263" hidden="1"/>
    <cellStyle name="Akzent2 2" xfId="50209" hidden="1"/>
    <cellStyle name="Akzent2 2" xfId="50204" hidden="1"/>
    <cellStyle name="Akzent2 2" xfId="50802" hidden="1"/>
    <cellStyle name="Akzent2 2" xfId="50160" hidden="1"/>
    <cellStyle name="Akzent2 2" xfId="50096" hidden="1"/>
    <cellStyle name="Akzent2 2" xfId="50091" hidden="1"/>
    <cellStyle name="Akzent2 2" xfId="50028" hidden="1"/>
    <cellStyle name="Akzent2 2" xfId="50024" hidden="1"/>
    <cellStyle name="Akzent2 2" xfId="49970" hidden="1"/>
    <cellStyle name="Akzent2 2" xfId="49966" hidden="1"/>
    <cellStyle name="Akzent2 2" xfId="49912" hidden="1"/>
    <cellStyle name="Akzent2 2" xfId="49908" hidden="1"/>
    <cellStyle name="Akzent2 2" xfId="50476" hidden="1"/>
    <cellStyle name="Akzent2 2" xfId="49864" hidden="1"/>
    <cellStyle name="Akzent2 2" xfId="49810" hidden="1"/>
    <cellStyle name="Akzent2 2" xfId="49806" hidden="1"/>
    <cellStyle name="Akzent2 2" xfId="49746" hidden="1"/>
    <cellStyle name="Akzent2 2" xfId="49742" hidden="1"/>
    <cellStyle name="Akzent2 2" xfId="49688" hidden="1"/>
    <cellStyle name="Akzent2 2" xfId="49684" hidden="1"/>
    <cellStyle name="Akzent2 2" xfId="49629" hidden="1"/>
    <cellStyle name="Akzent2 2" xfId="49625" hidden="1"/>
    <cellStyle name="Akzent2 2" xfId="49572" hidden="1"/>
    <cellStyle name="Akzent2 2" xfId="49560" hidden="1"/>
    <cellStyle name="Akzent2 2" xfId="49505" hidden="1"/>
    <cellStyle name="Akzent2 2" xfId="49501" hidden="1"/>
    <cellStyle name="Akzent2 2" xfId="49447" hidden="1"/>
    <cellStyle name="Akzent2 2" xfId="49443" hidden="1"/>
    <cellStyle name="Akzent2 2" xfId="49387" hidden="1"/>
    <cellStyle name="Akzent2 2" xfId="49383" hidden="1"/>
    <cellStyle name="Akzent2 2" xfId="49323" hidden="1"/>
    <cellStyle name="Akzent2 2" xfId="49319" hidden="1"/>
    <cellStyle name="Akzent2 2" xfId="49216" hidden="1"/>
    <cellStyle name="Akzent2 2" xfId="49205" hidden="1"/>
    <cellStyle name="Akzent2 2" xfId="49155" hidden="1"/>
    <cellStyle name="Akzent2 2" xfId="49144" hidden="1"/>
    <cellStyle name="Akzent2 2" xfId="49090" hidden="1"/>
    <cellStyle name="Akzent2 2" xfId="49079" hidden="1"/>
    <cellStyle name="Akzent2 2" xfId="49025" hidden="1"/>
    <cellStyle name="Akzent2 2" xfId="49020" hidden="1"/>
    <cellStyle name="Akzent2 2" xfId="49204" hidden="1"/>
    <cellStyle name="Akzent2 2" xfId="52694" hidden="1"/>
    <cellStyle name="Akzent2 2" xfId="55647" hidden="1"/>
    <cellStyle name="Akzent2 2" xfId="55651" hidden="1"/>
    <cellStyle name="Akzent2 2" xfId="49172" hidden="1"/>
    <cellStyle name="Akzent2 2" xfId="55665" hidden="1"/>
    <cellStyle name="Akzent2 2" xfId="55681" hidden="1"/>
    <cellStyle name="Akzent2 2" xfId="55685" hidden="1"/>
    <cellStyle name="Akzent2 2" xfId="55701" hidden="1"/>
    <cellStyle name="Akzent2 2" xfId="55705" hidden="1"/>
    <cellStyle name="Akzent2 2" xfId="55721" hidden="1"/>
    <cellStyle name="Akzent2 2" xfId="55725" hidden="1"/>
    <cellStyle name="Akzent2 2" xfId="55741" hidden="1"/>
    <cellStyle name="Akzent2 2" xfId="55745"/>
    <cellStyle name="Akzent2 2 4 16 6" xfId="270"/>
    <cellStyle name="Akzent2 2 4 17 6" xfId="271"/>
    <cellStyle name="Akzent2 2 4 20 6" xfId="272"/>
    <cellStyle name="Akzent2 2 4 21 6" xfId="273"/>
    <cellStyle name="Akzent2 2 4 39" xfId="274"/>
    <cellStyle name="Akzent2 2 4 40" xfId="275"/>
    <cellStyle name="Akzent2 2 4 41" xfId="276"/>
    <cellStyle name="Akzent2 2 4 42" xfId="277"/>
    <cellStyle name="Akzent2 3" xfId="398" hidden="1"/>
    <cellStyle name="Akzent2 3" xfId="2950" hidden="1"/>
    <cellStyle name="Akzent2 3" xfId="3756" hidden="1"/>
    <cellStyle name="Akzent2 3" xfId="6296" hidden="1"/>
    <cellStyle name="Akzent2 3" xfId="4087" hidden="1"/>
    <cellStyle name="Akzent2 3" xfId="3245" hidden="1"/>
    <cellStyle name="Akzent2 3" xfId="549" hidden="1"/>
    <cellStyle name="Akzent2 3" xfId="4314" hidden="1"/>
    <cellStyle name="Akzent2 3" xfId="3439" hidden="1"/>
    <cellStyle name="Akzent2 3" xfId="535" hidden="1"/>
    <cellStyle name="Akzent2 3" xfId="12152" hidden="1"/>
    <cellStyle name="Akzent2 3" xfId="13512" hidden="1"/>
    <cellStyle name="Akzent2 3" xfId="18365" hidden="1"/>
    <cellStyle name="Akzent2 3" xfId="14175" hidden="1"/>
    <cellStyle name="Akzent2 3" xfId="12659" hidden="1"/>
    <cellStyle name="Akzent2 3" xfId="7650" hidden="1"/>
    <cellStyle name="Akzent2 3" xfId="14615" hidden="1"/>
    <cellStyle name="Akzent2 3" xfId="12993" hidden="1"/>
    <cellStyle name="Akzent2 3" xfId="7663" hidden="1"/>
    <cellStyle name="Akzent2 3" xfId="15044" hidden="1"/>
    <cellStyle name="Akzent2 3" xfId="13395" hidden="1"/>
    <cellStyle name="Akzent2 3" xfId="7727" hidden="1"/>
    <cellStyle name="Akzent2 3" xfId="15493" hidden="1"/>
    <cellStyle name="Akzent2 3" xfId="13792" hidden="1"/>
    <cellStyle name="Akzent2 3" xfId="7795" hidden="1"/>
    <cellStyle name="Akzent2 3" xfId="15975" hidden="1"/>
    <cellStyle name="Akzent2 3" xfId="14239" hidden="1"/>
    <cellStyle name="Akzent2 3" xfId="7841" hidden="1"/>
    <cellStyle name="Akzent2 3" xfId="22943" hidden="1"/>
    <cellStyle name="Akzent2 3" xfId="23501" hidden="1"/>
    <cellStyle name="Akzent2 3" xfId="25272" hidden="1"/>
    <cellStyle name="Akzent2 3" xfId="23742" hidden="1"/>
    <cellStyle name="Akzent2 3" xfId="23153" hidden="1"/>
    <cellStyle name="Akzent2 3" xfId="21265" hidden="1"/>
    <cellStyle name="Akzent2 3" xfId="26752" hidden="1"/>
    <cellStyle name="Akzent2 3" xfId="27048" hidden="1"/>
    <cellStyle name="Akzent2 3" xfId="27963" hidden="1"/>
    <cellStyle name="Akzent2 3" xfId="29274" hidden="1"/>
    <cellStyle name="Akzent2 3" xfId="29571" hidden="1"/>
    <cellStyle name="Akzent2 3" xfId="30487" hidden="1"/>
    <cellStyle name="Akzent2 3" xfId="31668" hidden="1"/>
    <cellStyle name="Akzent2 3" xfId="31964" hidden="1"/>
    <cellStyle name="Akzent2 3" xfId="32877" hidden="1"/>
    <cellStyle name="Akzent2 3" xfId="33958" hidden="1"/>
    <cellStyle name="Akzent2 3" xfId="34251" hidden="1"/>
    <cellStyle name="Akzent2 3" xfId="35163" hidden="1"/>
    <cellStyle name="Akzent2 3" xfId="36243" hidden="1"/>
    <cellStyle name="Akzent2 3" xfId="36533" hidden="1"/>
    <cellStyle name="Akzent2 3" xfId="37440" hidden="1"/>
    <cellStyle name="Akzent2 3" xfId="38502" hidden="1"/>
    <cellStyle name="Akzent2 3" xfId="38784" hidden="1"/>
    <cellStyle name="Akzent2 3" xfId="39687" hidden="1"/>
    <cellStyle name="Akzent2 3" xfId="40739" hidden="1"/>
    <cellStyle name="Akzent2 3" xfId="41020" hidden="1"/>
    <cellStyle name="Akzent2 3" xfId="41923" hidden="1"/>
    <cellStyle name="Akzent2 3" xfId="44754" hidden="1"/>
    <cellStyle name="Akzent2 3" xfId="45547" hidden="1"/>
    <cellStyle name="Akzent2 3" xfId="48040" hidden="1"/>
    <cellStyle name="Akzent2 3" xfId="45872" hidden="1"/>
    <cellStyle name="Akzent2 3" xfId="45044" hidden="1"/>
    <cellStyle name="Akzent2 3" xfId="42401" hidden="1"/>
    <cellStyle name="Akzent2 3" xfId="46096" hidden="1"/>
    <cellStyle name="Akzent2 3" xfId="45236" hidden="1"/>
    <cellStyle name="Akzent2 3" xfId="42387" hidden="1"/>
    <cellStyle name="Akzent2 3" xfId="51555" hidden="1"/>
    <cellStyle name="Akzent2 3" xfId="52348" hidden="1"/>
    <cellStyle name="Akzent2 3" xfId="54841" hidden="1"/>
    <cellStyle name="Akzent2 3" xfId="52673" hidden="1"/>
    <cellStyle name="Akzent2 3" xfId="51845" hidden="1"/>
    <cellStyle name="Akzent2 3" xfId="49202" hidden="1"/>
    <cellStyle name="Akzent2 3" xfId="52897" hidden="1"/>
    <cellStyle name="Akzent2 3" xfId="52037" hidden="1"/>
    <cellStyle name="Akzent2 3" xfId="49188"/>
    <cellStyle name="Akzent2 4" xfId="312" hidden="1"/>
    <cellStyle name="Akzent2 4" xfId="3675" hidden="1"/>
    <cellStyle name="Akzent2 4" xfId="3646" hidden="1"/>
    <cellStyle name="Akzent2 4" xfId="3330" hidden="1"/>
    <cellStyle name="Akzent2 4" xfId="3353" hidden="1"/>
    <cellStyle name="Akzent2 4" xfId="3531" hidden="1"/>
    <cellStyle name="Akzent2 4" xfId="3550" hidden="1"/>
    <cellStyle name="Akzent2 4" xfId="13369" hidden="1"/>
    <cellStyle name="Akzent2 4" xfId="13327" hidden="1"/>
    <cellStyle name="Akzent2 4" xfId="12813" hidden="1"/>
    <cellStyle name="Akzent2 4" xfId="12841" hidden="1"/>
    <cellStyle name="Akzent2 4" xfId="13156" hidden="1"/>
    <cellStyle name="Akzent2 4" xfId="13191" hidden="1"/>
    <cellStyle name="Akzent2 4" xfId="13580" hidden="1"/>
    <cellStyle name="Akzent2 4" xfId="13619" hidden="1"/>
    <cellStyle name="Akzent2 4" xfId="13966" hidden="1"/>
    <cellStyle name="Akzent2 4" xfId="14027" hidden="1"/>
    <cellStyle name="Akzent2 4" xfId="14424" hidden="1"/>
    <cellStyle name="Akzent2 4" xfId="14466" hidden="1"/>
    <cellStyle name="Akzent2 4" xfId="23439" hidden="1"/>
    <cellStyle name="Akzent2 4" xfId="23419" hidden="1"/>
    <cellStyle name="Akzent2 4" xfId="23214" hidden="1"/>
    <cellStyle name="Akzent2 4" xfId="23227" hidden="1"/>
    <cellStyle name="Akzent2 4" xfId="27008" hidden="1"/>
    <cellStyle name="Akzent2 4" xfId="26993" hidden="1"/>
    <cellStyle name="Akzent2 4" xfId="29531" hidden="1"/>
    <cellStyle name="Akzent2 4" xfId="29516" hidden="1"/>
    <cellStyle name="Akzent2 4" xfId="31924" hidden="1"/>
    <cellStyle name="Akzent2 4" xfId="31909" hidden="1"/>
    <cellStyle name="Akzent2 4" xfId="34211" hidden="1"/>
    <cellStyle name="Akzent2 4" xfId="34196" hidden="1"/>
    <cellStyle name="Akzent2 4" xfId="36494" hidden="1"/>
    <cellStyle name="Akzent2 4" xfId="36480" hidden="1"/>
    <cellStyle name="Akzent2 4" xfId="38746" hidden="1"/>
    <cellStyle name="Akzent2 4" xfId="38732" hidden="1"/>
    <cellStyle name="Akzent2 4" xfId="40982" hidden="1"/>
    <cellStyle name="Akzent2 4" xfId="40969" hidden="1"/>
    <cellStyle name="Akzent2 4" xfId="45467" hidden="1"/>
    <cellStyle name="Akzent2 4" xfId="45438" hidden="1"/>
    <cellStyle name="Akzent2 4" xfId="45128" hidden="1"/>
    <cellStyle name="Akzent2 4" xfId="45151" hidden="1"/>
    <cellStyle name="Akzent2 4" xfId="45326" hidden="1"/>
    <cellStyle name="Akzent2 4" xfId="45345" hidden="1"/>
    <cellStyle name="Akzent2 4" xfId="52268" hidden="1"/>
    <cellStyle name="Akzent2 4" xfId="52239" hidden="1"/>
    <cellStyle name="Akzent2 4" xfId="51929" hidden="1"/>
    <cellStyle name="Akzent2 4" xfId="51952" hidden="1"/>
    <cellStyle name="Akzent2 4" xfId="52127" hidden="1"/>
    <cellStyle name="Akzent2 4" xfId="52146"/>
    <cellStyle name="Akzent2 5" xfId="28237"/>
    <cellStyle name="Akzent3" xfId="74" hidden="1"/>
    <cellStyle name="Akzent3" xfId="95"/>
    <cellStyle name="Akzent3 2" xfId="200" hidden="1"/>
    <cellStyle name="Akzent3 2" xfId="385" hidden="1"/>
    <cellStyle name="Akzent3 2" xfId="410" hidden="1"/>
    <cellStyle name="Akzent3 2" xfId="446" hidden="1"/>
    <cellStyle name="Akzent3 2" xfId="467" hidden="1"/>
    <cellStyle name="Akzent3 2" xfId="494" hidden="1"/>
    <cellStyle name="Akzent3 2" xfId="565" hidden="1"/>
    <cellStyle name="Akzent3 2" xfId="614" hidden="1"/>
    <cellStyle name="Akzent3 2" xfId="627" hidden="1"/>
    <cellStyle name="Akzent3 2" xfId="660" hidden="1"/>
    <cellStyle name="Akzent3 2" xfId="682" hidden="1"/>
    <cellStyle name="Akzent3 2" xfId="725" hidden="1"/>
    <cellStyle name="Akzent3 2" xfId="752" hidden="1"/>
    <cellStyle name="Akzent3 2" xfId="782" hidden="1"/>
    <cellStyle name="Akzent3 2" xfId="807" hidden="1"/>
    <cellStyle name="Akzent3 2" xfId="836" hidden="1"/>
    <cellStyle name="Akzent3 2" xfId="865" hidden="1"/>
    <cellStyle name="Akzent3 2" xfId="887" hidden="1"/>
    <cellStyle name="Akzent3 2" xfId="917" hidden="1"/>
    <cellStyle name="Akzent3 2" xfId="944" hidden="1"/>
    <cellStyle name="Akzent3 2" xfId="343" hidden="1"/>
    <cellStyle name="Akzent3 2" xfId="991" hidden="1"/>
    <cellStyle name="Akzent3 2" xfId="1024" hidden="1"/>
    <cellStyle name="Akzent3 2" xfId="1051" hidden="1"/>
    <cellStyle name="Akzent3 2" xfId="1083" hidden="1"/>
    <cellStyle name="Akzent3 2" xfId="1108" hidden="1"/>
    <cellStyle name="Akzent3 2" xfId="1133" hidden="1"/>
    <cellStyle name="Akzent3 2" xfId="1160" hidden="1"/>
    <cellStyle name="Akzent3 2" xfId="1187" hidden="1"/>
    <cellStyle name="Akzent3 2" xfId="1208" hidden="1"/>
    <cellStyle name="Akzent3 2" xfId="688" hidden="1"/>
    <cellStyle name="Akzent3 2" xfId="1253" hidden="1"/>
    <cellStyle name="Akzent3 2" xfId="1284" hidden="1"/>
    <cellStyle name="Akzent3 2" xfId="1309" hidden="1"/>
    <cellStyle name="Akzent3 2" xfId="1343" hidden="1"/>
    <cellStyle name="Akzent3 2" xfId="1365" hidden="1"/>
    <cellStyle name="Akzent3 2" xfId="1399" hidden="1"/>
    <cellStyle name="Akzent3 2" xfId="1425" hidden="1"/>
    <cellStyle name="Akzent3 2" xfId="1449" hidden="1"/>
    <cellStyle name="Akzent3 2" xfId="1477" hidden="1"/>
    <cellStyle name="Akzent3 2" xfId="1513" hidden="1"/>
    <cellStyle name="Akzent3 2" xfId="1544" hidden="1"/>
    <cellStyle name="Akzent3 2" xfId="1591" hidden="1"/>
    <cellStyle name="Akzent3 2" xfId="1604" hidden="1"/>
    <cellStyle name="Akzent3 2" xfId="1650" hidden="1"/>
    <cellStyle name="Akzent3 2" xfId="1664" hidden="1"/>
    <cellStyle name="Akzent3 2" xfId="1695" hidden="1"/>
    <cellStyle name="Akzent3 2" xfId="1725" hidden="1"/>
    <cellStyle name="Akzent3 2" xfId="1746" hidden="1"/>
    <cellStyle name="Akzent3 2" xfId="1789" hidden="1"/>
    <cellStyle name="Akzent3 2" xfId="1805" hidden="1"/>
    <cellStyle name="Akzent3 2" xfId="1848" hidden="1"/>
    <cellStyle name="Akzent3 2" xfId="1872" hidden="1"/>
    <cellStyle name="Akzent3 2" xfId="1909" hidden="1"/>
    <cellStyle name="Akzent3 2" xfId="1932" hidden="1"/>
    <cellStyle name="Akzent3 2" xfId="1968" hidden="1"/>
    <cellStyle name="Akzent3 2" xfId="1990" hidden="1"/>
    <cellStyle name="Akzent3 2" xfId="2022" hidden="1"/>
    <cellStyle name="Akzent3 2" xfId="2043" hidden="1"/>
    <cellStyle name="Akzent3 2" xfId="2070" hidden="1"/>
    <cellStyle name="Akzent3 2" xfId="1522" hidden="1"/>
    <cellStyle name="Akzent3 2" xfId="2117" hidden="1"/>
    <cellStyle name="Akzent3 2" xfId="2152" hidden="1"/>
    <cellStyle name="Akzent3 2" xfId="2182" hidden="1"/>
    <cellStyle name="Akzent3 2" xfId="2208" hidden="1"/>
    <cellStyle name="Akzent3 2" xfId="2234" hidden="1"/>
    <cellStyle name="Akzent3 2" xfId="2261" hidden="1"/>
    <cellStyle name="Akzent3 2" xfId="2288" hidden="1"/>
    <cellStyle name="Akzent3 2" xfId="2319" hidden="1"/>
    <cellStyle name="Akzent3 2" xfId="2347" hidden="1"/>
    <cellStyle name="Akzent3 2" xfId="1816" hidden="1"/>
    <cellStyle name="Akzent3 2" xfId="2386" hidden="1"/>
    <cellStyle name="Akzent3 2" xfId="2414" hidden="1"/>
    <cellStyle name="Akzent3 2" xfId="2445" hidden="1"/>
    <cellStyle name="Akzent3 2" xfId="2470" hidden="1"/>
    <cellStyle name="Akzent3 2" xfId="2497" hidden="1"/>
    <cellStyle name="Akzent3 2" xfId="2521" hidden="1"/>
    <cellStyle name="Akzent3 2" xfId="2556" hidden="1"/>
    <cellStyle name="Akzent3 2" xfId="2576" hidden="1"/>
    <cellStyle name="Akzent3 2" xfId="2610" hidden="1"/>
    <cellStyle name="Akzent3 2" xfId="2631" hidden="1"/>
    <cellStyle name="Akzent3 2" xfId="2667" hidden="1"/>
    <cellStyle name="Akzent3 2" xfId="2688" hidden="1"/>
    <cellStyle name="Akzent3 2" xfId="2728" hidden="1"/>
    <cellStyle name="Akzent3 2" xfId="2747" hidden="1"/>
    <cellStyle name="Akzent3 2" xfId="2779" hidden="1"/>
    <cellStyle name="Akzent3 2" xfId="2798" hidden="1"/>
    <cellStyle name="Akzent3 2" xfId="2832" hidden="1"/>
    <cellStyle name="Akzent3 2" xfId="2848" hidden="1"/>
    <cellStyle name="Akzent3 2" xfId="2883" hidden="1"/>
    <cellStyle name="Akzent3 2" xfId="2941" hidden="1"/>
    <cellStyle name="Akzent3 2" xfId="2945" hidden="1"/>
    <cellStyle name="Akzent3 2" xfId="2980" hidden="1"/>
    <cellStyle name="Akzent3 2" xfId="3016" hidden="1"/>
    <cellStyle name="Akzent3 2" xfId="3053" hidden="1"/>
    <cellStyle name="Akzent3 2" xfId="3076" hidden="1"/>
    <cellStyle name="Akzent3 2" xfId="3108" hidden="1"/>
    <cellStyle name="Akzent3 2" xfId="3133" hidden="1"/>
    <cellStyle name="Akzent3 2" xfId="3165" hidden="1"/>
    <cellStyle name="Akzent3 2" xfId="3190" hidden="1"/>
    <cellStyle name="Akzent3 2" xfId="3215" hidden="1"/>
    <cellStyle name="Akzent3 2" xfId="3256" hidden="1"/>
    <cellStyle name="Akzent3 2" xfId="2963" hidden="1"/>
    <cellStyle name="Akzent3 2" xfId="3300" hidden="1"/>
    <cellStyle name="Akzent3 2" xfId="3355" hidden="1"/>
    <cellStyle name="Akzent3 2" xfId="3387" hidden="1"/>
    <cellStyle name="Akzent3 2" xfId="3421" hidden="1"/>
    <cellStyle name="Akzent3 2" xfId="3454" hidden="1"/>
    <cellStyle name="Akzent3 2" xfId="3478" hidden="1"/>
    <cellStyle name="Akzent3 2" xfId="3519" hidden="1"/>
    <cellStyle name="Akzent3 2" xfId="3563" hidden="1"/>
    <cellStyle name="Akzent3 2" xfId="3599" hidden="1"/>
    <cellStyle name="Akzent3 2" xfId="3615" hidden="1"/>
    <cellStyle name="Akzent3 2" xfId="3694" hidden="1"/>
    <cellStyle name="Akzent3 2" xfId="3733" hidden="1"/>
    <cellStyle name="Akzent3 2" xfId="3764" hidden="1"/>
    <cellStyle name="Akzent3 2" xfId="3790" hidden="1"/>
    <cellStyle name="Akzent3 2" xfId="3823" hidden="1"/>
    <cellStyle name="Akzent3 2" xfId="3848" hidden="1"/>
    <cellStyle name="Akzent3 2" xfId="3882" hidden="1"/>
    <cellStyle name="Akzent3 2" xfId="3901" hidden="1"/>
    <cellStyle name="Akzent3 2" xfId="3933" hidden="1"/>
    <cellStyle name="Akzent3 2" xfId="3951" hidden="1"/>
    <cellStyle name="Akzent3 2" xfId="3983" hidden="1"/>
    <cellStyle name="Akzent3 2" xfId="4013" hidden="1"/>
    <cellStyle name="Akzent3 2" xfId="4048" hidden="1"/>
    <cellStyle name="Akzent3 2" xfId="4097" hidden="1"/>
    <cellStyle name="Akzent3 2" xfId="4132" hidden="1"/>
    <cellStyle name="Akzent3 2" xfId="4160" hidden="1"/>
    <cellStyle name="Akzent3 2" xfId="4186" hidden="1"/>
    <cellStyle name="Akzent3 2" xfId="4219" hidden="1"/>
    <cellStyle name="Akzent3 2" xfId="4239" hidden="1"/>
    <cellStyle name="Akzent3 2" xfId="4266" hidden="1"/>
    <cellStyle name="Akzent3 2" xfId="3705" hidden="1"/>
    <cellStyle name="Akzent3 2" xfId="4339" hidden="1"/>
    <cellStyle name="Akzent3 2" xfId="4368" hidden="1"/>
    <cellStyle name="Akzent3 2" xfId="4398" hidden="1"/>
    <cellStyle name="Akzent3 2" xfId="4424" hidden="1"/>
    <cellStyle name="Akzent3 2" xfId="4453" hidden="1"/>
    <cellStyle name="Akzent3 2" xfId="4479" hidden="1"/>
    <cellStyle name="Akzent3 2" xfId="4511" hidden="1"/>
    <cellStyle name="Akzent3 2" xfId="4538" hidden="1"/>
    <cellStyle name="Akzent3 2" xfId="4564" hidden="1"/>
    <cellStyle name="Akzent3 2" xfId="3994" hidden="1"/>
    <cellStyle name="Akzent3 2" xfId="4608" hidden="1"/>
    <cellStyle name="Akzent3 2" xfId="4634" hidden="1"/>
    <cellStyle name="Akzent3 2" xfId="4666" hidden="1"/>
    <cellStyle name="Akzent3 2" xfId="4688" hidden="1"/>
    <cellStyle name="Akzent3 2" xfId="4725" hidden="1"/>
    <cellStyle name="Akzent3 2" xfId="4740" hidden="1"/>
    <cellStyle name="Akzent3 2" xfId="4769" hidden="1"/>
    <cellStyle name="Akzent3 2" xfId="4793" hidden="1"/>
    <cellStyle name="Akzent3 2" xfId="4827" hidden="1"/>
    <cellStyle name="Akzent3 2" xfId="4860" hidden="1"/>
    <cellStyle name="Akzent3 2" xfId="4911" hidden="1"/>
    <cellStyle name="Akzent3 2" xfId="4930" hidden="1"/>
    <cellStyle name="Akzent3 2" xfId="4965" hidden="1"/>
    <cellStyle name="Akzent3 2" xfId="4986" hidden="1"/>
    <cellStyle name="Akzent3 2" xfId="5011" hidden="1"/>
    <cellStyle name="Akzent3 2" xfId="5034" hidden="1"/>
    <cellStyle name="Akzent3 2" xfId="5071" hidden="1"/>
    <cellStyle name="Akzent3 2" xfId="5093" hidden="1"/>
    <cellStyle name="Akzent3 2" xfId="5121" hidden="1"/>
    <cellStyle name="Akzent3 2" xfId="5148" hidden="1"/>
    <cellStyle name="Akzent3 2" xfId="5190" hidden="1"/>
    <cellStyle name="Akzent3 2" xfId="5219" hidden="1"/>
    <cellStyle name="Akzent3 2" xfId="5247" hidden="1"/>
    <cellStyle name="Akzent3 2" xfId="5270" hidden="1"/>
    <cellStyle name="Akzent3 2" xfId="5296" hidden="1"/>
    <cellStyle name="Akzent3 2" xfId="5330" hidden="1"/>
    <cellStyle name="Akzent3 2" xfId="5350" hidden="1"/>
    <cellStyle name="Akzent3 2" xfId="5388" hidden="1"/>
    <cellStyle name="Akzent3 2" xfId="5408" hidden="1"/>
    <cellStyle name="Akzent3 2" xfId="4872" hidden="1"/>
    <cellStyle name="Akzent3 2" xfId="5461" hidden="1"/>
    <cellStyle name="Akzent3 2" xfId="5488" hidden="1"/>
    <cellStyle name="Akzent3 2" xfId="5516" hidden="1"/>
    <cellStyle name="Akzent3 2" xfId="5548" hidden="1"/>
    <cellStyle name="Akzent3 2" xfId="5567" hidden="1"/>
    <cellStyle name="Akzent3 2" xfId="5597" hidden="1"/>
    <cellStyle name="Akzent3 2" xfId="5632" hidden="1"/>
    <cellStyle name="Akzent3 2" xfId="5657" hidden="1"/>
    <cellStyle name="Akzent3 2" xfId="5683" hidden="1"/>
    <cellStyle name="Akzent3 2" xfId="5160" hidden="1"/>
    <cellStyle name="Akzent3 2" xfId="5728" hidden="1"/>
    <cellStyle name="Akzent3 2" xfId="5764" hidden="1"/>
    <cellStyle name="Akzent3 2" xfId="5787" hidden="1"/>
    <cellStyle name="Akzent3 2" xfId="5815" hidden="1"/>
    <cellStyle name="Akzent3 2" xfId="5843" hidden="1"/>
    <cellStyle name="Akzent3 2" xfId="5868" hidden="1"/>
    <cellStyle name="Akzent3 2" xfId="5899" hidden="1"/>
    <cellStyle name="Akzent3 2" xfId="5921" hidden="1"/>
    <cellStyle name="Akzent3 2" xfId="5946" hidden="1"/>
    <cellStyle name="Akzent3 2" xfId="5980" hidden="1"/>
    <cellStyle name="Akzent3 2" xfId="6009" hidden="1"/>
    <cellStyle name="Akzent3 2" xfId="6039" hidden="1"/>
    <cellStyle name="Akzent3 2" xfId="6067" hidden="1"/>
    <cellStyle name="Akzent3 2" xfId="6098" hidden="1"/>
    <cellStyle name="Akzent3 2" xfId="6117" hidden="1"/>
    <cellStyle name="Akzent3 2" xfId="6158" hidden="1"/>
    <cellStyle name="Akzent3 2" xfId="6177" hidden="1"/>
    <cellStyle name="Akzent3 2" xfId="6202" hidden="1"/>
    <cellStyle name="Akzent3 2" xfId="6223" hidden="1"/>
    <cellStyle name="Akzent3 2" xfId="6282" hidden="1"/>
    <cellStyle name="Akzent3 2" xfId="6289" hidden="1"/>
    <cellStyle name="Akzent3 2" xfId="6318" hidden="1"/>
    <cellStyle name="Akzent3 2" xfId="6357" hidden="1"/>
    <cellStyle name="Akzent3 2" xfId="6382" hidden="1"/>
    <cellStyle name="Akzent3 2" xfId="6415" hidden="1"/>
    <cellStyle name="Akzent3 2" xfId="6441" hidden="1"/>
    <cellStyle name="Akzent3 2" xfId="6470" hidden="1"/>
    <cellStyle name="Akzent3 2" xfId="6498" hidden="1"/>
    <cellStyle name="Akzent3 2" xfId="6528" hidden="1"/>
    <cellStyle name="Akzent3 2" xfId="6554" hidden="1"/>
    <cellStyle name="Akzent3 2" xfId="6578" hidden="1"/>
    <cellStyle name="Akzent3 2" xfId="6309" hidden="1"/>
    <cellStyle name="Akzent3 2" xfId="6627" hidden="1"/>
    <cellStyle name="Akzent3 2" xfId="6655" hidden="1"/>
    <cellStyle name="Akzent3 2" xfId="6686" hidden="1"/>
    <cellStyle name="Akzent3 2" xfId="6713" hidden="1"/>
    <cellStyle name="Akzent3 2" xfId="6745" hidden="1"/>
    <cellStyle name="Akzent3 2" xfId="6767" hidden="1"/>
    <cellStyle name="Akzent3 2" xfId="6801" hidden="1"/>
    <cellStyle name="Akzent3 2" xfId="6817" hidden="1"/>
    <cellStyle name="Akzent3 2" xfId="6845" hidden="1"/>
    <cellStyle name="Akzent3 2" xfId="6788" hidden="1"/>
    <cellStyle name="Akzent3 2" xfId="6754" hidden="1"/>
    <cellStyle name="Akzent3 2" xfId="6731" hidden="1"/>
    <cellStyle name="Akzent3 2" xfId="6695" hidden="1"/>
    <cellStyle name="Akzent3 2" xfId="6672" hidden="1"/>
    <cellStyle name="Akzent3 2" xfId="6636" hidden="1"/>
    <cellStyle name="Akzent3 2" xfId="6613" hidden="1"/>
    <cellStyle name="Akzent3 2" xfId="6577" hidden="1"/>
    <cellStyle name="Akzent3 2" xfId="6548" hidden="1"/>
    <cellStyle name="Akzent3 2" xfId="6534" hidden="1"/>
    <cellStyle name="Akzent3 2" xfId="6492" hidden="1"/>
    <cellStyle name="Akzent3 2" xfId="6452" hidden="1"/>
    <cellStyle name="Akzent3 2" xfId="6431" hidden="1"/>
    <cellStyle name="Akzent3 2" xfId="6397" hidden="1"/>
    <cellStyle name="Akzent3 2" xfId="6372" hidden="1"/>
    <cellStyle name="Akzent3 2" xfId="6340" hidden="1"/>
    <cellStyle name="Akzent3 2" xfId="6291" hidden="1"/>
    <cellStyle name="Akzent3 2" xfId="6242" hidden="1"/>
    <cellStyle name="Akzent3 2" xfId="6218" hidden="1"/>
    <cellStyle name="Akzent3 2" xfId="6812" hidden="1"/>
    <cellStyle name="Akzent3 2" xfId="6172" hidden="1"/>
    <cellStyle name="Akzent3 2" xfId="6137" hidden="1"/>
    <cellStyle name="Akzent3 2" xfId="6112" hidden="1"/>
    <cellStyle name="Akzent3 2" xfId="6082" hidden="1"/>
    <cellStyle name="Akzent3 2" xfId="6048" hidden="1"/>
    <cellStyle name="Akzent3 2" xfId="6023" hidden="1"/>
    <cellStyle name="Akzent3 2" xfId="5993" hidden="1"/>
    <cellStyle name="Akzent3 2" xfId="5965" hidden="1"/>
    <cellStyle name="Akzent3 2" xfId="5935" hidden="1"/>
    <cellStyle name="Akzent3 2" xfId="6519" hidden="1"/>
    <cellStyle name="Akzent3 2" xfId="5888" hidden="1"/>
    <cellStyle name="Akzent3 2" xfId="5855" hidden="1"/>
    <cellStyle name="Akzent3 2" xfId="5832" hidden="1"/>
    <cellStyle name="Akzent3 2" xfId="5796" hidden="1"/>
    <cellStyle name="Akzent3 2" xfId="5773" hidden="1"/>
    <cellStyle name="Akzent3 2" xfId="5743" hidden="1"/>
    <cellStyle name="Akzent3 2" xfId="5714" hidden="1"/>
    <cellStyle name="Akzent3 2" xfId="5691" hidden="1"/>
    <cellStyle name="Akzent3 2" xfId="5656" hidden="1"/>
    <cellStyle name="Akzent3 2" xfId="5615" hidden="1"/>
    <cellStyle name="Akzent3 2" xfId="5580" hidden="1"/>
    <cellStyle name="Akzent3 2" xfId="5535" hidden="1"/>
    <cellStyle name="Akzent3 2" xfId="5523" hidden="1"/>
    <cellStyle name="Akzent3 2" xfId="5477" hidden="1"/>
    <cellStyle name="Akzent3 2" xfId="5456" hidden="1"/>
    <cellStyle name="Akzent3 2" xfId="5427" hidden="1"/>
    <cellStyle name="Akzent3 2" xfId="5403" hidden="1"/>
    <cellStyle name="Akzent3 2" xfId="5368" hidden="1"/>
    <cellStyle name="Akzent3 2" xfId="5343" hidden="1"/>
    <cellStyle name="Akzent3 2" xfId="5314" hidden="1"/>
    <cellStyle name="Akzent3 2" xfId="5271" hidden="1"/>
    <cellStyle name="Akzent3 2" xfId="5246" hidden="1"/>
    <cellStyle name="Akzent3 2" xfId="5213" hidden="1"/>
    <cellStyle name="Akzent3 2" xfId="5184" hidden="1"/>
    <cellStyle name="Akzent3 2" xfId="5156" hidden="1"/>
    <cellStyle name="Akzent3 2" xfId="5122" hidden="1"/>
    <cellStyle name="Akzent3 2" xfId="5087" hidden="1"/>
    <cellStyle name="Akzent3 2" xfId="5065" hidden="1"/>
    <cellStyle name="Akzent3 2" xfId="5028" hidden="1"/>
    <cellStyle name="Akzent3 2" xfId="5604" hidden="1"/>
    <cellStyle name="Akzent3 2" xfId="4975" hidden="1"/>
    <cellStyle name="Akzent3 2" xfId="4955" hidden="1"/>
    <cellStyle name="Akzent3 2" xfId="4922" hidden="1"/>
    <cellStyle name="Akzent3 2" xfId="4900" hidden="1"/>
    <cellStyle name="Akzent3 2" xfId="4861" hidden="1"/>
    <cellStyle name="Akzent3 2" xfId="4841" hidden="1"/>
    <cellStyle name="Akzent3 2" xfId="4808" hidden="1"/>
    <cellStyle name="Akzent3 2" xfId="4786" hidden="1"/>
    <cellStyle name="Akzent3 2" xfId="4749" hidden="1"/>
    <cellStyle name="Akzent3 2" xfId="5303" hidden="1"/>
    <cellStyle name="Akzent3 2" xfId="4698" hidden="1"/>
    <cellStyle name="Akzent3 2" xfId="4675" hidden="1"/>
    <cellStyle name="Akzent3 2" xfId="4643" hidden="1"/>
    <cellStyle name="Akzent3 2" xfId="4616" hidden="1"/>
    <cellStyle name="Akzent3 2" xfId="4584" hidden="1"/>
    <cellStyle name="Akzent3 2" xfId="4558" hidden="1"/>
    <cellStyle name="Akzent3 2" xfId="4532" hidden="1"/>
    <cellStyle name="Akzent3 2" xfId="4499" hidden="1"/>
    <cellStyle name="Akzent3 2" xfId="4473" hidden="1"/>
    <cellStyle name="Akzent3 2" xfId="4435" hidden="1"/>
    <cellStyle name="Akzent3 2" xfId="4414" hidden="1"/>
    <cellStyle name="Akzent3 2" xfId="4375" hidden="1"/>
    <cellStyle name="Akzent3 2" xfId="4354" hidden="1"/>
    <cellStyle name="Akzent3 2" xfId="4294" hidden="1"/>
    <cellStyle name="Akzent3 2" xfId="4267" hidden="1"/>
    <cellStyle name="Akzent3 2" xfId="4232" hidden="1"/>
    <cellStyle name="Akzent3 2" xfId="4209" hidden="1"/>
    <cellStyle name="Akzent3 2" xfId="4173" hidden="1"/>
    <cellStyle name="Akzent3 2" xfId="4155" hidden="1"/>
    <cellStyle name="Akzent3 2" xfId="4093" hidden="1"/>
    <cellStyle name="Akzent3 2" xfId="4090" hidden="1"/>
    <cellStyle name="Akzent3 2" xfId="4056" hidden="1"/>
    <cellStyle name="Akzent3 2" xfId="4020" hidden="1"/>
    <cellStyle name="Akzent3 2" xfId="3984" hidden="1"/>
    <cellStyle name="Akzent3 2" xfId="3952" hidden="1"/>
    <cellStyle name="Akzent3 2" xfId="3920" hidden="1"/>
    <cellStyle name="Akzent3 2" xfId="3896" hidden="1"/>
    <cellStyle name="Akzent3 2" xfId="3866" hidden="1"/>
    <cellStyle name="Akzent3 2" xfId="3837" hidden="1"/>
    <cellStyle name="Akzent3 2" xfId="3813" hidden="1"/>
    <cellStyle name="Akzent3 2" xfId="3784" hidden="1"/>
    <cellStyle name="Akzent3 2" xfId="4073" hidden="1"/>
    <cellStyle name="Akzent3 2" xfId="3723" hidden="1"/>
    <cellStyle name="Akzent3 2" xfId="3686" hidden="1"/>
    <cellStyle name="Akzent3 2" xfId="3620" hidden="1"/>
    <cellStyle name="Akzent3 2" xfId="3591" hidden="1"/>
    <cellStyle name="Akzent3 2" xfId="3538" hidden="1"/>
    <cellStyle name="Akzent3 2" xfId="3494" hidden="1"/>
    <cellStyle name="Akzent3 2" xfId="3465" hidden="1"/>
    <cellStyle name="Akzent3 2" xfId="3440" hidden="1"/>
    <cellStyle name="Akzent3 2" xfId="3400" hidden="1"/>
    <cellStyle name="Akzent3 2" xfId="3382" hidden="1"/>
    <cellStyle name="Akzent3 2" xfId="3313" hidden="1"/>
    <cellStyle name="Akzent3 2" xfId="3274" hidden="1"/>
    <cellStyle name="Akzent3 2" xfId="3232" hidden="1"/>
    <cellStyle name="Akzent3 2" xfId="3205" hidden="1"/>
    <cellStyle name="Akzent3 2" xfId="3166" hidden="1"/>
    <cellStyle name="Akzent3 2" xfId="3146" hidden="1"/>
    <cellStyle name="Akzent3 2" xfId="3101" hidden="1"/>
    <cellStyle name="Akzent3 2" xfId="3083" hidden="1"/>
    <cellStyle name="Akzent3 2" xfId="3046" hidden="1"/>
    <cellStyle name="Akzent3 2" xfId="3023" hidden="1"/>
    <cellStyle name="Akzent3 2" xfId="3005" hidden="1"/>
    <cellStyle name="Akzent3 2" xfId="2922" hidden="1"/>
    <cellStyle name="Akzent3 2" xfId="2891" hidden="1"/>
    <cellStyle name="Akzent3 2" xfId="2856" hidden="1"/>
    <cellStyle name="Akzent3 2" xfId="2826" hidden="1"/>
    <cellStyle name="Akzent3 2" xfId="2789" hidden="1"/>
    <cellStyle name="Akzent3 2" xfId="2772" hidden="1"/>
    <cellStyle name="Akzent3 2" xfId="2736" hidden="1"/>
    <cellStyle name="Akzent3 2" xfId="2714" hidden="1"/>
    <cellStyle name="Akzent3 2" xfId="2679" hidden="1"/>
    <cellStyle name="Akzent3 2" xfId="3301" hidden="1"/>
    <cellStyle name="Akzent3 2" xfId="2637" hidden="1"/>
    <cellStyle name="Akzent3 2" xfId="2615" hidden="1"/>
    <cellStyle name="Akzent3 2" xfId="2571" hidden="1"/>
    <cellStyle name="Akzent3 2" xfId="2550" hidden="1"/>
    <cellStyle name="Akzent3 2" xfId="2510" hidden="1"/>
    <cellStyle name="Akzent3 2" xfId="2491" hidden="1"/>
    <cellStyle name="Akzent3 2" xfId="2458" hidden="1"/>
    <cellStyle name="Akzent3 2" xfId="2439" hidden="1"/>
    <cellStyle name="Akzent3 2" xfId="2404" hidden="1"/>
    <cellStyle name="Akzent3 2" xfId="2990" hidden="1"/>
    <cellStyle name="Akzent3 2" xfId="2364" hidden="1"/>
    <cellStyle name="Akzent3 2" xfId="2330" hidden="1"/>
    <cellStyle name="Akzent3 2" xfId="2306" hidden="1"/>
    <cellStyle name="Akzent3 2" xfId="2270" hidden="1"/>
    <cellStyle name="Akzent3 2" xfId="2246" hidden="1"/>
    <cellStyle name="Akzent3 2" xfId="2204" hidden="1"/>
    <cellStyle name="Akzent3 2" xfId="2190" hidden="1"/>
    <cellStyle name="Akzent3 2" xfId="2151" hidden="1"/>
    <cellStyle name="Akzent3 2" xfId="2124" hidden="1"/>
    <cellStyle name="Akzent3 2" xfId="2091" hidden="1"/>
    <cellStyle name="Akzent3 2" xfId="2051" hidden="1"/>
    <cellStyle name="Akzent3 2" xfId="2016" hidden="1"/>
    <cellStyle name="Akzent3 2" xfId="1984" hidden="1"/>
    <cellStyle name="Akzent3 2" xfId="1957" hidden="1"/>
    <cellStyle name="Akzent3 2" xfId="1925" hidden="1"/>
    <cellStyle name="Akzent3 2" xfId="1898" hidden="1"/>
    <cellStyle name="Akzent3 2" xfId="1865" hidden="1"/>
    <cellStyle name="Akzent3 2" xfId="1839" hidden="1"/>
    <cellStyle name="Akzent3 2" xfId="1803" hidden="1"/>
    <cellStyle name="Akzent3 2" xfId="1782" hidden="1"/>
    <cellStyle name="Akzent3 2" xfId="1732" hidden="1"/>
    <cellStyle name="Akzent3 2" xfId="1709" hidden="1"/>
    <cellStyle name="Akzent3 2" xfId="1677" hidden="1"/>
    <cellStyle name="Akzent3 2" xfId="1639" hidden="1"/>
    <cellStyle name="Akzent3 2" xfId="1617" hidden="1"/>
    <cellStyle name="Akzent3 2" xfId="1584" hidden="1"/>
    <cellStyle name="Akzent3 2" xfId="1557" hidden="1"/>
    <cellStyle name="Akzent3 2" xfId="1530" hidden="1"/>
    <cellStyle name="Akzent3 2" xfId="1493" hidden="1"/>
    <cellStyle name="Akzent3 2" xfId="2079" hidden="1"/>
    <cellStyle name="Akzent3 2" xfId="1439" hidden="1"/>
    <cellStyle name="Akzent3 2" xfId="1418" hidden="1"/>
    <cellStyle name="Akzent3 2" xfId="1383" hidden="1"/>
    <cellStyle name="Akzent3 2" xfId="1354" hidden="1"/>
    <cellStyle name="Akzent3 2" xfId="1324" hidden="1"/>
    <cellStyle name="Akzent3 2" xfId="1295" hidden="1"/>
    <cellStyle name="Akzent3 2" xfId="1265" hidden="1"/>
    <cellStyle name="Akzent3 2" xfId="1236" hidden="1"/>
    <cellStyle name="Akzent3 2" xfId="1220" hidden="1"/>
    <cellStyle name="Akzent3 2" xfId="1773" hidden="1"/>
    <cellStyle name="Akzent3 2" xfId="1176" hidden="1"/>
    <cellStyle name="Akzent3 2" xfId="1131" hidden="1"/>
    <cellStyle name="Akzent3 2" xfId="1117" hidden="1"/>
    <cellStyle name="Akzent3 2" xfId="1070" hidden="1"/>
    <cellStyle name="Akzent3 2" xfId="1058" hidden="1"/>
    <cellStyle name="Akzent3 2" xfId="1013" hidden="1"/>
    <cellStyle name="Akzent3 2" xfId="998" hidden="1"/>
    <cellStyle name="Akzent3 2" xfId="964" hidden="1"/>
    <cellStyle name="Akzent3 2" xfId="939" hidden="1"/>
    <cellStyle name="Akzent3 2" xfId="904" hidden="1"/>
    <cellStyle name="Akzent3 2" xfId="874" hidden="1"/>
    <cellStyle name="Akzent3 2" xfId="844" hidden="1"/>
    <cellStyle name="Akzent3 2" xfId="814" hidden="1"/>
    <cellStyle name="Akzent3 2" xfId="783" hidden="1"/>
    <cellStyle name="Akzent3 2" xfId="746" hidden="1"/>
    <cellStyle name="Akzent3 2" xfId="726" hidden="1"/>
    <cellStyle name="Akzent3 2" xfId="694" hidden="1"/>
    <cellStyle name="Akzent3 2" xfId="661" hidden="1"/>
    <cellStyle name="Akzent3 2" xfId="621" hidden="1"/>
    <cellStyle name="Akzent3 2" xfId="564" hidden="1"/>
    <cellStyle name="Akzent3 2" xfId="555" hidden="1"/>
    <cellStyle name="Akzent3 2" xfId="511" hidden="1"/>
    <cellStyle name="Akzent3 2" xfId="473" hidden="1"/>
    <cellStyle name="Akzent3 2" xfId="452" hidden="1"/>
    <cellStyle name="Akzent3 2" xfId="408" hidden="1"/>
    <cellStyle name="Akzent3 2" xfId="379" hidden="1"/>
    <cellStyle name="Akzent3 2" xfId="345" hidden="1"/>
    <cellStyle name="Akzent3 2" xfId="319" hidden="1"/>
    <cellStyle name="Akzent3 2" xfId="6889" hidden="1"/>
    <cellStyle name="Akzent3 2" xfId="6908" hidden="1"/>
    <cellStyle name="Akzent3 2" xfId="6931" hidden="1"/>
    <cellStyle name="Akzent3 2" xfId="534" hidden="1"/>
    <cellStyle name="Akzent3 2" xfId="6958" hidden="1"/>
    <cellStyle name="Akzent3 2" xfId="6974" hidden="1"/>
    <cellStyle name="Akzent3 2" xfId="6997" hidden="1"/>
    <cellStyle name="Akzent3 2" xfId="7013" hidden="1"/>
    <cellStyle name="Akzent3 2" xfId="7036" hidden="1"/>
    <cellStyle name="Akzent3 2" xfId="7052" hidden="1"/>
    <cellStyle name="Akzent3 2" xfId="7070" hidden="1"/>
    <cellStyle name="Akzent3 2" xfId="7086" hidden="1"/>
    <cellStyle name="Akzent3 2" xfId="7103" hidden="1"/>
    <cellStyle name="Akzent3 2" xfId="7065" hidden="1"/>
    <cellStyle name="Akzent3 2" xfId="7045" hidden="1"/>
    <cellStyle name="Akzent3 2" xfId="7022" hidden="1"/>
    <cellStyle name="Akzent3 2" xfId="7006" hidden="1"/>
    <cellStyle name="Akzent3 2" xfId="6983" hidden="1"/>
    <cellStyle name="Akzent3 2" xfId="6967" hidden="1"/>
    <cellStyle name="Akzent3 2" xfId="6944" hidden="1"/>
    <cellStyle name="Akzent3 2" xfId="6930" hidden="1"/>
    <cellStyle name="Akzent3 2" xfId="6902" hidden="1"/>
    <cellStyle name="Akzent3 2" xfId="6895" hidden="1"/>
    <cellStyle name="Akzent3 2" xfId="6827" hidden="1"/>
    <cellStyle name="Akzent3 2" xfId="6794" hidden="1"/>
    <cellStyle name="Akzent3 2" xfId="6761" hidden="1"/>
    <cellStyle name="Akzent3 2" xfId="6724" hidden="1"/>
    <cellStyle name="Akzent3 2" xfId="6702" hidden="1"/>
    <cellStyle name="Akzent3 2" xfId="6664" hidden="1"/>
    <cellStyle name="Akzent3 2" xfId="6643" hidden="1"/>
    <cellStyle name="Akzent3 2" xfId="6605" hidden="1"/>
    <cellStyle name="Akzent3 2" xfId="6588" hidden="1"/>
    <cellStyle name="Akzent3 2" xfId="7082" hidden="1"/>
    <cellStyle name="Akzent3 2" xfId="6521" hidden="1"/>
    <cellStyle name="Akzent3 2" xfId="6484" hidden="1"/>
    <cellStyle name="Akzent3 2" xfId="6463" hidden="1"/>
    <cellStyle name="Akzent3 2" xfId="6424" hidden="1"/>
    <cellStyle name="Akzent3 2" xfId="6396" hidden="1"/>
    <cellStyle name="Akzent3 2" xfId="6365" hidden="1"/>
    <cellStyle name="Akzent3 2" xfId="6333" hidden="1"/>
    <cellStyle name="Akzent3 2" xfId="6266" hidden="1"/>
    <cellStyle name="Akzent3 2" xfId="6234" hidden="1"/>
    <cellStyle name="Akzent3 2" xfId="6883" hidden="1"/>
    <cellStyle name="Akzent3 2" xfId="6185" hidden="1"/>
    <cellStyle name="Akzent3 2" xfId="6151" hidden="1"/>
    <cellStyle name="Akzent3 2" xfId="6125" hidden="1"/>
    <cellStyle name="Akzent3 2" xfId="6091" hidden="1"/>
    <cellStyle name="Akzent3 2" xfId="6059" hidden="1"/>
    <cellStyle name="Akzent3 2" xfId="6032" hidden="1"/>
    <cellStyle name="Akzent3 2" xfId="6000" hidden="1"/>
    <cellStyle name="Akzent3 2" xfId="5973" hidden="1"/>
    <cellStyle name="Akzent3 2" xfId="5941" hidden="1"/>
    <cellStyle name="Akzent3 2" xfId="5905" hidden="1"/>
    <cellStyle name="Akzent3 2" xfId="5862" hidden="1"/>
    <cellStyle name="Akzent3 2" xfId="5824" hidden="1"/>
    <cellStyle name="Akzent3 2" xfId="5803" hidden="1"/>
    <cellStyle name="Akzent3 2" xfId="5757" hidden="1"/>
    <cellStyle name="Akzent3 2" xfId="5736" hidden="1"/>
    <cellStyle name="Akzent3 2" xfId="5705" hidden="1"/>
    <cellStyle name="Akzent3 2" xfId="5677" hidden="1"/>
    <cellStyle name="Akzent3 2" xfId="5646" hidden="1"/>
    <cellStyle name="Akzent3 2" xfId="5622" hidden="1"/>
    <cellStyle name="Akzent3 2" xfId="5585" hidden="1"/>
    <cellStyle name="Akzent3 2" xfId="5542" hidden="1"/>
    <cellStyle name="Akzent3 2" xfId="5509" hidden="1"/>
    <cellStyle name="Akzent3 2" xfId="5479" hidden="1"/>
    <cellStyle name="Akzent3 2" xfId="5448" hidden="1"/>
    <cellStyle name="Akzent3 2" xfId="5419" hidden="1"/>
    <cellStyle name="Akzent3 2" xfId="5382" hidden="1"/>
    <cellStyle name="Akzent3 2" xfId="5360" hidden="1"/>
    <cellStyle name="Akzent3 2" xfId="5323" hidden="1"/>
    <cellStyle name="Akzent3 2" xfId="5291" hidden="1"/>
    <cellStyle name="Akzent3 2" xfId="5892" hidden="1"/>
    <cellStyle name="Akzent3 2" xfId="5238" hidden="1"/>
    <cellStyle name="Akzent3 2" xfId="5204" hidden="1"/>
    <cellStyle name="Akzent3 2" xfId="5177" hidden="1"/>
    <cellStyle name="Akzent3 2" xfId="5139" hidden="1"/>
    <cellStyle name="Akzent3 2" xfId="5110" hidden="1"/>
    <cellStyle name="Akzent3 2" xfId="5080" hidden="1"/>
    <cellStyle name="Akzent3 2" xfId="5042" hidden="1"/>
    <cellStyle name="Akzent3 2" xfId="5020" hidden="1"/>
    <cellStyle name="Akzent3 2" xfId="4983" hidden="1"/>
    <cellStyle name="Akzent3 2" xfId="5573" hidden="1"/>
    <cellStyle name="Akzent3 2" xfId="4936" hidden="1"/>
    <cellStyle name="Akzent3 2" xfId="4912" hidden="1"/>
    <cellStyle name="Akzent3 2" xfId="4877" hidden="1"/>
    <cellStyle name="Akzent3 2" xfId="4842" hidden="1"/>
    <cellStyle name="Akzent3 2" xfId="4802" hidden="1"/>
    <cellStyle name="Akzent3 2" xfId="4778" hidden="1"/>
    <cellStyle name="Akzent3 2" xfId="4735" hidden="1"/>
    <cellStyle name="Akzent3 2" xfId="4716" hidden="1"/>
    <cellStyle name="Akzent3 2" xfId="4682" hidden="1"/>
    <cellStyle name="Akzent3 2" xfId="4656" hidden="1"/>
    <cellStyle name="Akzent3 2" xfId="4623" hidden="1"/>
    <cellStyle name="Akzent3 2" xfId="4592" hidden="1"/>
    <cellStyle name="Akzent3 2" xfId="4571" hidden="1"/>
    <cellStyle name="Akzent3 2" xfId="4525" hidden="1"/>
    <cellStyle name="Akzent3 2" xfId="4506" hidden="1"/>
    <cellStyle name="Akzent3 2" xfId="4466" hidden="1"/>
    <cellStyle name="Akzent3 2" xfId="4446" hidden="1"/>
    <cellStyle name="Akzent3 2" xfId="4407" hidden="1"/>
    <cellStyle name="Akzent3 2" xfId="4383" hidden="1"/>
    <cellStyle name="Akzent3 2" xfId="4325" hidden="1"/>
    <cellStyle name="Akzent3 2" xfId="4317" hidden="1"/>
    <cellStyle name="Akzent3 2" xfId="4282" hidden="1"/>
    <cellStyle name="Akzent3 2" xfId="4248" hidden="1"/>
    <cellStyle name="Akzent3 2" xfId="4213" hidden="1"/>
    <cellStyle name="Akzent3 2" xfId="4180" hidden="1"/>
    <cellStyle name="Akzent3 2" xfId="4143" hidden="1"/>
    <cellStyle name="Akzent3 2" xfId="4121" hidden="1"/>
    <cellStyle name="Akzent3 2" xfId="4060" hidden="1"/>
    <cellStyle name="Akzent3 2" xfId="4026" hidden="1"/>
    <cellStyle name="Akzent3 2" xfId="4001" hidden="1"/>
    <cellStyle name="Akzent3 2" xfId="3961" hidden="1"/>
    <cellStyle name="Akzent3 2" xfId="4300" hidden="1"/>
    <cellStyle name="Akzent3 2" xfId="3909" hidden="1"/>
    <cellStyle name="Akzent3 2" xfId="3875" hidden="1"/>
    <cellStyle name="Akzent3 2" xfId="3843" hidden="1"/>
    <cellStyle name="Akzent3 2" xfId="3811" hidden="1"/>
    <cellStyle name="Akzent3 2" xfId="3777" hidden="1"/>
    <cellStyle name="Akzent3 2" xfId="3746" hidden="1"/>
    <cellStyle name="Akzent3 2" xfId="3716" hidden="1"/>
    <cellStyle name="Akzent3 2" xfId="3665" hidden="1"/>
    <cellStyle name="Akzent3 2" xfId="3606" hidden="1"/>
    <cellStyle name="Akzent3 2" xfId="3590" hidden="1"/>
    <cellStyle name="Akzent3 2" xfId="3514" hidden="1"/>
    <cellStyle name="Akzent3 2" xfId="3464" hidden="1"/>
    <cellStyle name="Akzent3 2" xfId="3419" hidden="1"/>
    <cellStyle name="Akzent3 2" xfId="3394" hidden="1"/>
    <cellStyle name="Akzent3 2" xfId="3337" hidden="1"/>
    <cellStyle name="Akzent3 2" xfId="3293" hidden="1"/>
    <cellStyle name="Akzent3 2" xfId="3265" hidden="1"/>
    <cellStyle name="Akzent3 2" xfId="3225" hidden="1"/>
    <cellStyle name="Akzent3 2" xfId="3198" hidden="1"/>
    <cellStyle name="Akzent3 2" xfId="3164" hidden="1"/>
    <cellStyle name="Akzent3 2" xfId="3139" hidden="1"/>
    <cellStyle name="Akzent3 2" xfId="3093" hidden="1"/>
    <cellStyle name="Akzent3 2" xfId="3064" hidden="1"/>
    <cellStyle name="Akzent3 2" xfId="3029" hidden="1"/>
    <cellStyle name="Akzent3 2" xfId="2999" hidden="1"/>
    <cellStyle name="Akzent3 2" xfId="2933" hidden="1"/>
    <cellStyle name="Akzent3 2" xfId="2901" hidden="1"/>
    <cellStyle name="Akzent3 2" xfId="2863" hidden="1"/>
    <cellStyle name="Akzent3 2" xfId="2841" hidden="1"/>
    <cellStyle name="Akzent3 2" xfId="2801" hidden="1"/>
    <cellStyle name="Akzent3 2" xfId="3505" hidden="1"/>
    <cellStyle name="Akzent3 2" xfId="2743" hidden="1"/>
    <cellStyle name="Akzent3 2" xfId="2722" hidden="1"/>
    <cellStyle name="Akzent3 2" xfId="2680" hidden="1"/>
    <cellStyle name="Akzent3 2" xfId="2657" hidden="1"/>
    <cellStyle name="Akzent3 2" xfId="2623" hidden="1"/>
    <cellStyle name="Akzent3 2" xfId="2600" hidden="1"/>
    <cellStyle name="Akzent3 2" xfId="2563" hidden="1"/>
    <cellStyle name="Akzent3 2" xfId="2536" hidden="1"/>
    <cellStyle name="Akzent3 2" xfId="2504" hidden="1"/>
    <cellStyle name="Akzent3 2" xfId="3127" hidden="1"/>
    <cellStyle name="Akzent3 2" xfId="2452" hidden="1"/>
    <cellStyle name="Akzent3 2" xfId="2421" hidden="1"/>
    <cellStyle name="Akzent3 2" xfId="2393" hidden="1"/>
    <cellStyle name="Akzent3 2" xfId="2365" hidden="1"/>
    <cellStyle name="Akzent3 2" xfId="2342" hidden="1"/>
    <cellStyle name="Akzent3 2" xfId="2305" hidden="1"/>
    <cellStyle name="Akzent3 2" xfId="2282" hidden="1"/>
    <cellStyle name="Akzent3 2" xfId="2247" hidden="1"/>
    <cellStyle name="Akzent3 2" xfId="2219" hidden="1"/>
    <cellStyle name="Akzent3 2" xfId="2175" hidden="1"/>
    <cellStyle name="Akzent3 2" xfId="2130" hidden="1"/>
    <cellStyle name="Akzent3 2" xfId="2104" hidden="1"/>
    <cellStyle name="Akzent3 2" xfId="2069" hidden="1"/>
    <cellStyle name="Akzent3 2" xfId="2036" hidden="1"/>
    <cellStyle name="Akzent3 2" xfId="2007" hidden="1"/>
    <cellStyle name="Akzent3 2" xfId="1977" hidden="1"/>
    <cellStyle name="Akzent3 2" xfId="1944" hidden="1"/>
    <cellStyle name="Akzent3 2" xfId="1918" hidden="1"/>
    <cellStyle name="Akzent3 2" xfId="1884" hidden="1"/>
    <cellStyle name="Akzent3 2" xfId="1858" hidden="1"/>
    <cellStyle name="Akzent3 2" xfId="1809" hidden="1"/>
    <cellStyle name="Akzent3 2" xfId="1771" hidden="1"/>
    <cellStyle name="Akzent3 2" xfId="1738" hidden="1"/>
    <cellStyle name="Akzent3 2" xfId="1710" hidden="1"/>
    <cellStyle name="Akzent3 2" xfId="1671" hidden="1"/>
    <cellStyle name="Akzent3 2" xfId="1643" hidden="1"/>
    <cellStyle name="Akzent3 2" xfId="1611" hidden="1"/>
    <cellStyle name="Akzent3 2" xfId="1576" hidden="1"/>
    <cellStyle name="Akzent3 2" xfId="1551" hidden="1"/>
    <cellStyle name="Akzent3 2" xfId="2168" hidden="1"/>
    <cellStyle name="Akzent3 2" xfId="1486" hidden="1"/>
    <cellStyle name="Akzent3 2" xfId="1461" hidden="1"/>
    <cellStyle name="Akzent3 2" xfId="1432" hidden="1"/>
    <cellStyle name="Akzent3 2" xfId="1391" hidden="1"/>
    <cellStyle name="Akzent3 2" xfId="1372" hidden="1"/>
    <cellStyle name="Akzent3 2" xfId="1332" hidden="1"/>
    <cellStyle name="Akzent3 2" xfId="1310" hidden="1"/>
    <cellStyle name="Akzent3 2" xfId="1273" hidden="1"/>
    <cellStyle name="Akzent3 2" xfId="1248" hidden="1"/>
    <cellStyle name="Akzent3 2" xfId="1849" hidden="1"/>
    <cellStyle name="Akzent3 2" xfId="1203" hidden="1"/>
    <cellStyle name="Akzent3 2" xfId="1169" hidden="1"/>
    <cellStyle name="Akzent3 2" xfId="1145" hidden="1"/>
    <cellStyle name="Akzent3 2" xfId="1104" hidden="1"/>
    <cellStyle name="Akzent3 2" xfId="1077" hidden="1"/>
    <cellStyle name="Akzent3 2" xfId="1045" hidden="1"/>
    <cellStyle name="Akzent3 2" xfId="1014" hidden="1"/>
    <cellStyle name="Akzent3 2" xfId="985" hidden="1"/>
    <cellStyle name="Akzent3 2" xfId="956" hidden="1"/>
    <cellStyle name="Akzent3 2" xfId="926" hidden="1"/>
    <cellStyle name="Akzent3 2" xfId="896" hidden="1"/>
    <cellStyle name="Akzent3 2" xfId="858" hidden="1"/>
    <cellStyle name="Akzent3 2" xfId="830" hidden="1"/>
    <cellStyle name="Akzent3 2" xfId="799" hidden="1"/>
    <cellStyle name="Akzent3 2" xfId="762" hidden="1"/>
    <cellStyle name="Akzent3 2" xfId="738" hidden="1"/>
    <cellStyle name="Akzent3 2" xfId="701" hidden="1"/>
    <cellStyle name="Akzent3 2" xfId="673" hidden="1"/>
    <cellStyle name="Akzent3 2" xfId="635" hidden="1"/>
    <cellStyle name="Akzent3 2" xfId="568" hidden="1"/>
    <cellStyle name="Akzent3 2" xfId="554" hidden="1"/>
    <cellStyle name="Akzent3 2" xfId="503" hidden="1"/>
    <cellStyle name="Akzent3 2" xfId="459" hidden="1"/>
    <cellStyle name="Akzent3 2" xfId="437" hidden="1"/>
    <cellStyle name="Akzent3 2" xfId="392" hidden="1"/>
    <cellStyle name="Akzent3 2" xfId="367" hidden="1"/>
    <cellStyle name="Akzent3 2" xfId="324" hidden="1"/>
    <cellStyle name="Akzent3 2" xfId="3384" hidden="1"/>
    <cellStyle name="Akzent3 2" xfId="1183" hidden="1"/>
    <cellStyle name="Akzent3 2" xfId="7112" hidden="1"/>
    <cellStyle name="Akzent3 2" xfId="7125" hidden="1"/>
    <cellStyle name="Akzent3 2" xfId="518" hidden="1"/>
    <cellStyle name="Akzent3 2" xfId="7139" hidden="1"/>
    <cellStyle name="Akzent3 2" xfId="7146" hidden="1"/>
    <cellStyle name="Akzent3 2" xfId="7159" hidden="1"/>
    <cellStyle name="Akzent3 2" xfId="7166" hidden="1"/>
    <cellStyle name="Akzent3 2" xfId="7179" hidden="1"/>
    <cellStyle name="Akzent3 2" xfId="7186" hidden="1"/>
    <cellStyle name="Akzent3 2" xfId="7199" hidden="1"/>
    <cellStyle name="Akzent3 2" xfId="7206" hidden="1"/>
    <cellStyle name="Akzent3 2" xfId="7219" hidden="1"/>
    <cellStyle name="Akzent3 2" xfId="7235" hidden="1"/>
    <cellStyle name="Akzent3 2" xfId="7316" hidden="1"/>
    <cellStyle name="Akzent3 2" xfId="7407" hidden="1"/>
    <cellStyle name="Akzent3 2" xfId="7437" hidden="1"/>
    <cellStyle name="Akzent3 2" xfId="7494" hidden="1"/>
    <cellStyle name="Akzent3 2" xfId="7542" hidden="1"/>
    <cellStyle name="Akzent3 2" xfId="7590" hidden="1"/>
    <cellStyle name="Akzent3 2" xfId="7681" hidden="1"/>
    <cellStyle name="Akzent3 2" xfId="7771" hidden="1"/>
    <cellStyle name="Akzent3 2" xfId="7868" hidden="1"/>
    <cellStyle name="Akzent3 2" xfId="7923" hidden="1"/>
    <cellStyle name="Akzent3 2" xfId="7962" hidden="1"/>
    <cellStyle name="Akzent3 2" xfId="8033" hidden="1"/>
    <cellStyle name="Akzent3 2" xfId="8095" hidden="1"/>
    <cellStyle name="Akzent3 2" xfId="8139" hidden="1"/>
    <cellStyle name="Akzent3 2" xfId="8201" hidden="1"/>
    <cellStyle name="Akzent3 2" xfId="8248" hidden="1"/>
    <cellStyle name="Akzent3 2" xfId="8303" hidden="1"/>
    <cellStyle name="Akzent3 2" xfId="8351" hidden="1"/>
    <cellStyle name="Akzent3 2" xfId="8396" hidden="1"/>
    <cellStyle name="Akzent3 2" xfId="8442" hidden="1"/>
    <cellStyle name="Akzent3 2" xfId="7324" hidden="1"/>
    <cellStyle name="Akzent3 2" xfId="8526" hidden="1"/>
    <cellStyle name="Akzent3 2" xfId="8594" hidden="1"/>
    <cellStyle name="Akzent3 2" xfId="8636" hidden="1"/>
    <cellStyle name="Akzent3 2" xfId="8701" hidden="1"/>
    <cellStyle name="Akzent3 2" xfId="8745" hidden="1"/>
    <cellStyle name="Akzent3 2" xfId="8801" hidden="1"/>
    <cellStyle name="Akzent3 2" xfId="8845" hidden="1"/>
    <cellStyle name="Akzent3 2" xfId="8900" hidden="1"/>
    <cellStyle name="Akzent3 2" xfId="8938" hidden="1"/>
    <cellStyle name="Akzent3 2" xfId="7976" hidden="1"/>
    <cellStyle name="Akzent3 2" xfId="9027" hidden="1"/>
    <cellStyle name="Akzent3 2" xfId="9082" hidden="1"/>
    <cellStyle name="Akzent3 2" xfId="9125" hidden="1"/>
    <cellStyle name="Akzent3 2" xfId="9188" hidden="1"/>
    <cellStyle name="Akzent3 2" xfId="9225" hidden="1"/>
    <cellStyle name="Akzent3 2" xfId="9293" hidden="1"/>
    <cellStyle name="Akzent3 2" xfId="9328" hidden="1"/>
    <cellStyle name="Akzent3 2" xfId="9389" hidden="1"/>
    <cellStyle name="Akzent3 2" xfId="9434" hidden="1"/>
    <cellStyle name="Akzent3 2" xfId="9503" hidden="1"/>
    <cellStyle name="Akzent3 2" xfId="9561" hidden="1"/>
    <cellStyle name="Akzent3 2" xfId="9637" hidden="1"/>
    <cellStyle name="Akzent3 2" xfId="9675" hidden="1"/>
    <cellStyle name="Akzent3 2" xfId="9740" hidden="1"/>
    <cellStyle name="Akzent3 2" xfId="9781" hidden="1"/>
    <cellStyle name="Akzent3 2" xfId="9828" hidden="1"/>
    <cellStyle name="Akzent3 2" xfId="9886" hidden="1"/>
    <cellStyle name="Akzent3 2" xfId="9925" hidden="1"/>
    <cellStyle name="Akzent3 2" xfId="9983" hidden="1"/>
    <cellStyle name="Akzent3 2" xfId="10034" hidden="1"/>
    <cellStyle name="Akzent3 2" xfId="10097" hidden="1"/>
    <cellStyle name="Akzent3 2" xfId="10163" hidden="1"/>
    <cellStyle name="Akzent3 2" xfId="10214" hidden="1"/>
    <cellStyle name="Akzent3 2" xfId="10269" hidden="1"/>
    <cellStyle name="Akzent3 2" xfId="10324" hidden="1"/>
    <cellStyle name="Akzent3 2" xfId="10371" hidden="1"/>
    <cellStyle name="Akzent3 2" xfId="10423" hidden="1"/>
    <cellStyle name="Akzent3 2" xfId="10478" hidden="1"/>
    <cellStyle name="Akzent3 2" xfId="10521" hidden="1"/>
    <cellStyle name="Akzent3 2" xfId="9519" hidden="1"/>
    <cellStyle name="Akzent3 2" xfId="10611" hidden="1"/>
    <cellStyle name="Akzent3 2" xfId="10673" hidden="1"/>
    <cellStyle name="Akzent3 2" xfId="10725" hidden="1"/>
    <cellStyle name="Akzent3 2" xfId="10787" hidden="1"/>
    <cellStyle name="Akzent3 2" xfId="10830" hidden="1"/>
    <cellStyle name="Akzent3 2" xfId="10883" hidden="1"/>
    <cellStyle name="Akzent3 2" xfId="10936" hidden="1"/>
    <cellStyle name="Akzent3 2" xfId="10985" hidden="1"/>
    <cellStyle name="Akzent3 2" xfId="11038" hidden="1"/>
    <cellStyle name="Akzent3 2" xfId="10050" hidden="1"/>
    <cellStyle name="Akzent3 2" xfId="11122" hidden="1"/>
    <cellStyle name="Akzent3 2" xfId="11178" hidden="1"/>
    <cellStyle name="Akzent3 2" xfId="11218" hidden="1"/>
    <cellStyle name="Akzent3 2" xfId="11287" hidden="1"/>
    <cellStyle name="Akzent3 2" xfId="11334" hidden="1"/>
    <cellStyle name="Akzent3 2" xfId="11385" hidden="1"/>
    <cellStyle name="Akzent3 2" xfId="11435" hidden="1"/>
    <cellStyle name="Akzent3 2" xfId="11485" hidden="1"/>
    <cellStyle name="Akzent3 2" xfId="11536" hidden="1"/>
    <cellStyle name="Akzent3 2" xfId="11581" hidden="1"/>
    <cellStyle name="Akzent3 2" xfId="11653" hidden="1"/>
    <cellStyle name="Akzent3 2" xfId="11691" hidden="1"/>
    <cellStyle name="Akzent3 2" xfId="11754" hidden="1"/>
    <cellStyle name="Akzent3 2" xfId="11789" hidden="1"/>
    <cellStyle name="Akzent3 2" xfId="11851" hidden="1"/>
    <cellStyle name="Akzent3 2" xfId="11894" hidden="1"/>
    <cellStyle name="Akzent3 2" xfId="11947" hidden="1"/>
    <cellStyle name="Akzent3 2" xfId="12000" hidden="1"/>
    <cellStyle name="Akzent3 2" xfId="12032" hidden="1"/>
    <cellStyle name="Akzent3 2" xfId="12145" hidden="1"/>
    <cellStyle name="Akzent3 2" xfId="12148" hidden="1"/>
    <cellStyle name="Akzent3 2" xfId="12186" hidden="1"/>
    <cellStyle name="Akzent3 2" xfId="12249" hidden="1"/>
    <cellStyle name="Akzent3 2" xfId="12317" hidden="1"/>
    <cellStyle name="Akzent3 2" xfId="12354" hidden="1"/>
    <cellStyle name="Akzent3 2" xfId="12425" hidden="1"/>
    <cellStyle name="Akzent3 2" xfId="12459" hidden="1"/>
    <cellStyle name="Akzent3 2" xfId="12519" hidden="1"/>
    <cellStyle name="Akzent3 2" xfId="12573" hidden="1"/>
    <cellStyle name="Akzent3 2" xfId="12622" hidden="1"/>
    <cellStyle name="Akzent3 2" xfId="12681" hidden="1"/>
    <cellStyle name="Akzent3 2" xfId="12168" hidden="1"/>
    <cellStyle name="Akzent3 2" xfId="12763" hidden="1"/>
    <cellStyle name="Akzent3 2" xfId="12847" hidden="1"/>
    <cellStyle name="Akzent3 2" xfId="12895" hidden="1"/>
    <cellStyle name="Akzent3 2" xfId="12961" hidden="1"/>
    <cellStyle name="Akzent3 2" xfId="13017" hidden="1"/>
    <cellStyle name="Akzent3 2" xfId="13063" hidden="1"/>
    <cellStyle name="Akzent3 2" xfId="13121" hidden="1"/>
    <cellStyle name="Akzent3 2" xfId="13202" hidden="1"/>
    <cellStyle name="Akzent3 2" xfId="13248" hidden="1"/>
    <cellStyle name="Akzent3 2" xfId="13289" hidden="1"/>
    <cellStyle name="Akzent3 2" xfId="13408" hidden="1"/>
    <cellStyle name="Akzent3 2" xfId="13467" hidden="1"/>
    <cellStyle name="Akzent3 2" xfId="13532" hidden="1"/>
    <cellStyle name="Akzent3 2" xfId="13591" hidden="1"/>
    <cellStyle name="Akzent3 2" xfId="13670" hidden="1"/>
    <cellStyle name="Akzent3 2" xfId="13720" hidden="1"/>
    <cellStyle name="Akzent3 2" xfId="13783" hidden="1"/>
    <cellStyle name="Akzent3 2" xfId="13820" hidden="1"/>
    <cellStyle name="Akzent3 2" xfId="13882" hidden="1"/>
    <cellStyle name="Akzent3 2" xfId="13921" hidden="1"/>
    <cellStyle name="Akzent3 2" xfId="13987" hidden="1"/>
    <cellStyle name="Akzent3 2" xfId="14069" hidden="1"/>
    <cellStyle name="Akzent3 2" xfId="14123" hidden="1"/>
    <cellStyle name="Akzent3 2" xfId="14194" hidden="1"/>
    <cellStyle name="Akzent3 2" xfId="14257" hidden="1"/>
    <cellStyle name="Akzent3 2" xfId="14310" hidden="1"/>
    <cellStyle name="Akzent3 2" xfId="14361" hidden="1"/>
    <cellStyle name="Akzent3 2" xfId="14422" hidden="1"/>
    <cellStyle name="Akzent3 2" xfId="14499" hidden="1"/>
    <cellStyle name="Akzent3 2" xfId="14535" hidden="1"/>
    <cellStyle name="Akzent3 2" xfId="13420" hidden="1"/>
    <cellStyle name="Akzent3 2" xfId="14662" hidden="1"/>
    <cellStyle name="Akzent3 2" xfId="14707" hidden="1"/>
    <cellStyle name="Akzent3 2" xfId="14762" hidden="1"/>
    <cellStyle name="Akzent3 2" xfId="14811" hidden="1"/>
    <cellStyle name="Akzent3 2" xfId="14865" hidden="1"/>
    <cellStyle name="Akzent3 2" xfId="14919" hidden="1"/>
    <cellStyle name="Akzent3 2" xfId="14964" hidden="1"/>
    <cellStyle name="Akzent3 2" xfId="15030" hidden="1"/>
    <cellStyle name="Akzent3 2" xfId="15097" hidden="1"/>
    <cellStyle name="Akzent3 2" xfId="13998" hidden="1"/>
    <cellStyle name="Akzent3 2" xfId="15184" hidden="1"/>
    <cellStyle name="Akzent3 2" xfId="15227" hidden="1"/>
    <cellStyle name="Akzent3 2" xfId="15278" hidden="1"/>
    <cellStyle name="Akzent3 2" xfId="15345" hidden="1"/>
    <cellStyle name="Akzent3 2" xfId="15386" hidden="1"/>
    <cellStyle name="Akzent3 2" xfId="15434" hidden="1"/>
    <cellStyle name="Akzent3 2" xfId="15507" hidden="1"/>
    <cellStyle name="Akzent3 2" xfId="15559" hidden="1"/>
    <cellStyle name="Akzent3 2" xfId="15616" hidden="1"/>
    <cellStyle name="Akzent3 2" xfId="15687" hidden="1"/>
    <cellStyle name="Akzent3 2" xfId="15754" hidden="1"/>
    <cellStyle name="Akzent3 2" xfId="15814" hidden="1"/>
    <cellStyle name="Akzent3 2" xfId="15859" hidden="1"/>
    <cellStyle name="Akzent3 2" xfId="15908" hidden="1"/>
    <cellStyle name="Akzent3 2" xfId="15980" hidden="1"/>
    <cellStyle name="Akzent3 2" xfId="16042" hidden="1"/>
    <cellStyle name="Akzent3 2" xfId="16094" hidden="1"/>
    <cellStyle name="Akzent3 2" xfId="16141" hidden="1"/>
    <cellStyle name="Akzent3 2" xfId="16190" hidden="1"/>
    <cellStyle name="Akzent3 2" xfId="16243" hidden="1"/>
    <cellStyle name="Akzent3 2" xfId="16304" hidden="1"/>
    <cellStyle name="Akzent3 2" xfId="16370" hidden="1"/>
    <cellStyle name="Akzent3 2" xfId="16406" hidden="1"/>
    <cellStyle name="Akzent3 2" xfId="16468" hidden="1"/>
    <cellStyle name="Akzent3 2" xfId="16511" hidden="1"/>
    <cellStyle name="Akzent3 2" xfId="16574" hidden="1"/>
    <cellStyle name="Akzent3 2" xfId="16624" hidden="1"/>
    <cellStyle name="Akzent3 2" xfId="16673" hidden="1"/>
    <cellStyle name="Akzent3 2" xfId="16718" hidden="1"/>
    <cellStyle name="Akzent3 2" xfId="15698" hidden="1"/>
    <cellStyle name="Akzent3 2" xfId="16801" hidden="1"/>
    <cellStyle name="Akzent3 2" xfId="16872" hidden="1"/>
    <cellStyle name="Akzent3 2" xfId="16908" hidden="1"/>
    <cellStyle name="Akzent3 2" xfId="16972" hidden="1"/>
    <cellStyle name="Akzent3 2" xfId="17013" hidden="1"/>
    <cellStyle name="Akzent3 2" xfId="17072" hidden="1"/>
    <cellStyle name="Akzent3 2" xfId="17125" hidden="1"/>
    <cellStyle name="Akzent3 2" xfId="17171" hidden="1"/>
    <cellStyle name="Akzent3 2" xfId="17224" hidden="1"/>
    <cellStyle name="Akzent3 2" xfId="16262" hidden="1"/>
    <cellStyle name="Akzent3 2" xfId="17310" hidden="1"/>
    <cellStyle name="Akzent3 2" xfId="17372" hidden="1"/>
    <cellStyle name="Akzent3 2" xfId="17414" hidden="1"/>
    <cellStyle name="Akzent3 2" xfId="17470" hidden="1"/>
    <cellStyle name="Akzent3 2" xfId="17514" hidden="1"/>
    <cellStyle name="Akzent3 2" xfId="17569" hidden="1"/>
    <cellStyle name="Akzent3 2" xfId="17618" hidden="1"/>
    <cellStyle name="Akzent3 2" xfId="17669" hidden="1"/>
    <cellStyle name="Akzent3 2" xfId="17713" hidden="1"/>
    <cellStyle name="Akzent3 2" xfId="17778" hidden="1"/>
    <cellStyle name="Akzent3 2" xfId="17833" hidden="1"/>
    <cellStyle name="Akzent3 2" xfId="17890" hidden="1"/>
    <cellStyle name="Akzent3 2" xfId="17945" hidden="1"/>
    <cellStyle name="Akzent3 2" xfId="18002" hidden="1"/>
    <cellStyle name="Akzent3 2" xfId="18039" hidden="1"/>
    <cellStyle name="Akzent3 2" xfId="18096" hidden="1"/>
    <cellStyle name="Akzent3 2" xfId="18143" hidden="1"/>
    <cellStyle name="Akzent3 2" xfId="18205" hidden="1"/>
    <cellStyle name="Akzent3 2" xfId="18239" hidden="1"/>
    <cellStyle name="Akzent3 2" xfId="18343" hidden="1"/>
    <cellStyle name="Akzent3 2" xfId="18355" hidden="1"/>
    <cellStyle name="Akzent3 2" xfId="18393" hidden="1"/>
    <cellStyle name="Akzent3 2" xfId="18452" hidden="1"/>
    <cellStyle name="Akzent3 2" xfId="18512" hidden="1"/>
    <cellStyle name="Akzent3 2" xfId="18562" hidden="1"/>
    <cellStyle name="Akzent3 2" xfId="18621" hidden="1"/>
    <cellStyle name="Akzent3 2" xfId="18665" hidden="1"/>
    <cellStyle name="Akzent3 2" xfId="18719" hidden="1"/>
    <cellStyle name="Akzent3 2" xfId="18767" hidden="1"/>
    <cellStyle name="Akzent3 2" xfId="18820" hidden="1"/>
    <cellStyle name="Akzent3 2" xfId="18872" hidden="1"/>
    <cellStyle name="Akzent3 2" xfId="18378" hidden="1"/>
    <cellStyle name="Akzent3 2" xfId="18955" hidden="1"/>
    <cellStyle name="Akzent3 2" xfId="19015" hidden="1"/>
    <cellStyle name="Akzent3 2" xfId="19072" hidden="1"/>
    <cellStyle name="Akzent3 2" xfId="19128" hidden="1"/>
    <cellStyle name="Akzent3 2" xfId="19172" hidden="1"/>
    <cellStyle name="Akzent3 2" xfId="19230" hidden="1"/>
    <cellStyle name="Akzent3 2" xfId="19276" hidden="1"/>
    <cellStyle name="Akzent3 2" xfId="19334" hidden="1"/>
    <cellStyle name="Akzent3 2" xfId="19378" hidden="1"/>
    <cellStyle name="Akzent3 2" xfId="19257" hidden="1"/>
    <cellStyle name="Akzent3 2" xfId="19200" hidden="1"/>
    <cellStyle name="Akzent3 2" xfId="19144" hidden="1"/>
    <cellStyle name="Akzent3 2" xfId="19082" hidden="1"/>
    <cellStyle name="Akzent3 2" xfId="19030" hidden="1"/>
    <cellStyle name="Akzent3 2" xfId="18976" hidden="1"/>
    <cellStyle name="Akzent3 2" xfId="18928" hidden="1"/>
    <cellStyle name="Akzent3 2" xfId="18870" hidden="1"/>
    <cellStyle name="Akzent3 2" xfId="18813" hidden="1"/>
    <cellStyle name="Akzent3 2" xfId="18776" hidden="1"/>
    <cellStyle name="Akzent3 2" xfId="18704" hidden="1"/>
    <cellStyle name="Akzent3 2" xfId="18643" hidden="1"/>
    <cellStyle name="Akzent3 2" xfId="18592" hidden="1"/>
    <cellStyle name="Akzent3 2" xfId="18528" hidden="1"/>
    <cellStyle name="Akzent3 2" xfId="18481" hidden="1"/>
    <cellStyle name="Akzent3 2" xfId="18416" hidden="1"/>
    <cellStyle name="Akzent3 2" xfId="18359" hidden="1"/>
    <cellStyle name="Akzent3 2" xfId="18274" hidden="1"/>
    <cellStyle name="Akzent3 2" xfId="18228" hidden="1"/>
    <cellStyle name="Akzent3 2" xfId="19311" hidden="1"/>
    <cellStyle name="Akzent3 2" xfId="18133" hidden="1"/>
    <cellStyle name="Akzent3 2" xfId="18071" hidden="1"/>
    <cellStyle name="Akzent3 2" xfId="18025" hidden="1"/>
    <cellStyle name="Akzent3 2" xfId="17962" hidden="1"/>
    <cellStyle name="Akzent3 2" xfId="17907" hidden="1"/>
    <cellStyle name="Akzent3 2" xfId="17852" hidden="1"/>
    <cellStyle name="Akzent3 2" xfId="17811" hidden="1"/>
    <cellStyle name="Akzent3 2" xfId="17747" hidden="1"/>
    <cellStyle name="Akzent3 2" xfId="17697" hidden="1"/>
    <cellStyle name="Akzent3 2" xfId="18755" hidden="1"/>
    <cellStyle name="Akzent3 2" xfId="17601" hidden="1"/>
    <cellStyle name="Akzent3 2" xfId="17538" hidden="1"/>
    <cellStyle name="Akzent3 2" xfId="17489" hidden="1"/>
    <cellStyle name="Akzent3 2" xfId="17427" hidden="1"/>
    <cellStyle name="Akzent3 2" xfId="17389" hidden="1"/>
    <cellStyle name="Akzent3 2" xfId="17331" hidden="1"/>
    <cellStyle name="Akzent3 2" xfId="17284" hidden="1"/>
    <cellStyle name="Akzent3 2" xfId="17231" hidden="1"/>
    <cellStyle name="Akzent3 2" xfId="17169" hidden="1"/>
    <cellStyle name="Akzent3 2" xfId="17092" hidden="1"/>
    <cellStyle name="Akzent3 2" xfId="17025" hidden="1"/>
    <cellStyle name="Akzent3 2" xfId="16951" hidden="1"/>
    <cellStyle name="Akzent3 2" xfId="16917" hidden="1"/>
    <cellStyle name="Akzent3 2" xfId="16847" hidden="1"/>
    <cellStyle name="Akzent3 2" xfId="16796" hidden="1"/>
    <cellStyle name="Akzent3 2" xfId="16758" hidden="1"/>
    <cellStyle name="Akzent3 2" xfId="16701" hidden="1"/>
    <cellStyle name="Akzent3 2" xfId="16643" hidden="1"/>
    <cellStyle name="Akzent3 2" xfId="16603" hidden="1"/>
    <cellStyle name="Akzent3 2" xfId="16531" hidden="1"/>
    <cellStyle name="Akzent3 2" xfId="16467" hidden="1"/>
    <cellStyle name="Akzent3 2" xfId="16404" hidden="1"/>
    <cellStyle name="Akzent3 2" xfId="16359" hidden="1"/>
    <cellStyle name="Akzent3 2" xfId="16296" hidden="1"/>
    <cellStyle name="Akzent3 2" xfId="16254" hidden="1"/>
    <cellStyle name="Akzent3 2" xfId="16189" hidden="1"/>
    <cellStyle name="Akzent3 2" xfId="16135" hidden="1"/>
    <cellStyle name="Akzent3 2" xfId="16081" hidden="1"/>
    <cellStyle name="Akzent3 2" xfId="16031" hidden="1"/>
    <cellStyle name="Akzent3 2" xfId="17084" hidden="1"/>
    <cellStyle name="Akzent3 2" xfId="15898" hidden="1"/>
    <cellStyle name="Akzent3 2" xfId="15846" hidden="1"/>
    <cellStyle name="Akzent3 2" xfId="15794" hidden="1"/>
    <cellStyle name="Akzent3 2" xfId="15738" hidden="1"/>
    <cellStyle name="Akzent3 2" xfId="15686" hidden="1"/>
    <cellStyle name="Akzent3 2" xfId="15629" hidden="1"/>
    <cellStyle name="Akzent3 2" xfId="15582" hidden="1"/>
    <cellStyle name="Akzent3 2" xfId="15526" hidden="1"/>
    <cellStyle name="Akzent3 2" xfId="15454" hidden="1"/>
    <cellStyle name="Akzent3 2" xfId="16524" hidden="1"/>
    <cellStyle name="Akzent3 2" xfId="15354" hidden="1"/>
    <cellStyle name="Akzent3 2" xfId="15295" hidden="1"/>
    <cellStyle name="Akzent3 2" xfId="15239" hidden="1"/>
    <cellStyle name="Akzent3 2" xfId="15189" hidden="1"/>
    <cellStyle name="Akzent3 2" xfId="15133" hidden="1"/>
    <cellStyle name="Akzent3 2" xfId="15080" hidden="1"/>
    <cellStyle name="Akzent3 2" xfId="15010" hidden="1"/>
    <cellStyle name="Akzent3 2" xfId="14945" hidden="1"/>
    <cellStyle name="Akzent3 2" xfId="14905" hidden="1"/>
    <cellStyle name="Akzent3 2" xfId="14831" hidden="1"/>
    <cellStyle name="Akzent3 2" xfId="14787" hidden="1"/>
    <cellStyle name="Akzent3 2" xfId="14711" hidden="1"/>
    <cellStyle name="Akzent3 2" xfId="14680" hidden="1"/>
    <cellStyle name="Akzent3 2" xfId="14586" hidden="1"/>
    <cellStyle name="Akzent3 2" xfId="14534" hidden="1"/>
    <cellStyle name="Akzent3 2" xfId="14479" hidden="1"/>
    <cellStyle name="Akzent3 2" xfId="14407" hidden="1"/>
    <cellStyle name="Akzent3 2" xfId="14344" hidden="1"/>
    <cellStyle name="Akzent3 2" xfId="14295" hidden="1"/>
    <cellStyle name="Akzent3 2" xfId="14188" hidden="1"/>
    <cellStyle name="Akzent3 2" xfId="14182" hidden="1"/>
    <cellStyle name="Akzent3 2" xfId="14125" hidden="1"/>
    <cellStyle name="Akzent3 2" xfId="14076" hidden="1"/>
    <cellStyle name="Akzent3 2" xfId="13986" hidden="1"/>
    <cellStyle name="Akzent3 2" xfId="13924" hidden="1"/>
    <cellStyle name="Akzent3 2" xfId="13862" hidden="1"/>
    <cellStyle name="Akzent3 2" xfId="13810" hidden="1"/>
    <cellStyle name="Akzent3 2" xfId="13749" hidden="1"/>
    <cellStyle name="Akzent3 2" xfId="13688" hidden="1"/>
    <cellStyle name="Akzent3 2" xfId="13638" hidden="1"/>
    <cellStyle name="Akzent3 2" xfId="13572" hidden="1"/>
    <cellStyle name="Akzent3 2" xfId="14158" hidden="1"/>
    <cellStyle name="Akzent3 2" xfId="13451" hidden="1"/>
    <cellStyle name="Akzent3 2" xfId="13386" hidden="1"/>
    <cellStyle name="Akzent3 2" xfId="13291" hidden="1"/>
    <cellStyle name="Akzent3 2" xfId="13233" hidden="1"/>
    <cellStyle name="Akzent3 2" xfId="13166" hidden="1"/>
    <cellStyle name="Akzent3 2" xfId="13088" hidden="1"/>
    <cellStyle name="Akzent3 2" xfId="13038" hidden="1"/>
    <cellStyle name="Akzent3 2" xfId="12982" hidden="1"/>
    <cellStyle name="Akzent3 2" xfId="12923" hidden="1"/>
    <cellStyle name="Akzent3 2" xfId="12886" hidden="1"/>
    <cellStyle name="Akzent3 2" xfId="12785" hidden="1"/>
    <cellStyle name="Akzent3 2" xfId="12712" hidden="1"/>
    <cellStyle name="Akzent3 2" xfId="12641" hidden="1"/>
    <cellStyle name="Akzent3 2" xfId="12591" hidden="1"/>
    <cellStyle name="Akzent3 2" xfId="12518" hidden="1"/>
    <cellStyle name="Akzent3 2" xfId="12479" hidden="1"/>
    <cellStyle name="Akzent3 2" xfId="12412" hidden="1"/>
    <cellStyle name="Akzent3 2" xfId="12375" hidden="1"/>
    <cellStyle name="Akzent3 2" xfId="12306" hidden="1"/>
    <cellStyle name="Akzent3 2" xfId="12267" hidden="1"/>
    <cellStyle name="Akzent3 2" xfId="12211" hidden="1"/>
    <cellStyle name="Akzent3 2" xfId="12117" hidden="1"/>
    <cellStyle name="Akzent3 2" xfId="12044" hidden="1"/>
    <cellStyle name="Akzent3 2" xfId="12008" hidden="1"/>
    <cellStyle name="Akzent3 2" xfId="11937" hidden="1"/>
    <cellStyle name="Akzent3 2" xfId="11888" hidden="1"/>
    <cellStyle name="Akzent3 2" xfId="11829" hidden="1"/>
    <cellStyle name="Akzent3 2" xfId="11775" hidden="1"/>
    <cellStyle name="Akzent3 2" xfId="11736" hidden="1"/>
    <cellStyle name="Akzent3 2" xfId="11668" hidden="1"/>
    <cellStyle name="Akzent3 2" xfId="12764" hidden="1"/>
    <cellStyle name="Akzent3 2" xfId="11587" hidden="1"/>
    <cellStyle name="Akzent3 2" xfId="11537" hidden="1"/>
    <cellStyle name="Akzent3 2" xfId="11479" hidden="1"/>
    <cellStyle name="Akzent3 2" xfId="11423" hidden="1"/>
    <cellStyle name="Akzent3 2" xfId="11363" hidden="1"/>
    <cellStyle name="Akzent3 2" xfId="11311" hidden="1"/>
    <cellStyle name="Akzent3 2" xfId="11261" hidden="1"/>
    <cellStyle name="Akzent3 2" xfId="11211" hidden="1"/>
    <cellStyle name="Akzent3 2" xfId="11164" hidden="1"/>
    <cellStyle name="Akzent3 2" xfId="12199" hidden="1"/>
    <cellStyle name="Akzent3 2" xfId="11066" hidden="1"/>
    <cellStyle name="Akzent3 2" xfId="11006" hidden="1"/>
    <cellStyle name="Akzent3 2" xfId="10958" hidden="1"/>
    <cellStyle name="Akzent3 2" xfId="10893" hidden="1"/>
    <cellStyle name="Akzent3 2" xfId="10845" hidden="1"/>
    <cellStyle name="Akzent3 2" xfId="10781" hidden="1"/>
    <cellStyle name="Akzent3 2" xfId="10743" hidden="1"/>
    <cellStyle name="Akzent3 2" xfId="10669" hidden="1"/>
    <cellStyle name="Akzent3 2" xfId="10634" hidden="1"/>
    <cellStyle name="Akzent3 2" xfId="10552" hidden="1"/>
    <cellStyle name="Akzent3 2" xfId="10487" hidden="1"/>
    <cellStyle name="Akzent3 2" xfId="10417" hidden="1"/>
    <cellStyle name="Akzent3 2" xfId="10362" hidden="1"/>
    <cellStyle name="Akzent3 2" xfId="10311" hidden="1"/>
    <cellStyle name="Akzent3 2" xfId="10242" hidden="1"/>
    <cellStyle name="Akzent3 2" xfId="10197" hidden="1"/>
    <cellStyle name="Akzent3 2" xfId="10142" hidden="1"/>
    <cellStyle name="Akzent3 2" xfId="10083" hidden="1"/>
    <cellStyle name="Akzent3 2" xfId="10029" hidden="1"/>
    <cellStyle name="Akzent3 2" xfId="9977" hidden="1"/>
    <cellStyle name="Akzent3 2" xfId="9907" hidden="1"/>
    <cellStyle name="Akzent3 2" xfId="9842" hidden="1"/>
    <cellStyle name="Akzent3 2" xfId="9799" hidden="1"/>
    <cellStyle name="Akzent3 2" xfId="9727" hidden="1"/>
    <cellStyle name="Akzent3 2" xfId="9685" hidden="1"/>
    <cellStyle name="Akzent3 2" xfId="9626" hidden="1"/>
    <cellStyle name="Akzent3 2" xfId="9574" hidden="1"/>
    <cellStyle name="Akzent3 2" xfId="9539" hidden="1"/>
    <cellStyle name="Akzent3 2" xfId="9466" hidden="1"/>
    <cellStyle name="Akzent3 2" xfId="10536" hidden="1"/>
    <cellStyle name="Akzent3 2" xfId="9369" hidden="1"/>
    <cellStyle name="Akzent3 2" xfId="9315" hidden="1"/>
    <cellStyle name="Akzent3 2" xfId="9265" hidden="1"/>
    <cellStyle name="Akzent3 2" xfId="9199" hidden="1"/>
    <cellStyle name="Akzent3 2" xfId="9159" hidden="1"/>
    <cellStyle name="Akzent3 2" xfId="9094" hidden="1"/>
    <cellStyle name="Akzent3 2" xfId="9054" hidden="1"/>
    <cellStyle name="Akzent3 2" xfId="8999" hidden="1"/>
    <cellStyle name="Akzent3 2" xfId="8960" hidden="1"/>
    <cellStyle name="Akzent3 2" xfId="9958" hidden="1"/>
    <cellStyle name="Akzent3 2" xfId="8868" hidden="1"/>
    <cellStyle name="Akzent3 2" xfId="8797" hidden="1"/>
    <cellStyle name="Akzent3 2" xfId="8762" hidden="1"/>
    <cellStyle name="Akzent3 2" xfId="8681" hidden="1"/>
    <cellStyle name="Akzent3 2" xfId="8646" hidden="1"/>
    <cellStyle name="Akzent3 2" xfId="8572" hidden="1"/>
    <cellStyle name="Akzent3 2" xfId="8537" hidden="1"/>
    <cellStyle name="Akzent3 2" xfId="8487" hidden="1"/>
    <cellStyle name="Akzent3 2" xfId="8431" hidden="1"/>
    <cellStyle name="Akzent3 2" xfId="8371" hidden="1"/>
    <cellStyle name="Akzent3 2" xfId="8314" hidden="1"/>
    <cellStyle name="Akzent3 2" xfId="8256" hidden="1"/>
    <cellStyle name="Akzent3 2" xfId="8206" hidden="1"/>
    <cellStyle name="Akzent3 2" xfId="8137" hidden="1"/>
    <cellStyle name="Akzent3 2" xfId="8086" hidden="1"/>
    <cellStyle name="Akzent3 2" xfId="8030" hidden="1"/>
    <cellStyle name="Akzent3 2" xfId="7982" hidden="1"/>
    <cellStyle name="Akzent3 2" xfId="7921" hidden="1"/>
    <cellStyle name="Akzent3 2" xfId="7857" hidden="1"/>
    <cellStyle name="Akzent3 2" xfId="7678" hidden="1"/>
    <cellStyle name="Akzent3 2" xfId="7670" hidden="1"/>
    <cellStyle name="Akzent3 2" xfId="7612" hidden="1"/>
    <cellStyle name="Akzent3 2" xfId="7548" hidden="1"/>
    <cellStyle name="Akzent3 2" xfId="7498" hidden="1"/>
    <cellStyle name="Akzent3 2" xfId="7431" hidden="1"/>
    <cellStyle name="Akzent3 2" xfId="7394" hidden="1"/>
    <cellStyle name="Akzent3 2" xfId="7325" hidden="1"/>
    <cellStyle name="Akzent3 2" xfId="7274" hidden="1"/>
    <cellStyle name="Akzent3 2" xfId="19452" hidden="1"/>
    <cellStyle name="Akzent3 2" xfId="19498" hidden="1"/>
    <cellStyle name="Akzent3 2" xfId="19535" hidden="1"/>
    <cellStyle name="Akzent3 2" xfId="7635" hidden="1"/>
    <cellStyle name="Akzent3 2" xfId="19618" hidden="1"/>
    <cellStyle name="Akzent3 2" xfId="19665" hidden="1"/>
    <cellStyle name="Akzent3 2" xfId="19709" hidden="1"/>
    <cellStyle name="Akzent3 2" xfId="19754" hidden="1"/>
    <cellStyle name="Akzent3 2" xfId="19802" hidden="1"/>
    <cellStyle name="Akzent3 2" xfId="19849" hidden="1"/>
    <cellStyle name="Akzent3 2" xfId="19880" hidden="1"/>
    <cellStyle name="Akzent3 2" xfId="19933" hidden="1"/>
    <cellStyle name="Akzent3 2" xfId="19974" hidden="1"/>
    <cellStyle name="Akzent3 2" xfId="19870" hidden="1"/>
    <cellStyle name="Akzent3 2" xfId="19818" hidden="1"/>
    <cellStyle name="Akzent3 2" xfId="19771" hidden="1"/>
    <cellStyle name="Akzent3 2" xfId="19725" hidden="1"/>
    <cellStyle name="Akzent3 2" xfId="19674" hidden="1"/>
    <cellStyle name="Akzent3 2" xfId="19632" hidden="1"/>
    <cellStyle name="Akzent3 2" xfId="19583" hidden="1"/>
    <cellStyle name="Akzent3 2" xfId="19534" hidden="1"/>
    <cellStyle name="Akzent3 2" xfId="19491" hidden="1"/>
    <cellStyle name="Akzent3 2" xfId="19460" hidden="1"/>
    <cellStyle name="Akzent3 2" xfId="19347" hidden="1"/>
    <cellStyle name="Akzent3 2" xfId="19269" hidden="1"/>
    <cellStyle name="Akzent3 2" xfId="19223" hidden="1"/>
    <cellStyle name="Akzent3 2" xfId="19142" hidden="1"/>
    <cellStyle name="Akzent3 2" xfId="19102" hidden="1"/>
    <cellStyle name="Akzent3 2" xfId="19031" hidden="1"/>
    <cellStyle name="Akzent3 2" xfId="18984" hidden="1"/>
    <cellStyle name="Akzent3 2" xfId="18920" hidden="1"/>
    <cellStyle name="Akzent3 2" xfId="18882" hidden="1"/>
    <cellStyle name="Akzent3 2" xfId="19919" hidden="1"/>
    <cellStyle name="Akzent3 2" xfId="18768" hidden="1"/>
    <cellStyle name="Akzent3 2" xfId="18694" hidden="1"/>
    <cellStyle name="Akzent3 2" xfId="18654" hidden="1"/>
    <cellStyle name="Akzent3 2" xfId="18579" hidden="1"/>
    <cellStyle name="Akzent3 2" xfId="18535" hidden="1"/>
    <cellStyle name="Akzent3 2" xfId="18466" hidden="1"/>
    <cellStyle name="Akzent3 2" xfId="18409" hidden="1"/>
    <cellStyle name="Akzent3 2" xfId="18324" hidden="1"/>
    <cellStyle name="Akzent3 2" xfId="18266" hidden="1"/>
    <cellStyle name="Akzent3 2" xfId="19443" hidden="1"/>
    <cellStyle name="Akzent3 2" xfId="18167" hidden="1"/>
    <cellStyle name="Akzent3 2" xfId="18092" hidden="1"/>
    <cellStyle name="Akzent3 2" xfId="18056" hidden="1"/>
    <cellStyle name="Akzent3 2" xfId="17980" hidden="1"/>
    <cellStyle name="Akzent3 2" xfId="17936" hidden="1"/>
    <cellStyle name="Akzent3 2" xfId="17872" hidden="1"/>
    <cellStyle name="Akzent3 2" xfId="17822" hidden="1"/>
    <cellStyle name="Akzent3 2" xfId="17763" hidden="1"/>
    <cellStyle name="Akzent3 2" xfId="17708" hidden="1"/>
    <cellStyle name="Akzent3 2" xfId="17627" hidden="1"/>
    <cellStyle name="Akzent3 2" xfId="17550" hidden="1"/>
    <cellStyle name="Akzent3 2" xfId="17480" hidden="1"/>
    <cellStyle name="Akzent3 2" xfId="17440" hidden="1"/>
    <cellStyle name="Akzent3 2" xfId="17364" hidden="1"/>
    <cellStyle name="Akzent3 2" xfId="17327" hidden="1"/>
    <cellStyle name="Akzent3 2" xfId="17263" hidden="1"/>
    <cellStyle name="Akzent3 2" xfId="17210" hidden="1"/>
    <cellStyle name="Akzent3 2" xfId="17155" hidden="1"/>
    <cellStyle name="Akzent3 2" xfId="17105" hidden="1"/>
    <cellStyle name="Akzent3 2" xfId="17033" hidden="1"/>
    <cellStyle name="Akzent3 2" xfId="16966" hidden="1"/>
    <cellStyle name="Akzent3 2" xfId="16897" hidden="1"/>
    <cellStyle name="Akzent3 2" xfId="16855" hidden="1"/>
    <cellStyle name="Akzent3 2" xfId="16782" hidden="1"/>
    <cellStyle name="Akzent3 2" xfId="16746" hidden="1"/>
    <cellStyle name="Akzent3 2" xfId="16672" hidden="1"/>
    <cellStyle name="Akzent3 2" xfId="16635" hidden="1"/>
    <cellStyle name="Akzent3 2" xfId="16561" hidden="1"/>
    <cellStyle name="Akzent3 2" xfId="16506" hidden="1"/>
    <cellStyle name="Akzent3 2" xfId="17613" hidden="1"/>
    <cellStyle name="Akzent3 2" xfId="16413" hidden="1"/>
    <cellStyle name="Akzent3 2" xfId="16342" hidden="1"/>
    <cellStyle name="Akzent3 2" xfId="16290" hidden="1"/>
    <cellStyle name="Akzent3 2" xfId="16220" hidden="1"/>
    <cellStyle name="Akzent3 2" xfId="16171" hidden="1"/>
    <cellStyle name="Akzent3 2" xfId="16113" hidden="1"/>
    <cellStyle name="Akzent3 2" xfId="16053" hidden="1"/>
    <cellStyle name="Akzent3 2" xfId="15992" hidden="1"/>
    <cellStyle name="Akzent3 2" xfId="15918" hidden="1"/>
    <cellStyle name="Akzent3 2" xfId="17024" hidden="1"/>
    <cellStyle name="Akzent3 2" xfId="15822" hidden="1"/>
    <cellStyle name="Akzent3 2" xfId="15766" hidden="1"/>
    <cellStyle name="Akzent3 2" xfId="15704" hidden="1"/>
    <cellStyle name="Akzent3 2" xfId="15640" hidden="1"/>
    <cellStyle name="Akzent3 2" xfId="15584" hidden="1"/>
    <cellStyle name="Akzent3 2" xfId="15523" hidden="1"/>
    <cellStyle name="Akzent3 2" xfId="15435" hidden="1"/>
    <cellStyle name="Akzent3 2" xfId="15383" hidden="1"/>
    <cellStyle name="Akzent3 2" xfId="15334" hidden="1"/>
    <cellStyle name="Akzent3 2" xfId="15259" hidden="1"/>
    <cellStyle name="Akzent3 2" xfId="15209" hidden="1"/>
    <cellStyle name="Akzent3 2" xfId="15142" hidden="1"/>
    <cellStyle name="Akzent3 2" xfId="15113" hidden="1"/>
    <cellStyle name="Akzent3 2" xfId="15002" hidden="1"/>
    <cellStyle name="Akzent3 2" xfId="14954" hidden="1"/>
    <cellStyle name="Akzent3 2" xfId="14894" hidden="1"/>
    <cellStyle name="Akzent3 2" xfId="14843" hidden="1"/>
    <cellStyle name="Akzent3 2" xfId="14786" hidden="1"/>
    <cellStyle name="Akzent3 2" xfId="14739" hidden="1"/>
    <cellStyle name="Akzent3 2" xfId="14634" hidden="1"/>
    <cellStyle name="Akzent3 2" xfId="14629" hidden="1"/>
    <cellStyle name="Akzent3 2" xfId="14572" hidden="1"/>
    <cellStyle name="Akzent3 2" xfId="14515" hidden="1"/>
    <cellStyle name="Akzent3 2" xfId="14421" hidden="1"/>
    <cellStyle name="Akzent3 2" xfId="14352" hidden="1"/>
    <cellStyle name="Akzent3 2" xfId="14284" hidden="1"/>
    <cellStyle name="Akzent3 2" xfId="14247" hidden="1"/>
    <cellStyle name="Akzent3 2" xfId="14139" hidden="1"/>
    <cellStyle name="Akzent3 2" xfId="14082" hidden="1"/>
    <cellStyle name="Akzent3 2" xfId="14019" hidden="1"/>
    <cellStyle name="Akzent3 2" xfId="13943" hidden="1"/>
    <cellStyle name="Akzent3 2" xfId="14600" hidden="1"/>
    <cellStyle name="Akzent3 2" xfId="13838" hidden="1"/>
    <cellStyle name="Akzent3 2" xfId="13764" hidden="1"/>
    <cellStyle name="Akzent3 2" xfId="13710" hidden="1"/>
    <cellStyle name="Akzent3 2" xfId="13646" hidden="1"/>
    <cellStyle name="Akzent3 2" xfId="13571" hidden="1"/>
    <cellStyle name="Akzent3 2" xfId="13488" hidden="1"/>
    <cellStyle name="Akzent3 2" xfId="13435" hidden="1"/>
    <cellStyle name="Akzent3 2" xfId="13356" hidden="1"/>
    <cellStyle name="Akzent3 2" xfId="13277" hidden="1"/>
    <cellStyle name="Akzent3 2" xfId="13243" hidden="1"/>
    <cellStyle name="Akzent3 2" xfId="13124" hidden="1"/>
    <cellStyle name="Akzent3 2" xfId="13047" hidden="1"/>
    <cellStyle name="Akzent3 2" xfId="12970" hidden="1"/>
    <cellStyle name="Akzent3 2" xfId="12917" hidden="1"/>
    <cellStyle name="Akzent3 2" xfId="12827" hidden="1"/>
    <cellStyle name="Akzent3 2" xfId="12749" hidden="1"/>
    <cellStyle name="Akzent3 2" xfId="12698" hidden="1"/>
    <cellStyle name="Akzent3 2" xfId="12643" hidden="1"/>
    <cellStyle name="Akzent3 2" xfId="12583" hidden="1"/>
    <cellStyle name="Akzent3 2" xfId="12533" hidden="1"/>
    <cellStyle name="Akzent3 2" xfId="12470" hidden="1"/>
    <cellStyle name="Akzent3 2" xfId="12399" hidden="1"/>
    <cellStyle name="Akzent3 2" xfId="12337" hidden="1"/>
    <cellStyle name="Akzent3 2" xfId="12288" hidden="1"/>
    <cellStyle name="Akzent3 2" xfId="12210" hidden="1"/>
    <cellStyle name="Akzent3 2" xfId="12141" hidden="1"/>
    <cellStyle name="Akzent3 2" xfId="12072" hidden="1"/>
    <cellStyle name="Akzent3 2" xfId="12016" hidden="1"/>
    <cellStyle name="Akzent3 2" xfId="11960" hidden="1"/>
    <cellStyle name="Akzent3 2" xfId="11902" hidden="1"/>
    <cellStyle name="Akzent3 2" xfId="13101" hidden="1"/>
    <cellStyle name="Akzent3 2" xfId="11796" hidden="1"/>
    <cellStyle name="Akzent3 2" xfId="11753" hidden="1"/>
    <cellStyle name="Akzent3 2" xfId="11678" hidden="1"/>
    <cellStyle name="Akzent3 2" xfId="11631" hidden="1"/>
    <cellStyle name="Akzent3 2" xfId="11569" hidden="1"/>
    <cellStyle name="Akzent3 2" xfId="11524" hidden="1"/>
    <cellStyle name="Akzent3 2" xfId="11455" hidden="1"/>
    <cellStyle name="Akzent3 2" xfId="11409" hidden="1"/>
    <cellStyle name="Akzent3 2" xfId="11353" hidden="1"/>
    <cellStyle name="Akzent3 2" xfId="12451" hidden="1"/>
    <cellStyle name="Akzent3 2" xfId="11254" hidden="1"/>
    <cellStyle name="Akzent3 2" xfId="11191" hidden="1"/>
    <cellStyle name="Akzent3 2" xfId="11140" hidden="1"/>
    <cellStyle name="Akzent3 2" xfId="11077" hidden="1"/>
    <cellStyle name="Akzent3 2" xfId="11031" hidden="1"/>
    <cellStyle name="Akzent3 2" xfId="10967" hidden="1"/>
    <cellStyle name="Akzent3 2" xfId="10925" hidden="1"/>
    <cellStyle name="Akzent3 2" xfId="10852" hidden="1"/>
    <cellStyle name="Akzent3 2" xfId="10802" hidden="1"/>
    <cellStyle name="Akzent3 2" xfId="10718" hidden="1"/>
    <cellStyle name="Akzent3 2" xfId="10647" hidden="1"/>
    <cellStyle name="Akzent3 2" xfId="10579" hidden="1"/>
    <cellStyle name="Akzent3 2" xfId="10528" hidden="1"/>
    <cellStyle name="Akzent3 2" xfId="10455" hidden="1"/>
    <cellStyle name="Akzent3 2" xfId="10402" hidden="1"/>
    <cellStyle name="Akzent3 2" xfId="10344" hidden="1"/>
    <cellStyle name="Akzent3 2" xfId="10291" hidden="1"/>
    <cellStyle name="Akzent3 2" xfId="10223" hidden="1"/>
    <cellStyle name="Akzent3 2" xfId="10177" hidden="1"/>
    <cellStyle name="Akzent3 2" xfId="10113" hidden="1"/>
    <cellStyle name="Akzent3 2" xfId="10040" hidden="1"/>
    <cellStyle name="Akzent3 2" xfId="9971" hidden="1"/>
    <cellStyle name="Akzent3 2" xfId="9914" hidden="1"/>
    <cellStyle name="Akzent3 2" xfId="9852" hidden="1"/>
    <cellStyle name="Akzent3 2" xfId="9801" hidden="1"/>
    <cellStyle name="Akzent3 2" xfId="9743" hidden="1"/>
    <cellStyle name="Akzent3 2" xfId="9688" hidden="1"/>
    <cellStyle name="Akzent3 2" xfId="9627" hidden="1"/>
    <cellStyle name="Akzent3 2" xfId="9568" hidden="1"/>
    <cellStyle name="Akzent3 2" xfId="10710" hidden="1"/>
    <cellStyle name="Akzent3 2" xfId="9465" hidden="1"/>
    <cellStyle name="Akzent3 2" xfId="9418" hidden="1"/>
    <cellStyle name="Akzent3 2" xfId="9352" hidden="1"/>
    <cellStyle name="Akzent3 2" xfId="9292" hidden="1"/>
    <cellStyle name="Akzent3 2" xfId="9237" hidden="1"/>
    <cellStyle name="Akzent3 2" xfId="9177" hidden="1"/>
    <cellStyle name="Akzent3 2" xfId="9136" hidden="1"/>
    <cellStyle name="Akzent3 2" xfId="9064" hidden="1"/>
    <cellStyle name="Akzent3 2" xfId="9026" hidden="1"/>
    <cellStyle name="Akzent3 2" xfId="10107" hidden="1"/>
    <cellStyle name="Akzent3 2" xfId="8932" hidden="1"/>
    <cellStyle name="Akzent3 2" xfId="8869" hidden="1"/>
    <cellStyle name="Akzent3 2" xfId="8819" hidden="1"/>
    <cellStyle name="Akzent3 2" xfId="8748" hidden="1"/>
    <cellStyle name="Akzent3 2" xfId="8695" hidden="1"/>
    <cellStyle name="Akzent3 2" xfId="8630" hidden="1"/>
    <cellStyle name="Akzent3 2" xfId="8581" hidden="1"/>
    <cellStyle name="Akzent3 2" xfId="8516" hidden="1"/>
    <cellStyle name="Akzent3 2" xfId="8488" hidden="1"/>
    <cellStyle name="Akzent3 2" xfId="8414" hidden="1"/>
    <cellStyle name="Akzent3 2" xfId="8362" hidden="1"/>
    <cellStyle name="Akzent3 2" xfId="8285" hidden="1"/>
    <cellStyle name="Akzent3 2" xfId="8237" hidden="1"/>
    <cellStyle name="Akzent3 2" xfId="8171" hidden="1"/>
    <cellStyle name="Akzent3 2" xfId="8120" hidden="1"/>
    <cellStyle name="Akzent3 2" xfId="8058" hidden="1"/>
    <cellStyle name="Akzent3 2" xfId="8001" hidden="1"/>
    <cellStyle name="Akzent3 2" xfId="7941" hidden="1"/>
    <cellStyle name="Akzent3 2" xfId="7884" hidden="1"/>
    <cellStyle name="Akzent3 2" xfId="7695" hidden="1"/>
    <cellStyle name="Akzent3 2" xfId="7677" hidden="1"/>
    <cellStyle name="Akzent3 2" xfId="7604" hidden="1"/>
    <cellStyle name="Akzent3 2" xfId="7534" hidden="1"/>
    <cellStyle name="Akzent3 2" xfId="7480" hidden="1"/>
    <cellStyle name="Akzent3 2" xfId="7415" hidden="1"/>
    <cellStyle name="Akzent3 2" xfId="7367" hidden="1"/>
    <cellStyle name="Akzent3 2" xfId="7298" hidden="1"/>
    <cellStyle name="Akzent3 2" xfId="19364" hidden="1"/>
    <cellStyle name="Akzent3 2" xfId="19329" hidden="1"/>
    <cellStyle name="Akzent3 2" xfId="20024" hidden="1"/>
    <cellStyle name="Akzent3 2" xfId="20061" hidden="1"/>
    <cellStyle name="Akzent3 2" xfId="7633" hidden="1"/>
    <cellStyle name="Akzent3 2" xfId="20123" hidden="1"/>
    <cellStyle name="Akzent3 2" xfId="20162" hidden="1"/>
    <cellStyle name="Akzent3 2" xfId="20203" hidden="1"/>
    <cellStyle name="Akzent3 2" xfId="20239" hidden="1"/>
    <cellStyle name="Akzent3 2" xfId="20280" hidden="1"/>
    <cellStyle name="Akzent3 2" xfId="20315" hidden="1"/>
    <cellStyle name="Akzent3 2" xfId="20346" hidden="1"/>
    <cellStyle name="Akzent3 2" xfId="20381" hidden="1"/>
    <cellStyle name="Akzent3 2" xfId="20420" hidden="1"/>
    <cellStyle name="Akzent3 2" xfId="20336" hidden="1"/>
    <cellStyle name="Akzent3 2" xfId="20292" hidden="1"/>
    <cellStyle name="Akzent3 2" xfId="20253" hidden="1"/>
    <cellStyle name="Akzent3 2" xfId="20212" hidden="1"/>
    <cellStyle name="Akzent3 2" xfId="20173" hidden="1"/>
    <cellStyle name="Akzent3 2" xfId="20137" hidden="1"/>
    <cellStyle name="Akzent3 2" xfId="20094" hidden="1"/>
    <cellStyle name="Akzent3 2" xfId="20057" hidden="1"/>
    <cellStyle name="Akzent3 2" xfId="20018" hidden="1"/>
    <cellStyle name="Akzent3 2" xfId="19985" hidden="1"/>
    <cellStyle name="Akzent3 2" xfId="19907" hidden="1"/>
    <cellStyle name="Akzent3 2" xfId="19842" hidden="1"/>
    <cellStyle name="Akzent3 2" xfId="19803" hidden="1"/>
    <cellStyle name="Akzent3 2" xfId="19741" hidden="1"/>
    <cellStyle name="Akzent3 2" xfId="19700" hidden="1"/>
    <cellStyle name="Akzent3 2" xfId="19641" hidden="1"/>
    <cellStyle name="Akzent3 2" xfId="19599" hidden="1"/>
    <cellStyle name="Akzent3 2" xfId="19551" hidden="1"/>
    <cellStyle name="Akzent3 2" xfId="19507" hidden="1"/>
    <cellStyle name="Akzent3 2" xfId="20374" hidden="1"/>
    <cellStyle name="Akzent3 2" xfId="19398" hidden="1"/>
    <cellStyle name="Akzent3 2" xfId="19330" hidden="1"/>
    <cellStyle name="Akzent3 2" xfId="19284" hidden="1"/>
    <cellStyle name="Akzent3 2" xfId="19211" hidden="1"/>
    <cellStyle name="Akzent3 2" xfId="19161" hidden="1"/>
    <cellStyle name="Akzent3 2" xfId="19091" hidden="1"/>
    <cellStyle name="Akzent3 2" xfId="19037" hidden="1"/>
    <cellStyle name="Akzent3 2" xfId="18968" hidden="1"/>
    <cellStyle name="Akzent3 2" xfId="18912" hidden="1"/>
    <cellStyle name="Akzent3 2" xfId="19959" hidden="1"/>
    <cellStyle name="Akzent3 2" xfId="18805" hidden="1"/>
    <cellStyle name="Akzent3 2" xfId="18731" hidden="1"/>
    <cellStyle name="Akzent3 2" xfId="18683" hidden="1"/>
    <cellStyle name="Akzent3 2" xfId="18604" hidden="1"/>
    <cellStyle name="Akzent3 2" xfId="18561" hidden="1"/>
    <cellStyle name="Akzent3 2" xfId="18494" hidden="1"/>
    <cellStyle name="Akzent3 2" xfId="18442" hidden="1"/>
    <cellStyle name="Akzent3 2" xfId="18349" hidden="1"/>
    <cellStyle name="Akzent3 2" xfId="18282" hidden="1"/>
    <cellStyle name="Akzent3 2" xfId="18192" hidden="1"/>
    <cellStyle name="Akzent3 2" xfId="18115" hidden="1"/>
    <cellStyle name="Akzent3 2" xfId="18047" hidden="1"/>
    <cellStyle name="Akzent3 2" xfId="17996" hidden="1"/>
    <cellStyle name="Akzent3 2" xfId="17923" hidden="1"/>
    <cellStyle name="Akzent3 2" xfId="17882" hidden="1"/>
    <cellStyle name="Akzent3 2" xfId="17805" hidden="1"/>
    <cellStyle name="Akzent3 2" xfId="17756" hidden="1"/>
    <cellStyle name="Akzent3 2" xfId="17686" hidden="1"/>
    <cellStyle name="Akzent3 2" xfId="17644" hidden="1"/>
    <cellStyle name="Akzent3 2" xfId="17563" hidden="1"/>
    <cellStyle name="Akzent3 2" xfId="17503" hidden="1"/>
    <cellStyle name="Akzent3 2" xfId="17432" hidden="1"/>
    <cellStyle name="Akzent3 2" xfId="17387" hidden="1"/>
    <cellStyle name="Akzent3 2" xfId="17305" hidden="1"/>
    <cellStyle name="Akzent3 2" xfId="17261" hidden="1"/>
    <cellStyle name="Akzent3 2" xfId="17190" hidden="1"/>
    <cellStyle name="Akzent3 2" xfId="17147" hidden="1"/>
    <cellStyle name="Akzent3 2" xfId="17061" hidden="1"/>
    <cellStyle name="Akzent3 2" xfId="17012" hidden="1"/>
    <cellStyle name="Akzent3 2" xfId="18180" hidden="1"/>
    <cellStyle name="Akzent3 2" xfId="16907" hidden="1"/>
    <cellStyle name="Akzent3 2" xfId="16833" hidden="1"/>
    <cellStyle name="Akzent3 2" xfId="16790" hidden="1"/>
    <cellStyle name="Akzent3 2" xfId="16713" hidden="1"/>
    <cellStyle name="Akzent3 2" xfId="16659" hidden="1"/>
    <cellStyle name="Akzent3 2" xfId="16607" hidden="1"/>
    <cellStyle name="Akzent3 2" xfId="16542" hidden="1"/>
    <cellStyle name="Akzent3 2" xfId="16481" hidden="1"/>
    <cellStyle name="Akzent3 2" xfId="16425" hidden="1"/>
    <cellStyle name="Akzent3 2" xfId="17557" hidden="1"/>
    <cellStyle name="Akzent3 2" xfId="16330" hidden="1"/>
    <cellStyle name="Akzent3 2" xfId="16252" hidden="1"/>
    <cellStyle name="Akzent3 2" xfId="16202" hidden="1"/>
    <cellStyle name="Akzent3 2" xfId="16122" hidden="1"/>
    <cellStyle name="Akzent3 2" xfId="16070" hidden="1"/>
    <cellStyle name="Akzent3 2" xfId="16004" hidden="1"/>
    <cellStyle name="Akzent3 2" xfId="15921" hidden="1"/>
    <cellStyle name="Akzent3 2" xfId="15871" hidden="1"/>
    <cellStyle name="Akzent3 2" xfId="15805" hidden="1"/>
    <cellStyle name="Akzent3 2" xfId="15746" hidden="1"/>
    <cellStyle name="Akzent3 2" xfId="15667" hidden="1"/>
    <cellStyle name="Akzent3 2" xfId="15597" hidden="1"/>
    <cellStyle name="Akzent3 2" xfId="15552" hidden="1"/>
    <cellStyle name="Akzent3 2" xfId="15448" hidden="1"/>
    <cellStyle name="Akzent3 2" xfId="15396" hidden="1"/>
    <cellStyle name="Akzent3 2" xfId="15325" hidden="1"/>
    <cellStyle name="Akzent3 2" xfId="15288" hidden="1"/>
    <cellStyle name="Akzent3 2" xfId="15217" hidden="1"/>
    <cellStyle name="Akzent3 2" xfId="15172" hidden="1"/>
    <cellStyle name="Akzent3 2" xfId="15064" hidden="1"/>
    <cellStyle name="Akzent3 2" xfId="15060" hidden="1"/>
    <cellStyle name="Akzent3 2" xfId="14994" hidden="1"/>
    <cellStyle name="Akzent3 2" xfId="14933" hidden="1"/>
    <cellStyle name="Akzent3 2" xfId="14858" hidden="1"/>
    <cellStyle name="Akzent3 2" xfId="14801" hidden="1"/>
    <cellStyle name="Akzent3 2" xfId="14738" hidden="1"/>
    <cellStyle name="Akzent3 2" xfId="14686" hidden="1"/>
    <cellStyle name="Akzent3 2" xfId="14591" hidden="1"/>
    <cellStyle name="Akzent3 2" xfId="14525" hidden="1"/>
    <cellStyle name="Akzent3 2" xfId="14457" hidden="1"/>
    <cellStyle name="Akzent3 2" xfId="14384" hidden="1"/>
    <cellStyle name="Akzent3 2" xfId="15023" hidden="1"/>
    <cellStyle name="Akzent3 2" xfId="14271" hidden="1"/>
    <cellStyle name="Akzent3 2" xfId="14196" hidden="1"/>
    <cellStyle name="Akzent3 2" xfId="14102" hidden="1"/>
    <cellStyle name="Akzent3 2" xfId="14050" hidden="1"/>
    <cellStyle name="Akzent3 2" xfId="13956" hidden="1"/>
    <cellStyle name="Akzent3 2" xfId="13890" hidden="1"/>
    <cellStyle name="Akzent3 2" xfId="13828" hidden="1"/>
    <cellStyle name="Akzent3 2" xfId="13765" hidden="1"/>
    <cellStyle name="Akzent3 2" xfId="13700" hidden="1"/>
    <cellStyle name="Akzent3 2" xfId="13662" hidden="1"/>
    <cellStyle name="Akzent3 2" xfId="13535" hidden="1"/>
    <cellStyle name="Akzent3 2" xfId="13454" hidden="1"/>
    <cellStyle name="Akzent3 2" xfId="13371" hidden="1"/>
    <cellStyle name="Akzent3 2" xfId="13278" hidden="1"/>
    <cellStyle name="Akzent3 2" xfId="13187" hidden="1"/>
    <cellStyle name="Akzent3 2" xfId="13113" hidden="1"/>
    <cellStyle name="Akzent3 2" xfId="13035" hidden="1"/>
    <cellStyle name="Akzent3 2" xfId="13003" hidden="1"/>
    <cellStyle name="Akzent3 2" xfId="12910" hidden="1"/>
    <cellStyle name="Akzent3 2" xfId="12861" hidden="1"/>
    <cellStyle name="Akzent3 2" xfId="12775" hidden="1"/>
    <cellStyle name="Akzent3 2" xfId="12703" hidden="1"/>
    <cellStyle name="Akzent3 2" xfId="12614" hidden="1"/>
    <cellStyle name="Akzent3 2" xfId="12567" hidden="1"/>
    <cellStyle name="Akzent3 2" xfId="12488" hidden="1"/>
    <cellStyle name="Akzent3 2" xfId="12436" hidden="1"/>
    <cellStyle name="Akzent3 2" xfId="12374" hidden="1"/>
    <cellStyle name="Akzent3 2" xfId="12325" hidden="1"/>
    <cellStyle name="Akzent3 2" xfId="12245" hidden="1"/>
    <cellStyle name="Akzent3 2" xfId="12187" hidden="1"/>
    <cellStyle name="Akzent3 2" xfId="13511" hidden="1"/>
    <cellStyle name="Akzent3 2" xfId="12053" hidden="1"/>
    <cellStyle name="Akzent3 2" xfId="11983" hidden="1"/>
    <cellStyle name="Akzent3 2" xfId="11923" hidden="1"/>
    <cellStyle name="Akzent3 2" xfId="11863" hidden="1"/>
    <cellStyle name="Akzent3 2" xfId="11798" hidden="1"/>
    <cellStyle name="Akzent3 2" xfId="11765" hidden="1"/>
    <cellStyle name="Akzent3 2" xfId="11677" hidden="1"/>
    <cellStyle name="Akzent3 2" xfId="11643" hidden="1"/>
    <cellStyle name="Akzent3 2" xfId="11571" hidden="1"/>
    <cellStyle name="Akzent3 2" xfId="12748" hidden="1"/>
    <cellStyle name="Akzent3 2" xfId="11468" hidden="1"/>
    <cellStyle name="Akzent3 2" xfId="11402" hidden="1"/>
    <cellStyle name="Akzent3 2" xfId="11347" hidden="1"/>
    <cellStyle name="Akzent3 2" xfId="11273" hidden="1"/>
    <cellStyle name="Akzent3 2" xfId="11226" hidden="1"/>
    <cellStyle name="Akzent3 2" xfId="11161" hidden="1"/>
    <cellStyle name="Akzent3 2" xfId="11115" hidden="1"/>
    <cellStyle name="Akzent3 2" xfId="11052" hidden="1"/>
    <cellStyle name="Akzent3 2" xfId="10999" hidden="1"/>
    <cellStyle name="Akzent3 2" xfId="10916" hidden="1"/>
    <cellStyle name="Akzent3 2" xfId="10837" hidden="1"/>
    <cellStyle name="Akzent3 2" xfId="10761" hidden="1"/>
    <cellStyle name="Akzent3 2" xfId="10707" hidden="1"/>
    <cellStyle name="Akzent3 2" xfId="10627" hidden="1"/>
    <cellStyle name="Akzent3 2" xfId="10587" hidden="1"/>
    <cellStyle name="Akzent3 2" xfId="10505" hidden="1"/>
    <cellStyle name="Akzent3 2" xfId="10463" hidden="1"/>
    <cellStyle name="Akzent3 2" xfId="10383" hidden="1"/>
    <cellStyle name="Akzent3 2" xfId="10346" hidden="1"/>
    <cellStyle name="Akzent3 2" xfId="10268" hidden="1"/>
    <cellStyle name="Akzent3 2" xfId="10205" hidden="1"/>
    <cellStyle name="Akzent3 2" xfId="10127" hidden="1"/>
    <cellStyle name="Akzent3 2" xfId="10070" hidden="1"/>
    <cellStyle name="Akzent3 2" xfId="10000" hidden="1"/>
    <cellStyle name="Akzent3 2" xfId="9926" hidden="1"/>
    <cellStyle name="Akzent3 2" xfId="9880" hidden="1"/>
    <cellStyle name="Akzent3 2" xfId="9809" hidden="1"/>
    <cellStyle name="Akzent3 2" xfId="9758" hidden="1"/>
    <cellStyle name="Akzent3 2" xfId="9694" hidden="1"/>
    <cellStyle name="Akzent3 2" xfId="10903" hidden="1"/>
    <cellStyle name="Akzent3 2" xfId="9590" hidden="1"/>
    <cellStyle name="Akzent3 2" xfId="9547" hidden="1"/>
    <cellStyle name="Akzent3 2" xfId="9457" hidden="1"/>
    <cellStyle name="Akzent3 2" xfId="9408" hidden="1"/>
    <cellStyle name="Akzent3 2" xfId="9341" hidden="1"/>
    <cellStyle name="Akzent3 2" xfId="9280" hidden="1"/>
    <cellStyle name="Akzent3 2" xfId="9224" hidden="1"/>
    <cellStyle name="Akzent3 2" xfId="9166" hidden="1"/>
    <cellStyle name="Akzent3 2" xfId="9115" hidden="1"/>
    <cellStyle name="Akzent3 2" xfId="10258" hidden="1"/>
    <cellStyle name="Akzent3 2" xfId="9017" hidden="1"/>
    <cellStyle name="Akzent3 2" xfId="8949" hidden="1"/>
    <cellStyle name="Akzent3 2" xfId="8901" hidden="1"/>
    <cellStyle name="Akzent3 2" xfId="8834" hidden="1"/>
    <cellStyle name="Akzent3 2" xfId="8774" hidden="1"/>
    <cellStyle name="Akzent3 2" xfId="8711" hidden="1"/>
    <cellStyle name="Akzent3 2" xfId="8655" hidden="1"/>
    <cellStyle name="Akzent3 2" xfId="8590" hidden="1"/>
    <cellStyle name="Akzent3 2" xfId="8547" hidden="1"/>
    <cellStyle name="Akzent3 2" xfId="8470" hidden="1"/>
    <cellStyle name="Akzent3 2" xfId="8418" hidden="1"/>
    <cellStyle name="Akzent3 2" xfId="8339" hidden="1"/>
    <cellStyle name="Akzent3 2" xfId="8292" hidden="1"/>
    <cellStyle name="Akzent3 2" xfId="8218" hidden="1"/>
    <cellStyle name="Akzent3 2" xfId="8169" hidden="1"/>
    <cellStyle name="Akzent3 2" xfId="8098" hidden="1"/>
    <cellStyle name="Akzent3 2" xfId="8050" hidden="1"/>
    <cellStyle name="Akzent3 2" xfId="7969" hidden="1"/>
    <cellStyle name="Akzent3 2" xfId="7932" hidden="1"/>
    <cellStyle name="Akzent3 2" xfId="7759" hidden="1"/>
    <cellStyle name="Akzent3 2" xfId="7748" hidden="1"/>
    <cellStyle name="Akzent3 2" xfId="7625" hidden="1"/>
    <cellStyle name="Akzent3 2" xfId="7555" hidden="1"/>
    <cellStyle name="Akzent3 2" xfId="7505" hidden="1"/>
    <cellStyle name="Akzent3 2" xfId="7421" hidden="1"/>
    <cellStyle name="Akzent3 2" xfId="7376" hidden="1"/>
    <cellStyle name="Akzent3 2" xfId="7297" hidden="1"/>
    <cellStyle name="Akzent3 2" xfId="19963" hidden="1"/>
    <cellStyle name="Akzent3 2" xfId="19996" hidden="1"/>
    <cellStyle name="Akzent3 2" xfId="20454" hidden="1"/>
    <cellStyle name="Akzent3 2" xfId="20490" hidden="1"/>
    <cellStyle name="Akzent3 2" xfId="7705" hidden="1"/>
    <cellStyle name="Akzent3 2" xfId="20532" hidden="1"/>
    <cellStyle name="Akzent3 2" xfId="20562" hidden="1"/>
    <cellStyle name="Akzent3 2" xfId="20592" hidden="1"/>
    <cellStyle name="Akzent3 2" xfId="20622" hidden="1"/>
    <cellStyle name="Akzent3 2" xfId="20646" hidden="1"/>
    <cellStyle name="Akzent3 2" xfId="20683" hidden="1"/>
    <cellStyle name="Akzent3 2" xfId="20703" hidden="1"/>
    <cellStyle name="Akzent3 2" xfId="20728" hidden="1"/>
    <cellStyle name="Akzent3 2" xfId="20760" hidden="1"/>
    <cellStyle name="Akzent3 2" xfId="20698" hidden="1"/>
    <cellStyle name="Akzent3 2" xfId="20661" hidden="1"/>
    <cellStyle name="Akzent3 2" xfId="20631" hidden="1"/>
    <cellStyle name="Akzent3 2" xfId="20601" hidden="1"/>
    <cellStyle name="Akzent3 2" xfId="20571" hidden="1"/>
    <cellStyle name="Akzent3 2" xfId="20544" hidden="1"/>
    <cellStyle name="Akzent3 2" xfId="20511" hidden="1"/>
    <cellStyle name="Akzent3 2" xfId="20486" hidden="1"/>
    <cellStyle name="Akzent3 2" xfId="20448" hidden="1"/>
    <cellStyle name="Akzent3 2" xfId="20431" hidden="1"/>
    <cellStyle name="Akzent3 2" xfId="20366" hidden="1"/>
    <cellStyle name="Akzent3 2" xfId="20308" hidden="1"/>
    <cellStyle name="Akzent3 2" xfId="20284" hidden="1"/>
    <cellStyle name="Akzent3 2" xfId="20226" hidden="1"/>
    <cellStyle name="Akzent3 2" xfId="20198" hidden="1"/>
    <cellStyle name="Akzent3 2" xfId="20146" hidden="1"/>
    <cellStyle name="Akzent3 2" xfId="20113" hidden="1"/>
    <cellStyle name="Akzent3 2" xfId="20075" hidden="1"/>
    <cellStyle name="Akzent3 2" xfId="20033" hidden="1"/>
    <cellStyle name="Akzent3 2" xfId="20722" hidden="1"/>
    <cellStyle name="Akzent3 2" xfId="19961" hidden="1"/>
    <cellStyle name="Akzent3 2" xfId="19896" hidden="1"/>
    <cellStyle name="Akzent3 2" xfId="19859" hidden="1"/>
    <cellStyle name="Akzent3 2" xfId="19787" hidden="1"/>
    <cellStyle name="Akzent3 2" xfId="19748" hidden="1"/>
    <cellStyle name="Akzent3 2" xfId="19687" hidden="1"/>
    <cellStyle name="Akzent3 2" xfId="19648" hidden="1"/>
    <cellStyle name="Akzent3 2" xfId="19585" hidden="1"/>
    <cellStyle name="Akzent3 2" xfId="19549" hidden="1"/>
    <cellStyle name="Akzent3 2" xfId="20415" hidden="1"/>
    <cellStyle name="Akzent3 2" xfId="19453" hidden="1"/>
    <cellStyle name="Akzent3 2" xfId="19375" hidden="1"/>
    <cellStyle name="Akzent3 2" xfId="19313" hidden="1"/>
    <cellStyle name="Akzent3 2" xfId="19240" hidden="1"/>
    <cellStyle name="Akzent3 2" xfId="19193" hidden="1"/>
    <cellStyle name="Akzent3 2" xfId="19110" hidden="1"/>
    <cellStyle name="Akzent3 2" xfId="19063" hidden="1"/>
    <cellStyle name="Akzent3 2" xfId="18994" hidden="1"/>
    <cellStyle name="Akzent3 2" xfId="18937" hidden="1"/>
    <cellStyle name="Akzent3 2" xfId="18837" hidden="1"/>
    <cellStyle name="Akzent3 2" xfId="18757" hidden="1"/>
    <cellStyle name="Akzent3 2" xfId="18682" hidden="1"/>
    <cellStyle name="Akzent3 2" xfId="18633" hidden="1"/>
    <cellStyle name="Akzent3 2" xfId="18547" hidden="1"/>
    <cellStyle name="Akzent3 2" xfId="18501" hidden="1"/>
    <cellStyle name="Akzent3 2" xfId="18429" hidden="1"/>
    <cellStyle name="Akzent3 2" xfId="18348" hidden="1"/>
    <cellStyle name="Akzent3 2" xfId="18259" hidden="1"/>
    <cellStyle name="Akzent3 2" xfId="18215" hidden="1"/>
    <cellStyle name="Akzent3 2" xfId="18140" hidden="1"/>
    <cellStyle name="Akzent3 2" xfId="18070" hidden="1"/>
    <cellStyle name="Akzent3 2" xfId="17989" hidden="1"/>
    <cellStyle name="Akzent3 2" xfId="17953" hidden="1"/>
    <cellStyle name="Akzent3 2" xfId="17860" hidden="1"/>
    <cellStyle name="Akzent3 2" xfId="17809" hidden="1"/>
    <cellStyle name="Akzent3 2" xfId="17734" hidden="1"/>
    <cellStyle name="Akzent3 2" xfId="17678" hidden="1"/>
    <cellStyle name="Akzent3 2" xfId="17608" hidden="1"/>
    <cellStyle name="Akzent3 2" xfId="17549" hidden="1"/>
    <cellStyle name="Akzent3 2" xfId="18826" hidden="1"/>
    <cellStyle name="Akzent3 2" xfId="17447" hidden="1"/>
    <cellStyle name="Akzent3 2" xfId="17358" hidden="1"/>
    <cellStyle name="Akzent3 2" xfId="17318" hidden="1"/>
    <cellStyle name="Akzent3 2" xfId="17241" hidden="1"/>
    <cellStyle name="Akzent3 2" xfId="17182" hidden="1"/>
    <cellStyle name="Akzent3 2" xfId="17117" hidden="1"/>
    <cellStyle name="Akzent3 2" xfId="17046" hidden="1"/>
    <cellStyle name="Akzent3 2" xfId="16984" hidden="1"/>
    <cellStyle name="Akzent3 2" xfId="16923" hidden="1"/>
    <cellStyle name="Akzent3 2" xfId="18127" hidden="1"/>
    <cellStyle name="Akzent3 2" xfId="16819" hidden="1"/>
    <cellStyle name="Akzent3 2" xfId="16760" hidden="1"/>
    <cellStyle name="Akzent3 2" xfId="16690" hidden="1"/>
    <cellStyle name="Akzent3 2" xfId="16617" hidden="1"/>
    <cellStyle name="Akzent3 2" xfId="16554" hidden="1"/>
    <cellStyle name="Akzent3 2" xfId="16490" hidden="1"/>
    <cellStyle name="Akzent3 2" xfId="16432" hidden="1"/>
    <cellStyle name="Akzent3 2" xfId="16367" hidden="1"/>
    <cellStyle name="Akzent3 2" xfId="16315" hidden="1"/>
    <cellStyle name="Akzent3 2" xfId="16234" hidden="1"/>
    <cellStyle name="Akzent3 2" xfId="16156" hidden="1"/>
    <cellStyle name="Akzent3 2" xfId="16099" hidden="1"/>
    <cellStyle name="Akzent3 2" xfId="16029" hidden="1"/>
    <cellStyle name="Akzent3 2" xfId="15933" hidden="1"/>
    <cellStyle name="Akzent3 2" xfId="15881" hidden="1"/>
    <cellStyle name="Akzent3 2" xfId="15804" hidden="1"/>
    <cellStyle name="Akzent3 2" xfId="15773" hidden="1"/>
    <cellStyle name="Akzent3 2" xfId="15675" hidden="1"/>
    <cellStyle name="Akzent3 2" xfId="15642" hidden="1"/>
    <cellStyle name="Akzent3 2" xfId="15514" hidden="1"/>
    <cellStyle name="Akzent3 2" xfId="15502" hidden="1"/>
    <cellStyle name="Akzent3 2" xfId="15433" hidden="1"/>
    <cellStyle name="Akzent3 2" xfId="15370" hidden="1"/>
    <cellStyle name="Akzent3 2" xfId="15304" hidden="1"/>
    <cellStyle name="Akzent3 2" xfId="15246" hidden="1"/>
    <cellStyle name="Akzent3 2" xfId="15177" hidden="1"/>
    <cellStyle name="Akzent3 2" xfId="15121" hidden="1"/>
    <cellStyle name="Akzent3 2" xfId="15019" hidden="1"/>
    <cellStyle name="Akzent3 2" xfId="14959" hidden="1"/>
    <cellStyle name="Akzent3 2" xfId="14892" hidden="1"/>
    <cellStyle name="Akzent3 2" xfId="14830" hidden="1"/>
    <cellStyle name="Akzent3 2" xfId="15474" hidden="1"/>
    <cellStyle name="Akzent3 2" xfId="14723" hidden="1"/>
    <cellStyle name="Akzent3 2" xfId="14646" hidden="1"/>
    <cellStyle name="Akzent3 2" xfId="14558" hidden="1"/>
    <cellStyle name="Akzent3 2" xfId="14488" hidden="1"/>
    <cellStyle name="Akzent3 2" xfId="14398" hidden="1"/>
    <cellStyle name="Akzent3 2" xfId="14329" hidden="1"/>
    <cellStyle name="Akzent3 2" xfId="14270" hidden="1"/>
    <cellStyle name="Akzent3 2" xfId="14209" hidden="1"/>
    <cellStyle name="Akzent3 2" xfId="14097" hidden="1"/>
    <cellStyle name="Akzent3 2" xfId="14064" hidden="1"/>
    <cellStyle name="Akzent3 2" xfId="13932" hidden="1"/>
    <cellStyle name="Akzent3 2" xfId="13851" hidden="1"/>
    <cellStyle name="Akzent3 2" xfId="13776" hidden="1"/>
    <cellStyle name="Akzent3 2" xfId="13711" hidden="1"/>
    <cellStyle name="Akzent3 2" xfId="13620" hidden="1"/>
    <cellStyle name="Akzent3 2" xfId="13530" hidden="1"/>
    <cellStyle name="Akzent3 2" xfId="13449" hidden="1"/>
    <cellStyle name="Akzent3 2" xfId="13404" hidden="1"/>
    <cellStyle name="Akzent3 2" xfId="13268" hidden="1"/>
    <cellStyle name="Akzent3 2" xfId="13235" hidden="1"/>
    <cellStyle name="Akzent3 2" xfId="13140" hidden="1"/>
    <cellStyle name="Akzent3 2" xfId="13051" hidden="1"/>
    <cellStyle name="Akzent3 2" xfId="12953" hidden="1"/>
    <cellStyle name="Akzent3 2" xfId="12903" hidden="1"/>
    <cellStyle name="Akzent3 2" xfId="12803" hidden="1"/>
    <cellStyle name="Akzent3 2" xfId="12728" hidden="1"/>
    <cellStyle name="Akzent3 2" xfId="12671" hidden="1"/>
    <cellStyle name="Akzent3 2" xfId="12601" hidden="1"/>
    <cellStyle name="Akzent3 2" xfId="12537" hidden="1"/>
    <cellStyle name="Akzent3 2" xfId="12471" hidden="1"/>
    <cellStyle name="Akzent3 2" xfId="13908" hidden="1"/>
    <cellStyle name="Akzent3 2" xfId="12353" hidden="1"/>
    <cellStyle name="Akzent3 2" xfId="12276" hidden="1"/>
    <cellStyle name="Akzent3 2" xfId="12226" hidden="1"/>
    <cellStyle name="Akzent3 2" xfId="12101" hidden="1"/>
    <cellStyle name="Akzent3 2" xfId="12057" hidden="1"/>
    <cellStyle name="Akzent3 2" xfId="11991" hidden="1"/>
    <cellStyle name="Akzent3 2" xfId="11924" hidden="1"/>
    <cellStyle name="Akzent3 2" xfId="11876" hidden="1"/>
    <cellStyle name="Akzent3 2" xfId="11809" hidden="1"/>
    <cellStyle name="Akzent3 2" xfId="13118" hidden="1"/>
    <cellStyle name="Akzent3 2" xfId="11690" hidden="1"/>
    <cellStyle name="Akzent3 2" xfId="11641" hidden="1"/>
    <cellStyle name="Akzent3 2" xfId="11559" hidden="1"/>
    <cellStyle name="Akzent3 2" xfId="11501" hidden="1"/>
    <cellStyle name="Akzent3 2" xfId="11443" hidden="1"/>
    <cellStyle name="Akzent3 2" xfId="11369" hidden="1"/>
    <cellStyle name="Akzent3 2" xfId="11327" hidden="1"/>
    <cellStyle name="Akzent3 2" xfId="11244" hidden="1"/>
    <cellStyle name="Akzent3 2" xfId="11203" hidden="1"/>
    <cellStyle name="Akzent3 2" xfId="11107" hidden="1"/>
    <cellStyle name="Akzent3 2" xfId="11043" hidden="1"/>
    <cellStyle name="Akzent3 2" xfId="10952" hidden="1"/>
    <cellStyle name="Akzent3 2" xfId="10904" hidden="1"/>
    <cellStyle name="Akzent3 2" xfId="10814" hidden="1"/>
    <cellStyle name="Akzent3 2" xfId="10773" hidden="1"/>
    <cellStyle name="Akzent3 2" xfId="10689" hidden="1"/>
    <cellStyle name="Akzent3 2" xfId="10641" hidden="1"/>
    <cellStyle name="Akzent3 2" xfId="10570" hidden="1"/>
    <cellStyle name="Akzent3 2" xfId="10516" hidden="1"/>
    <cellStyle name="Akzent3 2" xfId="10447" hidden="1"/>
    <cellStyle name="Akzent3 2" xfId="10363" hidden="1"/>
    <cellStyle name="Akzent3 2" xfId="10292" hidden="1"/>
    <cellStyle name="Akzent3 2" xfId="10231" hidden="1"/>
    <cellStyle name="Akzent3 2" xfId="10150" hidden="1"/>
    <cellStyle name="Akzent3 2" xfId="10092" hidden="1"/>
    <cellStyle name="Akzent3 2" xfId="10020" hidden="1"/>
    <cellStyle name="Akzent3 2" xfId="9954" hidden="1"/>
    <cellStyle name="Akzent3 2" xfId="9896" hidden="1"/>
    <cellStyle name="Akzent3 2" xfId="9830" hidden="1"/>
    <cellStyle name="Akzent3 2" xfId="11095" hidden="1"/>
    <cellStyle name="Akzent3 2" xfId="9714" hidden="1"/>
    <cellStyle name="Akzent3 2" xfId="9662" hidden="1"/>
    <cellStyle name="Akzent3 2" xfId="9589" hidden="1"/>
    <cellStyle name="Akzent3 2" xfId="9528" hidden="1"/>
    <cellStyle name="Akzent3 2" xfId="9449" hidden="1"/>
    <cellStyle name="Akzent3 2" xfId="9399" hidden="1"/>
    <cellStyle name="Akzent3 2" xfId="9335" hidden="1"/>
    <cellStyle name="Akzent3 2" xfId="9269" hidden="1"/>
    <cellStyle name="Akzent3 2" xfId="9216" hidden="1"/>
    <cellStyle name="Akzent3 2" xfId="10436" hidden="1"/>
    <cellStyle name="Akzent3 2" xfId="9108" hidden="1"/>
    <cellStyle name="Akzent3 2" xfId="9037" hidden="1"/>
    <cellStyle name="Akzent3 2" xfId="8983" hidden="1"/>
    <cellStyle name="Akzent3 2" xfId="8915" hidden="1"/>
    <cellStyle name="Akzent3 2" xfId="8858" hidden="1"/>
    <cellStyle name="Akzent3 2" xfId="8786" hidden="1"/>
    <cellStyle name="Akzent3 2" xfId="8733" hidden="1"/>
    <cellStyle name="Akzent3 2" xfId="8667" hidden="1"/>
    <cellStyle name="Akzent3 2" xfId="8618" hidden="1"/>
    <cellStyle name="Akzent3 2" xfId="8531" hidden="1"/>
    <cellStyle name="Akzent3 2" xfId="8476" hidden="1"/>
    <cellStyle name="Akzent3 2" xfId="8390" hidden="1"/>
    <cellStyle name="Akzent3 2" xfId="8356" hidden="1"/>
    <cellStyle name="Akzent3 2" xfId="8272" hidden="1"/>
    <cellStyle name="Akzent3 2" xfId="8219" hidden="1"/>
    <cellStyle name="Akzent3 2" xfId="8153" hidden="1"/>
    <cellStyle name="Akzent3 2" xfId="8080" hidden="1"/>
    <cellStyle name="Akzent3 2" xfId="8017" hidden="1"/>
    <cellStyle name="Akzent3 2" xfId="7955" hidden="1"/>
    <cellStyle name="Akzent3 2" xfId="7818" hidden="1"/>
    <cellStyle name="Akzent3 2" xfId="7807" hidden="1"/>
    <cellStyle name="Akzent3 2" xfId="7702" hidden="1"/>
    <cellStyle name="Akzent3 2" xfId="7565" hidden="1"/>
    <cellStyle name="Akzent3 2" xfId="7518" hidden="1"/>
    <cellStyle name="Akzent3 2" xfId="7433" hidden="1"/>
    <cellStyle name="Akzent3 2" xfId="7386" hidden="1"/>
    <cellStyle name="Akzent3 2" xfId="7301" hidden="1"/>
    <cellStyle name="Akzent3 2" xfId="15046" hidden="1"/>
    <cellStyle name="Akzent3 2" xfId="20376" hidden="1"/>
    <cellStyle name="Akzent3 2" xfId="20785" hidden="1"/>
    <cellStyle name="Akzent3 2" xfId="20809" hidden="1"/>
    <cellStyle name="Akzent3 2" xfId="7775" hidden="1"/>
    <cellStyle name="Akzent3 2" xfId="20837" hidden="1"/>
    <cellStyle name="Akzent3 2" xfId="20853" hidden="1"/>
    <cellStyle name="Akzent3 2" xfId="20877" hidden="1"/>
    <cellStyle name="Akzent3 2" xfId="20893" hidden="1"/>
    <cellStyle name="Akzent3 2" xfId="20917" hidden="1"/>
    <cellStyle name="Akzent3 2" xfId="20933" hidden="1"/>
    <cellStyle name="Akzent3 2" xfId="20952" hidden="1"/>
    <cellStyle name="Akzent3 2" xfId="20968" hidden="1"/>
    <cellStyle name="Akzent3 2" xfId="20985" hidden="1"/>
    <cellStyle name="Akzent3 2" xfId="20947" hidden="1"/>
    <cellStyle name="Akzent3 2" xfId="20926" hidden="1"/>
    <cellStyle name="Akzent3 2" xfId="20902" hidden="1"/>
    <cellStyle name="Akzent3 2" xfId="20886" hidden="1"/>
    <cellStyle name="Akzent3 2" xfId="20862" hidden="1"/>
    <cellStyle name="Akzent3 2" xfId="20846" hidden="1"/>
    <cellStyle name="Akzent3 2" xfId="20822" hidden="1"/>
    <cellStyle name="Akzent3 2" xfId="20808" hidden="1"/>
    <cellStyle name="Akzent3 2" xfId="20779" hidden="1"/>
    <cellStyle name="Akzent3 2" xfId="20770" hidden="1"/>
    <cellStyle name="Akzent3 2" xfId="20716" hidden="1"/>
    <cellStyle name="Akzent3 2" xfId="20676" hidden="1"/>
    <cellStyle name="Akzent3 2" xfId="20653" hidden="1"/>
    <cellStyle name="Akzent3 2" xfId="20615" hidden="1"/>
    <cellStyle name="Akzent3 2" xfId="20587" hidden="1"/>
    <cellStyle name="Akzent3 2" xfId="20555" hidden="1"/>
    <cellStyle name="Akzent3 2" xfId="20522" hidden="1"/>
    <cellStyle name="Akzent3 2" xfId="20501" hidden="1"/>
    <cellStyle name="Akzent3 2" xfId="20463" hidden="1"/>
    <cellStyle name="Akzent3 2" xfId="20964" hidden="1"/>
    <cellStyle name="Akzent3 2" xfId="20410" hidden="1"/>
    <cellStyle name="Akzent3 2" xfId="20362" hidden="1"/>
    <cellStyle name="Akzent3 2" xfId="20325" hidden="1"/>
    <cellStyle name="Akzent3 2" xfId="20267" hidden="1"/>
    <cellStyle name="Akzent3 2" xfId="20233" hidden="1"/>
    <cellStyle name="Akzent3 2" xfId="20186" hidden="1"/>
    <cellStyle name="Akzent3 2" xfId="20153" hidden="1"/>
    <cellStyle name="Akzent3 2" xfId="20101" hidden="1"/>
    <cellStyle name="Akzent3 2" xfId="20076" hidden="1"/>
    <cellStyle name="Akzent3 2" xfId="20759" hidden="1"/>
    <cellStyle name="Akzent3 2" xfId="20000" hidden="1"/>
    <cellStyle name="Akzent3 2" xfId="19941" hidden="1"/>
    <cellStyle name="Akzent3 2" xfId="19887" hidden="1"/>
    <cellStyle name="Akzent3 2" xfId="19828" hidden="1"/>
    <cellStyle name="Akzent3 2" xfId="19772" hidden="1"/>
    <cellStyle name="Akzent3 2" xfId="19724" hidden="1"/>
    <cellStyle name="Akzent3 2" xfId="19655" hidden="1"/>
    <cellStyle name="Akzent3 2" xfId="19612" hidden="1"/>
    <cellStyle name="Akzent3 2" xfId="19560" hidden="1"/>
    <cellStyle name="Akzent3 2" xfId="19482" hidden="1"/>
    <cellStyle name="Akzent3 2" xfId="19397" hidden="1"/>
    <cellStyle name="Akzent3 2" xfId="19317" hidden="1"/>
    <cellStyle name="Akzent3 2" xfId="19265" hidden="1"/>
    <cellStyle name="Akzent3 2" xfId="19181" hidden="1"/>
    <cellStyle name="Akzent3 2" xfId="19122" hidden="1"/>
    <cellStyle name="Akzent3 2" xfId="19049" hidden="1"/>
    <cellStyle name="Akzent3 2" xfId="18996" hidden="1"/>
    <cellStyle name="Akzent3 2" xfId="18906" hidden="1"/>
    <cellStyle name="Akzent3 2" xfId="18860" hidden="1"/>
    <cellStyle name="Akzent3 2" xfId="18788" hidden="1"/>
    <cellStyle name="Akzent3 2" xfId="18709" hidden="1"/>
    <cellStyle name="Akzent3 2" xfId="18622" hidden="1"/>
    <cellStyle name="Akzent3 2" xfId="18572" hidden="1"/>
    <cellStyle name="Akzent3 2" xfId="18486" hidden="1"/>
    <cellStyle name="Akzent3 2" xfId="18433" hidden="1"/>
    <cellStyle name="Akzent3 2" xfId="18319" hidden="1"/>
    <cellStyle name="Akzent3 2" xfId="18248" hidden="1"/>
    <cellStyle name="Akzent3 2" xfId="18177" hidden="1"/>
    <cellStyle name="Akzent3 2" xfId="18122" hidden="1"/>
    <cellStyle name="Akzent3 2" xfId="19469" hidden="1"/>
    <cellStyle name="Akzent3 2" xfId="18011" hidden="1"/>
    <cellStyle name="Akzent3 2" xfId="17926" hidden="1"/>
    <cellStyle name="Akzent3 2" xfId="17873" hidden="1"/>
    <cellStyle name="Akzent3 2" xfId="17789" hidden="1"/>
    <cellStyle name="Akzent3 2" xfId="17726" hidden="1"/>
    <cellStyle name="Akzent3 2" xfId="17655" hidden="1"/>
    <cellStyle name="Akzent3 2" xfId="17589" hidden="1"/>
    <cellStyle name="Akzent3 2" xfId="17524" hidden="1"/>
    <cellStyle name="Akzent3 2" xfId="17458" hidden="1"/>
    <cellStyle name="Akzent3 2" xfId="18782" hidden="1"/>
    <cellStyle name="Akzent3 2" xfId="17349" hidden="1"/>
    <cellStyle name="Akzent3 2" xfId="17276" hidden="1"/>
    <cellStyle name="Akzent3 2" xfId="17218" hidden="1"/>
    <cellStyle name="Akzent3 2" xfId="17140" hidden="1"/>
    <cellStyle name="Akzent3 2" xfId="17063" hidden="1"/>
    <cellStyle name="Akzent3 2" xfId="16997" hidden="1"/>
    <cellStyle name="Akzent3 2" xfId="16931" hidden="1"/>
    <cellStyle name="Akzent3 2" xfId="16871" hidden="1"/>
    <cellStyle name="Akzent3 2" xfId="16809" hidden="1"/>
    <cellStyle name="Akzent3 2" xfId="16738" hidden="1"/>
    <cellStyle name="Akzent3 2" xfId="16658" hidden="1"/>
    <cellStyle name="Akzent3 2" xfId="16585" hidden="1"/>
    <cellStyle name="Akzent3 2" xfId="16519" hidden="1"/>
    <cellStyle name="Akzent3 2" xfId="16444" hidden="1"/>
    <cellStyle name="Akzent3 2" xfId="16391" hidden="1"/>
    <cellStyle name="Akzent3 2" xfId="16316" hidden="1"/>
    <cellStyle name="Akzent3 2" xfId="16268" hidden="1"/>
    <cellStyle name="Akzent3 2" xfId="16179" hidden="1"/>
    <cellStyle name="Akzent3 2" xfId="16129" hidden="1"/>
    <cellStyle name="Akzent3 2" xfId="16005" hidden="1"/>
    <cellStyle name="Akzent3 2" xfId="15991" hidden="1"/>
    <cellStyle name="Akzent3 2" xfId="15927" hidden="1"/>
    <cellStyle name="Akzent3 2" xfId="15865" hidden="1"/>
    <cellStyle name="Akzent3 2" xfId="15781" hidden="1"/>
    <cellStyle name="Akzent3 2" xfId="15720" hidden="1"/>
    <cellStyle name="Akzent3 2" xfId="15651" hidden="1"/>
    <cellStyle name="Akzent3 2" xfId="15573" hidden="1"/>
    <cellStyle name="Akzent3 2" xfId="15472" hidden="1"/>
    <cellStyle name="Akzent3 2" xfId="15404" hidden="1"/>
    <cellStyle name="Akzent3 2" xfId="15335" hidden="1"/>
    <cellStyle name="Akzent3 2" xfId="15277" hidden="1"/>
    <cellStyle name="Akzent3 2" xfId="15961" hidden="1"/>
    <cellStyle name="Akzent3 2" xfId="15162" hidden="1"/>
    <cellStyle name="Akzent3 2" xfId="15091" hidden="1"/>
    <cellStyle name="Akzent3 2" xfId="14988" hidden="1"/>
    <cellStyle name="Akzent3 2" xfId="14912" hidden="1"/>
    <cellStyle name="Akzent3 2" xfId="14851" hidden="1"/>
    <cellStyle name="Akzent3 2" xfId="14782" hidden="1"/>
    <cellStyle name="Akzent3 2" xfId="14724" hidden="1"/>
    <cellStyle name="Akzent3 2" xfId="14658" hidden="1"/>
    <cellStyle name="Akzent3 2" xfId="14559" hidden="1"/>
    <cellStyle name="Akzent3 2" xfId="14510" hidden="1"/>
    <cellStyle name="Akzent3 2" xfId="14375" hidden="1"/>
    <cellStyle name="Akzent3 2" xfId="14296" hidden="1"/>
    <cellStyle name="Akzent3 2" xfId="14221" hidden="1"/>
    <cellStyle name="Akzent3 2" xfId="14111" hidden="1"/>
    <cellStyle name="Akzent3 2" xfId="14038" hidden="1"/>
    <cellStyle name="Akzent3 2" xfId="13933" hidden="1"/>
    <cellStyle name="Akzent3 2" xfId="13850" hidden="1"/>
    <cellStyle name="Akzent3 2" xfId="13800" hidden="1"/>
    <cellStyle name="Akzent3 2" xfId="13699" hidden="1"/>
    <cellStyle name="Akzent3 2" xfId="13664" hidden="1"/>
    <cellStyle name="Akzent3 2" xfId="13553" hidden="1"/>
    <cellStyle name="Akzent3 2" xfId="13466" hidden="1"/>
    <cellStyle name="Akzent3 2" xfId="13357" hidden="1"/>
    <cellStyle name="Akzent3 2" xfId="13261" hidden="1"/>
    <cellStyle name="Akzent3 2" xfId="13167" hidden="1"/>
    <cellStyle name="Akzent3 2" xfId="13084" hidden="1"/>
    <cellStyle name="Akzent3 2" xfId="13012" hidden="1"/>
    <cellStyle name="Akzent3 2" xfId="12935" hidden="1"/>
    <cellStyle name="Akzent3 2" xfId="12869" hidden="1"/>
    <cellStyle name="Akzent3 2" xfId="12787" hidden="1"/>
    <cellStyle name="Akzent3 2" xfId="14359" hidden="1"/>
    <cellStyle name="Akzent3 2" xfId="12660" hidden="1"/>
    <cellStyle name="Akzent3 2" xfId="12561" hidden="1"/>
    <cellStyle name="Akzent3 2" xfId="12506" hidden="1"/>
    <cellStyle name="Akzent3 2" xfId="12415" hidden="1"/>
    <cellStyle name="Akzent3 2" xfId="12364" hidden="1"/>
    <cellStyle name="Akzent3 2" xfId="12289" hidden="1"/>
    <cellStyle name="Akzent3 2" xfId="12236" hidden="1"/>
    <cellStyle name="Akzent3 2" xfId="12130" hidden="1"/>
    <cellStyle name="Akzent3 2" xfId="12065" hidden="1"/>
    <cellStyle name="Akzent3 2" xfId="13544" hidden="1"/>
    <cellStyle name="Akzent3 2" xfId="11946" hidden="1"/>
    <cellStyle name="Akzent3 2" xfId="11877" hidden="1"/>
    <cellStyle name="Akzent3 2" xfId="11791" hidden="1"/>
    <cellStyle name="Akzent3 2" xfId="11729" hidden="1"/>
    <cellStyle name="Akzent3 2" xfId="11662" hidden="1"/>
    <cellStyle name="Akzent3 2" xfId="11596" hidden="1"/>
    <cellStyle name="Akzent3 2" xfId="11549" hidden="1"/>
    <cellStyle name="Akzent3 2" xfId="11470" hidden="1"/>
    <cellStyle name="Akzent3 2" xfId="11430" hidden="1"/>
    <cellStyle name="Akzent3 2" xfId="11321" hidden="1"/>
    <cellStyle name="Akzent3 2" xfId="11235" hidden="1"/>
    <cellStyle name="Akzent3 2" xfId="11150" hidden="1"/>
    <cellStyle name="Akzent3 2" xfId="11099" hidden="1"/>
    <cellStyle name="Akzent3 2" xfId="11019" hidden="1"/>
    <cellStyle name="Akzent3 2" xfId="10972" hidden="1"/>
    <cellStyle name="Akzent3 2" xfId="10880" hidden="1"/>
    <cellStyle name="Akzent3 2" xfId="10831" hidden="1"/>
    <cellStyle name="Akzent3 2" xfId="10753" hidden="1"/>
    <cellStyle name="Akzent3 2" xfId="10700" hidden="1"/>
    <cellStyle name="Akzent3 2" xfId="10620" hidden="1"/>
    <cellStyle name="Akzent3 2" xfId="10545" hidden="1"/>
    <cellStyle name="Akzent3 2" xfId="10470" hidden="1"/>
    <cellStyle name="Akzent3 2" xfId="10403" hidden="1"/>
    <cellStyle name="Akzent3 2" xfId="10332" hidden="1"/>
    <cellStyle name="Akzent3 2" xfId="10249" hidden="1"/>
    <cellStyle name="Akzent3 2" xfId="10185" hidden="1"/>
    <cellStyle name="Akzent3 2" xfId="10125" hidden="1"/>
    <cellStyle name="Akzent3 2" xfId="10051" hidden="1"/>
    <cellStyle name="Akzent3 2" xfId="9992" hidden="1"/>
    <cellStyle name="Akzent3 2" xfId="11304" hidden="1"/>
    <cellStyle name="Akzent3 2" xfId="9867" hidden="1"/>
    <cellStyle name="Akzent3 2" xfId="9783" hidden="1"/>
    <cellStyle name="Akzent3 2" xfId="9715" hidden="1"/>
    <cellStyle name="Akzent3 2" xfId="9653" hidden="1"/>
    <cellStyle name="Akzent3 2" xfId="9580" hidden="1"/>
    <cellStyle name="Akzent3 2" xfId="9518" hidden="1"/>
    <cellStyle name="Akzent3 2" xfId="9443" hidden="1"/>
    <cellStyle name="Akzent3 2" xfId="9377" hidden="1"/>
    <cellStyle name="Akzent3 2" xfId="9323" hidden="1"/>
    <cellStyle name="Akzent3 2" xfId="10607" hidden="1"/>
    <cellStyle name="Akzent3 2" xfId="9206" hidden="1"/>
    <cellStyle name="Akzent3 2" xfId="9126" hidden="1"/>
    <cellStyle name="Akzent3 2" xfId="9072" hidden="1"/>
    <cellStyle name="Akzent3 2" xfId="8993" hidden="1"/>
    <cellStyle name="Akzent3 2" xfId="8950" hidden="1"/>
    <cellStyle name="Akzent3 2" xfId="8880" hidden="1"/>
    <cellStyle name="Akzent3 2" xfId="8823" hidden="1"/>
    <cellStyle name="Akzent3 2" xfId="8752" hidden="1"/>
    <cellStyle name="Akzent3 2" xfId="8688" hidden="1"/>
    <cellStyle name="Akzent3 2" xfId="8606" hidden="1"/>
    <cellStyle name="Akzent3 2" xfId="8546" hidden="1"/>
    <cellStyle name="Akzent3 2" xfId="8460" hidden="1"/>
    <cellStyle name="Akzent3 2" xfId="8407" hidden="1"/>
    <cellStyle name="Akzent3 2" xfId="8328" hidden="1"/>
    <cellStyle name="Akzent3 2" xfId="8276" hidden="1"/>
    <cellStyle name="Akzent3 2" xfId="8191" hidden="1"/>
    <cellStyle name="Akzent3 2" xfId="8138" hidden="1"/>
    <cellStyle name="Akzent3 2" xfId="8066" hidden="1"/>
    <cellStyle name="Akzent3 2" xfId="8002" hidden="1"/>
    <cellStyle name="Akzent3 2" xfId="7871" hidden="1"/>
    <cellStyle name="Akzent3 2" xfId="7849" hidden="1"/>
    <cellStyle name="Akzent3 2" xfId="7780" hidden="1"/>
    <cellStyle name="Akzent3 2" xfId="7582" hidden="1"/>
    <cellStyle name="Akzent3 2" xfId="7527" hidden="1"/>
    <cellStyle name="Akzent3 2" xfId="7449" hidden="1"/>
    <cellStyle name="Akzent3 2" xfId="7402" hidden="1"/>
    <cellStyle name="Akzent3 2" xfId="7309" hidden="1"/>
    <cellStyle name="Akzent3 2" xfId="14066" hidden="1"/>
    <cellStyle name="Akzent3 2" xfId="20741" hidden="1"/>
    <cellStyle name="Akzent3 2" xfId="20994" hidden="1"/>
    <cellStyle name="Akzent3 2" xfId="21007" hidden="1"/>
    <cellStyle name="Akzent3 2" xfId="7828" hidden="1"/>
    <cellStyle name="Akzent3 2" xfId="21021" hidden="1"/>
    <cellStyle name="Akzent3 2" xfId="21028" hidden="1"/>
    <cellStyle name="Akzent3 2" xfId="21041" hidden="1"/>
    <cellStyle name="Akzent3 2" xfId="21048" hidden="1"/>
    <cellStyle name="Akzent3 2" xfId="21061" hidden="1"/>
    <cellStyle name="Akzent3 2" xfId="21068" hidden="1"/>
    <cellStyle name="Akzent3 2" xfId="21081" hidden="1"/>
    <cellStyle name="Akzent3 2" xfId="21088" hidden="1"/>
    <cellStyle name="Akzent3 2" xfId="21101" hidden="1"/>
    <cellStyle name="Akzent3 2" xfId="21163" hidden="1"/>
    <cellStyle name="Akzent3 2" xfId="21178" hidden="1"/>
    <cellStyle name="Akzent3 2" xfId="21202" hidden="1"/>
    <cellStyle name="Akzent3 2" xfId="21216" hidden="1"/>
    <cellStyle name="Akzent3 2" xfId="21236" hidden="1"/>
    <cellStyle name="Akzent3 2" xfId="21277" hidden="1"/>
    <cellStyle name="Akzent3 2" xfId="21307" hidden="1"/>
    <cellStyle name="Akzent3 2" xfId="21320" hidden="1"/>
    <cellStyle name="Akzent3 2" xfId="21346" hidden="1"/>
    <cellStyle name="Akzent3 2" xfId="21356" hidden="1"/>
    <cellStyle name="Akzent3 2" xfId="21392" hidden="1"/>
    <cellStyle name="Akzent3 2" xfId="21407" hidden="1"/>
    <cellStyle name="Akzent3 2" xfId="21433" hidden="1"/>
    <cellStyle name="Akzent3 2" xfId="21445" hidden="1"/>
    <cellStyle name="Akzent3 2" xfId="21466" hidden="1"/>
    <cellStyle name="Akzent3 2" xfId="21481" hidden="1"/>
    <cellStyle name="Akzent3 2" xfId="21505" hidden="1"/>
    <cellStyle name="Akzent3 2" xfId="21521" hidden="1"/>
    <cellStyle name="Akzent3 2" xfId="21540" hidden="1"/>
    <cellStyle name="Akzent3 2" xfId="21134" hidden="1"/>
    <cellStyle name="Akzent3 2" xfId="21571" hidden="1"/>
    <cellStyle name="Akzent3 2" xfId="21596" hidden="1"/>
    <cellStyle name="Akzent3 2" xfId="21611" hidden="1"/>
    <cellStyle name="Akzent3 2" xfId="21636" hidden="1"/>
    <cellStyle name="Akzent3 2" xfId="21649" hidden="1"/>
    <cellStyle name="Akzent3 2" xfId="21676" hidden="1"/>
    <cellStyle name="Akzent3 2" xfId="21689" hidden="1"/>
    <cellStyle name="Akzent3 2" xfId="21707" hidden="1"/>
    <cellStyle name="Akzent3 2" xfId="21722" hidden="1"/>
    <cellStyle name="Akzent3 2" xfId="21365" hidden="1"/>
    <cellStyle name="Akzent3 2" xfId="21755" hidden="1"/>
    <cellStyle name="Akzent3 2" xfId="21773" hidden="1"/>
    <cellStyle name="Akzent3 2" xfId="21795" hidden="1"/>
    <cellStyle name="Akzent3 2" xfId="21813" hidden="1"/>
    <cellStyle name="Akzent3 2" xfId="21835" hidden="1"/>
    <cellStyle name="Akzent3 2" xfId="21849" hidden="1"/>
    <cellStyle name="Akzent3 2" xfId="21876" hidden="1"/>
    <cellStyle name="Akzent3 2" xfId="21889" hidden="1"/>
    <cellStyle name="Akzent3 2" xfId="21909" hidden="1"/>
    <cellStyle name="Akzent3 2" xfId="21934" hidden="1"/>
    <cellStyle name="Akzent3 2" xfId="21962" hidden="1"/>
    <cellStyle name="Akzent3 2" xfId="21989" hidden="1"/>
    <cellStyle name="Akzent3 2" xfId="22002" hidden="1"/>
    <cellStyle name="Akzent3 2" xfId="22029" hidden="1"/>
    <cellStyle name="Akzent3 2" xfId="22042" hidden="1"/>
    <cellStyle name="Akzent3 2" xfId="22061" hidden="1"/>
    <cellStyle name="Akzent3 2" xfId="22083" hidden="1"/>
    <cellStyle name="Akzent3 2" xfId="22100" hidden="1"/>
    <cellStyle name="Akzent3 2" xfId="22127" hidden="1"/>
    <cellStyle name="Akzent3 2" xfId="22142" hidden="1"/>
    <cellStyle name="Akzent3 2" xfId="22173" hidden="1"/>
    <cellStyle name="Akzent3 2" xfId="22188" hidden="1"/>
    <cellStyle name="Akzent3 2" xfId="22214" hidden="1"/>
    <cellStyle name="Akzent3 2" xfId="22228" hidden="1"/>
    <cellStyle name="Akzent3 2" xfId="22254" hidden="1"/>
    <cellStyle name="Akzent3 2" xfId="22267" hidden="1"/>
    <cellStyle name="Akzent3 2" xfId="22294" hidden="1"/>
    <cellStyle name="Akzent3 2" xfId="22303" hidden="1"/>
    <cellStyle name="Akzent3 2" xfId="22325" hidden="1"/>
    <cellStyle name="Akzent3 2" xfId="21944" hidden="1"/>
    <cellStyle name="Akzent3 2" xfId="22355" hidden="1"/>
    <cellStyle name="Akzent3 2" xfId="22383" hidden="1"/>
    <cellStyle name="Akzent3 2" xfId="22396" hidden="1"/>
    <cellStyle name="Akzent3 2" xfId="22423" hidden="1"/>
    <cellStyle name="Akzent3 2" xfId="22436" hidden="1"/>
    <cellStyle name="Akzent3 2" xfId="22459" hidden="1"/>
    <cellStyle name="Akzent3 2" xfId="22476" hidden="1"/>
    <cellStyle name="Akzent3 2" xfId="22494" hidden="1"/>
    <cellStyle name="Akzent3 2" xfId="22516" hidden="1"/>
    <cellStyle name="Akzent3 2" xfId="22148" hidden="1"/>
    <cellStyle name="Akzent3 2" xfId="22542" hidden="1"/>
    <cellStyle name="Akzent3 2" xfId="22556" hidden="1"/>
    <cellStyle name="Akzent3 2" xfId="22582" hidden="1"/>
    <cellStyle name="Akzent3 2" xfId="22600" hidden="1"/>
    <cellStyle name="Akzent3 2" xfId="22622" hidden="1"/>
    <cellStyle name="Akzent3 2" xfId="22635" hidden="1"/>
    <cellStyle name="Akzent3 2" xfId="22662" hidden="1"/>
    <cellStyle name="Akzent3 2" xfId="22675" hidden="1"/>
    <cellStyle name="Akzent3 2" xfId="22700" hidden="1"/>
    <cellStyle name="Akzent3 2" xfId="22713" hidden="1"/>
    <cellStyle name="Akzent3 2" xfId="22735" hidden="1"/>
    <cellStyle name="Akzent3 2" xfId="22750" hidden="1"/>
    <cellStyle name="Akzent3 2" xfId="22777" hidden="1"/>
    <cellStyle name="Akzent3 2" xfId="22790" hidden="1"/>
    <cellStyle name="Akzent3 2" xfId="22817" hidden="1"/>
    <cellStyle name="Akzent3 2" xfId="22830" hidden="1"/>
    <cellStyle name="Akzent3 2" xfId="22857" hidden="1"/>
    <cellStyle name="Akzent3 2" xfId="22867" hidden="1"/>
    <cellStyle name="Akzent3 2" xfId="22889" hidden="1"/>
    <cellStyle name="Akzent3 2" xfId="22930" hidden="1"/>
    <cellStyle name="Akzent3 2" xfId="22935" hidden="1"/>
    <cellStyle name="Akzent3 2" xfId="22965" hidden="1"/>
    <cellStyle name="Akzent3 2" xfId="22992" hidden="1"/>
    <cellStyle name="Akzent3 2" xfId="23019" hidden="1"/>
    <cellStyle name="Akzent3 2" xfId="23032" hidden="1"/>
    <cellStyle name="Akzent3 2" xfId="23059" hidden="1"/>
    <cellStyle name="Akzent3 2" xfId="23072" hidden="1"/>
    <cellStyle name="Akzent3 2" xfId="23098" hidden="1"/>
    <cellStyle name="Akzent3 2" xfId="23112" hidden="1"/>
    <cellStyle name="Akzent3 2" xfId="23130" hidden="1"/>
    <cellStyle name="Akzent3 2" xfId="23160" hidden="1"/>
    <cellStyle name="Akzent3 2" xfId="22956" hidden="1"/>
    <cellStyle name="Akzent3 2" xfId="23191" hidden="1"/>
    <cellStyle name="Akzent3 2" xfId="23238" hidden="1"/>
    <cellStyle name="Akzent3 2" xfId="23263" hidden="1"/>
    <cellStyle name="Akzent3 2" xfId="23282" hidden="1"/>
    <cellStyle name="Akzent3 2" xfId="23303" hidden="1"/>
    <cellStyle name="Akzent3 2" xfId="23321" hidden="1"/>
    <cellStyle name="Akzent3 2" xfId="23343" hidden="1"/>
    <cellStyle name="Akzent3 2" xfId="23361" hidden="1"/>
    <cellStyle name="Akzent3 2" xfId="23383" hidden="1"/>
    <cellStyle name="Akzent3 2" xfId="23396" hidden="1"/>
    <cellStyle name="Akzent3 2" xfId="23458" hidden="1"/>
    <cellStyle name="Akzent3 2" xfId="23486" hidden="1"/>
    <cellStyle name="Akzent3 2" xfId="23509" hidden="1"/>
    <cellStyle name="Akzent3 2" xfId="23528" hidden="1"/>
    <cellStyle name="Akzent3 2" xfId="23549" hidden="1"/>
    <cellStyle name="Akzent3 2" xfId="23569" hidden="1"/>
    <cellStyle name="Akzent3 2" xfId="23589" hidden="1"/>
    <cellStyle name="Akzent3 2" xfId="23608" hidden="1"/>
    <cellStyle name="Akzent3 2" xfId="23629" hidden="1"/>
    <cellStyle name="Akzent3 2" xfId="23647" hidden="1"/>
    <cellStyle name="Akzent3 2" xfId="23670" hidden="1"/>
    <cellStyle name="Akzent3 2" xfId="23689" hidden="1"/>
    <cellStyle name="Akzent3 2" xfId="23714" hidden="1"/>
    <cellStyle name="Akzent3 2" xfId="23755" hidden="1"/>
    <cellStyle name="Akzent3 2" xfId="23778" hidden="1"/>
    <cellStyle name="Akzent3 2" xfId="23797" hidden="1"/>
    <cellStyle name="Akzent3 2" xfId="23818" hidden="1"/>
    <cellStyle name="Akzent3 2" xfId="23837" hidden="1"/>
    <cellStyle name="Akzent3 2" xfId="23858" hidden="1"/>
    <cellStyle name="Akzent3 2" xfId="23877" hidden="1"/>
    <cellStyle name="Akzent3 2" xfId="23469" hidden="1"/>
    <cellStyle name="Akzent3 2" xfId="23905" hidden="1"/>
    <cellStyle name="Akzent3 2" xfId="23930" hidden="1"/>
    <cellStyle name="Akzent3 2" xfId="23946" hidden="1"/>
    <cellStyle name="Akzent3 2" xfId="23965" hidden="1"/>
    <cellStyle name="Akzent3 2" xfId="23986" hidden="1"/>
    <cellStyle name="Akzent3 2" xfId="24000" hidden="1"/>
    <cellStyle name="Akzent3 2" xfId="24026" hidden="1"/>
    <cellStyle name="Akzent3 2" xfId="24039" hidden="1"/>
    <cellStyle name="Akzent3 2" xfId="24066" hidden="1"/>
    <cellStyle name="Akzent3 2" xfId="23677" hidden="1"/>
    <cellStyle name="Akzent3 2" xfId="24095" hidden="1"/>
    <cellStyle name="Akzent3 2" xfId="24106" hidden="1"/>
    <cellStyle name="Akzent3 2" xfId="24131" hidden="1"/>
    <cellStyle name="Akzent3 2" xfId="24146" hidden="1"/>
    <cellStyle name="Akzent3 2" xfId="24170" hidden="1"/>
    <cellStyle name="Akzent3 2" xfId="24179" hidden="1"/>
    <cellStyle name="Akzent3 2" xfId="24204" hidden="1"/>
    <cellStyle name="Akzent3 2" xfId="24219" hidden="1"/>
    <cellStyle name="Akzent3 2" xfId="24243" hidden="1"/>
    <cellStyle name="Akzent3 2" xfId="24270" hidden="1"/>
    <cellStyle name="Akzent3 2" xfId="24303" hidden="1"/>
    <cellStyle name="Akzent3 2" xfId="24316" hidden="1"/>
    <cellStyle name="Akzent3 2" xfId="24344" hidden="1"/>
    <cellStyle name="Akzent3 2" xfId="24357" hidden="1"/>
    <cellStyle name="Akzent3 2" xfId="24376" hidden="1"/>
    <cellStyle name="Akzent3 2" xfId="24391" hidden="1"/>
    <cellStyle name="Akzent3 2" xfId="24418" hidden="1"/>
    <cellStyle name="Akzent3 2" xfId="24431" hidden="1"/>
    <cellStyle name="Akzent3 2" xfId="24457" hidden="1"/>
    <cellStyle name="Akzent3 2" xfId="24467" hidden="1"/>
    <cellStyle name="Akzent3 2" xfId="24504" hidden="1"/>
    <cellStyle name="Akzent3 2" xfId="24518" hidden="1"/>
    <cellStyle name="Akzent3 2" xfId="24544" hidden="1"/>
    <cellStyle name="Akzent3 2" xfId="24559" hidden="1"/>
    <cellStyle name="Akzent3 2" xfId="24578" hidden="1"/>
    <cellStyle name="Akzent3 2" xfId="24597" hidden="1"/>
    <cellStyle name="Akzent3 2" xfId="24619" hidden="1"/>
    <cellStyle name="Akzent3 2" xfId="24637" hidden="1"/>
    <cellStyle name="Akzent3 2" xfId="24656" hidden="1"/>
    <cellStyle name="Akzent3 2" xfId="24279" hidden="1"/>
    <cellStyle name="Akzent3 2" xfId="24690" hidden="1"/>
    <cellStyle name="Akzent3 2" xfId="24712" hidden="1"/>
    <cellStyle name="Akzent3 2" xfId="24728" hidden="1"/>
    <cellStyle name="Akzent3 2" xfId="24752" hidden="1"/>
    <cellStyle name="Akzent3 2" xfId="24765" hidden="1"/>
    <cellStyle name="Akzent3 2" xfId="24784" hidden="1"/>
    <cellStyle name="Akzent3 2" xfId="24811" hidden="1"/>
    <cellStyle name="Akzent3 2" xfId="24825" hidden="1"/>
    <cellStyle name="Akzent3 2" xfId="24848" hidden="1"/>
    <cellStyle name="Akzent3 2" xfId="24479" hidden="1"/>
    <cellStyle name="Akzent3 2" xfId="24876" hidden="1"/>
    <cellStyle name="Akzent3 2" xfId="24892" hidden="1"/>
    <cellStyle name="Akzent3 2" xfId="24916" hidden="1"/>
    <cellStyle name="Akzent3 2" xfId="24932" hidden="1"/>
    <cellStyle name="Akzent3 2" xfId="24956" hidden="1"/>
    <cellStyle name="Akzent3 2" xfId="24972" hidden="1"/>
    <cellStyle name="Akzent3 2" xfId="24991" hidden="1"/>
    <cellStyle name="Akzent3 2" xfId="25005" hidden="1"/>
    <cellStyle name="Akzent3 2" xfId="25024" hidden="1"/>
    <cellStyle name="Akzent3 2" xfId="25045" hidden="1"/>
    <cellStyle name="Akzent3 2" xfId="25069" hidden="1"/>
    <cellStyle name="Akzent3 2" xfId="25085" hidden="1"/>
    <cellStyle name="Akzent3 2" xfId="25109" hidden="1"/>
    <cellStyle name="Akzent3 2" xfId="25125" hidden="1"/>
    <cellStyle name="Akzent3 2" xfId="25145" hidden="1"/>
    <cellStyle name="Akzent3 2" xfId="25166" hidden="1"/>
    <cellStyle name="Akzent3 2" xfId="25185" hidden="1"/>
    <cellStyle name="Akzent3 2" xfId="25200" hidden="1"/>
    <cellStyle name="Akzent3 2" xfId="25219" hidden="1"/>
    <cellStyle name="Akzent3 2" xfId="25259" hidden="1"/>
    <cellStyle name="Akzent3 2" xfId="25267" hidden="1"/>
    <cellStyle name="Akzent3 2" xfId="25298" hidden="1"/>
    <cellStyle name="Akzent3 2" xfId="25322" hidden="1"/>
    <cellStyle name="Akzent3 2" xfId="25341" hidden="1"/>
    <cellStyle name="Akzent3 2" xfId="25362" hidden="1"/>
    <cellStyle name="Akzent3 2" xfId="25380" hidden="1"/>
    <cellStyle name="Akzent3 2" xfId="25403" hidden="1"/>
    <cellStyle name="Akzent3 2" xfId="25416" hidden="1"/>
    <cellStyle name="Akzent3 2" xfId="25443" hidden="1"/>
    <cellStyle name="Akzent3 2" xfId="25460" hidden="1"/>
    <cellStyle name="Akzent3 2" xfId="25486" hidden="1"/>
    <cellStyle name="Akzent3 2" xfId="25285" hidden="1"/>
    <cellStyle name="Akzent3 2" xfId="25515" hidden="1"/>
    <cellStyle name="Akzent3 2" xfId="25530" hidden="1"/>
    <cellStyle name="Akzent3 2" xfId="25554" hidden="1"/>
    <cellStyle name="Akzent3 2" xfId="25570" hidden="1"/>
    <cellStyle name="Akzent3 2" xfId="25594" hidden="1"/>
    <cellStyle name="Akzent3 2" xfId="25610" hidden="1"/>
    <cellStyle name="Akzent3 2" xfId="25629" hidden="1"/>
    <cellStyle name="Akzent3 2" xfId="25649" hidden="1"/>
    <cellStyle name="Akzent3 2" xfId="25667" hidden="1"/>
    <cellStyle name="Akzent3 2" xfId="25624" hidden="1"/>
    <cellStyle name="Akzent3 2" xfId="25603" hidden="1"/>
    <cellStyle name="Akzent3 2" xfId="25579" hidden="1"/>
    <cellStyle name="Akzent3 2" xfId="25563" hidden="1"/>
    <cellStyle name="Akzent3 2" xfId="25538" hidden="1"/>
    <cellStyle name="Akzent3 2" xfId="25523" hidden="1"/>
    <cellStyle name="Akzent3 2" xfId="25499" hidden="1"/>
    <cellStyle name="Akzent3 2" xfId="25481" hidden="1"/>
    <cellStyle name="Akzent3 2" xfId="25454" hidden="1"/>
    <cellStyle name="Akzent3 2" xfId="25444" hidden="1"/>
    <cellStyle name="Akzent3 2" xfId="25410" hidden="1"/>
    <cellStyle name="Akzent3 2" xfId="25391" hidden="1"/>
    <cellStyle name="Akzent3 2" xfId="25369" hidden="1"/>
    <cellStyle name="Akzent3 2" xfId="25351" hidden="1"/>
    <cellStyle name="Akzent3 2" xfId="25329" hidden="1"/>
    <cellStyle name="Akzent3 2" xfId="25311" hidden="1"/>
    <cellStyle name="Akzent3 2" xfId="25265" hidden="1"/>
    <cellStyle name="Akzent3 2" xfId="25233" hidden="1"/>
    <cellStyle name="Akzent3 2" xfId="25214" hidden="1"/>
    <cellStyle name="Akzent3 2" xfId="25644" hidden="1"/>
    <cellStyle name="Akzent3 2" xfId="25180" hidden="1"/>
    <cellStyle name="Akzent3 2" xfId="25158" hidden="1"/>
    <cellStyle name="Akzent3 2" xfId="25138" hidden="1"/>
    <cellStyle name="Akzent3 2" xfId="25118" hidden="1"/>
    <cellStyle name="Akzent3 2" xfId="25094" hidden="1"/>
    <cellStyle name="Akzent3 2" xfId="25078" hidden="1"/>
    <cellStyle name="Akzent3 2" xfId="25054" hidden="1"/>
    <cellStyle name="Akzent3 2" xfId="25038" hidden="1"/>
    <cellStyle name="Akzent3 2" xfId="25019" hidden="1"/>
    <cellStyle name="Akzent3 2" xfId="25435" hidden="1"/>
    <cellStyle name="Akzent3 2" xfId="24986" hidden="1"/>
    <cellStyle name="Akzent3 2" xfId="24965" hidden="1"/>
    <cellStyle name="Akzent3 2" xfId="24941" hidden="1"/>
    <cellStyle name="Akzent3 2" xfId="24925" hidden="1"/>
    <cellStyle name="Akzent3 2" xfId="24901" hidden="1"/>
    <cellStyle name="Akzent3 2" xfId="24885" hidden="1"/>
    <cellStyle name="Akzent3 2" xfId="24861" hidden="1"/>
    <cellStyle name="Akzent3 2" xfId="24849" hidden="1"/>
    <cellStyle name="Akzent3 2" xfId="24819" hidden="1"/>
    <cellStyle name="Akzent3 2" xfId="24798" hidden="1"/>
    <cellStyle name="Akzent3 2" xfId="24772" hidden="1"/>
    <cellStyle name="Akzent3 2" xfId="24745" hidden="1"/>
    <cellStyle name="Akzent3 2" xfId="24732" hidden="1"/>
    <cellStyle name="Akzent3 2" xfId="24704" hidden="1"/>
    <cellStyle name="Akzent3 2" xfId="24685" hidden="1"/>
    <cellStyle name="Akzent3 2" xfId="24670" hidden="1"/>
    <cellStyle name="Akzent3 2" xfId="24651" hidden="1"/>
    <cellStyle name="Akzent3 2" xfId="24630" hidden="1"/>
    <cellStyle name="Akzent3 2" xfId="24606" hidden="1"/>
    <cellStyle name="Akzent3 2" xfId="24590" hidden="1"/>
    <cellStyle name="Akzent3 2" xfId="24553" hidden="1"/>
    <cellStyle name="Akzent3 2" xfId="24539" hidden="1"/>
    <cellStyle name="Akzent3 2" xfId="24512" hidden="1"/>
    <cellStyle name="Akzent3 2" xfId="24498" hidden="1"/>
    <cellStyle name="Akzent3 2" xfId="24473" hidden="1"/>
    <cellStyle name="Akzent3 2" xfId="24452" hidden="1"/>
    <cellStyle name="Akzent3 2" xfId="24425" hidden="1"/>
    <cellStyle name="Akzent3 2" xfId="24412" hidden="1"/>
    <cellStyle name="Akzent3 2" xfId="24385" hidden="1"/>
    <cellStyle name="Akzent3 2" xfId="24790" hidden="1"/>
    <cellStyle name="Akzent3 2" xfId="24351" hidden="1"/>
    <cellStyle name="Akzent3 2" xfId="24337" hidden="1"/>
    <cellStyle name="Akzent3 2" xfId="24310" hidden="1"/>
    <cellStyle name="Akzent3 2" xfId="24297" hidden="1"/>
    <cellStyle name="Akzent3 2" xfId="24265" hidden="1"/>
    <cellStyle name="Akzent3 2" xfId="24252" hidden="1"/>
    <cellStyle name="Akzent3 2" xfId="24228" hidden="1"/>
    <cellStyle name="Akzent3 2" xfId="24212" hidden="1"/>
    <cellStyle name="Akzent3 2" xfId="24187" hidden="1"/>
    <cellStyle name="Akzent3 2" xfId="24584" hidden="1"/>
    <cellStyle name="Akzent3 2" xfId="24155" hidden="1"/>
    <cellStyle name="Akzent3 2" xfId="24139" hidden="1"/>
    <cellStyle name="Akzent3 2" xfId="24114" hidden="1"/>
    <cellStyle name="Akzent3 2" xfId="24096" hidden="1"/>
    <cellStyle name="Akzent3 2" xfId="24074" hidden="1"/>
    <cellStyle name="Akzent3 2" xfId="24060" hidden="1"/>
    <cellStyle name="Akzent3 2" xfId="24033" hidden="1"/>
    <cellStyle name="Akzent3 2" xfId="24019" hidden="1"/>
    <cellStyle name="Akzent3 2" xfId="23993" hidden="1"/>
    <cellStyle name="Akzent3 2" xfId="23975" hidden="1"/>
    <cellStyle name="Akzent3 2" xfId="23953" hidden="1"/>
    <cellStyle name="Akzent3 2" xfId="23929" hidden="1"/>
    <cellStyle name="Akzent3 2" xfId="23912" hidden="1"/>
    <cellStyle name="Akzent3 2" xfId="23892" hidden="1"/>
    <cellStyle name="Akzent3 2" xfId="23872" hidden="1"/>
    <cellStyle name="Akzent3 2" xfId="23851" hidden="1"/>
    <cellStyle name="Akzent3 2" xfId="23832" hidden="1"/>
    <cellStyle name="Akzent3 2" xfId="23811" hidden="1"/>
    <cellStyle name="Akzent3 2" xfId="23792" hidden="1"/>
    <cellStyle name="Akzent3 2" xfId="23750" hidden="1"/>
    <cellStyle name="Akzent3 2" xfId="23746" hidden="1"/>
    <cellStyle name="Akzent3 2" xfId="23711" hidden="1"/>
    <cellStyle name="Akzent3 2" xfId="23695" hidden="1"/>
    <cellStyle name="Akzent3 2" xfId="23665" hidden="1"/>
    <cellStyle name="Akzent3 2" xfId="23643" hidden="1"/>
    <cellStyle name="Akzent3 2" xfId="23622" hidden="1"/>
    <cellStyle name="Akzent3 2" xfId="23603" hidden="1"/>
    <cellStyle name="Akzent3 2" xfId="23582" hidden="1"/>
    <cellStyle name="Akzent3 2" xfId="23562" hidden="1"/>
    <cellStyle name="Akzent3 2" xfId="23542" hidden="1"/>
    <cellStyle name="Akzent3 2" xfId="23522" hidden="1"/>
    <cellStyle name="Akzent3 2" xfId="23725" hidden="1"/>
    <cellStyle name="Akzent3 2" xfId="23481" hidden="1"/>
    <cellStyle name="Akzent3 2" xfId="23448" hidden="1"/>
    <cellStyle name="Akzent3 2" xfId="23395" hidden="1"/>
    <cellStyle name="Akzent3 2" xfId="23376" hidden="1"/>
    <cellStyle name="Akzent3 2" xfId="23350" hidden="1"/>
    <cellStyle name="Akzent3 2" xfId="23332" hidden="1"/>
    <cellStyle name="Akzent3 2" xfId="23310" hidden="1"/>
    <cellStyle name="Akzent3 2" xfId="23292" hidden="1"/>
    <cellStyle name="Akzent3 2" xfId="23270" hidden="1"/>
    <cellStyle name="Akzent3 2" xfId="23258" hidden="1"/>
    <cellStyle name="Akzent3 2" xfId="23203" hidden="1"/>
    <cellStyle name="Akzent3 2" xfId="23169" hidden="1"/>
    <cellStyle name="Akzent3 2" xfId="23141" hidden="1"/>
    <cellStyle name="Akzent3 2" xfId="23119" hidden="1"/>
    <cellStyle name="Akzent3 2" xfId="23092" hidden="1"/>
    <cellStyle name="Akzent3 2" xfId="23079" hidden="1"/>
    <cellStyle name="Akzent3 2" xfId="23052" hidden="1"/>
    <cellStyle name="Akzent3 2" xfId="23039" hidden="1"/>
    <cellStyle name="Akzent3 2" xfId="23012" hidden="1"/>
    <cellStyle name="Akzent3 2" xfId="22999" hidden="1"/>
    <cellStyle name="Akzent3 2" xfId="22981" hidden="1"/>
    <cellStyle name="Akzent3 2" xfId="22915" hidden="1"/>
    <cellStyle name="Akzent3 2" xfId="22897" hidden="1"/>
    <cellStyle name="Akzent3 2" xfId="22868" hidden="1"/>
    <cellStyle name="Akzent3 2" xfId="22851" hidden="1"/>
    <cellStyle name="Akzent3 2" xfId="22824" hidden="1"/>
    <cellStyle name="Akzent3 2" xfId="22811" hidden="1"/>
    <cellStyle name="Akzent3 2" xfId="22784" hidden="1"/>
    <cellStyle name="Akzent3 2" xfId="22771" hidden="1"/>
    <cellStyle name="Akzent3 2" xfId="22744" hidden="1"/>
    <cellStyle name="Akzent3 2" xfId="23188" hidden="1"/>
    <cellStyle name="Akzent3 2" xfId="22714" hidden="1"/>
    <cellStyle name="Akzent3 2" xfId="22697" hidden="1"/>
    <cellStyle name="Akzent3 2" xfId="22669" hidden="1"/>
    <cellStyle name="Akzent3 2" xfId="22656" hidden="1"/>
    <cellStyle name="Akzent3 2" xfId="22629" hidden="1"/>
    <cellStyle name="Akzent3 2" xfId="22615" hidden="1"/>
    <cellStyle name="Akzent3 2" xfId="22589" hidden="1"/>
    <cellStyle name="Akzent3 2" xfId="22575" hidden="1"/>
    <cellStyle name="Akzent3 2" xfId="22549" hidden="1"/>
    <cellStyle name="Akzent3 2" xfId="22974" hidden="1"/>
    <cellStyle name="Akzent3 2" xfId="22523" hidden="1"/>
    <cellStyle name="Akzent3 2" xfId="22505" hidden="1"/>
    <cellStyle name="Akzent3 2" xfId="22483" hidden="1"/>
    <cellStyle name="Akzent3 2" xfId="22460" hidden="1"/>
    <cellStyle name="Akzent3 2" xfId="22443" hidden="1"/>
    <cellStyle name="Akzent3 2" xfId="22416" hidden="1"/>
    <cellStyle name="Akzent3 2" xfId="22403" hidden="1"/>
    <cellStyle name="Akzent3 2" xfId="22376" hidden="1"/>
    <cellStyle name="Akzent3 2" xfId="22362" hidden="1"/>
    <cellStyle name="Akzent3 2" xfId="22338" hidden="1"/>
    <cellStyle name="Akzent3 2" xfId="22309" hidden="1"/>
    <cellStyle name="Akzent3 2" xfId="22288" hidden="1"/>
    <cellStyle name="Akzent3 2" xfId="22261" hidden="1"/>
    <cellStyle name="Akzent3 2" xfId="22247" hidden="1"/>
    <cellStyle name="Akzent3 2" xfId="22221" hidden="1"/>
    <cellStyle name="Akzent3 2" xfId="22208" hidden="1"/>
    <cellStyle name="Akzent3 2" xfId="22180" hidden="1"/>
    <cellStyle name="Akzent3 2" xfId="22167" hidden="1"/>
    <cellStyle name="Akzent3 2" xfId="22136" hidden="1"/>
    <cellStyle name="Akzent3 2" xfId="22121" hidden="1"/>
    <cellStyle name="Akzent3 2" xfId="22090" hidden="1"/>
    <cellStyle name="Akzent3 2" xfId="22070" hidden="1"/>
    <cellStyle name="Akzent3 2" xfId="22049" hidden="1"/>
    <cellStyle name="Akzent3 2" xfId="22022" hidden="1"/>
    <cellStyle name="Akzent3 2" xfId="22009" hidden="1"/>
    <cellStyle name="Akzent3 2" xfId="21982" hidden="1"/>
    <cellStyle name="Akzent3 2" xfId="21969" hidden="1"/>
    <cellStyle name="Akzent3 2" xfId="21950" hidden="1"/>
    <cellStyle name="Akzent3 2" xfId="21918" hidden="1"/>
    <cellStyle name="Akzent3 2" xfId="22331" hidden="1"/>
    <cellStyle name="Akzent3 2" xfId="21883" hidden="1"/>
    <cellStyle name="Akzent3 2" xfId="21868" hidden="1"/>
    <cellStyle name="Akzent3 2" xfId="21842" hidden="1"/>
    <cellStyle name="Akzent3 2" xfId="21824" hidden="1"/>
    <cellStyle name="Akzent3 2" xfId="21802" hidden="1"/>
    <cellStyle name="Akzent3 2" xfId="21784" hidden="1"/>
    <cellStyle name="Akzent3 2" xfId="21762" hidden="1"/>
    <cellStyle name="Akzent3 2" xfId="21744" hidden="1"/>
    <cellStyle name="Akzent3 2" xfId="21729" hidden="1"/>
    <cellStyle name="Akzent3 2" xfId="22115" hidden="1"/>
    <cellStyle name="Akzent3 2" xfId="21696" hidden="1"/>
    <cellStyle name="Akzent3 2" xfId="21669" hidden="1"/>
    <cellStyle name="Akzent3 2" xfId="21656" hidden="1"/>
    <cellStyle name="Akzent3 2" xfId="21629" hidden="1"/>
    <cellStyle name="Akzent3 2" xfId="21616" hidden="1"/>
    <cellStyle name="Akzent3 2" xfId="21588" hidden="1"/>
    <cellStyle name="Akzent3 2" xfId="21572" hidden="1"/>
    <cellStyle name="Akzent3 2" xfId="21555" hidden="1"/>
    <cellStyle name="Akzent3 2" xfId="21535" hidden="1"/>
    <cellStyle name="Akzent3 2" xfId="21514" hidden="1"/>
    <cellStyle name="Akzent3 2" xfId="21490" hidden="1"/>
    <cellStyle name="Akzent3 2" xfId="21474" hidden="1"/>
    <cellStyle name="Akzent3 2" xfId="21444" hidden="1"/>
    <cellStyle name="Akzent3 2" xfId="21428" hidden="1"/>
    <cellStyle name="Akzent3 2" xfId="21401" hidden="1"/>
    <cellStyle name="Akzent3 2" xfId="21387" hidden="1"/>
    <cellStyle name="Akzent3 2" xfId="21368" hidden="1"/>
    <cellStyle name="Akzent3 2" xfId="21341" hidden="1"/>
    <cellStyle name="Akzent3 2" xfId="21314" hidden="1"/>
    <cellStyle name="Akzent3 2" xfId="21272" hidden="1"/>
    <cellStyle name="Akzent3 2" xfId="21268" hidden="1"/>
    <cellStyle name="Akzent3 2" xfId="21245" hidden="1"/>
    <cellStyle name="Akzent3 2" xfId="21215" hidden="1"/>
    <cellStyle name="Akzent3 2" xfId="21201" hidden="1"/>
    <cellStyle name="Akzent3 2" xfId="21172" hidden="1"/>
    <cellStyle name="Akzent3 2" xfId="21157" hidden="1"/>
    <cellStyle name="Akzent3 2" xfId="21131" hidden="1"/>
    <cellStyle name="Akzent3 2" xfId="21924" hidden="1"/>
    <cellStyle name="Akzent3 2" xfId="25697" hidden="1"/>
    <cellStyle name="Akzent3 2" xfId="25704" hidden="1"/>
    <cellStyle name="Akzent3 2" xfId="25717" hidden="1"/>
    <cellStyle name="Akzent3 2" xfId="21252" hidden="1"/>
    <cellStyle name="Akzent3 2" xfId="25731" hidden="1"/>
    <cellStyle name="Akzent3 2" xfId="25738" hidden="1"/>
    <cellStyle name="Akzent3 2" xfId="25751" hidden="1"/>
    <cellStyle name="Akzent3 2" xfId="25758" hidden="1"/>
    <cellStyle name="Akzent3 2" xfId="25771" hidden="1"/>
    <cellStyle name="Akzent3 2" xfId="25778" hidden="1"/>
    <cellStyle name="Akzent3 2" xfId="25791" hidden="1"/>
    <cellStyle name="Akzent3 2" xfId="25798" hidden="1"/>
    <cellStyle name="Akzent3 2" xfId="25811" hidden="1"/>
    <cellStyle name="Akzent3 2" xfId="25838" hidden="1"/>
    <cellStyle name="Akzent3 2" xfId="25845" hidden="1"/>
    <cellStyle name="Akzent3 2" xfId="25858" hidden="1"/>
    <cellStyle name="Akzent3 2" xfId="25865" hidden="1"/>
    <cellStyle name="Akzent3 2" xfId="25878" hidden="1"/>
    <cellStyle name="Akzent3 2" xfId="25885" hidden="1"/>
    <cellStyle name="Akzent3 2" xfId="25898" hidden="1"/>
    <cellStyle name="Akzent3 2" xfId="25905" hidden="1"/>
    <cellStyle name="Akzent3 2" xfId="25918" hidden="1"/>
    <cellStyle name="Akzent3 2" xfId="25927" hidden="1"/>
    <cellStyle name="Akzent3 2" xfId="25944" hidden="1"/>
    <cellStyle name="Akzent3 2" xfId="25952" hidden="1"/>
    <cellStyle name="Akzent3 2" xfId="25965" hidden="1"/>
    <cellStyle name="Akzent3 2" xfId="25972" hidden="1"/>
    <cellStyle name="Akzent3 2" xfId="25985" hidden="1"/>
    <cellStyle name="Akzent3 2" xfId="25992" hidden="1"/>
    <cellStyle name="Akzent3 2" xfId="26005" hidden="1"/>
    <cellStyle name="Akzent3 2" xfId="26012" hidden="1"/>
    <cellStyle name="Akzent3 2" xfId="26025" hidden="1"/>
    <cellStyle name="Akzent3 2" xfId="25826" hidden="1"/>
    <cellStyle name="Akzent3 2" xfId="26039" hidden="1"/>
    <cellStyle name="Akzent3 2" xfId="26047" hidden="1"/>
    <cellStyle name="Akzent3 2" xfId="26060" hidden="1"/>
    <cellStyle name="Akzent3 2" xfId="26067" hidden="1"/>
    <cellStyle name="Akzent3 2" xfId="26080" hidden="1"/>
    <cellStyle name="Akzent3 2" xfId="26087" hidden="1"/>
    <cellStyle name="Akzent3 2" xfId="26100" hidden="1"/>
    <cellStyle name="Akzent3 2" xfId="26107" hidden="1"/>
    <cellStyle name="Akzent3 2" xfId="26120" hidden="1"/>
    <cellStyle name="Akzent3 2" xfId="25933" hidden="1"/>
    <cellStyle name="Akzent3 2" xfId="26133" hidden="1"/>
    <cellStyle name="Akzent3 2" xfId="26140" hidden="1"/>
    <cellStyle name="Akzent3 2" xfId="26153" hidden="1"/>
    <cellStyle name="Akzent3 2" xfId="26160" hidden="1"/>
    <cellStyle name="Akzent3 2" xfId="26173" hidden="1"/>
    <cellStyle name="Akzent3 2" xfId="26180" hidden="1"/>
    <cellStyle name="Akzent3 2" xfId="26193" hidden="1"/>
    <cellStyle name="Akzent3 2" xfId="26200" hidden="1"/>
    <cellStyle name="Akzent3 2" xfId="26213" hidden="1"/>
    <cellStyle name="Akzent3 2" xfId="26225" hidden="1"/>
    <cellStyle name="Akzent3 2" xfId="26244" hidden="1"/>
    <cellStyle name="Akzent3 2" xfId="26251" hidden="1"/>
    <cellStyle name="Akzent3 2" xfId="26264" hidden="1"/>
    <cellStyle name="Akzent3 2" xfId="26271" hidden="1"/>
    <cellStyle name="Akzent3 2" xfId="26284" hidden="1"/>
    <cellStyle name="Akzent3 2" xfId="26291" hidden="1"/>
    <cellStyle name="Akzent3 2" xfId="26304" hidden="1"/>
    <cellStyle name="Akzent3 2" xfId="26311" hidden="1"/>
    <cellStyle name="Akzent3 2" xfId="26324" hidden="1"/>
    <cellStyle name="Akzent3 2" xfId="26333" hidden="1"/>
    <cellStyle name="Akzent3 2" xfId="26350" hidden="1"/>
    <cellStyle name="Akzent3 2" xfId="26358" hidden="1"/>
    <cellStyle name="Akzent3 2" xfId="26371" hidden="1"/>
    <cellStyle name="Akzent3 2" xfId="26378" hidden="1"/>
    <cellStyle name="Akzent3 2" xfId="26391" hidden="1"/>
    <cellStyle name="Akzent3 2" xfId="26398" hidden="1"/>
    <cellStyle name="Akzent3 2" xfId="26411" hidden="1"/>
    <cellStyle name="Akzent3 2" xfId="26418" hidden="1"/>
    <cellStyle name="Akzent3 2" xfId="26431" hidden="1"/>
    <cellStyle name="Akzent3 2" xfId="26234" hidden="1"/>
    <cellStyle name="Akzent3 2" xfId="26445" hidden="1"/>
    <cellStyle name="Akzent3 2" xfId="26453" hidden="1"/>
    <cellStyle name="Akzent3 2" xfId="26466" hidden="1"/>
    <cellStyle name="Akzent3 2" xfId="26473" hidden="1"/>
    <cellStyle name="Akzent3 2" xfId="26486" hidden="1"/>
    <cellStyle name="Akzent3 2" xfId="26493" hidden="1"/>
    <cellStyle name="Akzent3 2" xfId="26506" hidden="1"/>
    <cellStyle name="Akzent3 2" xfId="26513" hidden="1"/>
    <cellStyle name="Akzent3 2" xfId="26526" hidden="1"/>
    <cellStyle name="Akzent3 2" xfId="26339" hidden="1"/>
    <cellStyle name="Akzent3 2" xfId="26539" hidden="1"/>
    <cellStyle name="Akzent3 2" xfId="26546" hidden="1"/>
    <cellStyle name="Akzent3 2" xfId="26559" hidden="1"/>
    <cellStyle name="Akzent3 2" xfId="26566" hidden="1"/>
    <cellStyle name="Akzent3 2" xfId="26579" hidden="1"/>
    <cellStyle name="Akzent3 2" xfId="26586" hidden="1"/>
    <cellStyle name="Akzent3 2" xfId="26599" hidden="1"/>
    <cellStyle name="Akzent3 2" xfId="26606" hidden="1"/>
    <cellStyle name="Akzent3 2" xfId="26619" hidden="1"/>
    <cellStyle name="Akzent3 2" xfId="26626" hidden="1"/>
    <cellStyle name="Akzent3 2" xfId="26639" hidden="1"/>
    <cellStyle name="Akzent3 2" xfId="26646" hidden="1"/>
    <cellStyle name="Akzent3 2" xfId="26659" hidden="1"/>
    <cellStyle name="Akzent3 2" xfId="26666" hidden="1"/>
    <cellStyle name="Akzent3 2" xfId="26679" hidden="1"/>
    <cellStyle name="Akzent3 2" xfId="26686" hidden="1"/>
    <cellStyle name="Akzent3 2" xfId="26699" hidden="1"/>
    <cellStyle name="Akzent3 2" xfId="26706" hidden="1"/>
    <cellStyle name="Akzent3 2" xfId="26719" hidden="1"/>
    <cellStyle name="Akzent3 2" xfId="26745" hidden="1"/>
    <cellStyle name="Akzent3 2" xfId="26749" hidden="1"/>
    <cellStyle name="Akzent3 2" xfId="26773" hidden="1"/>
    <cellStyle name="Akzent3 2" xfId="26788" hidden="1"/>
    <cellStyle name="Akzent3 2" xfId="26795" hidden="1"/>
    <cellStyle name="Akzent3 2" xfId="26808" hidden="1"/>
    <cellStyle name="Akzent3 2" xfId="26815" hidden="1"/>
    <cellStyle name="Akzent3 2" xfId="26828" hidden="1"/>
    <cellStyle name="Akzent3 2" xfId="26835" hidden="1"/>
    <cellStyle name="Akzent3 2" xfId="26848" hidden="1"/>
    <cellStyle name="Akzent3 2" xfId="26855" hidden="1"/>
    <cellStyle name="Akzent3 2" xfId="26868" hidden="1"/>
    <cellStyle name="Akzent3 2" xfId="26765" hidden="1"/>
    <cellStyle name="Akzent3 2" xfId="26884" hidden="1"/>
    <cellStyle name="Akzent3 2" xfId="26891" hidden="1"/>
    <cellStyle name="Akzent3 2" xfId="26904" hidden="1"/>
    <cellStyle name="Akzent3 2" xfId="26911" hidden="1"/>
    <cellStyle name="Akzent3 2" xfId="26924" hidden="1"/>
    <cellStyle name="Akzent3 2" xfId="26931" hidden="1"/>
    <cellStyle name="Akzent3 2" xfId="26944" hidden="1"/>
    <cellStyle name="Akzent3 2" xfId="26951" hidden="1"/>
    <cellStyle name="Akzent3 2" xfId="26964" hidden="1"/>
    <cellStyle name="Akzent3 2" xfId="26973" hidden="1"/>
    <cellStyle name="Akzent3 2" xfId="27019" hidden="1"/>
    <cellStyle name="Akzent3 2" xfId="27041" hidden="1"/>
    <cellStyle name="Akzent3 2" xfId="27056" hidden="1"/>
    <cellStyle name="Akzent3 2" xfId="27069" hidden="1"/>
    <cellStyle name="Akzent3 2" xfId="27076" hidden="1"/>
    <cellStyle name="Akzent3 2" xfId="27089" hidden="1"/>
    <cellStyle name="Akzent3 2" xfId="27096" hidden="1"/>
    <cellStyle name="Akzent3 2" xfId="27109" hidden="1"/>
    <cellStyle name="Akzent3 2" xfId="27116" hidden="1"/>
    <cellStyle name="Akzent3 2" xfId="27129" hidden="1"/>
    <cellStyle name="Akzent3 2" xfId="27138" hidden="1"/>
    <cellStyle name="Akzent3 2" xfId="27155" hidden="1"/>
    <cellStyle name="Akzent3 2" xfId="27163" hidden="1"/>
    <cellStyle name="Akzent3 2" xfId="27176" hidden="1"/>
    <cellStyle name="Akzent3 2" xfId="27183" hidden="1"/>
    <cellStyle name="Akzent3 2" xfId="27196" hidden="1"/>
    <cellStyle name="Akzent3 2" xfId="27203" hidden="1"/>
    <cellStyle name="Akzent3 2" xfId="27216" hidden="1"/>
    <cellStyle name="Akzent3 2" xfId="27223" hidden="1"/>
    <cellStyle name="Akzent3 2" xfId="27236" hidden="1"/>
    <cellStyle name="Akzent3 2" xfId="27030" hidden="1"/>
    <cellStyle name="Akzent3 2" xfId="27250" hidden="1"/>
    <cellStyle name="Akzent3 2" xfId="27258" hidden="1"/>
    <cellStyle name="Akzent3 2" xfId="27271" hidden="1"/>
    <cellStyle name="Akzent3 2" xfId="27278" hidden="1"/>
    <cellStyle name="Akzent3 2" xfId="27291" hidden="1"/>
    <cellStyle name="Akzent3 2" xfId="27298" hidden="1"/>
    <cellStyle name="Akzent3 2" xfId="27311" hidden="1"/>
    <cellStyle name="Akzent3 2" xfId="27318" hidden="1"/>
    <cellStyle name="Akzent3 2" xfId="27331" hidden="1"/>
    <cellStyle name="Akzent3 2" xfId="27144" hidden="1"/>
    <cellStyle name="Akzent3 2" xfId="27344" hidden="1"/>
    <cellStyle name="Akzent3 2" xfId="27351" hidden="1"/>
    <cellStyle name="Akzent3 2" xfId="27364" hidden="1"/>
    <cellStyle name="Akzent3 2" xfId="27371" hidden="1"/>
    <cellStyle name="Akzent3 2" xfId="27384" hidden="1"/>
    <cellStyle name="Akzent3 2" xfId="27391" hidden="1"/>
    <cellStyle name="Akzent3 2" xfId="27404" hidden="1"/>
    <cellStyle name="Akzent3 2" xfId="27411" hidden="1"/>
    <cellStyle name="Akzent3 2" xfId="27424" hidden="1"/>
    <cellStyle name="Akzent3 2" xfId="27436" hidden="1"/>
    <cellStyle name="Akzent3 2" xfId="27455" hidden="1"/>
    <cellStyle name="Akzent3 2" xfId="27462" hidden="1"/>
    <cellStyle name="Akzent3 2" xfId="27475" hidden="1"/>
    <cellStyle name="Akzent3 2" xfId="27482" hidden="1"/>
    <cellStyle name="Akzent3 2" xfId="27495" hidden="1"/>
    <cellStyle name="Akzent3 2" xfId="27502" hidden="1"/>
    <cellStyle name="Akzent3 2" xfId="27515" hidden="1"/>
    <cellStyle name="Akzent3 2" xfId="27522" hidden="1"/>
    <cellStyle name="Akzent3 2" xfId="27535" hidden="1"/>
    <cellStyle name="Akzent3 2" xfId="27544" hidden="1"/>
    <cellStyle name="Akzent3 2" xfId="27561" hidden="1"/>
    <cellStyle name="Akzent3 2" xfId="27569" hidden="1"/>
    <cellStyle name="Akzent3 2" xfId="27582" hidden="1"/>
    <cellStyle name="Akzent3 2" xfId="27589" hidden="1"/>
    <cellStyle name="Akzent3 2" xfId="27602" hidden="1"/>
    <cellStyle name="Akzent3 2" xfId="27609" hidden="1"/>
    <cellStyle name="Akzent3 2" xfId="27622" hidden="1"/>
    <cellStyle name="Akzent3 2" xfId="27629" hidden="1"/>
    <cellStyle name="Akzent3 2" xfId="27642" hidden="1"/>
    <cellStyle name="Akzent3 2" xfId="27445" hidden="1"/>
    <cellStyle name="Akzent3 2" xfId="27656" hidden="1"/>
    <cellStyle name="Akzent3 2" xfId="27664" hidden="1"/>
    <cellStyle name="Akzent3 2" xfId="27677" hidden="1"/>
    <cellStyle name="Akzent3 2" xfId="27684" hidden="1"/>
    <cellStyle name="Akzent3 2" xfId="27697" hidden="1"/>
    <cellStyle name="Akzent3 2" xfId="27704" hidden="1"/>
    <cellStyle name="Akzent3 2" xfId="27717" hidden="1"/>
    <cellStyle name="Akzent3 2" xfId="27724" hidden="1"/>
    <cellStyle name="Akzent3 2" xfId="27737" hidden="1"/>
    <cellStyle name="Akzent3 2" xfId="27550" hidden="1"/>
    <cellStyle name="Akzent3 2" xfId="27750" hidden="1"/>
    <cellStyle name="Akzent3 2" xfId="27757" hidden="1"/>
    <cellStyle name="Akzent3 2" xfId="27770" hidden="1"/>
    <cellStyle name="Akzent3 2" xfId="27777" hidden="1"/>
    <cellStyle name="Akzent3 2" xfId="27790" hidden="1"/>
    <cellStyle name="Akzent3 2" xfId="27797" hidden="1"/>
    <cellStyle name="Akzent3 2" xfId="27810" hidden="1"/>
    <cellStyle name="Akzent3 2" xfId="27817" hidden="1"/>
    <cellStyle name="Akzent3 2" xfId="27830" hidden="1"/>
    <cellStyle name="Akzent3 2" xfId="27837" hidden="1"/>
    <cellStyle name="Akzent3 2" xfId="27850" hidden="1"/>
    <cellStyle name="Akzent3 2" xfId="27857" hidden="1"/>
    <cellStyle name="Akzent3 2" xfId="27870" hidden="1"/>
    <cellStyle name="Akzent3 2" xfId="27877" hidden="1"/>
    <cellStyle name="Akzent3 2" xfId="27890" hidden="1"/>
    <cellStyle name="Akzent3 2" xfId="27897" hidden="1"/>
    <cellStyle name="Akzent3 2" xfId="27910" hidden="1"/>
    <cellStyle name="Akzent3 2" xfId="27917" hidden="1"/>
    <cellStyle name="Akzent3 2" xfId="27930" hidden="1"/>
    <cellStyle name="Akzent3 2" xfId="27956" hidden="1"/>
    <cellStyle name="Akzent3 2" xfId="27960" hidden="1"/>
    <cellStyle name="Akzent3 2" xfId="27984" hidden="1"/>
    <cellStyle name="Akzent3 2" xfId="27999" hidden="1"/>
    <cellStyle name="Akzent3 2" xfId="28006" hidden="1"/>
    <cellStyle name="Akzent3 2" xfId="28019" hidden="1"/>
    <cellStyle name="Akzent3 2" xfId="28026" hidden="1"/>
    <cellStyle name="Akzent3 2" xfId="28039" hidden="1"/>
    <cellStyle name="Akzent3 2" xfId="28046" hidden="1"/>
    <cellStyle name="Akzent3 2" xfId="28059" hidden="1"/>
    <cellStyle name="Akzent3 2" xfId="28066" hidden="1"/>
    <cellStyle name="Akzent3 2" xfId="28079" hidden="1"/>
    <cellStyle name="Akzent3 2" xfId="27976" hidden="1"/>
    <cellStyle name="Akzent3 2" xfId="28095" hidden="1"/>
    <cellStyle name="Akzent3 2" xfId="28102" hidden="1"/>
    <cellStyle name="Akzent3 2" xfId="28115" hidden="1"/>
    <cellStyle name="Akzent3 2" xfId="28122" hidden="1"/>
    <cellStyle name="Akzent3 2" xfId="28135" hidden="1"/>
    <cellStyle name="Akzent3 2" xfId="28142" hidden="1"/>
    <cellStyle name="Akzent3 2" xfId="28155" hidden="1"/>
    <cellStyle name="Akzent3 2" xfId="28162" hidden="1"/>
    <cellStyle name="Akzent3 2" xfId="28175" hidden="1"/>
    <cellStyle name="Akzent3 2" xfId="28351" hidden="1"/>
    <cellStyle name="Akzent3 2" xfId="28363" hidden="1"/>
    <cellStyle name="Akzent3 2" xfId="28376" hidden="1"/>
    <cellStyle name="Akzent3 2" xfId="28383" hidden="1"/>
    <cellStyle name="Akzent3 2" xfId="28396" hidden="1"/>
    <cellStyle name="Akzent3 2" xfId="28403" hidden="1"/>
    <cellStyle name="Akzent3 2" xfId="28416" hidden="1"/>
    <cellStyle name="Akzent3 2" xfId="28423" hidden="1"/>
    <cellStyle name="Akzent3 2" xfId="28436" hidden="1"/>
    <cellStyle name="Akzent3 2" xfId="28445" hidden="1"/>
    <cellStyle name="Akzent3 2" xfId="28462" hidden="1"/>
    <cellStyle name="Akzent3 2" xfId="28470" hidden="1"/>
    <cellStyle name="Akzent3 2" xfId="28483" hidden="1"/>
    <cellStyle name="Akzent3 2" xfId="28490" hidden="1"/>
    <cellStyle name="Akzent3 2" xfId="28503" hidden="1"/>
    <cellStyle name="Akzent3 2" xfId="28510" hidden="1"/>
    <cellStyle name="Akzent3 2" xfId="28523" hidden="1"/>
    <cellStyle name="Akzent3 2" xfId="28530" hidden="1"/>
    <cellStyle name="Akzent3 2" xfId="28543" hidden="1"/>
    <cellStyle name="Akzent3 2" xfId="28335" hidden="1"/>
    <cellStyle name="Akzent3 2" xfId="28557" hidden="1"/>
    <cellStyle name="Akzent3 2" xfId="28565" hidden="1"/>
    <cellStyle name="Akzent3 2" xfId="28578" hidden="1"/>
    <cellStyle name="Akzent3 2" xfId="28585" hidden="1"/>
    <cellStyle name="Akzent3 2" xfId="28598" hidden="1"/>
    <cellStyle name="Akzent3 2" xfId="28605" hidden="1"/>
    <cellStyle name="Akzent3 2" xfId="28618" hidden="1"/>
    <cellStyle name="Akzent3 2" xfId="28625" hidden="1"/>
    <cellStyle name="Akzent3 2" xfId="28638" hidden="1"/>
    <cellStyle name="Akzent3 2" xfId="28451" hidden="1"/>
    <cellStyle name="Akzent3 2" xfId="28651" hidden="1"/>
    <cellStyle name="Akzent3 2" xfId="28658" hidden="1"/>
    <cellStyle name="Akzent3 2" xfId="28671" hidden="1"/>
    <cellStyle name="Akzent3 2" xfId="28678" hidden="1"/>
    <cellStyle name="Akzent3 2" xfId="28691" hidden="1"/>
    <cellStyle name="Akzent3 2" xfId="28698" hidden="1"/>
    <cellStyle name="Akzent3 2" xfId="28711" hidden="1"/>
    <cellStyle name="Akzent3 2" xfId="28718" hidden="1"/>
    <cellStyle name="Akzent3 2" xfId="28731" hidden="1"/>
    <cellStyle name="Akzent3 2" xfId="28744" hidden="1"/>
    <cellStyle name="Akzent3 2" xfId="28763" hidden="1"/>
    <cellStyle name="Akzent3 2" xfId="28770" hidden="1"/>
    <cellStyle name="Akzent3 2" xfId="28783" hidden="1"/>
    <cellStyle name="Akzent3 2" xfId="28790" hidden="1"/>
    <cellStyle name="Akzent3 2" xfId="28803" hidden="1"/>
    <cellStyle name="Akzent3 2" xfId="28810" hidden="1"/>
    <cellStyle name="Akzent3 2" xfId="28823" hidden="1"/>
    <cellStyle name="Akzent3 2" xfId="28830" hidden="1"/>
    <cellStyle name="Akzent3 2" xfId="28843" hidden="1"/>
    <cellStyle name="Akzent3 2" xfId="28852" hidden="1"/>
    <cellStyle name="Akzent3 2" xfId="28869" hidden="1"/>
    <cellStyle name="Akzent3 2" xfId="28877" hidden="1"/>
    <cellStyle name="Akzent3 2" xfId="28890" hidden="1"/>
    <cellStyle name="Akzent3 2" xfId="28897" hidden="1"/>
    <cellStyle name="Akzent3 2" xfId="28910" hidden="1"/>
    <cellStyle name="Akzent3 2" xfId="28917" hidden="1"/>
    <cellStyle name="Akzent3 2" xfId="28930" hidden="1"/>
    <cellStyle name="Akzent3 2" xfId="28937" hidden="1"/>
    <cellStyle name="Akzent3 2" xfId="28950" hidden="1"/>
    <cellStyle name="Akzent3 2" xfId="28753" hidden="1"/>
    <cellStyle name="Akzent3 2" xfId="28964" hidden="1"/>
    <cellStyle name="Akzent3 2" xfId="28972" hidden="1"/>
    <cellStyle name="Akzent3 2" xfId="28985" hidden="1"/>
    <cellStyle name="Akzent3 2" xfId="28992" hidden="1"/>
    <cellStyle name="Akzent3 2" xfId="29005" hidden="1"/>
    <cellStyle name="Akzent3 2" xfId="29012" hidden="1"/>
    <cellStyle name="Akzent3 2" xfId="29025" hidden="1"/>
    <cellStyle name="Akzent3 2" xfId="29032" hidden="1"/>
    <cellStyle name="Akzent3 2" xfId="29045" hidden="1"/>
    <cellStyle name="Akzent3 2" xfId="28858" hidden="1"/>
    <cellStyle name="Akzent3 2" xfId="29058" hidden="1"/>
    <cellStyle name="Akzent3 2" xfId="29065" hidden="1"/>
    <cellStyle name="Akzent3 2" xfId="29078" hidden="1"/>
    <cellStyle name="Akzent3 2" xfId="29085" hidden="1"/>
    <cellStyle name="Akzent3 2" xfId="29098" hidden="1"/>
    <cellStyle name="Akzent3 2" xfId="29105" hidden="1"/>
    <cellStyle name="Akzent3 2" xfId="29118" hidden="1"/>
    <cellStyle name="Akzent3 2" xfId="29125" hidden="1"/>
    <cellStyle name="Akzent3 2" xfId="29138" hidden="1"/>
    <cellStyle name="Akzent3 2" xfId="29145" hidden="1"/>
    <cellStyle name="Akzent3 2" xfId="29158" hidden="1"/>
    <cellStyle name="Akzent3 2" xfId="29165" hidden="1"/>
    <cellStyle name="Akzent3 2" xfId="29178" hidden="1"/>
    <cellStyle name="Akzent3 2" xfId="29185" hidden="1"/>
    <cellStyle name="Akzent3 2" xfId="29198" hidden="1"/>
    <cellStyle name="Akzent3 2" xfId="29205" hidden="1"/>
    <cellStyle name="Akzent3 2" xfId="29218" hidden="1"/>
    <cellStyle name="Akzent3 2" xfId="29225" hidden="1"/>
    <cellStyle name="Akzent3 2" xfId="29238" hidden="1"/>
    <cellStyle name="Akzent3 2" xfId="29266" hidden="1"/>
    <cellStyle name="Akzent3 2" xfId="29270" hidden="1"/>
    <cellStyle name="Akzent3 2" xfId="29295" hidden="1"/>
    <cellStyle name="Akzent3 2" xfId="29310" hidden="1"/>
    <cellStyle name="Akzent3 2" xfId="29317" hidden="1"/>
    <cellStyle name="Akzent3 2" xfId="29330" hidden="1"/>
    <cellStyle name="Akzent3 2" xfId="29337" hidden="1"/>
    <cellStyle name="Akzent3 2" xfId="29350" hidden="1"/>
    <cellStyle name="Akzent3 2" xfId="29357" hidden="1"/>
    <cellStyle name="Akzent3 2" xfId="29370" hidden="1"/>
    <cellStyle name="Akzent3 2" xfId="29377" hidden="1"/>
    <cellStyle name="Akzent3 2" xfId="29390" hidden="1"/>
    <cellStyle name="Akzent3 2" xfId="29287" hidden="1"/>
    <cellStyle name="Akzent3 2" xfId="29406" hidden="1"/>
    <cellStyle name="Akzent3 2" xfId="29413" hidden="1"/>
    <cellStyle name="Akzent3 2" xfId="29426" hidden="1"/>
    <cellStyle name="Akzent3 2" xfId="29433" hidden="1"/>
    <cellStyle name="Akzent3 2" xfId="29446" hidden="1"/>
    <cellStyle name="Akzent3 2" xfId="29453" hidden="1"/>
    <cellStyle name="Akzent3 2" xfId="29466" hidden="1"/>
    <cellStyle name="Akzent3 2" xfId="29473" hidden="1"/>
    <cellStyle name="Akzent3 2" xfId="29486" hidden="1"/>
    <cellStyle name="Akzent3 2" xfId="29496" hidden="1"/>
    <cellStyle name="Akzent3 2" xfId="29542" hidden="1"/>
    <cellStyle name="Akzent3 2" xfId="29564" hidden="1"/>
    <cellStyle name="Akzent3 2" xfId="29579" hidden="1"/>
    <cellStyle name="Akzent3 2" xfId="29592" hidden="1"/>
    <cellStyle name="Akzent3 2" xfId="29599" hidden="1"/>
    <cellStyle name="Akzent3 2" xfId="29612" hidden="1"/>
    <cellStyle name="Akzent3 2" xfId="29619" hidden="1"/>
    <cellStyle name="Akzent3 2" xfId="29632" hidden="1"/>
    <cellStyle name="Akzent3 2" xfId="29639" hidden="1"/>
    <cellStyle name="Akzent3 2" xfId="29652" hidden="1"/>
    <cellStyle name="Akzent3 2" xfId="29661" hidden="1"/>
    <cellStyle name="Akzent3 2" xfId="29678" hidden="1"/>
    <cellStyle name="Akzent3 2" xfId="29686" hidden="1"/>
    <cellStyle name="Akzent3 2" xfId="29699" hidden="1"/>
    <cellStyle name="Akzent3 2" xfId="29706" hidden="1"/>
    <cellStyle name="Akzent3 2" xfId="29719" hidden="1"/>
    <cellStyle name="Akzent3 2" xfId="29726" hidden="1"/>
    <cellStyle name="Akzent3 2" xfId="29739" hidden="1"/>
    <cellStyle name="Akzent3 2" xfId="29746" hidden="1"/>
    <cellStyle name="Akzent3 2" xfId="29759" hidden="1"/>
    <cellStyle name="Akzent3 2" xfId="29553" hidden="1"/>
    <cellStyle name="Akzent3 2" xfId="29773" hidden="1"/>
    <cellStyle name="Akzent3 2" xfId="29781" hidden="1"/>
    <cellStyle name="Akzent3 2" xfId="29794" hidden="1"/>
    <cellStyle name="Akzent3 2" xfId="29801" hidden="1"/>
    <cellStyle name="Akzent3 2" xfId="29814" hidden="1"/>
    <cellStyle name="Akzent3 2" xfId="29821" hidden="1"/>
    <cellStyle name="Akzent3 2" xfId="29834" hidden="1"/>
    <cellStyle name="Akzent3 2" xfId="29841" hidden="1"/>
    <cellStyle name="Akzent3 2" xfId="29854" hidden="1"/>
    <cellStyle name="Akzent3 2" xfId="29667" hidden="1"/>
    <cellStyle name="Akzent3 2" xfId="29867" hidden="1"/>
    <cellStyle name="Akzent3 2" xfId="29874" hidden="1"/>
    <cellStyle name="Akzent3 2" xfId="29887" hidden="1"/>
    <cellStyle name="Akzent3 2" xfId="29894" hidden="1"/>
    <cellStyle name="Akzent3 2" xfId="29907" hidden="1"/>
    <cellStyle name="Akzent3 2" xfId="29914" hidden="1"/>
    <cellStyle name="Akzent3 2" xfId="29927" hidden="1"/>
    <cellStyle name="Akzent3 2" xfId="29934" hidden="1"/>
    <cellStyle name="Akzent3 2" xfId="29947" hidden="1"/>
    <cellStyle name="Akzent3 2" xfId="29959" hidden="1"/>
    <cellStyle name="Akzent3 2" xfId="29978" hidden="1"/>
    <cellStyle name="Akzent3 2" xfId="29985" hidden="1"/>
    <cellStyle name="Akzent3 2" xfId="29998" hidden="1"/>
    <cellStyle name="Akzent3 2" xfId="30005" hidden="1"/>
    <cellStyle name="Akzent3 2" xfId="30018" hidden="1"/>
    <cellStyle name="Akzent3 2" xfId="30025" hidden="1"/>
    <cellStyle name="Akzent3 2" xfId="30038" hidden="1"/>
    <cellStyle name="Akzent3 2" xfId="30045" hidden="1"/>
    <cellStyle name="Akzent3 2" xfId="30058" hidden="1"/>
    <cellStyle name="Akzent3 2" xfId="30067" hidden="1"/>
    <cellStyle name="Akzent3 2" xfId="30084" hidden="1"/>
    <cellStyle name="Akzent3 2" xfId="30092" hidden="1"/>
    <cellStyle name="Akzent3 2" xfId="30105" hidden="1"/>
    <cellStyle name="Akzent3 2" xfId="30112" hidden="1"/>
    <cellStyle name="Akzent3 2" xfId="30125" hidden="1"/>
    <cellStyle name="Akzent3 2" xfId="30132" hidden="1"/>
    <cellStyle name="Akzent3 2" xfId="30145" hidden="1"/>
    <cellStyle name="Akzent3 2" xfId="30152" hidden="1"/>
    <cellStyle name="Akzent3 2" xfId="30165" hidden="1"/>
    <cellStyle name="Akzent3 2" xfId="29968" hidden="1"/>
    <cellStyle name="Akzent3 2" xfId="30179" hidden="1"/>
    <cellStyle name="Akzent3 2" xfId="30187" hidden="1"/>
    <cellStyle name="Akzent3 2" xfId="30200" hidden="1"/>
    <cellStyle name="Akzent3 2" xfId="30207" hidden="1"/>
    <cellStyle name="Akzent3 2" xfId="30220" hidden="1"/>
    <cellStyle name="Akzent3 2" xfId="30227" hidden="1"/>
    <cellStyle name="Akzent3 2" xfId="30240" hidden="1"/>
    <cellStyle name="Akzent3 2" xfId="30247" hidden="1"/>
    <cellStyle name="Akzent3 2" xfId="30260" hidden="1"/>
    <cellStyle name="Akzent3 2" xfId="30073" hidden="1"/>
    <cellStyle name="Akzent3 2" xfId="30273" hidden="1"/>
    <cellStyle name="Akzent3 2" xfId="30280" hidden="1"/>
    <cellStyle name="Akzent3 2" xfId="30293" hidden="1"/>
    <cellStyle name="Akzent3 2" xfId="30300" hidden="1"/>
    <cellStyle name="Akzent3 2" xfId="30313" hidden="1"/>
    <cellStyle name="Akzent3 2" xfId="30320" hidden="1"/>
    <cellStyle name="Akzent3 2" xfId="30333" hidden="1"/>
    <cellStyle name="Akzent3 2" xfId="30340" hidden="1"/>
    <cellStyle name="Akzent3 2" xfId="30353" hidden="1"/>
    <cellStyle name="Akzent3 2" xfId="30360" hidden="1"/>
    <cellStyle name="Akzent3 2" xfId="30373" hidden="1"/>
    <cellStyle name="Akzent3 2" xfId="30380" hidden="1"/>
    <cellStyle name="Akzent3 2" xfId="30393" hidden="1"/>
    <cellStyle name="Akzent3 2" xfId="30400" hidden="1"/>
    <cellStyle name="Akzent3 2" xfId="30413" hidden="1"/>
    <cellStyle name="Akzent3 2" xfId="30420" hidden="1"/>
    <cellStyle name="Akzent3 2" xfId="30433" hidden="1"/>
    <cellStyle name="Akzent3 2" xfId="30440" hidden="1"/>
    <cellStyle name="Akzent3 2" xfId="30453" hidden="1"/>
    <cellStyle name="Akzent3 2" xfId="30479" hidden="1"/>
    <cellStyle name="Akzent3 2" xfId="30483" hidden="1"/>
    <cellStyle name="Akzent3 2" xfId="30508" hidden="1"/>
    <cellStyle name="Akzent3 2" xfId="30523" hidden="1"/>
    <cellStyle name="Akzent3 2" xfId="30530" hidden="1"/>
    <cellStyle name="Akzent3 2" xfId="30543" hidden="1"/>
    <cellStyle name="Akzent3 2" xfId="30550" hidden="1"/>
    <cellStyle name="Akzent3 2" xfId="30563" hidden="1"/>
    <cellStyle name="Akzent3 2" xfId="30570" hidden="1"/>
    <cellStyle name="Akzent3 2" xfId="30583" hidden="1"/>
    <cellStyle name="Akzent3 2" xfId="30590" hidden="1"/>
    <cellStyle name="Akzent3 2" xfId="30603" hidden="1"/>
    <cellStyle name="Akzent3 2" xfId="30500" hidden="1"/>
    <cellStyle name="Akzent3 2" xfId="30619" hidden="1"/>
    <cellStyle name="Akzent3 2" xfId="30626" hidden="1"/>
    <cellStyle name="Akzent3 2" xfId="30639" hidden="1"/>
    <cellStyle name="Akzent3 2" xfId="30646" hidden="1"/>
    <cellStyle name="Akzent3 2" xfId="30659" hidden="1"/>
    <cellStyle name="Akzent3 2" xfId="30666" hidden="1"/>
    <cellStyle name="Akzent3 2" xfId="30679" hidden="1"/>
    <cellStyle name="Akzent3 2" xfId="30686" hidden="1"/>
    <cellStyle name="Akzent3 2" xfId="30699" hidden="1"/>
    <cellStyle name="Akzent3 2" xfId="30744" hidden="1"/>
    <cellStyle name="Akzent3 2" xfId="30758" hidden="1"/>
    <cellStyle name="Akzent3 2" xfId="30771" hidden="1"/>
    <cellStyle name="Akzent3 2" xfId="30778" hidden="1"/>
    <cellStyle name="Akzent3 2" xfId="30791" hidden="1"/>
    <cellStyle name="Akzent3 2" xfId="30798" hidden="1"/>
    <cellStyle name="Akzent3 2" xfId="30811" hidden="1"/>
    <cellStyle name="Akzent3 2" xfId="30818" hidden="1"/>
    <cellStyle name="Akzent3 2" xfId="30831" hidden="1"/>
    <cellStyle name="Akzent3 2" xfId="30840" hidden="1"/>
    <cellStyle name="Akzent3 2" xfId="30857" hidden="1"/>
    <cellStyle name="Akzent3 2" xfId="30865" hidden="1"/>
    <cellStyle name="Akzent3 2" xfId="30878" hidden="1"/>
    <cellStyle name="Akzent3 2" xfId="30885" hidden="1"/>
    <cellStyle name="Akzent3 2" xfId="30898" hidden="1"/>
    <cellStyle name="Akzent3 2" xfId="30905" hidden="1"/>
    <cellStyle name="Akzent3 2" xfId="30918" hidden="1"/>
    <cellStyle name="Akzent3 2" xfId="30925" hidden="1"/>
    <cellStyle name="Akzent3 2" xfId="30938" hidden="1"/>
    <cellStyle name="Akzent3 2" xfId="30728" hidden="1"/>
    <cellStyle name="Akzent3 2" xfId="30952" hidden="1"/>
    <cellStyle name="Akzent3 2" xfId="30960" hidden="1"/>
    <cellStyle name="Akzent3 2" xfId="30973" hidden="1"/>
    <cellStyle name="Akzent3 2" xfId="30980" hidden="1"/>
    <cellStyle name="Akzent3 2" xfId="30993" hidden="1"/>
    <cellStyle name="Akzent3 2" xfId="31000" hidden="1"/>
    <cellStyle name="Akzent3 2" xfId="31013" hidden="1"/>
    <cellStyle name="Akzent3 2" xfId="31020" hidden="1"/>
    <cellStyle name="Akzent3 2" xfId="31033" hidden="1"/>
    <cellStyle name="Akzent3 2" xfId="30846" hidden="1"/>
    <cellStyle name="Akzent3 2" xfId="31046" hidden="1"/>
    <cellStyle name="Akzent3 2" xfId="31053" hidden="1"/>
    <cellStyle name="Akzent3 2" xfId="31066" hidden="1"/>
    <cellStyle name="Akzent3 2" xfId="31073" hidden="1"/>
    <cellStyle name="Akzent3 2" xfId="31086" hidden="1"/>
    <cellStyle name="Akzent3 2" xfId="31093" hidden="1"/>
    <cellStyle name="Akzent3 2" xfId="31106" hidden="1"/>
    <cellStyle name="Akzent3 2" xfId="31113" hidden="1"/>
    <cellStyle name="Akzent3 2" xfId="31126" hidden="1"/>
    <cellStyle name="Akzent3 2" xfId="31138" hidden="1"/>
    <cellStyle name="Akzent3 2" xfId="31157" hidden="1"/>
    <cellStyle name="Akzent3 2" xfId="31164" hidden="1"/>
    <cellStyle name="Akzent3 2" xfId="31177" hidden="1"/>
    <cellStyle name="Akzent3 2" xfId="31184" hidden="1"/>
    <cellStyle name="Akzent3 2" xfId="31197" hidden="1"/>
    <cellStyle name="Akzent3 2" xfId="31204" hidden="1"/>
    <cellStyle name="Akzent3 2" xfId="31217" hidden="1"/>
    <cellStyle name="Akzent3 2" xfId="31224" hidden="1"/>
    <cellStyle name="Akzent3 2" xfId="31237" hidden="1"/>
    <cellStyle name="Akzent3 2" xfId="31246" hidden="1"/>
    <cellStyle name="Akzent3 2" xfId="31263" hidden="1"/>
    <cellStyle name="Akzent3 2" xfId="31271" hidden="1"/>
    <cellStyle name="Akzent3 2" xfId="31284" hidden="1"/>
    <cellStyle name="Akzent3 2" xfId="31291" hidden="1"/>
    <cellStyle name="Akzent3 2" xfId="31304" hidden="1"/>
    <cellStyle name="Akzent3 2" xfId="31311" hidden="1"/>
    <cellStyle name="Akzent3 2" xfId="31324" hidden="1"/>
    <cellStyle name="Akzent3 2" xfId="31331" hidden="1"/>
    <cellStyle name="Akzent3 2" xfId="31344" hidden="1"/>
    <cellStyle name="Akzent3 2" xfId="31147" hidden="1"/>
    <cellStyle name="Akzent3 2" xfId="31358" hidden="1"/>
    <cellStyle name="Akzent3 2" xfId="31366" hidden="1"/>
    <cellStyle name="Akzent3 2" xfId="31379" hidden="1"/>
    <cellStyle name="Akzent3 2" xfId="31386" hidden="1"/>
    <cellStyle name="Akzent3 2" xfId="31399" hidden="1"/>
    <cellStyle name="Akzent3 2" xfId="31406" hidden="1"/>
    <cellStyle name="Akzent3 2" xfId="31419" hidden="1"/>
    <cellStyle name="Akzent3 2" xfId="31426" hidden="1"/>
    <cellStyle name="Akzent3 2" xfId="31439" hidden="1"/>
    <cellStyle name="Akzent3 2" xfId="31252" hidden="1"/>
    <cellStyle name="Akzent3 2" xfId="31452" hidden="1"/>
    <cellStyle name="Akzent3 2" xfId="31459" hidden="1"/>
    <cellStyle name="Akzent3 2" xfId="31472" hidden="1"/>
    <cellStyle name="Akzent3 2" xfId="31479" hidden="1"/>
    <cellStyle name="Akzent3 2" xfId="31492" hidden="1"/>
    <cellStyle name="Akzent3 2" xfId="31499" hidden="1"/>
    <cellStyle name="Akzent3 2" xfId="31512" hidden="1"/>
    <cellStyle name="Akzent3 2" xfId="31519" hidden="1"/>
    <cellStyle name="Akzent3 2" xfId="31532" hidden="1"/>
    <cellStyle name="Akzent3 2" xfId="31539" hidden="1"/>
    <cellStyle name="Akzent3 2" xfId="31552" hidden="1"/>
    <cellStyle name="Akzent3 2" xfId="31559" hidden="1"/>
    <cellStyle name="Akzent3 2" xfId="31572" hidden="1"/>
    <cellStyle name="Akzent3 2" xfId="31579" hidden="1"/>
    <cellStyle name="Akzent3 2" xfId="31592" hidden="1"/>
    <cellStyle name="Akzent3 2" xfId="31599" hidden="1"/>
    <cellStyle name="Akzent3 2" xfId="31612" hidden="1"/>
    <cellStyle name="Akzent3 2" xfId="31619" hidden="1"/>
    <cellStyle name="Akzent3 2" xfId="31632" hidden="1"/>
    <cellStyle name="Akzent3 2" xfId="31660" hidden="1"/>
    <cellStyle name="Akzent3 2" xfId="31664" hidden="1"/>
    <cellStyle name="Akzent3 2" xfId="31689" hidden="1"/>
    <cellStyle name="Akzent3 2" xfId="31704" hidden="1"/>
    <cellStyle name="Akzent3 2" xfId="31711" hidden="1"/>
    <cellStyle name="Akzent3 2" xfId="31724" hidden="1"/>
    <cellStyle name="Akzent3 2" xfId="31731" hidden="1"/>
    <cellStyle name="Akzent3 2" xfId="31744" hidden="1"/>
    <cellStyle name="Akzent3 2" xfId="31751" hidden="1"/>
    <cellStyle name="Akzent3 2" xfId="31764" hidden="1"/>
    <cellStyle name="Akzent3 2" xfId="31771" hidden="1"/>
    <cellStyle name="Akzent3 2" xfId="31784" hidden="1"/>
    <cellStyle name="Akzent3 2" xfId="31681" hidden="1"/>
    <cellStyle name="Akzent3 2" xfId="31800" hidden="1"/>
    <cellStyle name="Akzent3 2" xfId="31807" hidden="1"/>
    <cellStyle name="Akzent3 2" xfId="31820" hidden="1"/>
    <cellStyle name="Akzent3 2" xfId="31827" hidden="1"/>
    <cellStyle name="Akzent3 2" xfId="31840" hidden="1"/>
    <cellStyle name="Akzent3 2" xfId="31847" hidden="1"/>
    <cellStyle name="Akzent3 2" xfId="31860" hidden="1"/>
    <cellStyle name="Akzent3 2" xfId="31867" hidden="1"/>
    <cellStyle name="Akzent3 2" xfId="31880" hidden="1"/>
    <cellStyle name="Akzent3 2" xfId="31889" hidden="1"/>
    <cellStyle name="Akzent3 2" xfId="31935" hidden="1"/>
    <cellStyle name="Akzent3 2" xfId="31957" hidden="1"/>
    <cellStyle name="Akzent3 2" xfId="31972" hidden="1"/>
    <cellStyle name="Akzent3 2" xfId="31985" hidden="1"/>
    <cellStyle name="Akzent3 2" xfId="31992" hidden="1"/>
    <cellStyle name="Akzent3 2" xfId="32005" hidden="1"/>
    <cellStyle name="Akzent3 2" xfId="32012" hidden="1"/>
    <cellStyle name="Akzent3 2" xfId="32025" hidden="1"/>
    <cellStyle name="Akzent3 2" xfId="32032" hidden="1"/>
    <cellStyle name="Akzent3 2" xfId="32045" hidden="1"/>
    <cellStyle name="Akzent3 2" xfId="32053" hidden="1"/>
    <cellStyle name="Akzent3 2" xfId="32070" hidden="1"/>
    <cellStyle name="Akzent3 2" xfId="32078" hidden="1"/>
    <cellStyle name="Akzent3 2" xfId="32091" hidden="1"/>
    <cellStyle name="Akzent3 2" xfId="32098" hidden="1"/>
    <cellStyle name="Akzent3 2" xfId="32111" hidden="1"/>
    <cellStyle name="Akzent3 2" xfId="32118" hidden="1"/>
    <cellStyle name="Akzent3 2" xfId="32131" hidden="1"/>
    <cellStyle name="Akzent3 2" xfId="32138" hidden="1"/>
    <cellStyle name="Akzent3 2" xfId="32151" hidden="1"/>
    <cellStyle name="Akzent3 2" xfId="31946" hidden="1"/>
    <cellStyle name="Akzent3 2" xfId="32165" hidden="1"/>
    <cellStyle name="Akzent3 2" xfId="32173" hidden="1"/>
    <cellStyle name="Akzent3 2" xfId="32186" hidden="1"/>
    <cellStyle name="Akzent3 2" xfId="32193" hidden="1"/>
    <cellStyle name="Akzent3 2" xfId="32206" hidden="1"/>
    <cellStyle name="Akzent3 2" xfId="32213" hidden="1"/>
    <cellStyle name="Akzent3 2" xfId="32226" hidden="1"/>
    <cellStyle name="Akzent3 2" xfId="32233" hidden="1"/>
    <cellStyle name="Akzent3 2" xfId="32246" hidden="1"/>
    <cellStyle name="Akzent3 2" xfId="32059" hidden="1"/>
    <cellStyle name="Akzent3 2" xfId="32259" hidden="1"/>
    <cellStyle name="Akzent3 2" xfId="32266" hidden="1"/>
    <cellStyle name="Akzent3 2" xfId="32279" hidden="1"/>
    <cellStyle name="Akzent3 2" xfId="32286" hidden="1"/>
    <cellStyle name="Akzent3 2" xfId="32299" hidden="1"/>
    <cellStyle name="Akzent3 2" xfId="32306" hidden="1"/>
    <cellStyle name="Akzent3 2" xfId="32319" hidden="1"/>
    <cellStyle name="Akzent3 2" xfId="32326" hidden="1"/>
    <cellStyle name="Akzent3 2" xfId="32339" hidden="1"/>
    <cellStyle name="Akzent3 2" xfId="32350" hidden="1"/>
    <cellStyle name="Akzent3 2" xfId="32369" hidden="1"/>
    <cellStyle name="Akzent3 2" xfId="32376" hidden="1"/>
    <cellStyle name="Akzent3 2" xfId="32389" hidden="1"/>
    <cellStyle name="Akzent3 2" xfId="32396" hidden="1"/>
    <cellStyle name="Akzent3 2" xfId="32409" hidden="1"/>
    <cellStyle name="Akzent3 2" xfId="32416" hidden="1"/>
    <cellStyle name="Akzent3 2" xfId="32429" hidden="1"/>
    <cellStyle name="Akzent3 2" xfId="32436" hidden="1"/>
    <cellStyle name="Akzent3 2" xfId="32449" hidden="1"/>
    <cellStyle name="Akzent3 2" xfId="32457" hidden="1"/>
    <cellStyle name="Akzent3 2" xfId="32474" hidden="1"/>
    <cellStyle name="Akzent3 2" xfId="32482" hidden="1"/>
    <cellStyle name="Akzent3 2" xfId="32495" hidden="1"/>
    <cellStyle name="Akzent3 2" xfId="32502" hidden="1"/>
    <cellStyle name="Akzent3 2" xfId="32515" hidden="1"/>
    <cellStyle name="Akzent3 2" xfId="32522" hidden="1"/>
    <cellStyle name="Akzent3 2" xfId="32535" hidden="1"/>
    <cellStyle name="Akzent3 2" xfId="32542" hidden="1"/>
    <cellStyle name="Akzent3 2" xfId="32555" hidden="1"/>
    <cellStyle name="Akzent3 2" xfId="32359" hidden="1"/>
    <cellStyle name="Akzent3 2" xfId="32569" hidden="1"/>
    <cellStyle name="Akzent3 2" xfId="32577" hidden="1"/>
    <cellStyle name="Akzent3 2" xfId="32590" hidden="1"/>
    <cellStyle name="Akzent3 2" xfId="32597" hidden="1"/>
    <cellStyle name="Akzent3 2" xfId="32610" hidden="1"/>
    <cellStyle name="Akzent3 2" xfId="32617" hidden="1"/>
    <cellStyle name="Akzent3 2" xfId="32630" hidden="1"/>
    <cellStyle name="Akzent3 2" xfId="32637" hidden="1"/>
    <cellStyle name="Akzent3 2" xfId="32650" hidden="1"/>
    <cellStyle name="Akzent3 2" xfId="32463" hidden="1"/>
    <cellStyle name="Akzent3 2" xfId="32663" hidden="1"/>
    <cellStyle name="Akzent3 2" xfId="32670" hidden="1"/>
    <cellStyle name="Akzent3 2" xfId="32683" hidden="1"/>
    <cellStyle name="Akzent3 2" xfId="32690" hidden="1"/>
    <cellStyle name="Akzent3 2" xfId="32703" hidden="1"/>
    <cellStyle name="Akzent3 2" xfId="32710" hidden="1"/>
    <cellStyle name="Akzent3 2" xfId="32723" hidden="1"/>
    <cellStyle name="Akzent3 2" xfId="32730" hidden="1"/>
    <cellStyle name="Akzent3 2" xfId="32743" hidden="1"/>
    <cellStyle name="Akzent3 2" xfId="32750" hidden="1"/>
    <cellStyle name="Akzent3 2" xfId="32763" hidden="1"/>
    <cellStyle name="Akzent3 2" xfId="32770" hidden="1"/>
    <cellStyle name="Akzent3 2" xfId="32783" hidden="1"/>
    <cellStyle name="Akzent3 2" xfId="32790" hidden="1"/>
    <cellStyle name="Akzent3 2" xfId="32803" hidden="1"/>
    <cellStyle name="Akzent3 2" xfId="32810" hidden="1"/>
    <cellStyle name="Akzent3 2" xfId="32823" hidden="1"/>
    <cellStyle name="Akzent3 2" xfId="32830" hidden="1"/>
    <cellStyle name="Akzent3 2" xfId="32843" hidden="1"/>
    <cellStyle name="Akzent3 2" xfId="32869" hidden="1"/>
    <cellStyle name="Akzent3 2" xfId="32873" hidden="1"/>
    <cellStyle name="Akzent3 2" xfId="32898" hidden="1"/>
    <cellStyle name="Akzent3 2" xfId="32913" hidden="1"/>
    <cellStyle name="Akzent3 2" xfId="32920" hidden="1"/>
    <cellStyle name="Akzent3 2" xfId="32933" hidden="1"/>
    <cellStyle name="Akzent3 2" xfId="32940" hidden="1"/>
    <cellStyle name="Akzent3 2" xfId="32953" hidden="1"/>
    <cellStyle name="Akzent3 2" xfId="32960" hidden="1"/>
    <cellStyle name="Akzent3 2" xfId="32973" hidden="1"/>
    <cellStyle name="Akzent3 2" xfId="32980" hidden="1"/>
    <cellStyle name="Akzent3 2" xfId="32993" hidden="1"/>
    <cellStyle name="Akzent3 2" xfId="32890" hidden="1"/>
    <cellStyle name="Akzent3 2" xfId="33008" hidden="1"/>
    <cellStyle name="Akzent3 2" xfId="33015" hidden="1"/>
    <cellStyle name="Akzent3 2" xfId="33028" hidden="1"/>
    <cellStyle name="Akzent3 2" xfId="33035" hidden="1"/>
    <cellStyle name="Akzent3 2" xfId="33048" hidden="1"/>
    <cellStyle name="Akzent3 2" xfId="33055" hidden="1"/>
    <cellStyle name="Akzent3 2" xfId="33068" hidden="1"/>
    <cellStyle name="Akzent3 2" xfId="33075" hidden="1"/>
    <cellStyle name="Akzent3 2" xfId="33088" hidden="1"/>
    <cellStyle name="Akzent3 2" xfId="30735" hidden="1"/>
    <cellStyle name="Akzent3 2" xfId="30751" hidden="1"/>
    <cellStyle name="Akzent3 2" xfId="28208" hidden="1"/>
    <cellStyle name="Akzent3 2" xfId="28333" hidden="1"/>
    <cellStyle name="Akzent3 2" xfId="28293" hidden="1"/>
    <cellStyle name="Akzent3 2" xfId="28297" hidden="1"/>
    <cellStyle name="Akzent3 2" xfId="28306" hidden="1"/>
    <cellStyle name="Akzent3 2" xfId="33112" hidden="1"/>
    <cellStyle name="Akzent3 2" xfId="33125" hidden="1"/>
    <cellStyle name="Akzent3 2" xfId="33134" hidden="1"/>
    <cellStyle name="Akzent3 2" xfId="33151" hidden="1"/>
    <cellStyle name="Akzent3 2" xfId="33159" hidden="1"/>
    <cellStyle name="Akzent3 2" xfId="33172" hidden="1"/>
    <cellStyle name="Akzent3 2" xfId="33179" hidden="1"/>
    <cellStyle name="Akzent3 2" xfId="33192" hidden="1"/>
    <cellStyle name="Akzent3 2" xfId="33199" hidden="1"/>
    <cellStyle name="Akzent3 2" xfId="33212" hidden="1"/>
    <cellStyle name="Akzent3 2" xfId="33219" hidden="1"/>
    <cellStyle name="Akzent3 2" xfId="33232" hidden="1"/>
    <cellStyle name="Akzent3 2" xfId="30739" hidden="1"/>
    <cellStyle name="Akzent3 2" xfId="33246" hidden="1"/>
    <cellStyle name="Akzent3 2" xfId="33254" hidden="1"/>
    <cellStyle name="Akzent3 2" xfId="33267" hidden="1"/>
    <cellStyle name="Akzent3 2" xfId="33274" hidden="1"/>
    <cellStyle name="Akzent3 2" xfId="33287" hidden="1"/>
    <cellStyle name="Akzent3 2" xfId="33294" hidden="1"/>
    <cellStyle name="Akzent3 2" xfId="33307" hidden="1"/>
    <cellStyle name="Akzent3 2" xfId="33314" hidden="1"/>
    <cellStyle name="Akzent3 2" xfId="33327" hidden="1"/>
    <cellStyle name="Akzent3 2" xfId="33140" hidden="1"/>
    <cellStyle name="Akzent3 2" xfId="33340" hidden="1"/>
    <cellStyle name="Akzent3 2" xfId="33347" hidden="1"/>
    <cellStyle name="Akzent3 2" xfId="33360" hidden="1"/>
    <cellStyle name="Akzent3 2" xfId="33367" hidden="1"/>
    <cellStyle name="Akzent3 2" xfId="33380" hidden="1"/>
    <cellStyle name="Akzent3 2" xfId="33387" hidden="1"/>
    <cellStyle name="Akzent3 2" xfId="33400" hidden="1"/>
    <cellStyle name="Akzent3 2" xfId="33407" hidden="1"/>
    <cellStyle name="Akzent3 2" xfId="33420" hidden="1"/>
    <cellStyle name="Akzent3 2" xfId="33432" hidden="1"/>
    <cellStyle name="Akzent3 2" xfId="33450" hidden="1"/>
    <cellStyle name="Akzent3 2" xfId="33457" hidden="1"/>
    <cellStyle name="Akzent3 2" xfId="33470" hidden="1"/>
    <cellStyle name="Akzent3 2" xfId="33477" hidden="1"/>
    <cellStyle name="Akzent3 2" xfId="33490" hidden="1"/>
    <cellStyle name="Akzent3 2" xfId="33497" hidden="1"/>
    <cellStyle name="Akzent3 2" xfId="33510" hidden="1"/>
    <cellStyle name="Akzent3 2" xfId="33517" hidden="1"/>
    <cellStyle name="Akzent3 2" xfId="33530" hidden="1"/>
    <cellStyle name="Akzent3 2" xfId="33538" hidden="1"/>
    <cellStyle name="Akzent3 2" xfId="33555" hidden="1"/>
    <cellStyle name="Akzent3 2" xfId="33563" hidden="1"/>
    <cellStyle name="Akzent3 2" xfId="33576" hidden="1"/>
    <cellStyle name="Akzent3 2" xfId="33583" hidden="1"/>
    <cellStyle name="Akzent3 2" xfId="33596" hidden="1"/>
    <cellStyle name="Akzent3 2" xfId="33603" hidden="1"/>
    <cellStyle name="Akzent3 2" xfId="33616" hidden="1"/>
    <cellStyle name="Akzent3 2" xfId="33623" hidden="1"/>
    <cellStyle name="Akzent3 2" xfId="33636" hidden="1"/>
    <cellStyle name="Akzent3 2" xfId="33440" hidden="1"/>
    <cellStyle name="Akzent3 2" xfId="33650" hidden="1"/>
    <cellStyle name="Akzent3 2" xfId="33658" hidden="1"/>
    <cellStyle name="Akzent3 2" xfId="33671" hidden="1"/>
    <cellStyle name="Akzent3 2" xfId="33678" hidden="1"/>
    <cellStyle name="Akzent3 2" xfId="33691" hidden="1"/>
    <cellStyle name="Akzent3 2" xfId="33698" hidden="1"/>
    <cellStyle name="Akzent3 2" xfId="33711" hidden="1"/>
    <cellStyle name="Akzent3 2" xfId="33718" hidden="1"/>
    <cellStyle name="Akzent3 2" xfId="33731" hidden="1"/>
    <cellStyle name="Akzent3 2" xfId="33544" hidden="1"/>
    <cellStyle name="Akzent3 2" xfId="33744" hidden="1"/>
    <cellStyle name="Akzent3 2" xfId="33751" hidden="1"/>
    <cellStyle name="Akzent3 2" xfId="33764" hidden="1"/>
    <cellStyle name="Akzent3 2" xfId="33771" hidden="1"/>
    <cellStyle name="Akzent3 2" xfId="33784" hidden="1"/>
    <cellStyle name="Akzent3 2" xfId="33791" hidden="1"/>
    <cellStyle name="Akzent3 2" xfId="33804" hidden="1"/>
    <cellStyle name="Akzent3 2" xfId="33811" hidden="1"/>
    <cellStyle name="Akzent3 2" xfId="33824" hidden="1"/>
    <cellStyle name="Akzent3 2" xfId="33831" hidden="1"/>
    <cellStyle name="Akzent3 2" xfId="33844" hidden="1"/>
    <cellStyle name="Akzent3 2" xfId="33851" hidden="1"/>
    <cellStyle name="Akzent3 2" xfId="33864" hidden="1"/>
    <cellStyle name="Akzent3 2" xfId="33871" hidden="1"/>
    <cellStyle name="Akzent3 2" xfId="33884" hidden="1"/>
    <cellStyle name="Akzent3 2" xfId="33891" hidden="1"/>
    <cellStyle name="Akzent3 2" xfId="33904" hidden="1"/>
    <cellStyle name="Akzent3 2" xfId="33911" hidden="1"/>
    <cellStyle name="Akzent3 2" xfId="33924" hidden="1"/>
    <cellStyle name="Akzent3 2" xfId="33950" hidden="1"/>
    <cellStyle name="Akzent3 2" xfId="33954" hidden="1"/>
    <cellStyle name="Akzent3 2" xfId="33979" hidden="1"/>
    <cellStyle name="Akzent3 2" xfId="33994" hidden="1"/>
    <cellStyle name="Akzent3 2" xfId="34001" hidden="1"/>
    <cellStyle name="Akzent3 2" xfId="34014" hidden="1"/>
    <cellStyle name="Akzent3 2" xfId="34021" hidden="1"/>
    <cellStyle name="Akzent3 2" xfId="34034" hidden="1"/>
    <cellStyle name="Akzent3 2" xfId="34041" hidden="1"/>
    <cellStyle name="Akzent3 2" xfId="34054" hidden="1"/>
    <cellStyle name="Akzent3 2" xfId="34061" hidden="1"/>
    <cellStyle name="Akzent3 2" xfId="34074" hidden="1"/>
    <cellStyle name="Akzent3 2" xfId="33971" hidden="1"/>
    <cellStyle name="Akzent3 2" xfId="34088" hidden="1"/>
    <cellStyle name="Akzent3 2" xfId="34095" hidden="1"/>
    <cellStyle name="Akzent3 2" xfId="34108" hidden="1"/>
    <cellStyle name="Akzent3 2" xfId="34115" hidden="1"/>
    <cellStyle name="Akzent3 2" xfId="34128" hidden="1"/>
    <cellStyle name="Akzent3 2" xfId="34135" hidden="1"/>
    <cellStyle name="Akzent3 2" xfId="34148" hidden="1"/>
    <cellStyle name="Akzent3 2" xfId="34155" hidden="1"/>
    <cellStyle name="Akzent3 2" xfId="34168" hidden="1"/>
    <cellStyle name="Akzent3 2" xfId="34177" hidden="1"/>
    <cellStyle name="Akzent3 2" xfId="34222" hidden="1"/>
    <cellStyle name="Akzent3 2" xfId="34244" hidden="1"/>
    <cellStyle name="Akzent3 2" xfId="34259" hidden="1"/>
    <cellStyle name="Akzent3 2" xfId="34272" hidden="1"/>
    <cellStyle name="Akzent3 2" xfId="34279" hidden="1"/>
    <cellStyle name="Akzent3 2" xfId="34292" hidden="1"/>
    <cellStyle name="Akzent3 2" xfId="34299" hidden="1"/>
    <cellStyle name="Akzent3 2" xfId="34312" hidden="1"/>
    <cellStyle name="Akzent3 2" xfId="34319" hidden="1"/>
    <cellStyle name="Akzent3 2" xfId="34332" hidden="1"/>
    <cellStyle name="Akzent3 2" xfId="34341" hidden="1"/>
    <cellStyle name="Akzent3 2" xfId="34358" hidden="1"/>
    <cellStyle name="Akzent3 2" xfId="34366" hidden="1"/>
    <cellStyle name="Akzent3 2" xfId="34379" hidden="1"/>
    <cellStyle name="Akzent3 2" xfId="34386" hidden="1"/>
    <cellStyle name="Akzent3 2" xfId="34399" hidden="1"/>
    <cellStyle name="Akzent3 2" xfId="34406" hidden="1"/>
    <cellStyle name="Akzent3 2" xfId="34419" hidden="1"/>
    <cellStyle name="Akzent3 2" xfId="34426" hidden="1"/>
    <cellStyle name="Akzent3 2" xfId="34439" hidden="1"/>
    <cellStyle name="Akzent3 2" xfId="34233" hidden="1"/>
    <cellStyle name="Akzent3 2" xfId="34453" hidden="1"/>
    <cellStyle name="Akzent3 2" xfId="34461" hidden="1"/>
    <cellStyle name="Akzent3 2" xfId="34474" hidden="1"/>
    <cellStyle name="Akzent3 2" xfId="34481" hidden="1"/>
    <cellStyle name="Akzent3 2" xfId="34494" hidden="1"/>
    <cellStyle name="Akzent3 2" xfId="34501" hidden="1"/>
    <cellStyle name="Akzent3 2" xfId="34514" hidden="1"/>
    <cellStyle name="Akzent3 2" xfId="34521" hidden="1"/>
    <cellStyle name="Akzent3 2" xfId="34534" hidden="1"/>
    <cellStyle name="Akzent3 2" xfId="34347" hidden="1"/>
    <cellStyle name="Akzent3 2" xfId="34547" hidden="1"/>
    <cellStyle name="Akzent3 2" xfId="34554" hidden="1"/>
    <cellStyle name="Akzent3 2" xfId="34567" hidden="1"/>
    <cellStyle name="Akzent3 2" xfId="34574" hidden="1"/>
    <cellStyle name="Akzent3 2" xfId="34587" hidden="1"/>
    <cellStyle name="Akzent3 2" xfId="34594" hidden="1"/>
    <cellStyle name="Akzent3 2" xfId="34607" hidden="1"/>
    <cellStyle name="Akzent3 2" xfId="34614" hidden="1"/>
    <cellStyle name="Akzent3 2" xfId="34627" hidden="1"/>
    <cellStyle name="Akzent3 2" xfId="34638" hidden="1"/>
    <cellStyle name="Akzent3 2" xfId="34657" hidden="1"/>
    <cellStyle name="Akzent3 2" xfId="34664" hidden="1"/>
    <cellStyle name="Akzent3 2" xfId="34677" hidden="1"/>
    <cellStyle name="Akzent3 2" xfId="34684" hidden="1"/>
    <cellStyle name="Akzent3 2" xfId="34697" hidden="1"/>
    <cellStyle name="Akzent3 2" xfId="34704" hidden="1"/>
    <cellStyle name="Akzent3 2" xfId="34717" hidden="1"/>
    <cellStyle name="Akzent3 2" xfId="34724" hidden="1"/>
    <cellStyle name="Akzent3 2" xfId="34737" hidden="1"/>
    <cellStyle name="Akzent3 2" xfId="34745" hidden="1"/>
    <cellStyle name="Akzent3 2" xfId="34762" hidden="1"/>
    <cellStyle name="Akzent3 2" xfId="34770" hidden="1"/>
    <cellStyle name="Akzent3 2" xfId="34783" hidden="1"/>
    <cellStyle name="Akzent3 2" xfId="34790" hidden="1"/>
    <cellStyle name="Akzent3 2" xfId="34803" hidden="1"/>
    <cellStyle name="Akzent3 2" xfId="34810" hidden="1"/>
    <cellStyle name="Akzent3 2" xfId="34823" hidden="1"/>
    <cellStyle name="Akzent3 2" xfId="34830" hidden="1"/>
    <cellStyle name="Akzent3 2" xfId="34843" hidden="1"/>
    <cellStyle name="Akzent3 2" xfId="34647" hidden="1"/>
    <cellStyle name="Akzent3 2" xfId="34857" hidden="1"/>
    <cellStyle name="Akzent3 2" xfId="34865" hidden="1"/>
    <cellStyle name="Akzent3 2" xfId="34878" hidden="1"/>
    <cellStyle name="Akzent3 2" xfId="34885" hidden="1"/>
    <cellStyle name="Akzent3 2" xfId="34898" hidden="1"/>
    <cellStyle name="Akzent3 2" xfId="34905" hidden="1"/>
    <cellStyle name="Akzent3 2" xfId="34918" hidden="1"/>
    <cellStyle name="Akzent3 2" xfId="34925" hidden="1"/>
    <cellStyle name="Akzent3 2" xfId="34938" hidden="1"/>
    <cellStyle name="Akzent3 2" xfId="34751" hidden="1"/>
    <cellStyle name="Akzent3 2" xfId="34951" hidden="1"/>
    <cellStyle name="Akzent3 2" xfId="34958" hidden="1"/>
    <cellStyle name="Akzent3 2" xfId="34971" hidden="1"/>
    <cellStyle name="Akzent3 2" xfId="34978" hidden="1"/>
    <cellStyle name="Akzent3 2" xfId="34991" hidden="1"/>
    <cellStyle name="Akzent3 2" xfId="34998" hidden="1"/>
    <cellStyle name="Akzent3 2" xfId="35011" hidden="1"/>
    <cellStyle name="Akzent3 2" xfId="35018" hidden="1"/>
    <cellStyle name="Akzent3 2" xfId="35031" hidden="1"/>
    <cellStyle name="Akzent3 2" xfId="35038" hidden="1"/>
    <cellStyle name="Akzent3 2" xfId="35051" hidden="1"/>
    <cellStyle name="Akzent3 2" xfId="35058" hidden="1"/>
    <cellStyle name="Akzent3 2" xfId="35071" hidden="1"/>
    <cellStyle name="Akzent3 2" xfId="35078" hidden="1"/>
    <cellStyle name="Akzent3 2" xfId="35091" hidden="1"/>
    <cellStyle name="Akzent3 2" xfId="35098" hidden="1"/>
    <cellStyle name="Akzent3 2" xfId="35111" hidden="1"/>
    <cellStyle name="Akzent3 2" xfId="35118" hidden="1"/>
    <cellStyle name="Akzent3 2" xfId="35131" hidden="1"/>
    <cellStyle name="Akzent3 2" xfId="35155" hidden="1"/>
    <cellStyle name="Akzent3 2" xfId="35159" hidden="1"/>
    <cellStyle name="Akzent3 2" xfId="35184" hidden="1"/>
    <cellStyle name="Akzent3 2" xfId="35199" hidden="1"/>
    <cellStyle name="Akzent3 2" xfId="35206" hidden="1"/>
    <cellStyle name="Akzent3 2" xfId="35219" hidden="1"/>
    <cellStyle name="Akzent3 2" xfId="35226" hidden="1"/>
    <cellStyle name="Akzent3 2" xfId="35239" hidden="1"/>
    <cellStyle name="Akzent3 2" xfId="35246" hidden="1"/>
    <cellStyle name="Akzent3 2" xfId="35259" hidden="1"/>
    <cellStyle name="Akzent3 2" xfId="35266" hidden="1"/>
    <cellStyle name="Akzent3 2" xfId="35279" hidden="1"/>
    <cellStyle name="Akzent3 2" xfId="35176" hidden="1"/>
    <cellStyle name="Akzent3 2" xfId="35294" hidden="1"/>
    <cellStyle name="Akzent3 2" xfId="35301" hidden="1"/>
    <cellStyle name="Akzent3 2" xfId="35314" hidden="1"/>
    <cellStyle name="Akzent3 2" xfId="35321" hidden="1"/>
    <cellStyle name="Akzent3 2" xfId="35334" hidden="1"/>
    <cellStyle name="Akzent3 2" xfId="35341" hidden="1"/>
    <cellStyle name="Akzent3 2" xfId="35354" hidden="1"/>
    <cellStyle name="Akzent3 2" xfId="35361" hidden="1"/>
    <cellStyle name="Akzent3 2" xfId="35374" hidden="1"/>
    <cellStyle name="Akzent3 2" xfId="33103" hidden="1"/>
    <cellStyle name="Akzent3 2" xfId="28206" hidden="1"/>
    <cellStyle name="Akzent3 2" xfId="31685" hidden="1"/>
    <cellStyle name="Akzent3 2" xfId="33099" hidden="1"/>
    <cellStyle name="Akzent3 2" xfId="28267" hidden="1"/>
    <cellStyle name="Akzent3 2" xfId="33092" hidden="1"/>
    <cellStyle name="Akzent3 2" xfId="35393" hidden="1"/>
    <cellStyle name="Akzent3 2" xfId="35400" hidden="1"/>
    <cellStyle name="Akzent3 2" xfId="35413" hidden="1"/>
    <cellStyle name="Akzent3 2" xfId="35421" hidden="1"/>
    <cellStyle name="Akzent3 2" xfId="35438" hidden="1"/>
    <cellStyle name="Akzent3 2" xfId="35446" hidden="1"/>
    <cellStyle name="Akzent3 2" xfId="35459" hidden="1"/>
    <cellStyle name="Akzent3 2" xfId="35466" hidden="1"/>
    <cellStyle name="Akzent3 2" xfId="35479" hidden="1"/>
    <cellStyle name="Akzent3 2" xfId="35486" hidden="1"/>
    <cellStyle name="Akzent3 2" xfId="35499" hidden="1"/>
    <cellStyle name="Akzent3 2" xfId="35506" hidden="1"/>
    <cellStyle name="Akzent3 2" xfId="35519" hidden="1"/>
    <cellStyle name="Akzent3 2" xfId="28359" hidden="1"/>
    <cellStyle name="Akzent3 2" xfId="35533" hidden="1"/>
    <cellStyle name="Akzent3 2" xfId="35541" hidden="1"/>
    <cellStyle name="Akzent3 2" xfId="35554" hidden="1"/>
    <cellStyle name="Akzent3 2" xfId="35561" hidden="1"/>
    <cellStyle name="Akzent3 2" xfId="35574" hidden="1"/>
    <cellStyle name="Akzent3 2" xfId="35581" hidden="1"/>
    <cellStyle name="Akzent3 2" xfId="35594" hidden="1"/>
    <cellStyle name="Akzent3 2" xfId="35601" hidden="1"/>
    <cellStyle name="Akzent3 2" xfId="35614" hidden="1"/>
    <cellStyle name="Akzent3 2" xfId="35427" hidden="1"/>
    <cellStyle name="Akzent3 2" xfId="35627" hidden="1"/>
    <cellStyle name="Akzent3 2" xfId="35634" hidden="1"/>
    <cellStyle name="Akzent3 2" xfId="35647" hidden="1"/>
    <cellStyle name="Akzent3 2" xfId="35654" hidden="1"/>
    <cellStyle name="Akzent3 2" xfId="35667" hidden="1"/>
    <cellStyle name="Akzent3 2" xfId="35674" hidden="1"/>
    <cellStyle name="Akzent3 2" xfId="35687" hidden="1"/>
    <cellStyle name="Akzent3 2" xfId="35694" hidden="1"/>
    <cellStyle name="Akzent3 2" xfId="35707" hidden="1"/>
    <cellStyle name="Akzent3 2" xfId="35719" hidden="1"/>
    <cellStyle name="Akzent3 2" xfId="35736" hidden="1"/>
    <cellStyle name="Akzent3 2" xfId="35743" hidden="1"/>
    <cellStyle name="Akzent3 2" xfId="35756" hidden="1"/>
    <cellStyle name="Akzent3 2" xfId="35763" hidden="1"/>
    <cellStyle name="Akzent3 2" xfId="35776" hidden="1"/>
    <cellStyle name="Akzent3 2" xfId="35783" hidden="1"/>
    <cellStyle name="Akzent3 2" xfId="35796" hidden="1"/>
    <cellStyle name="Akzent3 2" xfId="35803" hidden="1"/>
    <cellStyle name="Akzent3 2" xfId="35816" hidden="1"/>
    <cellStyle name="Akzent3 2" xfId="35823" hidden="1"/>
    <cellStyle name="Akzent3 2" xfId="35840" hidden="1"/>
    <cellStyle name="Akzent3 2" xfId="35848" hidden="1"/>
    <cellStyle name="Akzent3 2" xfId="35861" hidden="1"/>
    <cellStyle name="Akzent3 2" xfId="35868" hidden="1"/>
    <cellStyle name="Akzent3 2" xfId="35881" hidden="1"/>
    <cellStyle name="Akzent3 2" xfId="35888" hidden="1"/>
    <cellStyle name="Akzent3 2" xfId="35901" hidden="1"/>
    <cellStyle name="Akzent3 2" xfId="35908" hidden="1"/>
    <cellStyle name="Akzent3 2" xfId="35921" hidden="1"/>
    <cellStyle name="Akzent3 2" xfId="35726" hidden="1"/>
    <cellStyle name="Akzent3 2" xfId="35935" hidden="1"/>
    <cellStyle name="Akzent3 2" xfId="35943" hidden="1"/>
    <cellStyle name="Akzent3 2" xfId="35956" hidden="1"/>
    <cellStyle name="Akzent3 2" xfId="35963" hidden="1"/>
    <cellStyle name="Akzent3 2" xfId="35976" hidden="1"/>
    <cellStyle name="Akzent3 2" xfId="35983" hidden="1"/>
    <cellStyle name="Akzent3 2" xfId="35996" hidden="1"/>
    <cellStyle name="Akzent3 2" xfId="36003" hidden="1"/>
    <cellStyle name="Akzent3 2" xfId="36016" hidden="1"/>
    <cellStyle name="Akzent3 2" xfId="35829" hidden="1"/>
    <cellStyle name="Akzent3 2" xfId="36029" hidden="1"/>
    <cellStyle name="Akzent3 2" xfId="36036" hidden="1"/>
    <cellStyle name="Akzent3 2" xfId="36049" hidden="1"/>
    <cellStyle name="Akzent3 2" xfId="36056" hidden="1"/>
    <cellStyle name="Akzent3 2" xfId="36069" hidden="1"/>
    <cellStyle name="Akzent3 2" xfId="36076" hidden="1"/>
    <cellStyle name="Akzent3 2" xfId="36089" hidden="1"/>
    <cellStyle name="Akzent3 2" xfId="36096" hidden="1"/>
    <cellStyle name="Akzent3 2" xfId="36109" hidden="1"/>
    <cellStyle name="Akzent3 2" xfId="36116" hidden="1"/>
    <cellStyle name="Akzent3 2" xfId="36129" hidden="1"/>
    <cellStyle name="Akzent3 2" xfId="36136" hidden="1"/>
    <cellStyle name="Akzent3 2" xfId="36149" hidden="1"/>
    <cellStyle name="Akzent3 2" xfId="36156" hidden="1"/>
    <cellStyle name="Akzent3 2" xfId="36169" hidden="1"/>
    <cellStyle name="Akzent3 2" xfId="36176" hidden="1"/>
    <cellStyle name="Akzent3 2" xfId="36189" hidden="1"/>
    <cellStyle name="Akzent3 2" xfId="36196" hidden="1"/>
    <cellStyle name="Akzent3 2" xfId="36209" hidden="1"/>
    <cellStyle name="Akzent3 2" xfId="36235" hidden="1"/>
    <cellStyle name="Akzent3 2" xfId="36239" hidden="1"/>
    <cellStyle name="Akzent3 2" xfId="36264" hidden="1"/>
    <cellStyle name="Akzent3 2" xfId="36278" hidden="1"/>
    <cellStyle name="Akzent3 2" xfId="36285" hidden="1"/>
    <cellStyle name="Akzent3 2" xfId="36298" hidden="1"/>
    <cellStyle name="Akzent3 2" xfId="36305" hidden="1"/>
    <cellStyle name="Akzent3 2" xfId="36318" hidden="1"/>
    <cellStyle name="Akzent3 2" xfId="36325" hidden="1"/>
    <cellStyle name="Akzent3 2" xfId="36338" hidden="1"/>
    <cellStyle name="Akzent3 2" xfId="36345" hidden="1"/>
    <cellStyle name="Akzent3 2" xfId="36358" hidden="1"/>
    <cellStyle name="Akzent3 2" xfId="36256" hidden="1"/>
    <cellStyle name="Akzent3 2" xfId="36373" hidden="1"/>
    <cellStyle name="Akzent3 2" xfId="36380" hidden="1"/>
    <cellStyle name="Akzent3 2" xfId="36393" hidden="1"/>
    <cellStyle name="Akzent3 2" xfId="36400" hidden="1"/>
    <cellStyle name="Akzent3 2" xfId="36413" hidden="1"/>
    <cellStyle name="Akzent3 2" xfId="36420" hidden="1"/>
    <cellStyle name="Akzent3 2" xfId="36433" hidden="1"/>
    <cellStyle name="Akzent3 2" xfId="36440" hidden="1"/>
    <cellStyle name="Akzent3 2" xfId="36453" hidden="1"/>
    <cellStyle name="Akzent3 2" xfId="36461" hidden="1"/>
    <cellStyle name="Akzent3 2" xfId="36505" hidden="1"/>
    <cellStyle name="Akzent3 2" xfId="36526" hidden="1"/>
    <cellStyle name="Akzent3 2" xfId="36541" hidden="1"/>
    <cellStyle name="Akzent3 2" xfId="36554" hidden="1"/>
    <cellStyle name="Akzent3 2" xfId="36561" hidden="1"/>
    <cellStyle name="Akzent3 2" xfId="36574" hidden="1"/>
    <cellStyle name="Akzent3 2" xfId="36581" hidden="1"/>
    <cellStyle name="Akzent3 2" xfId="36594" hidden="1"/>
    <cellStyle name="Akzent3 2" xfId="36601" hidden="1"/>
    <cellStyle name="Akzent3 2" xfId="36614" hidden="1"/>
    <cellStyle name="Akzent3 2" xfId="36622" hidden="1"/>
    <cellStyle name="Akzent3 2" xfId="36639" hidden="1"/>
    <cellStyle name="Akzent3 2" xfId="36647" hidden="1"/>
    <cellStyle name="Akzent3 2" xfId="36660" hidden="1"/>
    <cellStyle name="Akzent3 2" xfId="36667" hidden="1"/>
    <cellStyle name="Akzent3 2" xfId="36680" hidden="1"/>
    <cellStyle name="Akzent3 2" xfId="36687" hidden="1"/>
    <cellStyle name="Akzent3 2" xfId="36700" hidden="1"/>
    <cellStyle name="Akzent3 2" xfId="36707" hidden="1"/>
    <cellStyle name="Akzent3 2" xfId="36720" hidden="1"/>
    <cellStyle name="Akzent3 2" xfId="36515" hidden="1"/>
    <cellStyle name="Akzent3 2" xfId="36734" hidden="1"/>
    <cellStyle name="Akzent3 2" xfId="36742" hidden="1"/>
    <cellStyle name="Akzent3 2" xfId="36755" hidden="1"/>
    <cellStyle name="Akzent3 2" xfId="36762" hidden="1"/>
    <cellStyle name="Akzent3 2" xfId="36775" hidden="1"/>
    <cellStyle name="Akzent3 2" xfId="36782" hidden="1"/>
    <cellStyle name="Akzent3 2" xfId="36795" hidden="1"/>
    <cellStyle name="Akzent3 2" xfId="36802" hidden="1"/>
    <cellStyle name="Akzent3 2" xfId="36815" hidden="1"/>
    <cellStyle name="Akzent3 2" xfId="36628" hidden="1"/>
    <cellStyle name="Akzent3 2" xfId="36828" hidden="1"/>
    <cellStyle name="Akzent3 2" xfId="36835" hidden="1"/>
    <cellStyle name="Akzent3 2" xfId="36848" hidden="1"/>
    <cellStyle name="Akzent3 2" xfId="36855" hidden="1"/>
    <cellStyle name="Akzent3 2" xfId="36868" hidden="1"/>
    <cellStyle name="Akzent3 2" xfId="36875" hidden="1"/>
    <cellStyle name="Akzent3 2" xfId="36888" hidden="1"/>
    <cellStyle name="Akzent3 2" xfId="36895" hidden="1"/>
    <cellStyle name="Akzent3 2" xfId="36908" hidden="1"/>
    <cellStyle name="Akzent3 2" xfId="36918" hidden="1"/>
    <cellStyle name="Akzent3 2" xfId="36936" hidden="1"/>
    <cellStyle name="Akzent3 2" xfId="36943" hidden="1"/>
    <cellStyle name="Akzent3 2" xfId="36956" hidden="1"/>
    <cellStyle name="Akzent3 2" xfId="36963" hidden="1"/>
    <cellStyle name="Akzent3 2" xfId="36976" hidden="1"/>
    <cellStyle name="Akzent3 2" xfId="36983" hidden="1"/>
    <cellStyle name="Akzent3 2" xfId="36996" hidden="1"/>
    <cellStyle name="Akzent3 2" xfId="37003" hidden="1"/>
    <cellStyle name="Akzent3 2" xfId="37016" hidden="1"/>
    <cellStyle name="Akzent3 2" xfId="37023" hidden="1"/>
    <cellStyle name="Akzent3 2" xfId="37040" hidden="1"/>
    <cellStyle name="Akzent3 2" xfId="37048" hidden="1"/>
    <cellStyle name="Akzent3 2" xfId="37061" hidden="1"/>
    <cellStyle name="Akzent3 2" xfId="37068" hidden="1"/>
    <cellStyle name="Akzent3 2" xfId="37081" hidden="1"/>
    <cellStyle name="Akzent3 2" xfId="37088" hidden="1"/>
    <cellStyle name="Akzent3 2" xfId="37101" hidden="1"/>
    <cellStyle name="Akzent3 2" xfId="37108" hidden="1"/>
    <cellStyle name="Akzent3 2" xfId="37121" hidden="1"/>
    <cellStyle name="Akzent3 2" xfId="36926" hidden="1"/>
    <cellStyle name="Akzent3 2" xfId="37135" hidden="1"/>
    <cellStyle name="Akzent3 2" xfId="37143" hidden="1"/>
    <cellStyle name="Akzent3 2" xfId="37156" hidden="1"/>
    <cellStyle name="Akzent3 2" xfId="37163" hidden="1"/>
    <cellStyle name="Akzent3 2" xfId="37176" hidden="1"/>
    <cellStyle name="Akzent3 2" xfId="37183" hidden="1"/>
    <cellStyle name="Akzent3 2" xfId="37196" hidden="1"/>
    <cellStyle name="Akzent3 2" xfId="37203" hidden="1"/>
    <cellStyle name="Akzent3 2" xfId="37216" hidden="1"/>
    <cellStyle name="Akzent3 2" xfId="37029" hidden="1"/>
    <cellStyle name="Akzent3 2" xfId="37229" hidden="1"/>
    <cellStyle name="Akzent3 2" xfId="37236" hidden="1"/>
    <cellStyle name="Akzent3 2" xfId="37249" hidden="1"/>
    <cellStyle name="Akzent3 2" xfId="37256" hidden="1"/>
    <cellStyle name="Akzent3 2" xfId="37269" hidden="1"/>
    <cellStyle name="Akzent3 2" xfId="37276" hidden="1"/>
    <cellStyle name="Akzent3 2" xfId="37289" hidden="1"/>
    <cellStyle name="Akzent3 2" xfId="37296" hidden="1"/>
    <cellStyle name="Akzent3 2" xfId="37309" hidden="1"/>
    <cellStyle name="Akzent3 2" xfId="37316" hidden="1"/>
    <cellStyle name="Akzent3 2" xfId="37329" hidden="1"/>
    <cellStyle name="Akzent3 2" xfId="37336" hidden="1"/>
    <cellStyle name="Akzent3 2" xfId="37349" hidden="1"/>
    <cellStyle name="Akzent3 2" xfId="37356" hidden="1"/>
    <cellStyle name="Akzent3 2" xfId="37369" hidden="1"/>
    <cellStyle name="Akzent3 2" xfId="37376" hidden="1"/>
    <cellStyle name="Akzent3 2" xfId="37389" hidden="1"/>
    <cellStyle name="Akzent3 2" xfId="37396" hidden="1"/>
    <cellStyle name="Akzent3 2" xfId="37409" hidden="1"/>
    <cellStyle name="Akzent3 2" xfId="37432" hidden="1"/>
    <cellStyle name="Akzent3 2" xfId="37436" hidden="1"/>
    <cellStyle name="Akzent3 2" xfId="37461" hidden="1"/>
    <cellStyle name="Akzent3 2" xfId="37475" hidden="1"/>
    <cellStyle name="Akzent3 2" xfId="37482" hidden="1"/>
    <cellStyle name="Akzent3 2" xfId="37495" hidden="1"/>
    <cellStyle name="Akzent3 2" xfId="37502" hidden="1"/>
    <cellStyle name="Akzent3 2" xfId="37515" hidden="1"/>
    <cellStyle name="Akzent3 2" xfId="37522" hidden="1"/>
    <cellStyle name="Akzent3 2" xfId="37535" hidden="1"/>
    <cellStyle name="Akzent3 2" xfId="37542" hidden="1"/>
    <cellStyle name="Akzent3 2" xfId="37555" hidden="1"/>
    <cellStyle name="Akzent3 2" xfId="37453" hidden="1"/>
    <cellStyle name="Akzent3 2" xfId="37569" hidden="1"/>
    <cellStyle name="Akzent3 2" xfId="37576" hidden="1"/>
    <cellStyle name="Akzent3 2" xfId="37589" hidden="1"/>
    <cellStyle name="Akzent3 2" xfId="37596" hidden="1"/>
    <cellStyle name="Akzent3 2" xfId="37609" hidden="1"/>
    <cellStyle name="Akzent3 2" xfId="37616" hidden="1"/>
    <cellStyle name="Akzent3 2" xfId="37629" hidden="1"/>
    <cellStyle name="Akzent3 2" xfId="37636" hidden="1"/>
    <cellStyle name="Akzent3 2" xfId="37649" hidden="1"/>
    <cellStyle name="Akzent3 2" xfId="33928" hidden="1"/>
    <cellStyle name="Akzent3 2" xfId="28339" hidden="1"/>
    <cellStyle name="Akzent3 2" xfId="35145" hidden="1"/>
    <cellStyle name="Akzent3 2" xfId="34173" hidden="1"/>
    <cellStyle name="Akzent3 2" xfId="31692" hidden="1"/>
    <cellStyle name="Akzent3 2" xfId="33956" hidden="1"/>
    <cellStyle name="Akzent3 2" xfId="37660" hidden="1"/>
    <cellStyle name="Akzent3 2" xfId="37667" hidden="1"/>
    <cellStyle name="Akzent3 2" xfId="37680" hidden="1"/>
    <cellStyle name="Akzent3 2" xfId="37687" hidden="1"/>
    <cellStyle name="Akzent3 2" xfId="37704" hidden="1"/>
    <cellStyle name="Akzent3 2" xfId="37712" hidden="1"/>
    <cellStyle name="Akzent3 2" xfId="37725" hidden="1"/>
    <cellStyle name="Akzent3 2" xfId="37732" hidden="1"/>
    <cellStyle name="Akzent3 2" xfId="37745" hidden="1"/>
    <cellStyle name="Akzent3 2" xfId="37752" hidden="1"/>
    <cellStyle name="Akzent3 2" xfId="37765" hidden="1"/>
    <cellStyle name="Akzent3 2" xfId="37772" hidden="1"/>
    <cellStyle name="Akzent3 2" xfId="37785" hidden="1"/>
    <cellStyle name="Akzent3 2" xfId="32049" hidden="1"/>
    <cellStyle name="Akzent3 2" xfId="37799" hidden="1"/>
    <cellStyle name="Akzent3 2" xfId="37807" hidden="1"/>
    <cellStyle name="Akzent3 2" xfId="37820" hidden="1"/>
    <cellStyle name="Akzent3 2" xfId="37827" hidden="1"/>
    <cellStyle name="Akzent3 2" xfId="37840" hidden="1"/>
    <cellStyle name="Akzent3 2" xfId="37847" hidden="1"/>
    <cellStyle name="Akzent3 2" xfId="37860" hidden="1"/>
    <cellStyle name="Akzent3 2" xfId="37867" hidden="1"/>
    <cellStyle name="Akzent3 2" xfId="37880" hidden="1"/>
    <cellStyle name="Akzent3 2" xfId="37693" hidden="1"/>
    <cellStyle name="Akzent3 2" xfId="37893" hidden="1"/>
    <cellStyle name="Akzent3 2" xfId="37900" hidden="1"/>
    <cellStyle name="Akzent3 2" xfId="37913" hidden="1"/>
    <cellStyle name="Akzent3 2" xfId="37920" hidden="1"/>
    <cellStyle name="Akzent3 2" xfId="37933" hidden="1"/>
    <cellStyle name="Akzent3 2" xfId="37940" hidden="1"/>
    <cellStyle name="Akzent3 2" xfId="37953" hidden="1"/>
    <cellStyle name="Akzent3 2" xfId="37960" hidden="1"/>
    <cellStyle name="Akzent3 2" xfId="37973" hidden="1"/>
    <cellStyle name="Akzent3 2" xfId="37983" hidden="1"/>
    <cellStyle name="Akzent3 2" xfId="38000" hidden="1"/>
    <cellStyle name="Akzent3 2" xfId="38007" hidden="1"/>
    <cellStyle name="Akzent3 2" xfId="38020" hidden="1"/>
    <cellStyle name="Akzent3 2" xfId="38027" hidden="1"/>
    <cellStyle name="Akzent3 2" xfId="38040" hidden="1"/>
    <cellStyle name="Akzent3 2" xfId="38047" hidden="1"/>
    <cellStyle name="Akzent3 2" xfId="38060" hidden="1"/>
    <cellStyle name="Akzent3 2" xfId="38067" hidden="1"/>
    <cellStyle name="Akzent3 2" xfId="38080" hidden="1"/>
    <cellStyle name="Akzent3 2" xfId="38087" hidden="1"/>
    <cellStyle name="Akzent3 2" xfId="38104" hidden="1"/>
    <cellStyle name="Akzent3 2" xfId="38112" hidden="1"/>
    <cellStyle name="Akzent3 2" xfId="38125" hidden="1"/>
    <cellStyle name="Akzent3 2" xfId="38132" hidden="1"/>
    <cellStyle name="Akzent3 2" xfId="38145" hidden="1"/>
    <cellStyle name="Akzent3 2" xfId="38152" hidden="1"/>
    <cellStyle name="Akzent3 2" xfId="38165" hidden="1"/>
    <cellStyle name="Akzent3 2" xfId="38172" hidden="1"/>
    <cellStyle name="Akzent3 2" xfId="38185" hidden="1"/>
    <cellStyle name="Akzent3 2" xfId="37990" hidden="1"/>
    <cellStyle name="Akzent3 2" xfId="38199" hidden="1"/>
    <cellStyle name="Akzent3 2" xfId="38207" hidden="1"/>
    <cellStyle name="Akzent3 2" xfId="38220" hidden="1"/>
    <cellStyle name="Akzent3 2" xfId="38227" hidden="1"/>
    <cellStyle name="Akzent3 2" xfId="38240" hidden="1"/>
    <cellStyle name="Akzent3 2" xfId="38247" hidden="1"/>
    <cellStyle name="Akzent3 2" xfId="38260" hidden="1"/>
    <cellStyle name="Akzent3 2" xfId="38267" hidden="1"/>
    <cellStyle name="Akzent3 2" xfId="38280" hidden="1"/>
    <cellStyle name="Akzent3 2" xfId="38093" hidden="1"/>
    <cellStyle name="Akzent3 2" xfId="38293" hidden="1"/>
    <cellStyle name="Akzent3 2" xfId="38300" hidden="1"/>
    <cellStyle name="Akzent3 2" xfId="38313" hidden="1"/>
    <cellStyle name="Akzent3 2" xfId="38320" hidden="1"/>
    <cellStyle name="Akzent3 2" xfId="38333" hidden="1"/>
    <cellStyle name="Akzent3 2" xfId="38340" hidden="1"/>
    <cellStyle name="Akzent3 2" xfId="38353" hidden="1"/>
    <cellStyle name="Akzent3 2" xfId="38360" hidden="1"/>
    <cellStyle name="Akzent3 2" xfId="38373" hidden="1"/>
    <cellStyle name="Akzent3 2" xfId="38380" hidden="1"/>
    <cellStyle name="Akzent3 2" xfId="38393" hidden="1"/>
    <cellStyle name="Akzent3 2" xfId="38400" hidden="1"/>
    <cellStyle name="Akzent3 2" xfId="38413" hidden="1"/>
    <cellStyle name="Akzent3 2" xfId="38420" hidden="1"/>
    <cellStyle name="Akzent3 2" xfId="38433" hidden="1"/>
    <cellStyle name="Akzent3 2" xfId="38440" hidden="1"/>
    <cellStyle name="Akzent3 2" xfId="38453" hidden="1"/>
    <cellStyle name="Akzent3 2" xfId="38460" hidden="1"/>
    <cellStyle name="Akzent3 2" xfId="38473" hidden="1"/>
    <cellStyle name="Akzent3 2" xfId="38495" hidden="1"/>
    <cellStyle name="Akzent3 2" xfId="38499" hidden="1"/>
    <cellStyle name="Akzent3 2" xfId="38522" hidden="1"/>
    <cellStyle name="Akzent3 2" xfId="38535" hidden="1"/>
    <cellStyle name="Akzent3 2" xfId="38542" hidden="1"/>
    <cellStyle name="Akzent3 2" xfId="38555" hidden="1"/>
    <cellStyle name="Akzent3 2" xfId="38562" hidden="1"/>
    <cellStyle name="Akzent3 2" xfId="38575" hidden="1"/>
    <cellStyle name="Akzent3 2" xfId="38582" hidden="1"/>
    <cellStyle name="Akzent3 2" xfId="38595" hidden="1"/>
    <cellStyle name="Akzent3 2" xfId="38602" hidden="1"/>
    <cellStyle name="Akzent3 2" xfId="38615" hidden="1"/>
    <cellStyle name="Akzent3 2" xfId="38515" hidden="1"/>
    <cellStyle name="Akzent3 2" xfId="38629" hidden="1"/>
    <cellStyle name="Akzent3 2" xfId="38636" hidden="1"/>
    <cellStyle name="Akzent3 2" xfId="38649" hidden="1"/>
    <cellStyle name="Akzent3 2" xfId="38656" hidden="1"/>
    <cellStyle name="Akzent3 2" xfId="38669" hidden="1"/>
    <cellStyle name="Akzent3 2" xfId="38676" hidden="1"/>
    <cellStyle name="Akzent3 2" xfId="38689" hidden="1"/>
    <cellStyle name="Akzent3 2" xfId="38696" hidden="1"/>
    <cellStyle name="Akzent3 2" xfId="38709" hidden="1"/>
    <cellStyle name="Akzent3 2" xfId="38714" hidden="1"/>
    <cellStyle name="Akzent3 2" xfId="38757" hidden="1"/>
    <cellStyle name="Akzent3 2" xfId="38777" hidden="1"/>
    <cellStyle name="Akzent3 2" xfId="38792" hidden="1"/>
    <cellStyle name="Akzent3 2" xfId="38805" hidden="1"/>
    <cellStyle name="Akzent3 2" xfId="38812" hidden="1"/>
    <cellStyle name="Akzent3 2" xfId="38825" hidden="1"/>
    <cellStyle name="Akzent3 2" xfId="38832" hidden="1"/>
    <cellStyle name="Akzent3 2" xfId="38845" hidden="1"/>
    <cellStyle name="Akzent3 2" xfId="38852" hidden="1"/>
    <cellStyle name="Akzent3 2" xfId="38865" hidden="1"/>
    <cellStyle name="Akzent3 2" xfId="38872" hidden="1"/>
    <cellStyle name="Akzent3 2" xfId="38889" hidden="1"/>
    <cellStyle name="Akzent3 2" xfId="38897" hidden="1"/>
    <cellStyle name="Akzent3 2" xfId="38910" hidden="1"/>
    <cellStyle name="Akzent3 2" xfId="38917" hidden="1"/>
    <cellStyle name="Akzent3 2" xfId="38930" hidden="1"/>
    <cellStyle name="Akzent3 2" xfId="38937" hidden="1"/>
    <cellStyle name="Akzent3 2" xfId="38950" hidden="1"/>
    <cellStyle name="Akzent3 2" xfId="38957" hidden="1"/>
    <cellStyle name="Akzent3 2" xfId="38970" hidden="1"/>
    <cellStyle name="Akzent3 2" xfId="38766" hidden="1"/>
    <cellStyle name="Akzent3 2" xfId="38984" hidden="1"/>
    <cellStyle name="Akzent3 2" xfId="38992" hidden="1"/>
    <cellStyle name="Akzent3 2" xfId="39005" hidden="1"/>
    <cellStyle name="Akzent3 2" xfId="39012" hidden="1"/>
    <cellStyle name="Akzent3 2" xfId="39025" hidden="1"/>
    <cellStyle name="Akzent3 2" xfId="39032" hidden="1"/>
    <cellStyle name="Akzent3 2" xfId="39045" hidden="1"/>
    <cellStyle name="Akzent3 2" xfId="39052" hidden="1"/>
    <cellStyle name="Akzent3 2" xfId="39065" hidden="1"/>
    <cellStyle name="Akzent3 2" xfId="38878" hidden="1"/>
    <cellStyle name="Akzent3 2" xfId="39078" hidden="1"/>
    <cellStyle name="Akzent3 2" xfId="39085" hidden="1"/>
    <cellStyle name="Akzent3 2" xfId="39098" hidden="1"/>
    <cellStyle name="Akzent3 2" xfId="39105" hidden="1"/>
    <cellStyle name="Akzent3 2" xfId="39118" hidden="1"/>
    <cellStyle name="Akzent3 2" xfId="39125" hidden="1"/>
    <cellStyle name="Akzent3 2" xfId="39138" hidden="1"/>
    <cellStyle name="Akzent3 2" xfId="39145" hidden="1"/>
    <cellStyle name="Akzent3 2" xfId="39158" hidden="1"/>
    <cellStyle name="Akzent3 2" xfId="39168" hidden="1"/>
    <cellStyle name="Akzent3 2" xfId="39185" hidden="1"/>
    <cellStyle name="Akzent3 2" xfId="39192" hidden="1"/>
    <cellStyle name="Akzent3 2" xfId="39205" hidden="1"/>
    <cellStyle name="Akzent3 2" xfId="39212" hidden="1"/>
    <cellStyle name="Akzent3 2" xfId="39225" hidden="1"/>
    <cellStyle name="Akzent3 2" xfId="39232" hidden="1"/>
    <cellStyle name="Akzent3 2" xfId="39245" hidden="1"/>
    <cellStyle name="Akzent3 2" xfId="39252" hidden="1"/>
    <cellStyle name="Akzent3 2" xfId="39265" hidden="1"/>
    <cellStyle name="Akzent3 2" xfId="39272" hidden="1"/>
    <cellStyle name="Akzent3 2" xfId="39289" hidden="1"/>
    <cellStyle name="Akzent3 2" xfId="39297" hidden="1"/>
    <cellStyle name="Akzent3 2" xfId="39310" hidden="1"/>
    <cellStyle name="Akzent3 2" xfId="39317" hidden="1"/>
    <cellStyle name="Akzent3 2" xfId="39330" hidden="1"/>
    <cellStyle name="Akzent3 2" xfId="39337" hidden="1"/>
    <cellStyle name="Akzent3 2" xfId="39350" hidden="1"/>
    <cellStyle name="Akzent3 2" xfId="39357" hidden="1"/>
    <cellStyle name="Akzent3 2" xfId="39370" hidden="1"/>
    <cellStyle name="Akzent3 2" xfId="39175" hidden="1"/>
    <cellStyle name="Akzent3 2" xfId="39384" hidden="1"/>
    <cellStyle name="Akzent3 2" xfId="39392" hidden="1"/>
    <cellStyle name="Akzent3 2" xfId="39405" hidden="1"/>
    <cellStyle name="Akzent3 2" xfId="39412" hidden="1"/>
    <cellStyle name="Akzent3 2" xfId="39425" hidden="1"/>
    <cellStyle name="Akzent3 2" xfId="39432" hidden="1"/>
    <cellStyle name="Akzent3 2" xfId="39445" hidden="1"/>
    <cellStyle name="Akzent3 2" xfId="39452" hidden="1"/>
    <cellStyle name="Akzent3 2" xfId="39465" hidden="1"/>
    <cellStyle name="Akzent3 2" xfId="39278" hidden="1"/>
    <cellStyle name="Akzent3 2" xfId="39478" hidden="1"/>
    <cellStyle name="Akzent3 2" xfId="39485" hidden="1"/>
    <cellStyle name="Akzent3 2" xfId="39498" hidden="1"/>
    <cellStyle name="Akzent3 2" xfId="39505" hidden="1"/>
    <cellStyle name="Akzent3 2" xfId="39518" hidden="1"/>
    <cellStyle name="Akzent3 2" xfId="39525" hidden="1"/>
    <cellStyle name="Akzent3 2" xfId="39538" hidden="1"/>
    <cellStyle name="Akzent3 2" xfId="39545" hidden="1"/>
    <cellStyle name="Akzent3 2" xfId="39558" hidden="1"/>
    <cellStyle name="Akzent3 2" xfId="39565" hidden="1"/>
    <cellStyle name="Akzent3 2" xfId="39578" hidden="1"/>
    <cellStyle name="Akzent3 2" xfId="39585" hidden="1"/>
    <cellStyle name="Akzent3 2" xfId="39598" hidden="1"/>
    <cellStyle name="Akzent3 2" xfId="39605" hidden="1"/>
    <cellStyle name="Akzent3 2" xfId="39618" hidden="1"/>
    <cellStyle name="Akzent3 2" xfId="39625" hidden="1"/>
    <cellStyle name="Akzent3 2" xfId="39638" hidden="1"/>
    <cellStyle name="Akzent3 2" xfId="39645" hidden="1"/>
    <cellStyle name="Akzent3 2" xfId="39658" hidden="1"/>
    <cellStyle name="Akzent3 2" xfId="39680" hidden="1"/>
    <cellStyle name="Akzent3 2" xfId="39684" hidden="1"/>
    <cellStyle name="Akzent3 2" xfId="39707" hidden="1"/>
    <cellStyle name="Akzent3 2" xfId="39720" hidden="1"/>
    <cellStyle name="Akzent3 2" xfId="39727" hidden="1"/>
    <cellStyle name="Akzent3 2" xfId="39740" hidden="1"/>
    <cellStyle name="Akzent3 2" xfId="39747" hidden="1"/>
    <cellStyle name="Akzent3 2" xfId="39760" hidden="1"/>
    <cellStyle name="Akzent3 2" xfId="39767" hidden="1"/>
    <cellStyle name="Akzent3 2" xfId="39780" hidden="1"/>
    <cellStyle name="Akzent3 2" xfId="39787" hidden="1"/>
    <cellStyle name="Akzent3 2" xfId="39800" hidden="1"/>
    <cellStyle name="Akzent3 2" xfId="39700" hidden="1"/>
    <cellStyle name="Akzent3 2" xfId="39814" hidden="1"/>
    <cellStyle name="Akzent3 2" xfId="39821" hidden="1"/>
    <cellStyle name="Akzent3 2" xfId="39834" hidden="1"/>
    <cellStyle name="Akzent3 2" xfId="39841" hidden="1"/>
    <cellStyle name="Akzent3 2" xfId="39854" hidden="1"/>
    <cellStyle name="Akzent3 2" xfId="39861" hidden="1"/>
    <cellStyle name="Akzent3 2" xfId="39874" hidden="1"/>
    <cellStyle name="Akzent3 2" xfId="39881" hidden="1"/>
    <cellStyle name="Akzent3 2" xfId="39894" hidden="1"/>
    <cellStyle name="Akzent3 2" xfId="35387" hidden="1"/>
    <cellStyle name="Akzent3 2" xfId="35135" hidden="1"/>
    <cellStyle name="Akzent3 2" xfId="33130" hidden="1"/>
    <cellStyle name="Akzent3 2" xfId="37457" hidden="1"/>
    <cellStyle name="Akzent3 2" xfId="35714" hidden="1"/>
    <cellStyle name="Akzent3 2" xfId="28244" hidden="1"/>
    <cellStyle name="Akzent3 2" xfId="34175" hidden="1"/>
    <cellStyle name="Akzent3 2" xfId="39904" hidden="1"/>
    <cellStyle name="Akzent3 2" xfId="39917" hidden="1"/>
    <cellStyle name="Akzent3 2" xfId="39924" hidden="1"/>
    <cellStyle name="Akzent3 2" xfId="39941" hidden="1"/>
    <cellStyle name="Akzent3 2" xfId="39949" hidden="1"/>
    <cellStyle name="Akzent3 2" xfId="39962" hidden="1"/>
    <cellStyle name="Akzent3 2" xfId="39969" hidden="1"/>
    <cellStyle name="Akzent3 2" xfId="39982" hidden="1"/>
    <cellStyle name="Akzent3 2" xfId="39989" hidden="1"/>
    <cellStyle name="Akzent3 2" xfId="40002" hidden="1"/>
    <cellStyle name="Akzent3 2" xfId="40009" hidden="1"/>
    <cellStyle name="Akzent3 2" xfId="40022" hidden="1"/>
    <cellStyle name="Akzent3 2" xfId="34336" hidden="1"/>
    <cellStyle name="Akzent3 2" xfId="40036" hidden="1"/>
    <cellStyle name="Akzent3 2" xfId="40044" hidden="1"/>
    <cellStyle name="Akzent3 2" xfId="40057" hidden="1"/>
    <cellStyle name="Akzent3 2" xfId="40064" hidden="1"/>
    <cellStyle name="Akzent3 2" xfId="40077" hidden="1"/>
    <cellStyle name="Akzent3 2" xfId="40084" hidden="1"/>
    <cellStyle name="Akzent3 2" xfId="40097" hidden="1"/>
    <cellStyle name="Akzent3 2" xfId="40104" hidden="1"/>
    <cellStyle name="Akzent3 2" xfId="40117" hidden="1"/>
    <cellStyle name="Akzent3 2" xfId="39930" hidden="1"/>
    <cellStyle name="Akzent3 2" xfId="40130" hidden="1"/>
    <cellStyle name="Akzent3 2" xfId="40137" hidden="1"/>
    <cellStyle name="Akzent3 2" xfId="40150" hidden="1"/>
    <cellStyle name="Akzent3 2" xfId="40157" hidden="1"/>
    <cellStyle name="Akzent3 2" xfId="40170" hidden="1"/>
    <cellStyle name="Akzent3 2" xfId="40177" hidden="1"/>
    <cellStyle name="Akzent3 2" xfId="40190" hidden="1"/>
    <cellStyle name="Akzent3 2" xfId="40197" hidden="1"/>
    <cellStyle name="Akzent3 2" xfId="40210" hidden="1"/>
    <cellStyle name="Akzent3 2" xfId="40220" hidden="1"/>
    <cellStyle name="Akzent3 2" xfId="40237" hidden="1"/>
    <cellStyle name="Akzent3 2" xfId="40244" hidden="1"/>
    <cellStyle name="Akzent3 2" xfId="40257" hidden="1"/>
    <cellStyle name="Akzent3 2" xfId="40264" hidden="1"/>
    <cellStyle name="Akzent3 2" xfId="40277" hidden="1"/>
    <cellStyle name="Akzent3 2" xfId="40284" hidden="1"/>
    <cellStyle name="Akzent3 2" xfId="40297" hidden="1"/>
    <cellStyle name="Akzent3 2" xfId="40304" hidden="1"/>
    <cellStyle name="Akzent3 2" xfId="40317" hidden="1"/>
    <cellStyle name="Akzent3 2" xfId="40324" hidden="1"/>
    <cellStyle name="Akzent3 2" xfId="40341" hidden="1"/>
    <cellStyle name="Akzent3 2" xfId="40349" hidden="1"/>
    <cellStyle name="Akzent3 2" xfId="40362" hidden="1"/>
    <cellStyle name="Akzent3 2" xfId="40369" hidden="1"/>
    <cellStyle name="Akzent3 2" xfId="40382" hidden="1"/>
    <cellStyle name="Akzent3 2" xfId="40389" hidden="1"/>
    <cellStyle name="Akzent3 2" xfId="40402" hidden="1"/>
    <cellStyle name="Akzent3 2" xfId="40409" hidden="1"/>
    <cellStyle name="Akzent3 2" xfId="40422" hidden="1"/>
    <cellStyle name="Akzent3 2" xfId="40227" hidden="1"/>
    <cellStyle name="Akzent3 2" xfId="40436" hidden="1"/>
    <cellStyle name="Akzent3 2" xfId="40444" hidden="1"/>
    <cellStyle name="Akzent3 2" xfId="40457" hidden="1"/>
    <cellStyle name="Akzent3 2" xfId="40464" hidden="1"/>
    <cellStyle name="Akzent3 2" xfId="40477" hidden="1"/>
    <cellStyle name="Akzent3 2" xfId="40484" hidden="1"/>
    <cellStyle name="Akzent3 2" xfId="40497" hidden="1"/>
    <cellStyle name="Akzent3 2" xfId="40504" hidden="1"/>
    <cellStyle name="Akzent3 2" xfId="40517" hidden="1"/>
    <cellStyle name="Akzent3 2" xfId="40330" hidden="1"/>
    <cellStyle name="Akzent3 2" xfId="40530" hidden="1"/>
    <cellStyle name="Akzent3 2" xfId="40537" hidden="1"/>
    <cellStyle name="Akzent3 2" xfId="40550" hidden="1"/>
    <cellStyle name="Akzent3 2" xfId="40557" hidden="1"/>
    <cellStyle name="Akzent3 2" xfId="40570" hidden="1"/>
    <cellStyle name="Akzent3 2" xfId="40577" hidden="1"/>
    <cellStyle name="Akzent3 2" xfId="40590" hidden="1"/>
    <cellStyle name="Akzent3 2" xfId="40597" hidden="1"/>
    <cellStyle name="Akzent3 2" xfId="40610" hidden="1"/>
    <cellStyle name="Akzent3 2" xfId="40617" hidden="1"/>
    <cellStyle name="Akzent3 2" xfId="40630" hidden="1"/>
    <cellStyle name="Akzent3 2" xfId="40637" hidden="1"/>
    <cellStyle name="Akzent3 2" xfId="40650" hidden="1"/>
    <cellStyle name="Akzent3 2" xfId="40657" hidden="1"/>
    <cellStyle name="Akzent3 2" xfId="40670" hidden="1"/>
    <cellStyle name="Akzent3 2" xfId="40677" hidden="1"/>
    <cellStyle name="Akzent3 2" xfId="40690" hidden="1"/>
    <cellStyle name="Akzent3 2" xfId="40697" hidden="1"/>
    <cellStyle name="Akzent3 2" xfId="40710" hidden="1"/>
    <cellStyle name="Akzent3 2" xfId="40732" hidden="1"/>
    <cellStyle name="Akzent3 2" xfId="40736" hidden="1"/>
    <cellStyle name="Akzent3 2" xfId="40759" hidden="1"/>
    <cellStyle name="Akzent3 2" xfId="40772" hidden="1"/>
    <cellStyle name="Akzent3 2" xfId="40779" hidden="1"/>
    <cellStyle name="Akzent3 2" xfId="40792" hidden="1"/>
    <cellStyle name="Akzent3 2" xfId="40799" hidden="1"/>
    <cellStyle name="Akzent3 2" xfId="40812" hidden="1"/>
    <cellStyle name="Akzent3 2" xfId="40819" hidden="1"/>
    <cellStyle name="Akzent3 2" xfId="40832" hidden="1"/>
    <cellStyle name="Akzent3 2" xfId="40839" hidden="1"/>
    <cellStyle name="Akzent3 2" xfId="40852" hidden="1"/>
    <cellStyle name="Akzent3 2" xfId="40752" hidden="1"/>
    <cellStyle name="Akzent3 2" xfId="40866" hidden="1"/>
    <cellStyle name="Akzent3 2" xfId="40873" hidden="1"/>
    <cellStyle name="Akzent3 2" xfId="40886" hidden="1"/>
    <cellStyle name="Akzent3 2" xfId="40893" hidden="1"/>
    <cellStyle name="Akzent3 2" xfId="40906" hidden="1"/>
    <cellStyle name="Akzent3 2" xfId="40913" hidden="1"/>
    <cellStyle name="Akzent3 2" xfId="40926" hidden="1"/>
    <cellStyle name="Akzent3 2" xfId="40933" hidden="1"/>
    <cellStyle name="Akzent3 2" xfId="40946" hidden="1"/>
    <cellStyle name="Akzent3 2" xfId="40951" hidden="1"/>
    <cellStyle name="Akzent3 2" xfId="40993" hidden="1"/>
    <cellStyle name="Akzent3 2" xfId="41013" hidden="1"/>
    <cellStyle name="Akzent3 2" xfId="41028" hidden="1"/>
    <cellStyle name="Akzent3 2" xfId="41041" hidden="1"/>
    <cellStyle name="Akzent3 2" xfId="41048" hidden="1"/>
    <cellStyle name="Akzent3 2" xfId="41061" hidden="1"/>
    <cellStyle name="Akzent3 2" xfId="41068" hidden="1"/>
    <cellStyle name="Akzent3 2" xfId="41081" hidden="1"/>
    <cellStyle name="Akzent3 2" xfId="41088" hidden="1"/>
    <cellStyle name="Akzent3 2" xfId="41101" hidden="1"/>
    <cellStyle name="Akzent3 2" xfId="41108" hidden="1"/>
    <cellStyle name="Akzent3 2" xfId="41125" hidden="1"/>
    <cellStyle name="Akzent3 2" xfId="41133" hidden="1"/>
    <cellStyle name="Akzent3 2" xfId="41146" hidden="1"/>
    <cellStyle name="Akzent3 2" xfId="41153" hidden="1"/>
    <cellStyle name="Akzent3 2" xfId="41166" hidden="1"/>
    <cellStyle name="Akzent3 2" xfId="41173" hidden="1"/>
    <cellStyle name="Akzent3 2" xfId="41186" hidden="1"/>
    <cellStyle name="Akzent3 2" xfId="41193" hidden="1"/>
    <cellStyle name="Akzent3 2" xfId="41206" hidden="1"/>
    <cellStyle name="Akzent3 2" xfId="41002" hidden="1"/>
    <cellStyle name="Akzent3 2" xfId="41220" hidden="1"/>
    <cellStyle name="Akzent3 2" xfId="41228" hidden="1"/>
    <cellStyle name="Akzent3 2" xfId="41241" hidden="1"/>
    <cellStyle name="Akzent3 2" xfId="41248" hidden="1"/>
    <cellStyle name="Akzent3 2" xfId="41261" hidden="1"/>
    <cellStyle name="Akzent3 2" xfId="41268" hidden="1"/>
    <cellStyle name="Akzent3 2" xfId="41281" hidden="1"/>
    <cellStyle name="Akzent3 2" xfId="41288" hidden="1"/>
    <cellStyle name="Akzent3 2" xfId="41301" hidden="1"/>
    <cellStyle name="Akzent3 2" xfId="41114" hidden="1"/>
    <cellStyle name="Akzent3 2" xfId="41314" hidden="1"/>
    <cellStyle name="Akzent3 2" xfId="41321" hidden="1"/>
    <cellStyle name="Akzent3 2" xfId="41334" hidden="1"/>
    <cellStyle name="Akzent3 2" xfId="41341" hidden="1"/>
    <cellStyle name="Akzent3 2" xfId="41354" hidden="1"/>
    <cellStyle name="Akzent3 2" xfId="41361" hidden="1"/>
    <cellStyle name="Akzent3 2" xfId="41374" hidden="1"/>
    <cellStyle name="Akzent3 2" xfId="41381" hidden="1"/>
    <cellStyle name="Akzent3 2" xfId="41394" hidden="1"/>
    <cellStyle name="Akzent3 2" xfId="41404" hidden="1"/>
    <cellStyle name="Akzent3 2" xfId="41421" hidden="1"/>
    <cellStyle name="Akzent3 2" xfId="41428" hidden="1"/>
    <cellStyle name="Akzent3 2" xfId="41441" hidden="1"/>
    <cellStyle name="Akzent3 2" xfId="41448" hidden="1"/>
    <cellStyle name="Akzent3 2" xfId="41461" hidden="1"/>
    <cellStyle name="Akzent3 2" xfId="41468" hidden="1"/>
    <cellStyle name="Akzent3 2" xfId="41481" hidden="1"/>
    <cellStyle name="Akzent3 2" xfId="41488" hidden="1"/>
    <cellStyle name="Akzent3 2" xfId="41501" hidden="1"/>
    <cellStyle name="Akzent3 2" xfId="41508" hidden="1"/>
    <cellStyle name="Akzent3 2" xfId="41525" hidden="1"/>
    <cellStyle name="Akzent3 2" xfId="41533" hidden="1"/>
    <cellStyle name="Akzent3 2" xfId="41546" hidden="1"/>
    <cellStyle name="Akzent3 2" xfId="41553" hidden="1"/>
    <cellStyle name="Akzent3 2" xfId="41566" hidden="1"/>
    <cellStyle name="Akzent3 2" xfId="41573" hidden="1"/>
    <cellStyle name="Akzent3 2" xfId="41586" hidden="1"/>
    <cellStyle name="Akzent3 2" xfId="41593" hidden="1"/>
    <cellStyle name="Akzent3 2" xfId="41606" hidden="1"/>
    <cellStyle name="Akzent3 2" xfId="41411" hidden="1"/>
    <cellStyle name="Akzent3 2" xfId="41620" hidden="1"/>
    <cellStyle name="Akzent3 2" xfId="41628" hidden="1"/>
    <cellStyle name="Akzent3 2" xfId="41641" hidden="1"/>
    <cellStyle name="Akzent3 2" xfId="41648" hidden="1"/>
    <cellStyle name="Akzent3 2" xfId="41661" hidden="1"/>
    <cellStyle name="Akzent3 2" xfId="41668" hidden="1"/>
    <cellStyle name="Akzent3 2" xfId="41681" hidden="1"/>
    <cellStyle name="Akzent3 2" xfId="41688" hidden="1"/>
    <cellStyle name="Akzent3 2" xfId="41701" hidden="1"/>
    <cellStyle name="Akzent3 2" xfId="41514" hidden="1"/>
    <cellStyle name="Akzent3 2" xfId="41714" hidden="1"/>
    <cellStyle name="Akzent3 2" xfId="41721" hidden="1"/>
    <cellStyle name="Akzent3 2" xfId="41734" hidden="1"/>
    <cellStyle name="Akzent3 2" xfId="41741" hidden="1"/>
    <cellStyle name="Akzent3 2" xfId="41754" hidden="1"/>
    <cellStyle name="Akzent3 2" xfId="41761" hidden="1"/>
    <cellStyle name="Akzent3 2" xfId="41774" hidden="1"/>
    <cellStyle name="Akzent3 2" xfId="41781" hidden="1"/>
    <cellStyle name="Akzent3 2" xfId="41794" hidden="1"/>
    <cellStyle name="Akzent3 2" xfId="41801" hidden="1"/>
    <cellStyle name="Akzent3 2" xfId="41814" hidden="1"/>
    <cellStyle name="Akzent3 2" xfId="41821" hidden="1"/>
    <cellStyle name="Akzent3 2" xfId="41834" hidden="1"/>
    <cellStyle name="Akzent3 2" xfId="41841" hidden="1"/>
    <cellStyle name="Akzent3 2" xfId="41854" hidden="1"/>
    <cellStyle name="Akzent3 2" xfId="41861" hidden="1"/>
    <cellStyle name="Akzent3 2" xfId="41874" hidden="1"/>
    <cellStyle name="Akzent3 2" xfId="41881" hidden="1"/>
    <cellStyle name="Akzent3 2" xfId="41894" hidden="1"/>
    <cellStyle name="Akzent3 2" xfId="41916" hidden="1"/>
    <cellStyle name="Akzent3 2" xfId="41920" hidden="1"/>
    <cellStyle name="Akzent3 2" xfId="41943" hidden="1"/>
    <cellStyle name="Akzent3 2" xfId="41956" hidden="1"/>
    <cellStyle name="Akzent3 2" xfId="41963" hidden="1"/>
    <cellStyle name="Akzent3 2" xfId="41976" hidden="1"/>
    <cellStyle name="Akzent3 2" xfId="41983" hidden="1"/>
    <cellStyle name="Akzent3 2" xfId="41996" hidden="1"/>
    <cellStyle name="Akzent3 2" xfId="42003" hidden="1"/>
    <cellStyle name="Akzent3 2" xfId="42016" hidden="1"/>
    <cellStyle name="Akzent3 2" xfId="42023" hidden="1"/>
    <cellStyle name="Akzent3 2" xfId="42036" hidden="1"/>
    <cellStyle name="Akzent3 2" xfId="41936" hidden="1"/>
    <cellStyle name="Akzent3 2" xfId="42050" hidden="1"/>
    <cellStyle name="Akzent3 2" xfId="42057" hidden="1"/>
    <cellStyle name="Akzent3 2" xfId="42070" hidden="1"/>
    <cellStyle name="Akzent3 2" xfId="42077" hidden="1"/>
    <cellStyle name="Akzent3 2" xfId="42090" hidden="1"/>
    <cellStyle name="Akzent3 2" xfId="42097" hidden="1"/>
    <cellStyle name="Akzent3 2" xfId="42110" hidden="1"/>
    <cellStyle name="Akzent3 2" xfId="42117" hidden="1"/>
    <cellStyle name="Akzent3 2" xfId="42130" hidden="1"/>
    <cellStyle name="Akzent3 2" xfId="42161" hidden="1"/>
    <cellStyle name="Akzent3 2" xfId="42247" hidden="1"/>
    <cellStyle name="Akzent3 2" xfId="42264" hidden="1"/>
    <cellStyle name="Akzent3 2" xfId="42299" hidden="1"/>
    <cellStyle name="Akzent3 2" xfId="42320" hidden="1"/>
    <cellStyle name="Akzent3 2" xfId="42346" hidden="1"/>
    <cellStyle name="Akzent3 2" xfId="42417" hidden="1"/>
    <cellStyle name="Akzent3 2" xfId="42465" hidden="1"/>
    <cellStyle name="Akzent3 2" xfId="42478" hidden="1"/>
    <cellStyle name="Akzent3 2" xfId="42510" hidden="1"/>
    <cellStyle name="Akzent3 2" xfId="42532" hidden="1"/>
    <cellStyle name="Akzent3 2" xfId="42574" hidden="1"/>
    <cellStyle name="Akzent3 2" xfId="42601" hidden="1"/>
    <cellStyle name="Akzent3 2" xfId="42630" hidden="1"/>
    <cellStyle name="Akzent3 2" xfId="42655" hidden="1"/>
    <cellStyle name="Akzent3 2" xfId="42683" hidden="1"/>
    <cellStyle name="Akzent3 2" xfId="42712" hidden="1"/>
    <cellStyle name="Akzent3 2" xfId="42733" hidden="1"/>
    <cellStyle name="Akzent3 2" xfId="42763" hidden="1"/>
    <cellStyle name="Akzent3 2" xfId="42789" hidden="1"/>
    <cellStyle name="Akzent3 2" xfId="42208" hidden="1"/>
    <cellStyle name="Akzent3 2" xfId="42835" hidden="1"/>
    <cellStyle name="Akzent3 2" xfId="42868" hidden="1"/>
    <cellStyle name="Akzent3 2" xfId="42894" hidden="1"/>
    <cellStyle name="Akzent3 2" xfId="42926" hidden="1"/>
    <cellStyle name="Akzent3 2" xfId="42950" hidden="1"/>
    <cellStyle name="Akzent3 2" xfId="42975" hidden="1"/>
    <cellStyle name="Akzent3 2" xfId="43001" hidden="1"/>
    <cellStyle name="Akzent3 2" xfId="43028" hidden="1"/>
    <cellStyle name="Akzent3 2" xfId="43048" hidden="1"/>
    <cellStyle name="Akzent3 2" xfId="42538" hidden="1"/>
    <cellStyle name="Akzent3 2" xfId="43092" hidden="1"/>
    <cellStyle name="Akzent3 2" xfId="43123" hidden="1"/>
    <cellStyle name="Akzent3 2" xfId="43147" hidden="1"/>
    <cellStyle name="Akzent3 2" xfId="43181" hidden="1"/>
    <cellStyle name="Akzent3 2" xfId="43202" hidden="1"/>
    <cellStyle name="Akzent3 2" xfId="43236" hidden="1"/>
    <cellStyle name="Akzent3 2" xfId="43261" hidden="1"/>
    <cellStyle name="Akzent3 2" xfId="43285" hidden="1"/>
    <cellStyle name="Akzent3 2" xfId="43312" hidden="1"/>
    <cellStyle name="Akzent3 2" xfId="43347" hidden="1"/>
    <cellStyle name="Akzent3 2" xfId="43377" hidden="1"/>
    <cellStyle name="Akzent3 2" xfId="43424" hidden="1"/>
    <cellStyle name="Akzent3 2" xfId="43436" hidden="1"/>
    <cellStyle name="Akzent3 2" xfId="43482" hidden="1"/>
    <cellStyle name="Akzent3 2" xfId="43495" hidden="1"/>
    <cellStyle name="Akzent3 2" xfId="43526" hidden="1"/>
    <cellStyle name="Akzent3 2" xfId="43555" hidden="1"/>
    <cellStyle name="Akzent3 2" xfId="43576" hidden="1"/>
    <cellStyle name="Akzent3 2" xfId="43618" hidden="1"/>
    <cellStyle name="Akzent3 2" xfId="43634" hidden="1"/>
    <cellStyle name="Akzent3 2" xfId="43676" hidden="1"/>
    <cellStyle name="Akzent3 2" xfId="43700" hidden="1"/>
    <cellStyle name="Akzent3 2" xfId="43736" hidden="1"/>
    <cellStyle name="Akzent3 2" xfId="43759" hidden="1"/>
    <cellStyle name="Akzent3 2" xfId="43794" hidden="1"/>
    <cellStyle name="Akzent3 2" xfId="43816" hidden="1"/>
    <cellStyle name="Akzent3 2" xfId="43847" hidden="1"/>
    <cellStyle name="Akzent3 2" xfId="43868" hidden="1"/>
    <cellStyle name="Akzent3 2" xfId="43894" hidden="1"/>
    <cellStyle name="Akzent3 2" xfId="43356" hidden="1"/>
    <cellStyle name="Akzent3 2" xfId="43940" hidden="1"/>
    <cellStyle name="Akzent3 2" xfId="43975" hidden="1"/>
    <cellStyle name="Akzent3 2" xfId="44004" hidden="1"/>
    <cellStyle name="Akzent3 2" xfId="44030" hidden="1"/>
    <cellStyle name="Akzent3 2" xfId="44055" hidden="1"/>
    <cellStyle name="Akzent3 2" xfId="44082" hidden="1"/>
    <cellStyle name="Akzent3 2" xfId="44108" hidden="1"/>
    <cellStyle name="Akzent3 2" xfId="44139" hidden="1"/>
    <cellStyle name="Akzent3 2" xfId="44166" hidden="1"/>
    <cellStyle name="Akzent3 2" xfId="43645" hidden="1"/>
    <cellStyle name="Akzent3 2" xfId="44204" hidden="1"/>
    <cellStyle name="Akzent3 2" xfId="44232" hidden="1"/>
    <cellStyle name="Akzent3 2" xfId="44262" hidden="1"/>
    <cellStyle name="Akzent3 2" xfId="44287" hidden="1"/>
    <cellStyle name="Akzent3 2" xfId="44313" hidden="1"/>
    <cellStyle name="Akzent3 2" xfId="44337" hidden="1"/>
    <cellStyle name="Akzent3 2" xfId="44371" hidden="1"/>
    <cellStyle name="Akzent3 2" xfId="44391" hidden="1"/>
    <cellStyle name="Akzent3 2" xfId="44424" hidden="1"/>
    <cellStyle name="Akzent3 2" xfId="44445" hidden="1"/>
    <cellStyle name="Akzent3 2" xfId="44480" hidden="1"/>
    <cellStyle name="Akzent3 2" xfId="44501" hidden="1"/>
    <cellStyle name="Akzent3 2" xfId="44540" hidden="1"/>
    <cellStyle name="Akzent3 2" xfId="44559" hidden="1"/>
    <cellStyle name="Akzent3 2" xfId="44590" hidden="1"/>
    <cellStyle name="Akzent3 2" xfId="44609" hidden="1"/>
    <cellStyle name="Akzent3 2" xfId="44642" hidden="1"/>
    <cellStyle name="Akzent3 2" xfId="44658" hidden="1"/>
    <cellStyle name="Akzent3 2" xfId="44692" hidden="1"/>
    <cellStyle name="Akzent3 2" xfId="44747" hidden="1"/>
    <cellStyle name="Akzent3 2" xfId="44750" hidden="1"/>
    <cellStyle name="Akzent3 2" xfId="44784" hidden="1"/>
    <cellStyle name="Akzent3 2" xfId="44819" hidden="1"/>
    <cellStyle name="Akzent3 2" xfId="44856" hidden="1"/>
    <cellStyle name="Akzent3 2" xfId="44878" hidden="1"/>
    <cellStyle name="Akzent3 2" xfId="44910" hidden="1"/>
    <cellStyle name="Akzent3 2" xfId="44934" hidden="1"/>
    <cellStyle name="Akzent3 2" xfId="44966" hidden="1"/>
    <cellStyle name="Akzent3 2" xfId="44990" hidden="1"/>
    <cellStyle name="Akzent3 2" xfId="45015" hidden="1"/>
    <cellStyle name="Akzent3 2" xfId="45055" hidden="1"/>
    <cellStyle name="Akzent3 2" xfId="44767" hidden="1"/>
    <cellStyle name="Akzent3 2" xfId="45098" hidden="1"/>
    <cellStyle name="Akzent3 2" xfId="45153" hidden="1"/>
    <cellStyle name="Akzent3 2" xfId="45184" hidden="1"/>
    <cellStyle name="Akzent3 2" xfId="45218" hidden="1"/>
    <cellStyle name="Akzent3 2" xfId="45250" hidden="1"/>
    <cellStyle name="Akzent3 2" xfId="45274" hidden="1"/>
    <cellStyle name="Akzent3 2" xfId="45314" hidden="1"/>
    <cellStyle name="Akzent3 2" xfId="45358" hidden="1"/>
    <cellStyle name="Akzent3 2" xfId="45393" hidden="1"/>
    <cellStyle name="Akzent3 2" xfId="45408" hidden="1"/>
    <cellStyle name="Akzent3 2" xfId="45486" hidden="1"/>
    <cellStyle name="Akzent3 2" xfId="45524" hidden="1"/>
    <cellStyle name="Akzent3 2" xfId="45555" hidden="1"/>
    <cellStyle name="Akzent3 2" xfId="45580" hidden="1"/>
    <cellStyle name="Akzent3 2" xfId="45613" hidden="1"/>
    <cellStyle name="Akzent3 2" xfId="45637" hidden="1"/>
    <cellStyle name="Akzent3 2" xfId="45671" hidden="1"/>
    <cellStyle name="Akzent3 2" xfId="45689" hidden="1"/>
    <cellStyle name="Akzent3 2" xfId="45721" hidden="1"/>
    <cellStyle name="Akzent3 2" xfId="45738" hidden="1"/>
    <cellStyle name="Akzent3 2" xfId="45770" hidden="1"/>
    <cellStyle name="Akzent3 2" xfId="45799" hidden="1"/>
    <cellStyle name="Akzent3 2" xfId="45834" hidden="1"/>
    <cellStyle name="Akzent3 2" xfId="45882" hidden="1"/>
    <cellStyle name="Akzent3 2" xfId="45917" hidden="1"/>
    <cellStyle name="Akzent3 2" xfId="45944" hidden="1"/>
    <cellStyle name="Akzent3 2" xfId="45970" hidden="1"/>
    <cellStyle name="Akzent3 2" xfId="46002" hidden="1"/>
    <cellStyle name="Akzent3 2" xfId="46022" hidden="1"/>
    <cellStyle name="Akzent3 2" xfId="46048" hidden="1"/>
    <cellStyle name="Akzent3 2" xfId="45497" hidden="1"/>
    <cellStyle name="Akzent3 2" xfId="46120" hidden="1"/>
    <cellStyle name="Akzent3 2" xfId="46149" hidden="1"/>
    <cellStyle name="Akzent3 2" xfId="46178" hidden="1"/>
    <cellStyle name="Akzent3 2" xfId="46204" hidden="1"/>
    <cellStyle name="Akzent3 2" xfId="46232" hidden="1"/>
    <cellStyle name="Akzent3 2" xfId="46258" hidden="1"/>
    <cellStyle name="Akzent3 2" xfId="46289" hidden="1"/>
    <cellStyle name="Akzent3 2" xfId="46316" hidden="1"/>
    <cellStyle name="Akzent3 2" xfId="46341" hidden="1"/>
    <cellStyle name="Akzent3 2" xfId="45781" hidden="1"/>
    <cellStyle name="Akzent3 2" xfId="46384" hidden="1"/>
    <cellStyle name="Akzent3 2" xfId="46410" hidden="1"/>
    <cellStyle name="Akzent3 2" xfId="46441" hidden="1"/>
    <cellStyle name="Akzent3 2" xfId="46463" hidden="1"/>
    <cellStyle name="Akzent3 2" xfId="46499" hidden="1"/>
    <cellStyle name="Akzent3 2" xfId="46514" hidden="1"/>
    <cellStyle name="Akzent3 2" xfId="46542" hidden="1"/>
    <cellStyle name="Akzent3 2" xfId="46566" hidden="1"/>
    <cellStyle name="Akzent3 2" xfId="46599" hidden="1"/>
    <cellStyle name="Akzent3 2" xfId="46632" hidden="1"/>
    <cellStyle name="Akzent3 2" xfId="46682" hidden="1"/>
    <cellStyle name="Akzent3 2" xfId="46701" hidden="1"/>
    <cellStyle name="Akzent3 2" xfId="46735" hidden="1"/>
    <cellStyle name="Akzent3 2" xfId="46756" hidden="1"/>
    <cellStyle name="Akzent3 2" xfId="46780" hidden="1"/>
    <cellStyle name="Akzent3 2" xfId="46803" hidden="1"/>
    <cellStyle name="Akzent3 2" xfId="46839" hidden="1"/>
    <cellStyle name="Akzent3 2" xfId="46861" hidden="1"/>
    <cellStyle name="Akzent3 2" xfId="46888" hidden="1"/>
    <cellStyle name="Akzent3 2" xfId="46915" hidden="1"/>
    <cellStyle name="Akzent3 2" xfId="46956" hidden="1"/>
    <cellStyle name="Akzent3 2" xfId="46985" hidden="1"/>
    <cellStyle name="Akzent3 2" xfId="47012" hidden="1"/>
    <cellStyle name="Akzent3 2" xfId="47035" hidden="1"/>
    <cellStyle name="Akzent3 2" xfId="47060" hidden="1"/>
    <cellStyle name="Akzent3 2" xfId="47094" hidden="1"/>
    <cellStyle name="Akzent3 2" xfId="47113" hidden="1"/>
    <cellStyle name="Akzent3 2" xfId="47151" hidden="1"/>
    <cellStyle name="Akzent3 2" xfId="47170" hidden="1"/>
    <cellStyle name="Akzent3 2" xfId="46644" hidden="1"/>
    <cellStyle name="Akzent3 2" xfId="47222" hidden="1"/>
    <cellStyle name="Akzent3 2" xfId="47249" hidden="1"/>
    <cellStyle name="Akzent3 2" xfId="47276" hidden="1"/>
    <cellStyle name="Akzent3 2" xfId="47308" hidden="1"/>
    <cellStyle name="Akzent3 2" xfId="47326" hidden="1"/>
    <cellStyle name="Akzent3 2" xfId="47356" hidden="1"/>
    <cellStyle name="Akzent3 2" xfId="47390" hidden="1"/>
    <cellStyle name="Akzent3 2" xfId="47415" hidden="1"/>
    <cellStyle name="Akzent3 2" xfId="47440" hidden="1"/>
    <cellStyle name="Akzent3 2" xfId="46927" hidden="1"/>
    <cellStyle name="Akzent3 2" xfId="47484" hidden="1"/>
    <cellStyle name="Akzent3 2" xfId="47520" hidden="1"/>
    <cellStyle name="Akzent3 2" xfId="47542" hidden="1"/>
    <cellStyle name="Akzent3 2" xfId="47570" hidden="1"/>
    <cellStyle name="Akzent3 2" xfId="47597" hidden="1"/>
    <cellStyle name="Akzent3 2" xfId="47622" hidden="1"/>
    <cellStyle name="Akzent3 2" xfId="47652" hidden="1"/>
    <cellStyle name="Akzent3 2" xfId="47674" hidden="1"/>
    <cellStyle name="Akzent3 2" xfId="47698" hidden="1"/>
    <cellStyle name="Akzent3 2" xfId="47732" hidden="1"/>
    <cellStyle name="Akzent3 2" xfId="47760" hidden="1"/>
    <cellStyle name="Akzent3 2" xfId="47790" hidden="1"/>
    <cellStyle name="Akzent3 2" xfId="47817" hidden="1"/>
    <cellStyle name="Akzent3 2" xfId="47848" hidden="1"/>
    <cellStyle name="Akzent3 2" xfId="47866" hidden="1"/>
    <cellStyle name="Akzent3 2" xfId="47907" hidden="1"/>
    <cellStyle name="Akzent3 2" xfId="47925" hidden="1"/>
    <cellStyle name="Akzent3 2" xfId="47950" hidden="1"/>
    <cellStyle name="Akzent3 2" xfId="47970" hidden="1"/>
    <cellStyle name="Akzent3 2" xfId="48028" hidden="1"/>
    <cellStyle name="Akzent3 2" xfId="48034" hidden="1"/>
    <cellStyle name="Akzent3 2" xfId="48062" hidden="1"/>
    <cellStyle name="Akzent3 2" xfId="48100" hidden="1"/>
    <cellStyle name="Akzent3 2" xfId="48125" hidden="1"/>
    <cellStyle name="Akzent3 2" xfId="48157" hidden="1"/>
    <cellStyle name="Akzent3 2" xfId="48183" hidden="1"/>
    <cellStyle name="Akzent3 2" xfId="48211" hidden="1"/>
    <cellStyle name="Akzent3 2" xfId="48239" hidden="1"/>
    <cellStyle name="Akzent3 2" xfId="48268" hidden="1"/>
    <cellStyle name="Akzent3 2" xfId="48294" hidden="1"/>
    <cellStyle name="Akzent3 2" xfId="48317" hidden="1"/>
    <cellStyle name="Akzent3 2" xfId="48053" hidden="1"/>
    <cellStyle name="Akzent3 2" xfId="48365" hidden="1"/>
    <cellStyle name="Akzent3 2" xfId="48393" hidden="1"/>
    <cellStyle name="Akzent3 2" xfId="48423" hidden="1"/>
    <cellStyle name="Akzent3 2" xfId="48450" hidden="1"/>
    <cellStyle name="Akzent3 2" xfId="48481" hidden="1"/>
    <cellStyle name="Akzent3 2" xfId="48503" hidden="1"/>
    <cellStyle name="Akzent3 2" xfId="48536" hidden="1"/>
    <cellStyle name="Akzent3 2" xfId="48552" hidden="1"/>
    <cellStyle name="Akzent3 2" xfId="48579" hidden="1"/>
    <cellStyle name="Akzent3 2" xfId="48523" hidden="1"/>
    <cellStyle name="Akzent3 2" xfId="48490" hidden="1"/>
    <cellStyle name="Akzent3 2" xfId="48468" hidden="1"/>
    <cellStyle name="Akzent3 2" xfId="48432" hidden="1"/>
    <cellStyle name="Akzent3 2" xfId="48410" hidden="1"/>
    <cellStyle name="Akzent3 2" xfId="48374" hidden="1"/>
    <cellStyle name="Akzent3 2" xfId="48352" hidden="1"/>
    <cellStyle name="Akzent3 2" xfId="48316" hidden="1"/>
    <cellStyle name="Akzent3 2" xfId="48288" hidden="1"/>
    <cellStyle name="Akzent3 2" xfId="48274" hidden="1"/>
    <cellStyle name="Akzent3 2" xfId="48233" hidden="1"/>
    <cellStyle name="Akzent3 2" xfId="48194" hidden="1"/>
    <cellStyle name="Akzent3 2" xfId="48173" hidden="1"/>
    <cellStyle name="Akzent3 2" xfId="48140" hidden="1"/>
    <cellStyle name="Akzent3 2" xfId="48115" hidden="1"/>
    <cellStyle name="Akzent3 2" xfId="48084" hidden="1"/>
    <cellStyle name="Akzent3 2" xfId="48036" hidden="1"/>
    <cellStyle name="Akzent3 2" xfId="47989" hidden="1"/>
    <cellStyle name="Akzent3 2" xfId="47965" hidden="1"/>
    <cellStyle name="Akzent3 2" xfId="48547" hidden="1"/>
    <cellStyle name="Akzent3 2" xfId="47920" hidden="1"/>
    <cellStyle name="Akzent3 2" xfId="47886" hidden="1"/>
    <cellStyle name="Akzent3 2" xfId="47861" hidden="1"/>
    <cellStyle name="Akzent3 2" xfId="47832" hidden="1"/>
    <cellStyle name="Akzent3 2" xfId="47799" hidden="1"/>
    <cellStyle name="Akzent3 2" xfId="47774" hidden="1"/>
    <cellStyle name="Akzent3 2" xfId="47744" hidden="1"/>
    <cellStyle name="Akzent3 2" xfId="47717" hidden="1"/>
    <cellStyle name="Akzent3 2" xfId="47687" hidden="1"/>
    <cellStyle name="Akzent3 2" xfId="48259" hidden="1"/>
    <cellStyle name="Akzent3 2" xfId="47641" hidden="1"/>
    <cellStyle name="Akzent3 2" xfId="47609" hidden="1"/>
    <cellStyle name="Akzent3 2" xfId="47587" hidden="1"/>
    <cellStyle name="Akzent3 2" xfId="47551" hidden="1"/>
    <cellStyle name="Akzent3 2" xfId="47529" hidden="1"/>
    <cellStyle name="Akzent3 2" xfId="47499" hidden="1"/>
    <cellStyle name="Akzent3 2" xfId="47471" hidden="1"/>
    <cellStyle name="Akzent3 2" xfId="47448" hidden="1"/>
    <cellStyle name="Akzent3 2" xfId="47414" hidden="1"/>
    <cellStyle name="Akzent3 2" xfId="47374" hidden="1"/>
    <cellStyle name="Akzent3 2" xfId="47339" hidden="1"/>
    <cellStyle name="Akzent3 2" xfId="47295" hidden="1"/>
    <cellStyle name="Akzent3 2" xfId="47283" hidden="1"/>
    <cellStyle name="Akzent3 2" xfId="47238" hidden="1"/>
    <cellStyle name="Akzent3 2" xfId="47217" hidden="1"/>
    <cellStyle name="Akzent3 2" xfId="47189" hidden="1"/>
    <cellStyle name="Akzent3 2" xfId="47165" hidden="1"/>
    <cellStyle name="Akzent3 2" xfId="47131" hidden="1"/>
    <cellStyle name="Akzent3 2" xfId="47106" hidden="1"/>
    <cellStyle name="Akzent3 2" xfId="47078" hidden="1"/>
    <cellStyle name="Akzent3 2" xfId="47036" hidden="1"/>
    <cellStyle name="Akzent3 2" xfId="47011" hidden="1"/>
    <cellStyle name="Akzent3 2" xfId="46979" hidden="1"/>
    <cellStyle name="Akzent3 2" xfId="46950" hidden="1"/>
    <cellStyle name="Akzent3 2" xfId="46923" hidden="1"/>
    <cellStyle name="Akzent3 2" xfId="46889" hidden="1"/>
    <cellStyle name="Akzent3 2" xfId="46855" hidden="1"/>
    <cellStyle name="Akzent3 2" xfId="46833" hidden="1"/>
    <cellStyle name="Akzent3 2" xfId="46797" hidden="1"/>
    <cellStyle name="Akzent3 2" xfId="47363" hidden="1"/>
    <cellStyle name="Akzent3 2" xfId="46745" hidden="1"/>
    <cellStyle name="Akzent3 2" xfId="46725" hidden="1"/>
    <cellStyle name="Akzent3 2" xfId="46693" hidden="1"/>
    <cellStyle name="Akzent3 2" xfId="46671" hidden="1"/>
    <cellStyle name="Akzent3 2" xfId="46633" hidden="1"/>
    <cellStyle name="Akzent3 2" xfId="46613" hidden="1"/>
    <cellStyle name="Akzent3 2" xfId="46581" hidden="1"/>
    <cellStyle name="Akzent3 2" xfId="46559" hidden="1"/>
    <cellStyle name="Akzent3 2" xfId="46523" hidden="1"/>
    <cellStyle name="Akzent3 2" xfId="47067" hidden="1"/>
    <cellStyle name="Akzent3 2" xfId="46473" hidden="1"/>
    <cellStyle name="Akzent3 2" xfId="46450" hidden="1"/>
    <cellStyle name="Akzent3 2" xfId="46419" hidden="1"/>
    <cellStyle name="Akzent3 2" xfId="46392" hidden="1"/>
    <cellStyle name="Akzent3 2" xfId="46361" hidden="1"/>
    <cellStyle name="Akzent3 2" xfId="46335" hidden="1"/>
    <cellStyle name="Akzent3 2" xfId="46310" hidden="1"/>
    <cellStyle name="Akzent3 2" xfId="46277" hidden="1"/>
    <cellStyle name="Akzent3 2" xfId="46252" hidden="1"/>
    <cellStyle name="Akzent3 2" xfId="46215" hidden="1"/>
    <cellStyle name="Akzent3 2" xfId="46194" hidden="1"/>
    <cellStyle name="Akzent3 2" xfId="46156" hidden="1"/>
    <cellStyle name="Akzent3 2" xfId="46135" hidden="1"/>
    <cellStyle name="Akzent3 2" xfId="46076" hidden="1"/>
    <cellStyle name="Akzent3 2" xfId="46049" hidden="1"/>
    <cellStyle name="Akzent3 2" xfId="46015" hidden="1"/>
    <cellStyle name="Akzent3 2" xfId="45992" hidden="1"/>
    <cellStyle name="Akzent3 2" xfId="45957" hidden="1"/>
    <cellStyle name="Akzent3 2" xfId="45939" hidden="1"/>
    <cellStyle name="Akzent3 2" xfId="45878" hidden="1"/>
    <cellStyle name="Akzent3 2" xfId="45875" hidden="1"/>
    <cellStyle name="Akzent3 2" xfId="45842" hidden="1"/>
    <cellStyle name="Akzent3 2" xfId="45806" hidden="1"/>
    <cellStyle name="Akzent3 2" xfId="45771" hidden="1"/>
    <cellStyle name="Akzent3 2" xfId="45739" hidden="1"/>
    <cellStyle name="Akzent3 2" xfId="45708" hidden="1"/>
    <cellStyle name="Akzent3 2" xfId="45684" hidden="1"/>
    <cellStyle name="Akzent3 2" xfId="45655" hidden="1"/>
    <cellStyle name="Akzent3 2" xfId="45626" hidden="1"/>
    <cellStyle name="Akzent3 2" xfId="45603" hidden="1"/>
    <cellStyle name="Akzent3 2" xfId="45574" hidden="1"/>
    <cellStyle name="Akzent3 2" xfId="45858" hidden="1"/>
    <cellStyle name="Akzent3 2" xfId="45514" hidden="1"/>
    <cellStyle name="Akzent3 2" xfId="45478" hidden="1"/>
    <cellStyle name="Akzent3 2" xfId="45413" hidden="1"/>
    <cellStyle name="Akzent3 2" xfId="45385" hidden="1"/>
    <cellStyle name="Akzent3 2" xfId="45333" hidden="1"/>
    <cellStyle name="Akzent3 2" xfId="45290" hidden="1"/>
    <cellStyle name="Akzent3 2" xfId="45261" hidden="1"/>
    <cellStyle name="Akzent3 2" xfId="45237" hidden="1"/>
    <cellStyle name="Akzent3 2" xfId="45197" hidden="1"/>
    <cellStyle name="Akzent3 2" xfId="45179" hidden="1"/>
    <cellStyle name="Akzent3 2" xfId="45111" hidden="1"/>
    <cellStyle name="Akzent3 2" xfId="45073" hidden="1"/>
    <cellStyle name="Akzent3 2" xfId="45032" hidden="1"/>
    <cellStyle name="Akzent3 2" xfId="45005" hidden="1"/>
    <cellStyle name="Akzent3 2" xfId="44967" hidden="1"/>
    <cellStyle name="Akzent3 2" xfId="44947" hidden="1"/>
    <cellStyle name="Akzent3 2" xfId="44903" hidden="1"/>
    <cellStyle name="Akzent3 2" xfId="44885" hidden="1"/>
    <cellStyle name="Akzent3 2" xfId="44849" hidden="1"/>
    <cellStyle name="Akzent3 2" xfId="44826" hidden="1"/>
    <cellStyle name="Akzent3 2" xfId="44809" hidden="1"/>
    <cellStyle name="Akzent3 2" xfId="44730" hidden="1"/>
    <cellStyle name="Akzent3 2" xfId="44700" hidden="1"/>
    <cellStyle name="Akzent3 2" xfId="44666" hidden="1"/>
    <cellStyle name="Akzent3 2" xfId="44636" hidden="1"/>
    <cellStyle name="Akzent3 2" xfId="44600" hidden="1"/>
    <cellStyle name="Akzent3 2" xfId="44583" hidden="1"/>
    <cellStyle name="Akzent3 2" xfId="44548" hidden="1"/>
    <cellStyle name="Akzent3 2" xfId="44526" hidden="1"/>
    <cellStyle name="Akzent3 2" xfId="44492" hidden="1"/>
    <cellStyle name="Akzent3 2" xfId="45099" hidden="1"/>
    <cellStyle name="Akzent3 2" xfId="44451" hidden="1"/>
    <cellStyle name="Akzent3 2" xfId="44429" hidden="1"/>
    <cellStyle name="Akzent3 2" xfId="44386" hidden="1"/>
    <cellStyle name="Akzent3 2" xfId="44365" hidden="1"/>
    <cellStyle name="Akzent3 2" xfId="44326" hidden="1"/>
    <cellStyle name="Akzent3 2" xfId="44307" hidden="1"/>
    <cellStyle name="Akzent3 2" xfId="44275" hidden="1"/>
    <cellStyle name="Akzent3 2" xfId="44256" hidden="1"/>
    <cellStyle name="Akzent3 2" xfId="44222" hidden="1"/>
    <cellStyle name="Akzent3 2" xfId="44794" hidden="1"/>
    <cellStyle name="Akzent3 2" xfId="44183" hidden="1"/>
    <cellStyle name="Akzent3 2" xfId="44150" hidden="1"/>
    <cellStyle name="Akzent3 2" xfId="44126" hidden="1"/>
    <cellStyle name="Akzent3 2" xfId="44091" hidden="1"/>
    <cellStyle name="Akzent3 2" xfId="44067" hidden="1"/>
    <cellStyle name="Akzent3 2" xfId="44026" hidden="1"/>
    <cellStyle name="Akzent3 2" xfId="44012" hidden="1"/>
    <cellStyle name="Akzent3 2" xfId="43974" hidden="1"/>
    <cellStyle name="Akzent3 2" xfId="43947" hidden="1"/>
    <cellStyle name="Akzent3 2" xfId="43915" hidden="1"/>
    <cellStyle name="Akzent3 2" xfId="43876" hidden="1"/>
    <cellStyle name="Akzent3 2" xfId="43841" hidden="1"/>
    <cellStyle name="Akzent3 2" xfId="43810" hidden="1"/>
    <cellStyle name="Akzent3 2" xfId="43783" hidden="1"/>
    <cellStyle name="Akzent3 2" xfId="43752" hidden="1"/>
    <cellStyle name="Akzent3 2" xfId="43725" hidden="1"/>
    <cellStyle name="Akzent3 2" xfId="43693" hidden="1"/>
    <cellStyle name="Akzent3 2" xfId="43667" hidden="1"/>
    <cellStyle name="Akzent3 2" xfId="43632" hidden="1"/>
    <cellStyle name="Akzent3 2" xfId="43611" hidden="1"/>
    <cellStyle name="Akzent3 2" xfId="43562" hidden="1"/>
    <cellStyle name="Akzent3 2" xfId="43540" hidden="1"/>
    <cellStyle name="Akzent3 2" xfId="43508" hidden="1"/>
    <cellStyle name="Akzent3 2" xfId="43471" hidden="1"/>
    <cellStyle name="Akzent3 2" xfId="43449" hidden="1"/>
    <cellStyle name="Akzent3 2" xfId="43417" hidden="1"/>
    <cellStyle name="Akzent3 2" xfId="43390" hidden="1"/>
    <cellStyle name="Akzent3 2" xfId="43364" hidden="1"/>
    <cellStyle name="Akzent3 2" xfId="43328" hidden="1"/>
    <cellStyle name="Akzent3 2" xfId="43903" hidden="1"/>
    <cellStyle name="Akzent3 2" xfId="43275" hidden="1"/>
    <cellStyle name="Akzent3 2" xfId="43254" hidden="1"/>
    <cellStyle name="Akzent3 2" xfId="43220" hidden="1"/>
    <cellStyle name="Akzent3 2" xfId="43192" hidden="1"/>
    <cellStyle name="Akzent3 2" xfId="43162" hidden="1"/>
    <cellStyle name="Akzent3 2" xfId="43134" hidden="1"/>
    <cellStyle name="Akzent3 2" xfId="43104" hidden="1"/>
    <cellStyle name="Akzent3 2" xfId="43076" hidden="1"/>
    <cellStyle name="Akzent3 2" xfId="43060" hidden="1"/>
    <cellStyle name="Akzent3 2" xfId="43602" hidden="1"/>
    <cellStyle name="Akzent3 2" xfId="43017" hidden="1"/>
    <cellStyle name="Akzent3 2" xfId="42973" hidden="1"/>
    <cellStyle name="Akzent3 2" xfId="42959" hidden="1"/>
    <cellStyle name="Akzent3 2" xfId="42913" hidden="1"/>
    <cellStyle name="Akzent3 2" xfId="42901" hidden="1"/>
    <cellStyle name="Akzent3 2" xfId="42857" hidden="1"/>
    <cellStyle name="Akzent3 2" xfId="42842" hidden="1"/>
    <cellStyle name="Akzent3 2" xfId="42809" hidden="1"/>
    <cellStyle name="Akzent3 2" xfId="42784" hidden="1"/>
    <cellStyle name="Akzent3 2" xfId="42750" hidden="1"/>
    <cellStyle name="Akzent3 2" xfId="42721" hidden="1"/>
    <cellStyle name="Akzent3 2" xfId="42691" hidden="1"/>
    <cellStyle name="Akzent3 2" xfId="42662" hidden="1"/>
    <cellStyle name="Akzent3 2" xfId="42631" hidden="1"/>
    <cellStyle name="Akzent3 2" xfId="42595" hidden="1"/>
    <cellStyle name="Akzent3 2" xfId="42575" hidden="1"/>
    <cellStyle name="Akzent3 2" xfId="42544" hidden="1"/>
    <cellStyle name="Akzent3 2" xfId="42511" hidden="1"/>
    <cellStyle name="Akzent3 2" xfId="42472" hidden="1"/>
    <cellStyle name="Akzent3 2" xfId="42416" hidden="1"/>
    <cellStyle name="Akzent3 2" xfId="42407" hidden="1"/>
    <cellStyle name="Akzent3 2" xfId="42363" hidden="1"/>
    <cellStyle name="Akzent3 2" xfId="42326" hidden="1"/>
    <cellStyle name="Akzent3 2" xfId="42305" hidden="1"/>
    <cellStyle name="Akzent3 2" xfId="42262" hidden="1"/>
    <cellStyle name="Akzent3 2" xfId="42241" hidden="1"/>
    <cellStyle name="Akzent3 2" xfId="42210" hidden="1"/>
    <cellStyle name="Akzent3 2" xfId="42194" hidden="1"/>
    <cellStyle name="Akzent3 2" xfId="48622" hidden="1"/>
    <cellStyle name="Akzent3 2" xfId="48641" hidden="1"/>
    <cellStyle name="Akzent3 2" xfId="48664" hidden="1"/>
    <cellStyle name="Akzent3 2" xfId="42386" hidden="1"/>
    <cellStyle name="Akzent3 2" xfId="48691" hidden="1"/>
    <cellStyle name="Akzent3 2" xfId="48707" hidden="1"/>
    <cellStyle name="Akzent3 2" xfId="48730" hidden="1"/>
    <cellStyle name="Akzent3 2" xfId="48746" hidden="1"/>
    <cellStyle name="Akzent3 2" xfId="48769" hidden="1"/>
    <cellStyle name="Akzent3 2" xfId="48785" hidden="1"/>
    <cellStyle name="Akzent3 2" xfId="48803" hidden="1"/>
    <cellStyle name="Akzent3 2" xfId="48819" hidden="1"/>
    <cellStyle name="Akzent3 2" xfId="48836" hidden="1"/>
    <cellStyle name="Akzent3 2" xfId="48798" hidden="1"/>
    <cellStyle name="Akzent3 2" xfId="48778" hidden="1"/>
    <cellStyle name="Akzent3 2" xfId="48755" hidden="1"/>
    <cellStyle name="Akzent3 2" xfId="48739" hidden="1"/>
    <cellStyle name="Akzent3 2" xfId="48716" hidden="1"/>
    <cellStyle name="Akzent3 2" xfId="48700" hidden="1"/>
    <cellStyle name="Akzent3 2" xfId="48677" hidden="1"/>
    <cellStyle name="Akzent3 2" xfId="48663" hidden="1"/>
    <cellStyle name="Akzent3 2" xfId="48635" hidden="1"/>
    <cellStyle name="Akzent3 2" xfId="48628" hidden="1"/>
    <cellStyle name="Akzent3 2" xfId="48562" hidden="1"/>
    <cellStyle name="Akzent3 2" xfId="48529" hidden="1"/>
    <cellStyle name="Akzent3 2" xfId="48497" hidden="1"/>
    <cellStyle name="Akzent3 2" xfId="48461" hidden="1"/>
    <cellStyle name="Akzent3 2" xfId="48439" hidden="1"/>
    <cellStyle name="Akzent3 2" xfId="48402" hidden="1"/>
    <cellStyle name="Akzent3 2" xfId="48381" hidden="1"/>
    <cellStyle name="Akzent3 2" xfId="48344" hidden="1"/>
    <cellStyle name="Akzent3 2" xfId="48327" hidden="1"/>
    <cellStyle name="Akzent3 2" xfId="48815" hidden="1"/>
    <cellStyle name="Akzent3 2" xfId="48261" hidden="1"/>
    <cellStyle name="Akzent3 2" xfId="48225" hidden="1"/>
    <cellStyle name="Akzent3 2" xfId="48204" hidden="1"/>
    <cellStyle name="Akzent3 2" xfId="48166" hidden="1"/>
    <cellStyle name="Akzent3 2" xfId="48139" hidden="1"/>
    <cellStyle name="Akzent3 2" xfId="48108" hidden="1"/>
    <cellStyle name="Akzent3 2" xfId="48077" hidden="1"/>
    <cellStyle name="Akzent3 2" xfId="48013" hidden="1"/>
    <cellStyle name="Akzent3 2" xfId="47981" hidden="1"/>
    <cellStyle name="Akzent3 2" xfId="48616" hidden="1"/>
    <cellStyle name="Akzent3 2" xfId="47933" hidden="1"/>
    <cellStyle name="Akzent3 2" xfId="47900" hidden="1"/>
    <cellStyle name="Akzent3 2" xfId="47874" hidden="1"/>
    <cellStyle name="Akzent3 2" xfId="47841" hidden="1"/>
    <cellStyle name="Akzent3 2" xfId="47809" hidden="1"/>
    <cellStyle name="Akzent3 2" xfId="47783" hidden="1"/>
    <cellStyle name="Akzent3 2" xfId="47751" hidden="1"/>
    <cellStyle name="Akzent3 2" xfId="47725" hidden="1"/>
    <cellStyle name="Akzent3 2" xfId="47693" hidden="1"/>
    <cellStyle name="Akzent3 2" xfId="47658" hidden="1"/>
    <cellStyle name="Akzent3 2" xfId="47616" hidden="1"/>
    <cellStyle name="Akzent3 2" xfId="47579" hidden="1"/>
    <cellStyle name="Akzent3 2" xfId="47558" hidden="1"/>
    <cellStyle name="Akzent3 2" xfId="47513" hidden="1"/>
    <cellStyle name="Akzent3 2" xfId="47492" hidden="1"/>
    <cellStyle name="Akzent3 2" xfId="47462" hidden="1"/>
    <cellStyle name="Akzent3 2" xfId="47434" hidden="1"/>
    <cellStyle name="Akzent3 2" xfId="47404" hidden="1"/>
    <cellStyle name="Akzent3 2" xfId="47380" hidden="1"/>
    <cellStyle name="Akzent3 2" xfId="47344" hidden="1"/>
    <cellStyle name="Akzent3 2" xfId="47302" hidden="1"/>
    <cellStyle name="Akzent3 2" xfId="47269" hidden="1"/>
    <cellStyle name="Akzent3 2" xfId="47240" hidden="1"/>
    <cellStyle name="Akzent3 2" xfId="47209" hidden="1"/>
    <cellStyle name="Akzent3 2" xfId="47181" hidden="1"/>
    <cellStyle name="Akzent3 2" xfId="47145" hidden="1"/>
    <cellStyle name="Akzent3 2" xfId="47123" hidden="1"/>
    <cellStyle name="Akzent3 2" xfId="47087" hidden="1"/>
    <cellStyle name="Akzent3 2" xfId="47055" hidden="1"/>
    <cellStyle name="Akzent3 2" xfId="47645" hidden="1"/>
    <cellStyle name="Akzent3 2" xfId="47003" hidden="1"/>
    <cellStyle name="Akzent3 2" xfId="46970" hidden="1"/>
    <cellStyle name="Akzent3 2" xfId="46943" hidden="1"/>
    <cellStyle name="Akzent3 2" xfId="46906" hidden="1"/>
    <cellStyle name="Akzent3 2" xfId="46877" hidden="1"/>
    <cellStyle name="Akzent3 2" xfId="46848" hidden="1"/>
    <cellStyle name="Akzent3 2" xfId="46811" hidden="1"/>
    <cellStyle name="Akzent3 2" xfId="46789" hidden="1"/>
    <cellStyle name="Akzent3 2" xfId="46753" hidden="1"/>
    <cellStyle name="Akzent3 2" xfId="47332" hidden="1"/>
    <cellStyle name="Akzent3 2" xfId="46707" hidden="1"/>
    <cellStyle name="Akzent3 2" xfId="46683" hidden="1"/>
    <cellStyle name="Akzent3 2" xfId="46649" hidden="1"/>
    <cellStyle name="Akzent3 2" xfId="46614" hidden="1"/>
    <cellStyle name="Akzent3 2" xfId="46575" hidden="1"/>
    <cellStyle name="Akzent3 2" xfId="46551" hidden="1"/>
    <cellStyle name="Akzent3 2" xfId="46509" hidden="1"/>
    <cellStyle name="Akzent3 2" xfId="46490" hidden="1"/>
    <cellStyle name="Akzent3 2" xfId="46457" hidden="1"/>
    <cellStyle name="Akzent3 2" xfId="46431" hidden="1"/>
    <cellStyle name="Akzent3 2" xfId="46399" hidden="1"/>
    <cellStyle name="Akzent3 2" xfId="46369" hidden="1"/>
    <cellStyle name="Akzent3 2" xfId="46348" hidden="1"/>
    <cellStyle name="Akzent3 2" xfId="46303" hidden="1"/>
    <cellStyle name="Akzent3 2" xfId="46284" hidden="1"/>
    <cellStyle name="Akzent3 2" xfId="46245" hidden="1"/>
    <cellStyle name="Akzent3 2" xfId="46225" hidden="1"/>
    <cellStyle name="Akzent3 2" xfId="46187" hidden="1"/>
    <cellStyle name="Akzent3 2" xfId="46164" hidden="1"/>
    <cellStyle name="Akzent3 2" xfId="46106" hidden="1"/>
    <cellStyle name="Akzent3 2" xfId="46099" hidden="1"/>
    <cellStyle name="Akzent3 2" xfId="46064" hidden="1"/>
    <cellStyle name="Akzent3 2" xfId="46031" hidden="1"/>
    <cellStyle name="Akzent3 2" xfId="45996" hidden="1"/>
    <cellStyle name="Akzent3 2" xfId="45964" hidden="1"/>
    <cellStyle name="Akzent3 2" xfId="45928" hidden="1"/>
    <cellStyle name="Akzent3 2" xfId="45906" hidden="1"/>
    <cellStyle name="Akzent3 2" xfId="45846" hidden="1"/>
    <cellStyle name="Akzent3 2" xfId="45812" hidden="1"/>
    <cellStyle name="Akzent3 2" xfId="45788" hidden="1"/>
    <cellStyle name="Akzent3 2" xfId="45748" hidden="1"/>
    <cellStyle name="Akzent3 2" xfId="46082" hidden="1"/>
    <cellStyle name="Akzent3 2" xfId="45697" hidden="1"/>
    <cellStyle name="Akzent3 2" xfId="45664" hidden="1"/>
    <cellStyle name="Akzent3 2" xfId="45632" hidden="1"/>
    <cellStyle name="Akzent3 2" xfId="45601" hidden="1"/>
    <cellStyle name="Akzent3 2" xfId="45567" hidden="1"/>
    <cellStyle name="Akzent3 2" xfId="45537" hidden="1"/>
    <cellStyle name="Akzent3 2" xfId="45507" hidden="1"/>
    <cellStyle name="Akzent3 2" xfId="45457" hidden="1"/>
    <cellStyle name="Akzent3 2" xfId="45400" hidden="1"/>
    <cellStyle name="Akzent3 2" xfId="45384" hidden="1"/>
    <cellStyle name="Akzent3 2" xfId="45309" hidden="1"/>
    <cellStyle name="Akzent3 2" xfId="45260" hidden="1"/>
    <cellStyle name="Akzent3 2" xfId="45216" hidden="1"/>
    <cellStyle name="Akzent3 2" xfId="45191" hidden="1"/>
    <cellStyle name="Akzent3 2" xfId="45135" hidden="1"/>
    <cellStyle name="Akzent3 2" xfId="45091" hidden="1"/>
    <cellStyle name="Akzent3 2" xfId="45064" hidden="1"/>
    <cellStyle name="Akzent3 2" xfId="45025" hidden="1"/>
    <cellStyle name="Akzent3 2" xfId="44998" hidden="1"/>
    <cellStyle name="Akzent3 2" xfId="44965" hidden="1"/>
    <cellStyle name="Akzent3 2" xfId="44940" hidden="1"/>
    <cellStyle name="Akzent3 2" xfId="44895" hidden="1"/>
    <cellStyle name="Akzent3 2" xfId="44867" hidden="1"/>
    <cellStyle name="Akzent3 2" xfId="44832" hidden="1"/>
    <cellStyle name="Akzent3 2" xfId="44803" hidden="1"/>
    <cellStyle name="Akzent3 2" xfId="44741" hidden="1"/>
    <cellStyle name="Akzent3 2" xfId="44710" hidden="1"/>
    <cellStyle name="Akzent3 2" xfId="44673" hidden="1"/>
    <cellStyle name="Akzent3 2" xfId="44651" hidden="1"/>
    <cellStyle name="Akzent3 2" xfId="44612" hidden="1"/>
    <cellStyle name="Akzent3 2" xfId="45300" hidden="1"/>
    <cellStyle name="Akzent3 2" xfId="44555" hidden="1"/>
    <cellStyle name="Akzent3 2" xfId="44534" hidden="1"/>
    <cellStyle name="Akzent3 2" xfId="44493" hidden="1"/>
    <cellStyle name="Akzent3 2" xfId="44470" hidden="1"/>
    <cellStyle name="Akzent3 2" xfId="44437" hidden="1"/>
    <cellStyle name="Akzent3 2" xfId="44414" hidden="1"/>
    <cellStyle name="Akzent3 2" xfId="44378" hidden="1"/>
    <cellStyle name="Akzent3 2" xfId="44352" hidden="1"/>
    <cellStyle name="Akzent3 2" xfId="44320" hidden="1"/>
    <cellStyle name="Akzent3 2" xfId="44928" hidden="1"/>
    <cellStyle name="Akzent3 2" xfId="44269" hidden="1"/>
    <cellStyle name="Akzent3 2" xfId="44239" hidden="1"/>
    <cellStyle name="Akzent3 2" xfId="44211" hidden="1"/>
    <cellStyle name="Akzent3 2" xfId="44184" hidden="1"/>
    <cellStyle name="Akzent3 2" xfId="44161" hidden="1"/>
    <cellStyle name="Akzent3 2" xfId="44125" hidden="1"/>
    <cellStyle name="Akzent3 2" xfId="44102" hidden="1"/>
    <cellStyle name="Akzent3 2" xfId="44068" hidden="1"/>
    <cellStyle name="Akzent3 2" xfId="44041" hidden="1"/>
    <cellStyle name="Akzent3 2" xfId="43997" hidden="1"/>
    <cellStyle name="Akzent3 2" xfId="43953" hidden="1"/>
    <cellStyle name="Akzent3 2" xfId="43928" hidden="1"/>
    <cellStyle name="Akzent3 2" xfId="43893" hidden="1"/>
    <cellStyle name="Akzent3 2" xfId="43861" hidden="1"/>
    <cellStyle name="Akzent3 2" xfId="43832" hidden="1"/>
    <cellStyle name="Akzent3 2" xfId="43803" hidden="1"/>
    <cellStyle name="Akzent3 2" xfId="43771" hidden="1"/>
    <cellStyle name="Akzent3 2" xfId="43745" hidden="1"/>
    <cellStyle name="Akzent3 2" xfId="43712" hidden="1"/>
    <cellStyle name="Akzent3 2" xfId="43686" hidden="1"/>
    <cellStyle name="Akzent3 2" xfId="43638" hidden="1"/>
    <cellStyle name="Akzent3 2" xfId="43600" hidden="1"/>
    <cellStyle name="Akzent3 2" xfId="43568" hidden="1"/>
    <cellStyle name="Akzent3 2" xfId="43541" hidden="1"/>
    <cellStyle name="Akzent3 2" xfId="43502" hidden="1"/>
    <cellStyle name="Akzent3 2" xfId="43475" hidden="1"/>
    <cellStyle name="Akzent3 2" xfId="43443" hidden="1"/>
    <cellStyle name="Akzent3 2" xfId="43409" hidden="1"/>
    <cellStyle name="Akzent3 2" xfId="43384" hidden="1"/>
    <cellStyle name="Akzent3 2" xfId="43990" hidden="1"/>
    <cellStyle name="Akzent3 2" xfId="43321" hidden="1"/>
    <cellStyle name="Akzent3 2" xfId="43297" hidden="1"/>
    <cellStyle name="Akzent3 2" xfId="43268" hidden="1"/>
    <cellStyle name="Akzent3 2" xfId="43228" hidden="1"/>
    <cellStyle name="Akzent3 2" xfId="43209" hidden="1"/>
    <cellStyle name="Akzent3 2" xfId="43170" hidden="1"/>
    <cellStyle name="Akzent3 2" xfId="43148" hidden="1"/>
    <cellStyle name="Akzent3 2" xfId="43112" hidden="1"/>
    <cellStyle name="Akzent3 2" xfId="43087" hidden="1"/>
    <cellStyle name="Akzent3 2" xfId="43677" hidden="1"/>
    <cellStyle name="Akzent3 2" xfId="43043" hidden="1"/>
    <cellStyle name="Akzent3 2" xfId="43010" hidden="1"/>
    <cellStyle name="Akzent3 2" xfId="42987" hidden="1"/>
    <cellStyle name="Akzent3 2" xfId="42946" hidden="1"/>
    <cellStyle name="Akzent3 2" xfId="42920" hidden="1"/>
    <cellStyle name="Akzent3 2" xfId="42888" hidden="1"/>
    <cellStyle name="Akzent3 2" xfId="42858" hidden="1"/>
    <cellStyle name="Akzent3 2" xfId="42829" hidden="1"/>
    <cellStyle name="Akzent3 2" xfId="42801" hidden="1"/>
    <cellStyle name="Akzent3 2" xfId="42772" hidden="1"/>
    <cellStyle name="Akzent3 2" xfId="42742" hidden="1"/>
    <cellStyle name="Akzent3 2" xfId="42705" hidden="1"/>
    <cellStyle name="Akzent3 2" xfId="42677" hidden="1"/>
    <cellStyle name="Akzent3 2" xfId="42647" hidden="1"/>
    <cellStyle name="Akzent3 2" xfId="42611" hidden="1"/>
    <cellStyle name="Akzent3 2" xfId="42587" hidden="1"/>
    <cellStyle name="Akzent3 2" xfId="42551" hidden="1"/>
    <cellStyle name="Akzent3 2" xfId="42523" hidden="1"/>
    <cellStyle name="Akzent3 2" xfId="42486" hidden="1"/>
    <cellStyle name="Akzent3 2" xfId="42420" hidden="1"/>
    <cellStyle name="Akzent3 2" xfId="42406" hidden="1"/>
    <cellStyle name="Akzent3 2" xfId="42355" hidden="1"/>
    <cellStyle name="Akzent3 2" xfId="42312" hidden="1"/>
    <cellStyle name="Akzent3 2" xfId="42290" hidden="1"/>
    <cellStyle name="Akzent3 2" xfId="42254" hidden="1"/>
    <cellStyle name="Akzent3 2" xfId="42231" hidden="1"/>
    <cellStyle name="Akzent3 2" xfId="42198" hidden="1"/>
    <cellStyle name="Akzent3 2" xfId="45181" hidden="1"/>
    <cellStyle name="Akzent3 2" xfId="43024" hidden="1"/>
    <cellStyle name="Akzent3 2" xfId="48845" hidden="1"/>
    <cellStyle name="Akzent3 2" xfId="48858" hidden="1"/>
    <cellStyle name="Akzent3 2" xfId="42370" hidden="1"/>
    <cellStyle name="Akzent3 2" xfId="48872" hidden="1"/>
    <cellStyle name="Akzent3 2" xfId="48879" hidden="1"/>
    <cellStyle name="Akzent3 2" xfId="48892" hidden="1"/>
    <cellStyle name="Akzent3 2" xfId="48899" hidden="1"/>
    <cellStyle name="Akzent3 2" xfId="48912" hidden="1"/>
    <cellStyle name="Akzent3 2" xfId="48919" hidden="1"/>
    <cellStyle name="Akzent3 2" xfId="48932" hidden="1"/>
    <cellStyle name="Akzent3 2" xfId="48939" hidden="1"/>
    <cellStyle name="Akzent3 2" xfId="48952" hidden="1"/>
    <cellStyle name="Akzent3 2" xfId="48962" hidden="1"/>
    <cellStyle name="Akzent3 2" xfId="49048" hidden="1"/>
    <cellStyle name="Akzent3 2" xfId="49065" hidden="1"/>
    <cellStyle name="Akzent3 2" xfId="49100" hidden="1"/>
    <cellStyle name="Akzent3 2" xfId="49121" hidden="1"/>
    <cellStyle name="Akzent3 2" xfId="49147" hidden="1"/>
    <cellStyle name="Akzent3 2" xfId="49218" hidden="1"/>
    <cellStyle name="Akzent3 2" xfId="49266" hidden="1"/>
    <cellStyle name="Akzent3 2" xfId="49279" hidden="1"/>
    <cellStyle name="Akzent3 2" xfId="49311" hidden="1"/>
    <cellStyle name="Akzent3 2" xfId="49333" hidden="1"/>
    <cellStyle name="Akzent3 2" xfId="49375" hidden="1"/>
    <cellStyle name="Akzent3 2" xfId="49402" hidden="1"/>
    <cellStyle name="Akzent3 2" xfId="49431" hidden="1"/>
    <cellStyle name="Akzent3 2" xfId="49456" hidden="1"/>
    <cellStyle name="Akzent3 2" xfId="49484" hidden="1"/>
    <cellStyle name="Akzent3 2" xfId="49513" hidden="1"/>
    <cellStyle name="Akzent3 2" xfId="49534" hidden="1"/>
    <cellStyle name="Akzent3 2" xfId="49564" hidden="1"/>
    <cellStyle name="Akzent3 2" xfId="49590" hidden="1"/>
    <cellStyle name="Akzent3 2" xfId="49009" hidden="1"/>
    <cellStyle name="Akzent3 2" xfId="49636" hidden="1"/>
    <cellStyle name="Akzent3 2" xfId="49669" hidden="1"/>
    <cellStyle name="Akzent3 2" xfId="49695" hidden="1"/>
    <cellStyle name="Akzent3 2" xfId="49727" hidden="1"/>
    <cellStyle name="Akzent3 2" xfId="49751" hidden="1"/>
    <cellStyle name="Akzent3 2" xfId="49776" hidden="1"/>
    <cellStyle name="Akzent3 2" xfId="49802" hidden="1"/>
    <cellStyle name="Akzent3 2" xfId="49829" hidden="1"/>
    <cellStyle name="Akzent3 2" xfId="49849" hidden="1"/>
    <cellStyle name="Akzent3 2" xfId="49339" hidden="1"/>
    <cellStyle name="Akzent3 2" xfId="49893" hidden="1"/>
    <cellStyle name="Akzent3 2" xfId="49924" hidden="1"/>
    <cellStyle name="Akzent3 2" xfId="49948" hidden="1"/>
    <cellStyle name="Akzent3 2" xfId="49982" hidden="1"/>
    <cellStyle name="Akzent3 2" xfId="50003" hidden="1"/>
    <cellStyle name="Akzent3 2" xfId="50037" hidden="1"/>
    <cellStyle name="Akzent3 2" xfId="50062" hidden="1"/>
    <cellStyle name="Akzent3 2" xfId="50086" hidden="1"/>
    <cellStyle name="Akzent3 2" xfId="50113" hidden="1"/>
    <cellStyle name="Akzent3 2" xfId="50148" hidden="1"/>
    <cellStyle name="Akzent3 2" xfId="50178" hidden="1"/>
    <cellStyle name="Akzent3 2" xfId="50225" hidden="1"/>
    <cellStyle name="Akzent3 2" xfId="50237" hidden="1"/>
    <cellStyle name="Akzent3 2" xfId="50283" hidden="1"/>
    <cellStyle name="Akzent3 2" xfId="50296" hidden="1"/>
    <cellStyle name="Akzent3 2" xfId="50327" hidden="1"/>
    <cellStyle name="Akzent3 2" xfId="50356" hidden="1"/>
    <cellStyle name="Akzent3 2" xfId="50377" hidden="1"/>
    <cellStyle name="Akzent3 2" xfId="50419" hidden="1"/>
    <cellStyle name="Akzent3 2" xfId="50435" hidden="1"/>
    <cellStyle name="Akzent3 2" xfId="50477" hidden="1"/>
    <cellStyle name="Akzent3 2" xfId="50501" hidden="1"/>
    <cellStyle name="Akzent3 2" xfId="50537" hidden="1"/>
    <cellStyle name="Akzent3 2" xfId="50560" hidden="1"/>
    <cellStyle name="Akzent3 2" xfId="50595" hidden="1"/>
    <cellStyle name="Akzent3 2" xfId="50617" hidden="1"/>
    <cellStyle name="Akzent3 2" xfId="50648" hidden="1"/>
    <cellStyle name="Akzent3 2" xfId="50669" hidden="1"/>
    <cellStyle name="Akzent3 2" xfId="50695" hidden="1"/>
    <cellStyle name="Akzent3 2" xfId="50157" hidden="1"/>
    <cellStyle name="Akzent3 2" xfId="50741" hidden="1"/>
    <cellStyle name="Akzent3 2" xfId="50776" hidden="1"/>
    <cellStyle name="Akzent3 2" xfId="50805" hidden="1"/>
    <cellStyle name="Akzent3 2" xfId="50831" hidden="1"/>
    <cellStyle name="Akzent3 2" xfId="50856" hidden="1"/>
    <cellStyle name="Akzent3 2" xfId="50883" hidden="1"/>
    <cellStyle name="Akzent3 2" xfId="50909" hidden="1"/>
    <cellStyle name="Akzent3 2" xfId="50940" hidden="1"/>
    <cellStyle name="Akzent3 2" xfId="50967" hidden="1"/>
    <cellStyle name="Akzent3 2" xfId="50446" hidden="1"/>
    <cellStyle name="Akzent3 2" xfId="51005" hidden="1"/>
    <cellStyle name="Akzent3 2" xfId="51033" hidden="1"/>
    <cellStyle name="Akzent3 2" xfId="51063" hidden="1"/>
    <cellStyle name="Akzent3 2" xfId="51088" hidden="1"/>
    <cellStyle name="Akzent3 2" xfId="51114" hidden="1"/>
    <cellStyle name="Akzent3 2" xfId="51138" hidden="1"/>
    <cellStyle name="Akzent3 2" xfId="51172" hidden="1"/>
    <cellStyle name="Akzent3 2" xfId="51192" hidden="1"/>
    <cellStyle name="Akzent3 2" xfId="51225" hidden="1"/>
    <cellStyle name="Akzent3 2" xfId="51246" hidden="1"/>
    <cellStyle name="Akzent3 2" xfId="51281" hidden="1"/>
    <cellStyle name="Akzent3 2" xfId="51302" hidden="1"/>
    <cellStyle name="Akzent3 2" xfId="51341" hidden="1"/>
    <cellStyle name="Akzent3 2" xfId="51360" hidden="1"/>
    <cellStyle name="Akzent3 2" xfId="51391" hidden="1"/>
    <cellStyle name="Akzent3 2" xfId="51410" hidden="1"/>
    <cellStyle name="Akzent3 2" xfId="51443" hidden="1"/>
    <cellStyle name="Akzent3 2" xfId="51459" hidden="1"/>
    <cellStyle name="Akzent3 2" xfId="51493" hidden="1"/>
    <cellStyle name="Akzent3 2" xfId="51548" hidden="1"/>
    <cellStyle name="Akzent3 2" xfId="51551" hidden="1"/>
    <cellStyle name="Akzent3 2" xfId="51585" hidden="1"/>
    <cellStyle name="Akzent3 2" xfId="51620" hidden="1"/>
    <cellStyle name="Akzent3 2" xfId="51657" hidden="1"/>
    <cellStyle name="Akzent3 2" xfId="51679" hidden="1"/>
    <cellStyle name="Akzent3 2" xfId="51711" hidden="1"/>
    <cellStyle name="Akzent3 2" xfId="51735" hidden="1"/>
    <cellStyle name="Akzent3 2" xfId="51767" hidden="1"/>
    <cellStyle name="Akzent3 2" xfId="51791" hidden="1"/>
    <cellStyle name="Akzent3 2" xfId="51816" hidden="1"/>
    <cellStyle name="Akzent3 2" xfId="51856" hidden="1"/>
    <cellStyle name="Akzent3 2" xfId="51568" hidden="1"/>
    <cellStyle name="Akzent3 2" xfId="51899" hidden="1"/>
    <cellStyle name="Akzent3 2" xfId="51954" hidden="1"/>
    <cellStyle name="Akzent3 2" xfId="51985" hidden="1"/>
    <cellStyle name="Akzent3 2" xfId="52019" hidden="1"/>
    <cellStyle name="Akzent3 2" xfId="52051" hidden="1"/>
    <cellStyle name="Akzent3 2" xfId="52075" hidden="1"/>
    <cellStyle name="Akzent3 2" xfId="52115" hidden="1"/>
    <cellStyle name="Akzent3 2" xfId="52159" hidden="1"/>
    <cellStyle name="Akzent3 2" xfId="52194" hidden="1"/>
    <cellStyle name="Akzent3 2" xfId="52209" hidden="1"/>
    <cellStyle name="Akzent3 2" xfId="52287" hidden="1"/>
    <cellStyle name="Akzent3 2" xfId="52325" hidden="1"/>
    <cellStyle name="Akzent3 2" xfId="52356" hidden="1"/>
    <cellStyle name="Akzent3 2" xfId="52381" hidden="1"/>
    <cellStyle name="Akzent3 2" xfId="52414" hidden="1"/>
    <cellStyle name="Akzent3 2" xfId="52438" hidden="1"/>
    <cellStyle name="Akzent3 2" xfId="52472" hidden="1"/>
    <cellStyle name="Akzent3 2" xfId="52490" hidden="1"/>
    <cellStyle name="Akzent3 2" xfId="52522" hidden="1"/>
    <cellStyle name="Akzent3 2" xfId="52539" hidden="1"/>
    <cellStyle name="Akzent3 2" xfId="52571" hidden="1"/>
    <cellStyle name="Akzent3 2" xfId="52600" hidden="1"/>
    <cellStyle name="Akzent3 2" xfId="52635" hidden="1"/>
    <cellStyle name="Akzent3 2" xfId="52683" hidden="1"/>
    <cellStyle name="Akzent3 2" xfId="52718" hidden="1"/>
    <cellStyle name="Akzent3 2" xfId="52745" hidden="1"/>
    <cellStyle name="Akzent3 2" xfId="52771" hidden="1"/>
    <cellStyle name="Akzent3 2" xfId="52803" hidden="1"/>
    <cellStyle name="Akzent3 2" xfId="52823" hidden="1"/>
    <cellStyle name="Akzent3 2" xfId="52849" hidden="1"/>
    <cellStyle name="Akzent3 2" xfId="52298" hidden="1"/>
    <cellStyle name="Akzent3 2" xfId="52921" hidden="1"/>
    <cellStyle name="Akzent3 2" xfId="52950" hidden="1"/>
    <cellStyle name="Akzent3 2" xfId="52979" hidden="1"/>
    <cellStyle name="Akzent3 2" xfId="53005" hidden="1"/>
    <cellStyle name="Akzent3 2" xfId="53033" hidden="1"/>
    <cellStyle name="Akzent3 2" xfId="53059" hidden="1"/>
    <cellStyle name="Akzent3 2" xfId="53090" hidden="1"/>
    <cellStyle name="Akzent3 2" xfId="53117" hidden="1"/>
    <cellStyle name="Akzent3 2" xfId="53142" hidden="1"/>
    <cellStyle name="Akzent3 2" xfId="52582" hidden="1"/>
    <cellStyle name="Akzent3 2" xfId="53185" hidden="1"/>
    <cellStyle name="Akzent3 2" xfId="53211" hidden="1"/>
    <cellStyle name="Akzent3 2" xfId="53242" hidden="1"/>
    <cellStyle name="Akzent3 2" xfId="53264" hidden="1"/>
    <cellStyle name="Akzent3 2" xfId="53300" hidden="1"/>
    <cellStyle name="Akzent3 2" xfId="53315" hidden="1"/>
    <cellStyle name="Akzent3 2" xfId="53343" hidden="1"/>
    <cellStyle name="Akzent3 2" xfId="53367" hidden="1"/>
    <cellStyle name="Akzent3 2" xfId="53400" hidden="1"/>
    <cellStyle name="Akzent3 2" xfId="53433" hidden="1"/>
    <cellStyle name="Akzent3 2" xfId="53483" hidden="1"/>
    <cellStyle name="Akzent3 2" xfId="53502" hidden="1"/>
    <cellStyle name="Akzent3 2" xfId="53536" hidden="1"/>
    <cellStyle name="Akzent3 2" xfId="53557" hidden="1"/>
    <cellStyle name="Akzent3 2" xfId="53581" hidden="1"/>
    <cellStyle name="Akzent3 2" xfId="53604" hidden="1"/>
    <cellStyle name="Akzent3 2" xfId="53640" hidden="1"/>
    <cellStyle name="Akzent3 2" xfId="53662" hidden="1"/>
    <cellStyle name="Akzent3 2" xfId="53689" hidden="1"/>
    <cellStyle name="Akzent3 2" xfId="53716" hidden="1"/>
    <cellStyle name="Akzent3 2" xfId="53757" hidden="1"/>
    <cellStyle name="Akzent3 2" xfId="53786" hidden="1"/>
    <cellStyle name="Akzent3 2" xfId="53813" hidden="1"/>
    <cellStyle name="Akzent3 2" xfId="53836" hidden="1"/>
    <cellStyle name="Akzent3 2" xfId="53861" hidden="1"/>
    <cellStyle name="Akzent3 2" xfId="53895" hidden="1"/>
    <cellStyle name="Akzent3 2" xfId="53914" hidden="1"/>
    <cellStyle name="Akzent3 2" xfId="53952" hidden="1"/>
    <cellStyle name="Akzent3 2" xfId="53971" hidden="1"/>
    <cellStyle name="Akzent3 2" xfId="53445" hidden="1"/>
    <cellStyle name="Akzent3 2" xfId="54023" hidden="1"/>
    <cellStyle name="Akzent3 2" xfId="54050" hidden="1"/>
    <cellStyle name="Akzent3 2" xfId="54077" hidden="1"/>
    <cellStyle name="Akzent3 2" xfId="54109" hidden="1"/>
    <cellStyle name="Akzent3 2" xfId="54127" hidden="1"/>
    <cellStyle name="Akzent3 2" xfId="54157" hidden="1"/>
    <cellStyle name="Akzent3 2" xfId="54191" hidden="1"/>
    <cellStyle name="Akzent3 2" xfId="54216" hidden="1"/>
    <cellStyle name="Akzent3 2" xfId="54241" hidden="1"/>
    <cellStyle name="Akzent3 2" xfId="53728" hidden="1"/>
    <cellStyle name="Akzent3 2" xfId="54285" hidden="1"/>
    <cellStyle name="Akzent3 2" xfId="54321" hidden="1"/>
    <cellStyle name="Akzent3 2" xfId="54343" hidden="1"/>
    <cellStyle name="Akzent3 2" xfId="54371" hidden="1"/>
    <cellStyle name="Akzent3 2" xfId="54398" hidden="1"/>
    <cellStyle name="Akzent3 2" xfId="54423" hidden="1"/>
    <cellStyle name="Akzent3 2" xfId="54453" hidden="1"/>
    <cellStyle name="Akzent3 2" xfId="54475" hidden="1"/>
    <cellStyle name="Akzent3 2" xfId="54499" hidden="1"/>
    <cellStyle name="Akzent3 2" xfId="54533" hidden="1"/>
    <cellStyle name="Akzent3 2" xfId="54561" hidden="1"/>
    <cellStyle name="Akzent3 2" xfId="54591" hidden="1"/>
    <cellStyle name="Akzent3 2" xfId="54618" hidden="1"/>
    <cellStyle name="Akzent3 2" xfId="54649" hidden="1"/>
    <cellStyle name="Akzent3 2" xfId="54667" hidden="1"/>
    <cellStyle name="Akzent3 2" xfId="54708" hidden="1"/>
    <cellStyle name="Akzent3 2" xfId="54726" hidden="1"/>
    <cellStyle name="Akzent3 2" xfId="54751" hidden="1"/>
    <cellStyle name="Akzent3 2" xfId="54771" hidden="1"/>
    <cellStyle name="Akzent3 2" xfId="54829" hidden="1"/>
    <cellStyle name="Akzent3 2" xfId="54835" hidden="1"/>
    <cellStyle name="Akzent3 2" xfId="54863" hidden="1"/>
    <cellStyle name="Akzent3 2" xfId="54901" hidden="1"/>
    <cellStyle name="Akzent3 2" xfId="54926" hidden="1"/>
    <cellStyle name="Akzent3 2" xfId="54958" hidden="1"/>
    <cellStyle name="Akzent3 2" xfId="54984" hidden="1"/>
    <cellStyle name="Akzent3 2" xfId="55012" hidden="1"/>
    <cellStyle name="Akzent3 2" xfId="55040" hidden="1"/>
    <cellStyle name="Akzent3 2" xfId="55069" hidden="1"/>
    <cellStyle name="Akzent3 2" xfId="55095" hidden="1"/>
    <cellStyle name="Akzent3 2" xfId="55118" hidden="1"/>
    <cellStyle name="Akzent3 2" xfId="54854" hidden="1"/>
    <cellStyle name="Akzent3 2" xfId="55166" hidden="1"/>
    <cellStyle name="Akzent3 2" xfId="55194" hidden="1"/>
    <cellStyle name="Akzent3 2" xfId="55224" hidden="1"/>
    <cellStyle name="Akzent3 2" xfId="55251" hidden="1"/>
    <cellStyle name="Akzent3 2" xfId="55282" hidden="1"/>
    <cellStyle name="Akzent3 2" xfId="55304" hidden="1"/>
    <cellStyle name="Akzent3 2" xfId="55337" hidden="1"/>
    <cellStyle name="Akzent3 2" xfId="55353" hidden="1"/>
    <cellStyle name="Akzent3 2" xfId="55380" hidden="1"/>
    <cellStyle name="Akzent3 2" xfId="55324" hidden="1"/>
    <cellStyle name="Akzent3 2" xfId="55291" hidden="1"/>
    <cellStyle name="Akzent3 2" xfId="55269" hidden="1"/>
    <cellStyle name="Akzent3 2" xfId="55233" hidden="1"/>
    <cellStyle name="Akzent3 2" xfId="55211" hidden="1"/>
    <cellStyle name="Akzent3 2" xfId="55175" hidden="1"/>
    <cellStyle name="Akzent3 2" xfId="55153" hidden="1"/>
    <cellStyle name="Akzent3 2" xfId="55117" hidden="1"/>
    <cellStyle name="Akzent3 2" xfId="55089" hidden="1"/>
    <cellStyle name="Akzent3 2" xfId="55075" hidden="1"/>
    <cellStyle name="Akzent3 2" xfId="55034" hidden="1"/>
    <cellStyle name="Akzent3 2" xfId="54995" hidden="1"/>
    <cellStyle name="Akzent3 2" xfId="54974" hidden="1"/>
    <cellStyle name="Akzent3 2" xfId="54941" hidden="1"/>
    <cellStyle name="Akzent3 2" xfId="54916" hidden="1"/>
    <cellStyle name="Akzent3 2" xfId="54885" hidden="1"/>
    <cellStyle name="Akzent3 2" xfId="54837" hidden="1"/>
    <cellStyle name="Akzent3 2" xfId="54790" hidden="1"/>
    <cellStyle name="Akzent3 2" xfId="54766" hidden="1"/>
    <cellStyle name="Akzent3 2" xfId="55348" hidden="1"/>
    <cellStyle name="Akzent3 2" xfId="54721" hidden="1"/>
    <cellStyle name="Akzent3 2" xfId="54687" hidden="1"/>
    <cellStyle name="Akzent3 2" xfId="54662" hidden="1"/>
    <cellStyle name="Akzent3 2" xfId="54633" hidden="1"/>
    <cellStyle name="Akzent3 2" xfId="54600" hidden="1"/>
    <cellStyle name="Akzent3 2" xfId="54575" hidden="1"/>
    <cellStyle name="Akzent3 2" xfId="54545" hidden="1"/>
    <cellStyle name="Akzent3 2" xfId="54518" hidden="1"/>
    <cellStyle name="Akzent3 2" xfId="54488" hidden="1"/>
    <cellStyle name="Akzent3 2" xfId="55060" hidden="1"/>
    <cellStyle name="Akzent3 2" xfId="54442" hidden="1"/>
    <cellStyle name="Akzent3 2" xfId="54410" hidden="1"/>
    <cellStyle name="Akzent3 2" xfId="54388" hidden="1"/>
    <cellStyle name="Akzent3 2" xfId="54352" hidden="1"/>
    <cellStyle name="Akzent3 2" xfId="54330" hidden="1"/>
    <cellStyle name="Akzent3 2" xfId="54300" hidden="1"/>
    <cellStyle name="Akzent3 2" xfId="54272" hidden="1"/>
    <cellStyle name="Akzent3 2" xfId="54249" hidden="1"/>
    <cellStyle name="Akzent3 2" xfId="54215" hidden="1"/>
    <cellStyle name="Akzent3 2" xfId="54175" hidden="1"/>
    <cellStyle name="Akzent3 2" xfId="54140" hidden="1"/>
    <cellStyle name="Akzent3 2" xfId="54096" hidden="1"/>
    <cellStyle name="Akzent3 2" xfId="54084" hidden="1"/>
    <cellStyle name="Akzent3 2" xfId="54039" hidden="1"/>
    <cellStyle name="Akzent3 2" xfId="54018" hidden="1"/>
    <cellStyle name="Akzent3 2" xfId="53990" hidden="1"/>
    <cellStyle name="Akzent3 2" xfId="53966" hidden="1"/>
    <cellStyle name="Akzent3 2" xfId="53932" hidden="1"/>
    <cellStyle name="Akzent3 2" xfId="53907" hidden="1"/>
    <cellStyle name="Akzent3 2" xfId="53879" hidden="1"/>
    <cellStyle name="Akzent3 2" xfId="53837" hidden="1"/>
    <cellStyle name="Akzent3 2" xfId="53812" hidden="1"/>
    <cellStyle name="Akzent3 2" xfId="53780" hidden="1"/>
    <cellStyle name="Akzent3 2" xfId="53751" hidden="1"/>
    <cellStyle name="Akzent3 2" xfId="53724" hidden="1"/>
    <cellStyle name="Akzent3 2" xfId="53690" hidden="1"/>
    <cellStyle name="Akzent3 2" xfId="53656" hidden="1"/>
    <cellStyle name="Akzent3 2" xfId="53634" hidden="1"/>
    <cellStyle name="Akzent3 2" xfId="53598" hidden="1"/>
    <cellStyle name="Akzent3 2" xfId="54164" hidden="1"/>
    <cellStyle name="Akzent3 2" xfId="53546" hidden="1"/>
    <cellStyle name="Akzent3 2" xfId="53526" hidden="1"/>
    <cellStyle name="Akzent3 2" xfId="53494" hidden="1"/>
    <cellStyle name="Akzent3 2" xfId="53472" hidden="1"/>
    <cellStyle name="Akzent3 2" xfId="53434" hidden="1"/>
    <cellStyle name="Akzent3 2" xfId="53414" hidden="1"/>
    <cellStyle name="Akzent3 2" xfId="53382" hidden="1"/>
    <cellStyle name="Akzent3 2" xfId="53360" hidden="1"/>
    <cellStyle name="Akzent3 2" xfId="53324" hidden="1"/>
    <cellStyle name="Akzent3 2" xfId="53868" hidden="1"/>
    <cellStyle name="Akzent3 2" xfId="53274" hidden="1"/>
    <cellStyle name="Akzent3 2" xfId="53251" hidden="1"/>
    <cellStyle name="Akzent3 2" xfId="53220" hidden="1"/>
    <cellStyle name="Akzent3 2" xfId="53193" hidden="1"/>
    <cellStyle name="Akzent3 2" xfId="53162" hidden="1"/>
    <cellStyle name="Akzent3 2" xfId="53136" hidden="1"/>
    <cellStyle name="Akzent3 2" xfId="53111" hidden="1"/>
    <cellStyle name="Akzent3 2" xfId="53078" hidden="1"/>
    <cellStyle name="Akzent3 2" xfId="53053" hidden="1"/>
    <cellStyle name="Akzent3 2" xfId="53016" hidden="1"/>
    <cellStyle name="Akzent3 2" xfId="52995" hidden="1"/>
    <cellStyle name="Akzent3 2" xfId="52957" hidden="1"/>
    <cellStyle name="Akzent3 2" xfId="52936" hidden="1"/>
    <cellStyle name="Akzent3 2" xfId="52877" hidden="1"/>
    <cellStyle name="Akzent3 2" xfId="52850" hidden="1"/>
    <cellStyle name="Akzent3 2" xfId="52816" hidden="1"/>
    <cellStyle name="Akzent3 2" xfId="52793" hidden="1"/>
    <cellStyle name="Akzent3 2" xfId="52758" hidden="1"/>
    <cellStyle name="Akzent3 2" xfId="52740" hidden="1"/>
    <cellStyle name="Akzent3 2" xfId="52679" hidden="1"/>
    <cellStyle name="Akzent3 2" xfId="52676" hidden="1"/>
    <cellStyle name="Akzent3 2" xfId="52643" hidden="1"/>
    <cellStyle name="Akzent3 2" xfId="52607" hidden="1"/>
    <cellStyle name="Akzent3 2" xfId="52572" hidden="1"/>
    <cellStyle name="Akzent3 2" xfId="52540" hidden="1"/>
    <cellStyle name="Akzent3 2" xfId="52509" hidden="1"/>
    <cellStyle name="Akzent3 2" xfId="52485" hidden="1"/>
    <cellStyle name="Akzent3 2" xfId="52456" hidden="1"/>
    <cellStyle name="Akzent3 2" xfId="52427" hidden="1"/>
    <cellStyle name="Akzent3 2" xfId="52404" hidden="1"/>
    <cellStyle name="Akzent3 2" xfId="52375" hidden="1"/>
    <cellStyle name="Akzent3 2" xfId="52659" hidden="1"/>
    <cellStyle name="Akzent3 2" xfId="52315" hidden="1"/>
    <cellStyle name="Akzent3 2" xfId="52279" hidden="1"/>
    <cellStyle name="Akzent3 2" xfId="52214" hidden="1"/>
    <cellStyle name="Akzent3 2" xfId="52186" hidden="1"/>
    <cellStyle name="Akzent3 2" xfId="52134" hidden="1"/>
    <cellStyle name="Akzent3 2" xfId="52091" hidden="1"/>
    <cellStyle name="Akzent3 2" xfId="52062" hidden="1"/>
    <cellStyle name="Akzent3 2" xfId="52038" hidden="1"/>
    <cellStyle name="Akzent3 2" xfId="51998" hidden="1"/>
    <cellStyle name="Akzent3 2" xfId="51980" hidden="1"/>
    <cellStyle name="Akzent3 2" xfId="51912" hidden="1"/>
    <cellStyle name="Akzent3 2" xfId="51874" hidden="1"/>
    <cellStyle name="Akzent3 2" xfId="51833" hidden="1"/>
    <cellStyle name="Akzent3 2" xfId="51806" hidden="1"/>
    <cellStyle name="Akzent3 2" xfId="51768" hidden="1"/>
    <cellStyle name="Akzent3 2" xfId="51748" hidden="1"/>
    <cellStyle name="Akzent3 2" xfId="51704" hidden="1"/>
    <cellStyle name="Akzent3 2" xfId="51686" hidden="1"/>
    <cellStyle name="Akzent3 2" xfId="51650" hidden="1"/>
    <cellStyle name="Akzent3 2" xfId="51627" hidden="1"/>
    <cellStyle name="Akzent3 2" xfId="51610" hidden="1"/>
    <cellStyle name="Akzent3 2" xfId="51531" hidden="1"/>
    <cellStyle name="Akzent3 2" xfId="51501" hidden="1"/>
    <cellStyle name="Akzent3 2" xfId="51467" hidden="1"/>
    <cellStyle name="Akzent3 2" xfId="51437" hidden="1"/>
    <cellStyle name="Akzent3 2" xfId="51401" hidden="1"/>
    <cellStyle name="Akzent3 2" xfId="51384" hidden="1"/>
    <cellStyle name="Akzent3 2" xfId="51349" hidden="1"/>
    <cellStyle name="Akzent3 2" xfId="51327" hidden="1"/>
    <cellStyle name="Akzent3 2" xfId="51293" hidden="1"/>
    <cellStyle name="Akzent3 2" xfId="51900" hidden="1"/>
    <cellStyle name="Akzent3 2" xfId="51252" hidden="1"/>
    <cellStyle name="Akzent3 2" xfId="51230" hidden="1"/>
    <cellStyle name="Akzent3 2" xfId="51187" hidden="1"/>
    <cellStyle name="Akzent3 2" xfId="51166" hidden="1"/>
    <cellStyle name="Akzent3 2" xfId="51127" hidden="1"/>
    <cellStyle name="Akzent3 2" xfId="51108" hidden="1"/>
    <cellStyle name="Akzent3 2" xfId="51076" hidden="1"/>
    <cellStyle name="Akzent3 2" xfId="51057" hidden="1"/>
    <cellStyle name="Akzent3 2" xfId="51023" hidden="1"/>
    <cellStyle name="Akzent3 2" xfId="51595" hidden="1"/>
    <cellStyle name="Akzent3 2" xfId="50984" hidden="1"/>
    <cellStyle name="Akzent3 2" xfId="50951" hidden="1"/>
    <cellStyle name="Akzent3 2" xfId="50927" hidden="1"/>
    <cellStyle name="Akzent3 2" xfId="50892" hidden="1"/>
    <cellStyle name="Akzent3 2" xfId="50868" hidden="1"/>
    <cellStyle name="Akzent3 2" xfId="50827" hidden="1"/>
    <cellStyle name="Akzent3 2" xfId="50813" hidden="1"/>
    <cellStyle name="Akzent3 2" xfId="50775" hidden="1"/>
    <cellStyle name="Akzent3 2" xfId="50748" hidden="1"/>
    <cellStyle name="Akzent3 2" xfId="50716" hidden="1"/>
    <cellStyle name="Akzent3 2" xfId="50677" hidden="1"/>
    <cellStyle name="Akzent3 2" xfId="50642" hidden="1"/>
    <cellStyle name="Akzent3 2" xfId="50611" hidden="1"/>
    <cellStyle name="Akzent3 2" xfId="50584" hidden="1"/>
    <cellStyle name="Akzent3 2" xfId="50553" hidden="1"/>
    <cellStyle name="Akzent3 2" xfId="50526" hidden="1"/>
    <cellStyle name="Akzent3 2" xfId="50494" hidden="1"/>
    <cellStyle name="Akzent3 2" xfId="50468" hidden="1"/>
    <cellStyle name="Akzent3 2" xfId="50433" hidden="1"/>
    <cellStyle name="Akzent3 2" xfId="50412" hidden="1"/>
    <cellStyle name="Akzent3 2" xfId="50363" hidden="1"/>
    <cellStyle name="Akzent3 2" xfId="50341" hidden="1"/>
    <cellStyle name="Akzent3 2" xfId="50309" hidden="1"/>
    <cellStyle name="Akzent3 2" xfId="50272" hidden="1"/>
    <cellStyle name="Akzent3 2" xfId="50250" hidden="1"/>
    <cellStyle name="Akzent3 2" xfId="50218" hidden="1"/>
    <cellStyle name="Akzent3 2" xfId="50191" hidden="1"/>
    <cellStyle name="Akzent3 2" xfId="50165" hidden="1"/>
    <cellStyle name="Akzent3 2" xfId="50129" hidden="1"/>
    <cellStyle name="Akzent3 2" xfId="50704" hidden="1"/>
    <cellStyle name="Akzent3 2" xfId="50076" hidden="1"/>
    <cellStyle name="Akzent3 2" xfId="50055" hidden="1"/>
    <cellStyle name="Akzent3 2" xfId="50021" hidden="1"/>
    <cellStyle name="Akzent3 2" xfId="49993" hidden="1"/>
    <cellStyle name="Akzent3 2" xfId="49963" hidden="1"/>
    <cellStyle name="Akzent3 2" xfId="49935" hidden="1"/>
    <cellStyle name="Akzent3 2" xfId="49905" hidden="1"/>
    <cellStyle name="Akzent3 2" xfId="49877" hidden="1"/>
    <cellStyle name="Akzent3 2" xfId="49861" hidden="1"/>
    <cellStyle name="Akzent3 2" xfId="50403" hidden="1"/>
    <cellStyle name="Akzent3 2" xfId="49818" hidden="1"/>
    <cellStyle name="Akzent3 2" xfId="49774" hidden="1"/>
    <cellStyle name="Akzent3 2" xfId="49760" hidden="1"/>
    <cellStyle name="Akzent3 2" xfId="49714" hidden="1"/>
    <cellStyle name="Akzent3 2" xfId="49702" hidden="1"/>
    <cellStyle name="Akzent3 2" xfId="49658" hidden="1"/>
    <cellStyle name="Akzent3 2" xfId="49643" hidden="1"/>
    <cellStyle name="Akzent3 2" xfId="49610" hidden="1"/>
    <cellStyle name="Akzent3 2" xfId="49585" hidden="1"/>
    <cellStyle name="Akzent3 2" xfId="49551" hidden="1"/>
    <cellStyle name="Akzent3 2" xfId="49522" hidden="1"/>
    <cellStyle name="Akzent3 2" xfId="49492" hidden="1"/>
    <cellStyle name="Akzent3 2" xfId="49463" hidden="1"/>
    <cellStyle name="Akzent3 2" xfId="49432" hidden="1"/>
    <cellStyle name="Akzent3 2" xfId="49396" hidden="1"/>
    <cellStyle name="Akzent3 2" xfId="49376" hidden="1"/>
    <cellStyle name="Akzent3 2" xfId="49345" hidden="1"/>
    <cellStyle name="Akzent3 2" xfId="49312" hidden="1"/>
    <cellStyle name="Akzent3 2" xfId="49273" hidden="1"/>
    <cellStyle name="Akzent3 2" xfId="49217" hidden="1"/>
    <cellStyle name="Akzent3 2" xfId="49208" hidden="1"/>
    <cellStyle name="Akzent3 2" xfId="49164" hidden="1"/>
    <cellStyle name="Akzent3 2" xfId="49127" hidden="1"/>
    <cellStyle name="Akzent3 2" xfId="49106" hidden="1"/>
    <cellStyle name="Akzent3 2" xfId="49063" hidden="1"/>
    <cellStyle name="Akzent3 2" xfId="49042" hidden="1"/>
    <cellStyle name="Akzent3 2" xfId="49011" hidden="1"/>
    <cellStyle name="Akzent3 2" xfId="48995" hidden="1"/>
    <cellStyle name="Akzent3 2" xfId="55423" hidden="1"/>
    <cellStyle name="Akzent3 2" xfId="55442" hidden="1"/>
    <cellStyle name="Akzent3 2" xfId="55465" hidden="1"/>
    <cellStyle name="Akzent3 2" xfId="49187" hidden="1"/>
    <cellStyle name="Akzent3 2" xfId="55492" hidden="1"/>
    <cellStyle name="Akzent3 2" xfId="55508" hidden="1"/>
    <cellStyle name="Akzent3 2" xfId="55531" hidden="1"/>
    <cellStyle name="Akzent3 2" xfId="55547" hidden="1"/>
    <cellStyle name="Akzent3 2" xfId="55570" hidden="1"/>
    <cellStyle name="Akzent3 2" xfId="55586" hidden="1"/>
    <cellStyle name="Akzent3 2" xfId="55604" hidden="1"/>
    <cellStyle name="Akzent3 2" xfId="55620" hidden="1"/>
    <cellStyle name="Akzent3 2" xfId="55637" hidden="1"/>
    <cellStyle name="Akzent3 2" xfId="55599" hidden="1"/>
    <cellStyle name="Akzent3 2" xfId="55579" hidden="1"/>
    <cellStyle name="Akzent3 2" xfId="55556" hidden="1"/>
    <cellStyle name="Akzent3 2" xfId="55540" hidden="1"/>
    <cellStyle name="Akzent3 2" xfId="55517" hidden="1"/>
    <cellStyle name="Akzent3 2" xfId="55501" hidden="1"/>
    <cellStyle name="Akzent3 2" xfId="55478" hidden="1"/>
    <cellStyle name="Akzent3 2" xfId="55464" hidden="1"/>
    <cellStyle name="Akzent3 2" xfId="55436" hidden="1"/>
    <cellStyle name="Akzent3 2" xfId="55429" hidden="1"/>
    <cellStyle name="Akzent3 2" xfId="55363" hidden="1"/>
    <cellStyle name="Akzent3 2" xfId="55330" hidden="1"/>
    <cellStyle name="Akzent3 2" xfId="55298" hidden="1"/>
    <cellStyle name="Akzent3 2" xfId="55262" hidden="1"/>
    <cellStyle name="Akzent3 2" xfId="55240" hidden="1"/>
    <cellStyle name="Akzent3 2" xfId="55203" hidden="1"/>
    <cellStyle name="Akzent3 2" xfId="55182" hidden="1"/>
    <cellStyle name="Akzent3 2" xfId="55145" hidden="1"/>
    <cellStyle name="Akzent3 2" xfId="55128" hidden="1"/>
    <cellStyle name="Akzent3 2" xfId="55616" hidden="1"/>
    <cellStyle name="Akzent3 2" xfId="55062" hidden="1"/>
    <cellStyle name="Akzent3 2" xfId="55026" hidden="1"/>
    <cellStyle name="Akzent3 2" xfId="55005" hidden="1"/>
    <cellStyle name="Akzent3 2" xfId="54967" hidden="1"/>
    <cellStyle name="Akzent3 2" xfId="54940" hidden="1"/>
    <cellStyle name="Akzent3 2" xfId="54909" hidden="1"/>
    <cellStyle name="Akzent3 2" xfId="54878" hidden="1"/>
    <cellStyle name="Akzent3 2" xfId="54814" hidden="1"/>
    <cellStyle name="Akzent3 2" xfId="54782" hidden="1"/>
    <cellStyle name="Akzent3 2" xfId="55417" hidden="1"/>
    <cellStyle name="Akzent3 2" xfId="54734" hidden="1"/>
    <cellStyle name="Akzent3 2" xfId="54701" hidden="1"/>
    <cellStyle name="Akzent3 2" xfId="54675" hidden="1"/>
    <cellStyle name="Akzent3 2" xfId="54642" hidden="1"/>
    <cellStyle name="Akzent3 2" xfId="54610" hidden="1"/>
    <cellStyle name="Akzent3 2" xfId="54584" hidden="1"/>
    <cellStyle name="Akzent3 2" xfId="54552" hidden="1"/>
    <cellStyle name="Akzent3 2" xfId="54526" hidden="1"/>
    <cellStyle name="Akzent3 2" xfId="54494" hidden="1"/>
    <cellStyle name="Akzent3 2" xfId="54459" hidden="1"/>
    <cellStyle name="Akzent3 2" xfId="54417" hidden="1"/>
    <cellStyle name="Akzent3 2" xfId="54380" hidden="1"/>
    <cellStyle name="Akzent3 2" xfId="54359" hidden="1"/>
    <cellStyle name="Akzent3 2" xfId="54314" hidden="1"/>
    <cellStyle name="Akzent3 2" xfId="54293" hidden="1"/>
    <cellStyle name="Akzent3 2" xfId="54263" hidden="1"/>
    <cellStyle name="Akzent3 2" xfId="54235" hidden="1"/>
    <cellStyle name="Akzent3 2" xfId="54205" hidden="1"/>
    <cellStyle name="Akzent3 2" xfId="54181" hidden="1"/>
    <cellStyle name="Akzent3 2" xfId="54145" hidden="1"/>
    <cellStyle name="Akzent3 2" xfId="54103" hidden="1"/>
    <cellStyle name="Akzent3 2" xfId="54070" hidden="1"/>
    <cellStyle name="Akzent3 2" xfId="54041" hidden="1"/>
    <cellStyle name="Akzent3 2" xfId="54010" hidden="1"/>
    <cellStyle name="Akzent3 2" xfId="53982" hidden="1"/>
    <cellStyle name="Akzent3 2" xfId="53946" hidden="1"/>
    <cellStyle name="Akzent3 2" xfId="53924" hidden="1"/>
    <cellStyle name="Akzent3 2" xfId="53888" hidden="1"/>
    <cellStyle name="Akzent3 2" xfId="53856" hidden="1"/>
    <cellStyle name="Akzent3 2" xfId="54446" hidden="1"/>
    <cellStyle name="Akzent3 2" xfId="53804" hidden="1"/>
    <cellStyle name="Akzent3 2" xfId="53771" hidden="1"/>
    <cellStyle name="Akzent3 2" xfId="53744" hidden="1"/>
    <cellStyle name="Akzent3 2" xfId="53707" hidden="1"/>
    <cellStyle name="Akzent3 2" xfId="53678" hidden="1"/>
    <cellStyle name="Akzent3 2" xfId="53649" hidden="1"/>
    <cellStyle name="Akzent3 2" xfId="53612" hidden="1"/>
    <cellStyle name="Akzent3 2" xfId="53590" hidden="1"/>
    <cellStyle name="Akzent3 2" xfId="53554" hidden="1"/>
    <cellStyle name="Akzent3 2" xfId="54133" hidden="1"/>
    <cellStyle name="Akzent3 2" xfId="53508" hidden="1"/>
    <cellStyle name="Akzent3 2" xfId="53484" hidden="1"/>
    <cellStyle name="Akzent3 2" xfId="53450" hidden="1"/>
    <cellStyle name="Akzent3 2" xfId="53415" hidden="1"/>
    <cellStyle name="Akzent3 2" xfId="53376" hidden="1"/>
    <cellStyle name="Akzent3 2" xfId="53352" hidden="1"/>
    <cellStyle name="Akzent3 2" xfId="53310" hidden="1"/>
    <cellStyle name="Akzent3 2" xfId="53291" hidden="1"/>
    <cellStyle name="Akzent3 2" xfId="53258" hidden="1"/>
    <cellStyle name="Akzent3 2" xfId="53232" hidden="1"/>
    <cellStyle name="Akzent3 2" xfId="53200" hidden="1"/>
    <cellStyle name="Akzent3 2" xfId="53170" hidden="1"/>
    <cellStyle name="Akzent3 2" xfId="53149" hidden="1"/>
    <cellStyle name="Akzent3 2" xfId="53104" hidden="1"/>
    <cellStyle name="Akzent3 2" xfId="53085" hidden="1"/>
    <cellStyle name="Akzent3 2" xfId="53046" hidden="1"/>
    <cellStyle name="Akzent3 2" xfId="53026" hidden="1"/>
    <cellStyle name="Akzent3 2" xfId="52988" hidden="1"/>
    <cellStyle name="Akzent3 2" xfId="52965" hidden="1"/>
    <cellStyle name="Akzent3 2" xfId="52907" hidden="1"/>
    <cellStyle name="Akzent3 2" xfId="52900" hidden="1"/>
    <cellStyle name="Akzent3 2" xfId="52865" hidden="1"/>
    <cellStyle name="Akzent3 2" xfId="52832" hidden="1"/>
    <cellStyle name="Akzent3 2" xfId="52797" hidden="1"/>
    <cellStyle name="Akzent3 2" xfId="52765" hidden="1"/>
    <cellStyle name="Akzent3 2" xfId="52729" hidden="1"/>
    <cellStyle name="Akzent3 2" xfId="52707" hidden="1"/>
    <cellStyle name="Akzent3 2" xfId="52647" hidden="1"/>
    <cellStyle name="Akzent3 2" xfId="52613" hidden="1"/>
    <cellStyle name="Akzent3 2" xfId="52589" hidden="1"/>
    <cellStyle name="Akzent3 2" xfId="52549" hidden="1"/>
    <cellStyle name="Akzent3 2" xfId="52883" hidden="1"/>
    <cellStyle name="Akzent3 2" xfId="52498" hidden="1"/>
    <cellStyle name="Akzent3 2" xfId="52465" hidden="1"/>
    <cellStyle name="Akzent3 2" xfId="52433" hidden="1"/>
    <cellStyle name="Akzent3 2" xfId="52402" hidden="1"/>
    <cellStyle name="Akzent3 2" xfId="52368" hidden="1"/>
    <cellStyle name="Akzent3 2" xfId="52338" hidden="1"/>
    <cellStyle name="Akzent3 2" xfId="52308" hidden="1"/>
    <cellStyle name="Akzent3 2" xfId="52258" hidden="1"/>
    <cellStyle name="Akzent3 2" xfId="52201" hidden="1"/>
    <cellStyle name="Akzent3 2" xfId="52185" hidden="1"/>
    <cellStyle name="Akzent3 2" xfId="52110" hidden="1"/>
    <cellStyle name="Akzent3 2" xfId="52061" hidden="1"/>
    <cellStyle name="Akzent3 2" xfId="52017" hidden="1"/>
    <cellStyle name="Akzent3 2" xfId="51992" hidden="1"/>
    <cellStyle name="Akzent3 2" xfId="51936" hidden="1"/>
    <cellStyle name="Akzent3 2" xfId="51892" hidden="1"/>
    <cellStyle name="Akzent3 2" xfId="51865" hidden="1"/>
    <cellStyle name="Akzent3 2" xfId="51826" hidden="1"/>
    <cellStyle name="Akzent3 2" xfId="51799" hidden="1"/>
    <cellStyle name="Akzent3 2" xfId="51766" hidden="1"/>
    <cellStyle name="Akzent3 2" xfId="51741" hidden="1"/>
    <cellStyle name="Akzent3 2" xfId="51696" hidden="1"/>
    <cellStyle name="Akzent3 2" xfId="51668" hidden="1"/>
    <cellStyle name="Akzent3 2" xfId="51633" hidden="1"/>
    <cellStyle name="Akzent3 2" xfId="51604" hidden="1"/>
    <cellStyle name="Akzent3 2" xfId="51542" hidden="1"/>
    <cellStyle name="Akzent3 2" xfId="51511" hidden="1"/>
    <cellStyle name="Akzent3 2" xfId="51474" hidden="1"/>
    <cellStyle name="Akzent3 2" xfId="51452" hidden="1"/>
    <cellStyle name="Akzent3 2" xfId="51413" hidden="1"/>
    <cellStyle name="Akzent3 2" xfId="52101" hidden="1"/>
    <cellStyle name="Akzent3 2" xfId="51356" hidden="1"/>
    <cellStyle name="Akzent3 2" xfId="51335" hidden="1"/>
    <cellStyle name="Akzent3 2" xfId="51294" hidden="1"/>
    <cellStyle name="Akzent3 2" xfId="51271" hidden="1"/>
    <cellStyle name="Akzent3 2" xfId="51238" hidden="1"/>
    <cellStyle name="Akzent3 2" xfId="51215" hidden="1"/>
    <cellStyle name="Akzent3 2" xfId="51179" hidden="1"/>
    <cellStyle name="Akzent3 2" xfId="51153" hidden="1"/>
    <cellStyle name="Akzent3 2" xfId="51121" hidden="1"/>
    <cellStyle name="Akzent3 2" xfId="51729" hidden="1"/>
    <cellStyle name="Akzent3 2" xfId="51070" hidden="1"/>
    <cellStyle name="Akzent3 2" xfId="51040" hidden="1"/>
    <cellStyle name="Akzent3 2" xfId="51012" hidden="1"/>
    <cellStyle name="Akzent3 2" xfId="50985" hidden="1"/>
    <cellStyle name="Akzent3 2" xfId="50962" hidden="1"/>
    <cellStyle name="Akzent3 2" xfId="50926" hidden="1"/>
    <cellStyle name="Akzent3 2" xfId="50903" hidden="1"/>
    <cellStyle name="Akzent3 2" xfId="50869" hidden="1"/>
    <cellStyle name="Akzent3 2" xfId="50842" hidden="1"/>
    <cellStyle name="Akzent3 2" xfId="50798" hidden="1"/>
    <cellStyle name="Akzent3 2" xfId="50754" hidden="1"/>
    <cellStyle name="Akzent3 2" xfId="50729" hidden="1"/>
    <cellStyle name="Akzent3 2" xfId="50694" hidden="1"/>
    <cellStyle name="Akzent3 2" xfId="50662" hidden="1"/>
    <cellStyle name="Akzent3 2" xfId="50633" hidden="1"/>
    <cellStyle name="Akzent3 2" xfId="50604" hidden="1"/>
    <cellStyle name="Akzent3 2" xfId="50572" hidden="1"/>
    <cellStyle name="Akzent3 2" xfId="50546" hidden="1"/>
    <cellStyle name="Akzent3 2" xfId="50513" hidden="1"/>
    <cellStyle name="Akzent3 2" xfId="50487" hidden="1"/>
    <cellStyle name="Akzent3 2" xfId="50439" hidden="1"/>
    <cellStyle name="Akzent3 2" xfId="50401" hidden="1"/>
    <cellStyle name="Akzent3 2" xfId="50369" hidden="1"/>
    <cellStyle name="Akzent3 2" xfId="50342" hidden="1"/>
    <cellStyle name="Akzent3 2" xfId="50303" hidden="1"/>
    <cellStyle name="Akzent3 2" xfId="50276" hidden="1"/>
    <cellStyle name="Akzent3 2" xfId="50244" hidden="1"/>
    <cellStyle name="Akzent3 2" xfId="50210" hidden="1"/>
    <cellStyle name="Akzent3 2" xfId="50185" hidden="1"/>
    <cellStyle name="Akzent3 2" xfId="50791" hidden="1"/>
    <cellStyle name="Akzent3 2" xfId="50122" hidden="1"/>
    <cellStyle name="Akzent3 2" xfId="50098" hidden="1"/>
    <cellStyle name="Akzent3 2" xfId="50069" hidden="1"/>
    <cellStyle name="Akzent3 2" xfId="50029" hidden="1"/>
    <cellStyle name="Akzent3 2" xfId="50010" hidden="1"/>
    <cellStyle name="Akzent3 2" xfId="49971" hidden="1"/>
    <cellStyle name="Akzent3 2" xfId="49949" hidden="1"/>
    <cellStyle name="Akzent3 2" xfId="49913" hidden="1"/>
    <cellStyle name="Akzent3 2" xfId="49888" hidden="1"/>
    <cellStyle name="Akzent3 2" xfId="50478" hidden="1"/>
    <cellStyle name="Akzent3 2" xfId="49844" hidden="1"/>
    <cellStyle name="Akzent3 2" xfId="49811" hidden="1"/>
    <cellStyle name="Akzent3 2" xfId="49788" hidden="1"/>
    <cellStyle name="Akzent3 2" xfId="49747" hidden="1"/>
    <cellStyle name="Akzent3 2" xfId="49721" hidden="1"/>
    <cellStyle name="Akzent3 2" xfId="49689" hidden="1"/>
    <cellStyle name="Akzent3 2" xfId="49659" hidden="1"/>
    <cellStyle name="Akzent3 2" xfId="49630" hidden="1"/>
    <cellStyle name="Akzent3 2" xfId="49602" hidden="1"/>
    <cellStyle name="Akzent3 2" xfId="49573" hidden="1"/>
    <cellStyle name="Akzent3 2" xfId="49543" hidden="1"/>
    <cellStyle name="Akzent3 2" xfId="49506" hidden="1"/>
    <cellStyle name="Akzent3 2" xfId="49478" hidden="1"/>
    <cellStyle name="Akzent3 2" xfId="49448" hidden="1"/>
    <cellStyle name="Akzent3 2" xfId="49412" hidden="1"/>
    <cellStyle name="Akzent3 2" xfId="49388" hidden="1"/>
    <cellStyle name="Akzent3 2" xfId="49352" hidden="1"/>
    <cellStyle name="Akzent3 2" xfId="49324" hidden="1"/>
    <cellStyle name="Akzent3 2" xfId="49287" hidden="1"/>
    <cellStyle name="Akzent3 2" xfId="49221" hidden="1"/>
    <cellStyle name="Akzent3 2" xfId="49207" hidden="1"/>
    <cellStyle name="Akzent3 2" xfId="49156" hidden="1"/>
    <cellStyle name="Akzent3 2" xfId="49113" hidden="1"/>
    <cellStyle name="Akzent3 2" xfId="49091" hidden="1"/>
    <cellStyle name="Akzent3 2" xfId="49055" hidden="1"/>
    <cellStyle name="Akzent3 2" xfId="49032" hidden="1"/>
    <cellStyle name="Akzent3 2" xfId="48999" hidden="1"/>
    <cellStyle name="Akzent3 2" xfId="51982" hidden="1"/>
    <cellStyle name="Akzent3 2" xfId="49825" hidden="1"/>
    <cellStyle name="Akzent3 2" xfId="55646" hidden="1"/>
    <cellStyle name="Akzent3 2" xfId="55659" hidden="1"/>
    <cellStyle name="Akzent3 2" xfId="49171" hidden="1"/>
    <cellStyle name="Akzent3 2" xfId="55673" hidden="1"/>
    <cellStyle name="Akzent3 2" xfId="55680" hidden="1"/>
    <cellStyle name="Akzent3 2" xfId="55693" hidden="1"/>
    <cellStyle name="Akzent3 2" xfId="55700" hidden="1"/>
    <cellStyle name="Akzent3 2" xfId="55713" hidden="1"/>
    <cellStyle name="Akzent3 2" xfId="55720" hidden="1"/>
    <cellStyle name="Akzent3 2" xfId="55733" hidden="1"/>
    <cellStyle name="Akzent3 2" xfId="55740" hidden="1"/>
    <cellStyle name="Akzent3 2" xfId="55753"/>
    <cellStyle name="Akzent3 3" xfId="399" hidden="1"/>
    <cellStyle name="Akzent3 3" xfId="2951" hidden="1"/>
    <cellStyle name="Akzent3 3" xfId="3757" hidden="1"/>
    <cellStyle name="Akzent3 3" xfId="6297" hidden="1"/>
    <cellStyle name="Akzent3 3" xfId="4086" hidden="1"/>
    <cellStyle name="Akzent3 3" xfId="3243" hidden="1"/>
    <cellStyle name="Akzent3 3" xfId="548" hidden="1"/>
    <cellStyle name="Akzent3 3" xfId="4313" hidden="1"/>
    <cellStyle name="Akzent3 3" xfId="3434" hidden="1"/>
    <cellStyle name="Akzent3 3" xfId="533" hidden="1"/>
    <cellStyle name="Akzent3 3" xfId="12153" hidden="1"/>
    <cellStyle name="Akzent3 3" xfId="13513" hidden="1"/>
    <cellStyle name="Akzent3 3" xfId="18366" hidden="1"/>
    <cellStyle name="Akzent3 3" xfId="14174" hidden="1"/>
    <cellStyle name="Akzent3 3" xfId="12657" hidden="1"/>
    <cellStyle name="Akzent3 3" xfId="7649" hidden="1"/>
    <cellStyle name="Akzent3 3" xfId="14614" hidden="1"/>
    <cellStyle name="Akzent3 3" xfId="12991" hidden="1"/>
    <cellStyle name="Akzent3 3" xfId="7662" hidden="1"/>
    <cellStyle name="Akzent3 3" xfId="15043" hidden="1"/>
    <cellStyle name="Akzent3 3" xfId="13393" hidden="1"/>
    <cellStyle name="Akzent3 3" xfId="7726" hidden="1"/>
    <cellStyle name="Akzent3 3" xfId="15492" hidden="1"/>
    <cellStyle name="Akzent3 3" xfId="13791" hidden="1"/>
    <cellStyle name="Akzent3 3" xfId="7794" hidden="1"/>
    <cellStyle name="Akzent3 3" xfId="15974" hidden="1"/>
    <cellStyle name="Akzent3 3" xfId="14235" hidden="1"/>
    <cellStyle name="Akzent3 3" xfId="7840" hidden="1"/>
    <cellStyle name="Akzent3 3" xfId="22944" hidden="1"/>
    <cellStyle name="Akzent3 3" xfId="23502" hidden="1"/>
    <cellStyle name="Akzent3 3" xfId="25273" hidden="1"/>
    <cellStyle name="Akzent3 3" xfId="23741" hidden="1"/>
    <cellStyle name="Akzent3 3" xfId="23148" hidden="1"/>
    <cellStyle name="Akzent3 3" xfId="21264" hidden="1"/>
    <cellStyle name="Akzent3 3" xfId="26753" hidden="1"/>
    <cellStyle name="Akzent3 3" xfId="27049" hidden="1"/>
    <cellStyle name="Akzent3 3" xfId="27964" hidden="1"/>
    <cellStyle name="Akzent3 3" xfId="29275" hidden="1"/>
    <cellStyle name="Akzent3 3" xfId="29572" hidden="1"/>
    <cellStyle name="Akzent3 3" xfId="30488" hidden="1"/>
    <cellStyle name="Akzent3 3" xfId="31669" hidden="1"/>
    <cellStyle name="Akzent3 3" xfId="31965" hidden="1"/>
    <cellStyle name="Akzent3 3" xfId="32878" hidden="1"/>
    <cellStyle name="Akzent3 3" xfId="33959" hidden="1"/>
    <cellStyle name="Akzent3 3" xfId="34252" hidden="1"/>
    <cellStyle name="Akzent3 3" xfId="35164" hidden="1"/>
    <cellStyle name="Akzent3 3" xfId="36244" hidden="1"/>
    <cellStyle name="Akzent3 3" xfId="36534" hidden="1"/>
    <cellStyle name="Akzent3 3" xfId="37441" hidden="1"/>
    <cellStyle name="Akzent3 3" xfId="38503" hidden="1"/>
    <cellStyle name="Akzent3 3" xfId="38785" hidden="1"/>
    <cellStyle name="Akzent3 3" xfId="39688" hidden="1"/>
    <cellStyle name="Akzent3 3" xfId="40740" hidden="1"/>
    <cellStyle name="Akzent3 3" xfId="41021" hidden="1"/>
    <cellStyle name="Akzent3 3" xfId="41924" hidden="1"/>
    <cellStyle name="Akzent3 3" xfId="44755" hidden="1"/>
    <cellStyle name="Akzent3 3" xfId="45548" hidden="1"/>
    <cellStyle name="Akzent3 3" xfId="48041" hidden="1"/>
    <cellStyle name="Akzent3 3" xfId="45871" hidden="1"/>
    <cellStyle name="Akzent3 3" xfId="45042" hidden="1"/>
    <cellStyle name="Akzent3 3" xfId="42400" hidden="1"/>
    <cellStyle name="Akzent3 3" xfId="46095" hidden="1"/>
    <cellStyle name="Akzent3 3" xfId="45231" hidden="1"/>
    <cellStyle name="Akzent3 3" xfId="42385" hidden="1"/>
    <cellStyle name="Akzent3 3" xfId="51556" hidden="1"/>
    <cellStyle name="Akzent3 3" xfId="52349" hidden="1"/>
    <cellStyle name="Akzent3 3" xfId="54842" hidden="1"/>
    <cellStyle name="Akzent3 3" xfId="52672" hidden="1"/>
    <cellStyle name="Akzent3 3" xfId="51843" hidden="1"/>
    <cellStyle name="Akzent3 3" xfId="49201" hidden="1"/>
    <cellStyle name="Akzent3 3" xfId="52896" hidden="1"/>
    <cellStyle name="Akzent3 3" xfId="52032" hidden="1"/>
    <cellStyle name="Akzent3 3" xfId="49186"/>
    <cellStyle name="Akzent3 4" xfId="313" hidden="1"/>
    <cellStyle name="Akzent3 4" xfId="3676" hidden="1"/>
    <cellStyle name="Akzent3 4" xfId="3647" hidden="1"/>
    <cellStyle name="Akzent3 4" xfId="3329" hidden="1"/>
    <cellStyle name="Akzent3 4" xfId="3351" hidden="1"/>
    <cellStyle name="Akzent3 4" xfId="3530" hidden="1"/>
    <cellStyle name="Akzent3 4" xfId="3549" hidden="1"/>
    <cellStyle name="Akzent3 4" xfId="13372" hidden="1"/>
    <cellStyle name="Akzent3 4" xfId="13328" hidden="1"/>
    <cellStyle name="Akzent3 4" xfId="12812" hidden="1"/>
    <cellStyle name="Akzent3 4" xfId="12839" hidden="1"/>
    <cellStyle name="Akzent3 4" xfId="13155" hidden="1"/>
    <cellStyle name="Akzent3 4" xfId="13189" hidden="1"/>
    <cellStyle name="Akzent3 4" xfId="13579" hidden="1"/>
    <cellStyle name="Akzent3 4" xfId="13617" hidden="1"/>
    <cellStyle name="Akzent3 4" xfId="13965" hidden="1"/>
    <cellStyle name="Akzent3 4" xfId="14022" hidden="1"/>
    <cellStyle name="Akzent3 4" xfId="14420" hidden="1"/>
    <cellStyle name="Akzent3 4" xfId="14465" hidden="1"/>
    <cellStyle name="Akzent3 4" xfId="23440" hidden="1"/>
    <cellStyle name="Akzent3 4" xfId="23420" hidden="1"/>
    <cellStyle name="Akzent3 4" xfId="23213" hidden="1"/>
    <cellStyle name="Akzent3 4" xfId="23226" hidden="1"/>
    <cellStyle name="Akzent3 4" xfId="27009" hidden="1"/>
    <cellStyle name="Akzent3 4" xfId="26994" hidden="1"/>
    <cellStyle name="Akzent3 4" xfId="29532" hidden="1"/>
    <cellStyle name="Akzent3 4" xfId="29517" hidden="1"/>
    <cellStyle name="Akzent3 4" xfId="31925" hidden="1"/>
    <cellStyle name="Akzent3 4" xfId="31910" hidden="1"/>
    <cellStyle name="Akzent3 4" xfId="34212" hidden="1"/>
    <cellStyle name="Akzent3 4" xfId="34197" hidden="1"/>
    <cellStyle name="Akzent3 4" xfId="36495" hidden="1"/>
    <cellStyle name="Akzent3 4" xfId="36481" hidden="1"/>
    <cellStyle name="Akzent3 4" xfId="38747" hidden="1"/>
    <cellStyle name="Akzent3 4" xfId="38733" hidden="1"/>
    <cellStyle name="Akzent3 4" xfId="40983" hidden="1"/>
    <cellStyle name="Akzent3 4" xfId="40970" hidden="1"/>
    <cellStyle name="Akzent3 4" xfId="45468" hidden="1"/>
    <cellStyle name="Akzent3 4" xfId="45439" hidden="1"/>
    <cellStyle name="Akzent3 4" xfId="45127" hidden="1"/>
    <cellStyle name="Akzent3 4" xfId="45149" hidden="1"/>
    <cellStyle name="Akzent3 4" xfId="45325" hidden="1"/>
    <cellStyle name="Akzent3 4" xfId="45344" hidden="1"/>
    <cellStyle name="Akzent3 4" xfId="52269" hidden="1"/>
    <cellStyle name="Akzent3 4" xfId="52240" hidden="1"/>
    <cellStyle name="Akzent3 4" xfId="51928" hidden="1"/>
    <cellStyle name="Akzent3 4" xfId="51950" hidden="1"/>
    <cellStyle name="Akzent3 4" xfId="52126" hidden="1"/>
    <cellStyle name="Akzent3 4" xfId="52145"/>
    <cellStyle name="Akzent3 5" xfId="28238"/>
    <cellStyle name="Akzent4" xfId="78" hidden="1"/>
    <cellStyle name="Akzent4" xfId="96"/>
    <cellStyle name="Akzent4 2" xfId="201" hidden="1"/>
    <cellStyle name="Akzent4 2" xfId="384" hidden="1"/>
    <cellStyle name="Akzent4 2" xfId="409" hidden="1"/>
    <cellStyle name="Akzent4 2" xfId="443" hidden="1"/>
    <cellStyle name="Akzent4 2" xfId="465" hidden="1"/>
    <cellStyle name="Akzent4 2" xfId="493" hidden="1"/>
    <cellStyle name="Akzent4 2" xfId="562" hidden="1"/>
    <cellStyle name="Akzent4 2" xfId="612" hidden="1"/>
    <cellStyle name="Akzent4 2" xfId="626" hidden="1"/>
    <cellStyle name="Akzent4 2" xfId="658" hidden="1"/>
    <cellStyle name="Akzent4 2" xfId="681" hidden="1"/>
    <cellStyle name="Akzent4 2" xfId="723" hidden="1"/>
    <cellStyle name="Akzent4 2" xfId="751" hidden="1"/>
    <cellStyle name="Akzent4 2" xfId="780" hidden="1"/>
    <cellStyle name="Akzent4 2" xfId="805" hidden="1"/>
    <cellStyle name="Akzent4 2" xfId="835" hidden="1"/>
    <cellStyle name="Akzent4 2" xfId="864" hidden="1"/>
    <cellStyle name="Akzent4 2" xfId="884" hidden="1"/>
    <cellStyle name="Akzent4 2" xfId="916" hidden="1"/>
    <cellStyle name="Akzent4 2" xfId="943" hidden="1"/>
    <cellStyle name="Akzent4 2" xfId="318" hidden="1"/>
    <cellStyle name="Akzent4 2" xfId="990" hidden="1"/>
    <cellStyle name="Akzent4 2" xfId="1023" hidden="1"/>
    <cellStyle name="Akzent4 2" xfId="1050" hidden="1"/>
    <cellStyle name="Akzent4 2" xfId="1082" hidden="1"/>
    <cellStyle name="Akzent4 2" xfId="1106" hidden="1"/>
    <cellStyle name="Akzent4 2" xfId="1132" hidden="1"/>
    <cellStyle name="Akzent4 2" xfId="1159" hidden="1"/>
    <cellStyle name="Akzent4 2" xfId="1186" hidden="1"/>
    <cellStyle name="Akzent4 2" xfId="1207" hidden="1"/>
    <cellStyle name="Akzent4 2" xfId="687" hidden="1"/>
    <cellStyle name="Akzent4 2" xfId="1252" hidden="1"/>
    <cellStyle name="Akzent4 2" xfId="1283" hidden="1"/>
    <cellStyle name="Akzent4 2" xfId="1307" hidden="1"/>
    <cellStyle name="Akzent4 2" xfId="1342" hidden="1"/>
    <cellStyle name="Akzent4 2" xfId="1364" hidden="1"/>
    <cellStyle name="Akzent4 2" xfId="1397" hidden="1"/>
    <cellStyle name="Akzent4 2" xfId="1424" hidden="1"/>
    <cellStyle name="Akzent4 2" xfId="1448" hidden="1"/>
    <cellStyle name="Akzent4 2" xfId="1476" hidden="1"/>
    <cellStyle name="Akzent4 2" xfId="1512" hidden="1"/>
    <cellStyle name="Akzent4 2" xfId="1543" hidden="1"/>
    <cellStyle name="Akzent4 2" xfId="1589" hidden="1"/>
    <cellStyle name="Akzent4 2" xfId="1603" hidden="1"/>
    <cellStyle name="Akzent4 2" xfId="1648" hidden="1"/>
    <cellStyle name="Akzent4 2" xfId="1663" hidden="1"/>
    <cellStyle name="Akzent4 2" xfId="1693" hidden="1"/>
    <cellStyle name="Akzent4 2" xfId="1724" hidden="1"/>
    <cellStyle name="Akzent4 2" xfId="1745" hidden="1"/>
    <cellStyle name="Akzent4 2" xfId="1787" hidden="1"/>
    <cellStyle name="Akzent4 2" xfId="1804" hidden="1"/>
    <cellStyle name="Akzent4 2" xfId="1846" hidden="1"/>
    <cellStyle name="Akzent4 2" xfId="1871" hidden="1"/>
    <cellStyle name="Akzent4 2" xfId="1908" hidden="1"/>
    <cellStyle name="Akzent4 2" xfId="1930" hidden="1"/>
    <cellStyle name="Akzent4 2" xfId="1967" hidden="1"/>
    <cellStyle name="Akzent4 2" xfId="1989" hidden="1"/>
    <cellStyle name="Akzent4 2" xfId="2020" hidden="1"/>
    <cellStyle name="Akzent4 2" xfId="2042" hidden="1"/>
    <cellStyle name="Akzent4 2" xfId="2068" hidden="1"/>
    <cellStyle name="Akzent4 2" xfId="1521" hidden="1"/>
    <cellStyle name="Akzent4 2" xfId="2116" hidden="1"/>
    <cellStyle name="Akzent4 2" xfId="2150" hidden="1"/>
    <cellStyle name="Akzent4 2" xfId="2181" hidden="1"/>
    <cellStyle name="Akzent4 2" xfId="2207" hidden="1"/>
    <cellStyle name="Akzent4 2" xfId="2233" hidden="1"/>
    <cellStyle name="Akzent4 2" xfId="2260" hidden="1"/>
    <cellStyle name="Akzent4 2" xfId="2287" hidden="1"/>
    <cellStyle name="Akzent4 2" xfId="2318" hidden="1"/>
    <cellStyle name="Akzent4 2" xfId="2346" hidden="1"/>
    <cellStyle name="Akzent4 2" xfId="1815" hidden="1"/>
    <cellStyle name="Akzent4 2" xfId="2384" hidden="1"/>
    <cellStyle name="Akzent4 2" xfId="2412" hidden="1"/>
    <cellStyle name="Akzent4 2" xfId="2444" hidden="1"/>
    <cellStyle name="Akzent4 2" xfId="2469" hidden="1"/>
    <cellStyle name="Akzent4 2" xfId="2496" hidden="1"/>
    <cellStyle name="Akzent4 2" xfId="2520" hidden="1"/>
    <cellStyle name="Akzent4 2" xfId="2555" hidden="1"/>
    <cellStyle name="Akzent4 2" xfId="2573" hidden="1"/>
    <cellStyle name="Akzent4 2" xfId="2606" hidden="1"/>
    <cellStyle name="Akzent4 2" xfId="2628" hidden="1"/>
    <cellStyle name="Akzent4 2" xfId="2666" hidden="1"/>
    <cellStyle name="Akzent4 2" xfId="2687" hidden="1"/>
    <cellStyle name="Akzent4 2" xfId="2726" hidden="1"/>
    <cellStyle name="Akzent4 2" xfId="2745" hidden="1"/>
    <cellStyle name="Akzent4 2" xfId="2778" hidden="1"/>
    <cellStyle name="Akzent4 2" xfId="2794" hidden="1"/>
    <cellStyle name="Akzent4 2" xfId="2831" hidden="1"/>
    <cellStyle name="Akzent4 2" xfId="2847" hidden="1"/>
    <cellStyle name="Akzent4 2" xfId="2881" hidden="1"/>
    <cellStyle name="Akzent4 2" xfId="2909" hidden="1"/>
    <cellStyle name="Akzent4 2" xfId="2911" hidden="1"/>
    <cellStyle name="Akzent4 2" xfId="2979" hidden="1"/>
    <cellStyle name="Akzent4 2" xfId="3015" hidden="1"/>
    <cellStyle name="Akzent4 2" xfId="3051" hidden="1"/>
    <cellStyle name="Akzent4 2" xfId="3075" hidden="1"/>
    <cellStyle name="Akzent4 2" xfId="3107" hidden="1"/>
    <cellStyle name="Akzent4 2" xfId="3132" hidden="1"/>
    <cellStyle name="Akzent4 2" xfId="3163" hidden="1"/>
    <cellStyle name="Akzent4 2" xfId="3189" hidden="1"/>
    <cellStyle name="Akzent4 2" xfId="3214" hidden="1"/>
    <cellStyle name="Akzent4 2" xfId="3255" hidden="1"/>
    <cellStyle name="Akzent4 2" xfId="2967" hidden="1"/>
    <cellStyle name="Akzent4 2" xfId="3297" hidden="1"/>
    <cellStyle name="Akzent4 2" xfId="3354" hidden="1"/>
    <cellStyle name="Akzent4 2" xfId="3386" hidden="1"/>
    <cellStyle name="Akzent4 2" xfId="3420" hidden="1"/>
    <cellStyle name="Akzent4 2" xfId="3453" hidden="1"/>
    <cellStyle name="Akzent4 2" xfId="3477" hidden="1"/>
    <cellStyle name="Akzent4 2" xfId="3517" hidden="1"/>
    <cellStyle name="Akzent4 2" xfId="3561" hidden="1"/>
    <cellStyle name="Akzent4 2" xfId="3598" hidden="1"/>
    <cellStyle name="Akzent4 2" xfId="3638" hidden="1"/>
    <cellStyle name="Akzent4 2" xfId="3693" hidden="1"/>
    <cellStyle name="Akzent4 2" xfId="3732" hidden="1"/>
    <cellStyle name="Akzent4 2" xfId="3763" hidden="1"/>
    <cellStyle name="Akzent4 2" xfId="3788" hidden="1"/>
    <cellStyle name="Akzent4 2" xfId="3822" hidden="1"/>
    <cellStyle name="Akzent4 2" xfId="3847" hidden="1"/>
    <cellStyle name="Akzent4 2" xfId="3881" hidden="1"/>
    <cellStyle name="Akzent4 2" xfId="3900" hidden="1"/>
    <cellStyle name="Akzent4 2" xfId="3932" hidden="1"/>
    <cellStyle name="Akzent4 2" xfId="3947" hidden="1"/>
    <cellStyle name="Akzent4 2" xfId="3981" hidden="1"/>
    <cellStyle name="Akzent4 2" xfId="4012" hidden="1"/>
    <cellStyle name="Akzent4 2" xfId="4045" hidden="1"/>
    <cellStyle name="Akzent4 2" xfId="4095" hidden="1"/>
    <cellStyle name="Akzent4 2" xfId="4131" hidden="1"/>
    <cellStyle name="Akzent4 2" xfId="4159" hidden="1"/>
    <cellStyle name="Akzent4 2" xfId="4185" hidden="1"/>
    <cellStyle name="Akzent4 2" xfId="4217" hidden="1"/>
    <cellStyle name="Akzent4 2" xfId="4238" hidden="1"/>
    <cellStyle name="Akzent4 2" xfId="4265" hidden="1"/>
    <cellStyle name="Akzent4 2" xfId="3683" hidden="1"/>
    <cellStyle name="Akzent4 2" xfId="4338" hidden="1"/>
    <cellStyle name="Akzent4 2" xfId="4365" hidden="1"/>
    <cellStyle name="Akzent4 2" xfId="4397" hidden="1"/>
    <cellStyle name="Akzent4 2" xfId="4423" hidden="1"/>
    <cellStyle name="Akzent4 2" xfId="4452" hidden="1"/>
    <cellStyle name="Akzent4 2" xfId="4478" hidden="1"/>
    <cellStyle name="Akzent4 2" xfId="4510" hidden="1"/>
    <cellStyle name="Akzent4 2" xfId="4537" hidden="1"/>
    <cellStyle name="Akzent4 2" xfId="4563" hidden="1"/>
    <cellStyle name="Akzent4 2" xfId="3993" hidden="1"/>
    <cellStyle name="Akzent4 2" xfId="4607" hidden="1"/>
    <cellStyle name="Akzent4 2" xfId="4633" hidden="1"/>
    <cellStyle name="Akzent4 2" xfId="4665" hidden="1"/>
    <cellStyle name="Akzent4 2" xfId="4687" hidden="1"/>
    <cellStyle name="Akzent4 2" xfId="4723" hidden="1"/>
    <cellStyle name="Akzent4 2" xfId="4738" hidden="1"/>
    <cellStyle name="Akzent4 2" xfId="4768" hidden="1"/>
    <cellStyle name="Akzent4 2" xfId="4792" hidden="1"/>
    <cellStyle name="Akzent4 2" xfId="4826" hidden="1"/>
    <cellStyle name="Akzent4 2" xfId="4859" hidden="1"/>
    <cellStyle name="Akzent4 2" xfId="4909" hidden="1"/>
    <cellStyle name="Akzent4 2" xfId="4929" hidden="1"/>
    <cellStyle name="Akzent4 2" xfId="4964" hidden="1"/>
    <cellStyle name="Akzent4 2" xfId="4984" hidden="1"/>
    <cellStyle name="Akzent4 2" xfId="5010" hidden="1"/>
    <cellStyle name="Akzent4 2" xfId="5033" hidden="1"/>
    <cellStyle name="Akzent4 2" xfId="5070" hidden="1"/>
    <cellStyle name="Akzent4 2" xfId="5092" hidden="1"/>
    <cellStyle name="Akzent4 2" xfId="5119" hidden="1"/>
    <cellStyle name="Akzent4 2" xfId="5147" hidden="1"/>
    <cellStyle name="Akzent4 2" xfId="5189" hidden="1"/>
    <cellStyle name="Akzent4 2" xfId="5218" hidden="1"/>
    <cellStyle name="Akzent4 2" xfId="5244" hidden="1"/>
    <cellStyle name="Akzent4 2" xfId="5269" hidden="1"/>
    <cellStyle name="Akzent4 2" xfId="5295" hidden="1"/>
    <cellStyle name="Akzent4 2" xfId="5329" hidden="1"/>
    <cellStyle name="Akzent4 2" xfId="5349" hidden="1"/>
    <cellStyle name="Akzent4 2" xfId="5387" hidden="1"/>
    <cellStyle name="Akzent4 2" xfId="5407" hidden="1"/>
    <cellStyle name="Akzent4 2" xfId="4871" hidden="1"/>
    <cellStyle name="Akzent4 2" xfId="5458" hidden="1"/>
    <cellStyle name="Akzent4 2" xfId="5487" hidden="1"/>
    <cellStyle name="Akzent4 2" xfId="5515" hidden="1"/>
    <cellStyle name="Akzent4 2" xfId="5547" hidden="1"/>
    <cellStyle name="Akzent4 2" xfId="5566" hidden="1"/>
    <cellStyle name="Akzent4 2" xfId="5596" hidden="1"/>
    <cellStyle name="Akzent4 2" xfId="5630" hidden="1"/>
    <cellStyle name="Akzent4 2" xfId="5655" hidden="1"/>
    <cellStyle name="Akzent4 2" xfId="5682" hidden="1"/>
    <cellStyle name="Akzent4 2" xfId="5158" hidden="1"/>
    <cellStyle name="Akzent4 2" xfId="5727" hidden="1"/>
    <cellStyle name="Akzent4 2" xfId="5763" hidden="1"/>
    <cellStyle name="Akzent4 2" xfId="5786" hidden="1"/>
    <cellStyle name="Akzent4 2" xfId="5814" hidden="1"/>
    <cellStyle name="Akzent4 2" xfId="5842" hidden="1"/>
    <cellStyle name="Akzent4 2" xfId="5867" hidden="1"/>
    <cellStyle name="Akzent4 2" xfId="5897" hidden="1"/>
    <cellStyle name="Akzent4 2" xfId="5920" hidden="1"/>
    <cellStyle name="Akzent4 2" xfId="5945" hidden="1"/>
    <cellStyle name="Akzent4 2" xfId="5979" hidden="1"/>
    <cellStyle name="Akzent4 2" xfId="6008" hidden="1"/>
    <cellStyle name="Akzent4 2" xfId="6038" hidden="1"/>
    <cellStyle name="Akzent4 2" xfId="6064" hidden="1"/>
    <cellStyle name="Akzent4 2" xfId="6097" hidden="1"/>
    <cellStyle name="Akzent4 2" xfId="6116" hidden="1"/>
    <cellStyle name="Akzent4 2" xfId="6157" hidden="1"/>
    <cellStyle name="Akzent4 2" xfId="6176" hidden="1"/>
    <cellStyle name="Akzent4 2" xfId="6201" hidden="1"/>
    <cellStyle name="Akzent4 2" xfId="6222" hidden="1"/>
    <cellStyle name="Akzent4 2" xfId="6256" hidden="1"/>
    <cellStyle name="Akzent4 2" xfId="6258" hidden="1"/>
    <cellStyle name="Akzent4 2" xfId="6317" hidden="1"/>
    <cellStyle name="Akzent4 2" xfId="6355" hidden="1"/>
    <cellStyle name="Akzent4 2" xfId="6381" hidden="1"/>
    <cellStyle name="Akzent4 2" xfId="6414" hidden="1"/>
    <cellStyle name="Akzent4 2" xfId="6440" hidden="1"/>
    <cellStyle name="Akzent4 2" xfId="6469" hidden="1"/>
    <cellStyle name="Akzent4 2" xfId="6497" hidden="1"/>
    <cellStyle name="Akzent4 2" xfId="6526" hidden="1"/>
    <cellStyle name="Akzent4 2" xfId="6553" hidden="1"/>
    <cellStyle name="Akzent4 2" xfId="6576" hidden="1"/>
    <cellStyle name="Akzent4 2" xfId="6310" hidden="1"/>
    <cellStyle name="Akzent4 2" xfId="6626" hidden="1"/>
    <cellStyle name="Akzent4 2" xfId="6654" hidden="1"/>
    <cellStyle name="Akzent4 2" xfId="6685" hidden="1"/>
    <cellStyle name="Akzent4 2" xfId="6712" hidden="1"/>
    <cellStyle name="Akzent4 2" xfId="6744" hidden="1"/>
    <cellStyle name="Akzent4 2" xfId="6766" hidden="1"/>
    <cellStyle name="Akzent4 2" xfId="6799" hidden="1"/>
    <cellStyle name="Akzent4 2" xfId="6816" hidden="1"/>
    <cellStyle name="Akzent4 2" xfId="6844" hidden="1"/>
    <cellStyle name="Akzent4 2" xfId="6791" hidden="1"/>
    <cellStyle name="Akzent4 2" xfId="6755" hidden="1"/>
    <cellStyle name="Akzent4 2" xfId="6732" hidden="1"/>
    <cellStyle name="Akzent4 2" xfId="6696" hidden="1"/>
    <cellStyle name="Akzent4 2" xfId="6673" hidden="1"/>
    <cellStyle name="Akzent4 2" xfId="6637" hidden="1"/>
    <cellStyle name="Akzent4 2" xfId="6614" hidden="1"/>
    <cellStyle name="Akzent4 2" xfId="6582" hidden="1"/>
    <cellStyle name="Akzent4 2" xfId="6550" hidden="1"/>
    <cellStyle name="Akzent4 2" xfId="6535" hidden="1"/>
    <cellStyle name="Akzent4 2" xfId="6493" hidden="1"/>
    <cellStyle name="Akzent4 2" xfId="6453" hidden="1"/>
    <cellStyle name="Akzent4 2" xfId="6432" hidden="1"/>
    <cellStyle name="Akzent4 2" xfId="6399" hidden="1"/>
    <cellStyle name="Akzent4 2" xfId="6373" hidden="1"/>
    <cellStyle name="Akzent4 2" xfId="6341" hidden="1"/>
    <cellStyle name="Akzent4 2" xfId="6292" hidden="1"/>
    <cellStyle name="Akzent4 2" xfId="6243" hidden="1"/>
    <cellStyle name="Akzent4 2" xfId="6219" hidden="1"/>
    <cellStyle name="Akzent4 2" xfId="6830" hidden="1"/>
    <cellStyle name="Akzent4 2" xfId="6173" hidden="1"/>
    <cellStyle name="Akzent4 2" xfId="6138" hidden="1"/>
    <cellStyle name="Akzent4 2" xfId="6113" hidden="1"/>
    <cellStyle name="Akzent4 2" xfId="6083" hidden="1"/>
    <cellStyle name="Akzent4 2" xfId="6049" hidden="1"/>
    <cellStyle name="Akzent4 2" xfId="6024" hidden="1"/>
    <cellStyle name="Akzent4 2" xfId="5994" hidden="1"/>
    <cellStyle name="Akzent4 2" xfId="5966" hidden="1"/>
    <cellStyle name="Akzent4 2" xfId="5939" hidden="1"/>
    <cellStyle name="Akzent4 2" xfId="6520" hidden="1"/>
    <cellStyle name="Akzent4 2" xfId="5889" hidden="1"/>
    <cellStyle name="Akzent4 2" xfId="5856" hidden="1"/>
    <cellStyle name="Akzent4 2" xfId="5837" hidden="1"/>
    <cellStyle name="Akzent4 2" xfId="5797" hidden="1"/>
    <cellStyle name="Akzent4 2" xfId="5774" hidden="1"/>
    <cellStyle name="Akzent4 2" xfId="5744" hidden="1"/>
    <cellStyle name="Akzent4 2" xfId="5715" hidden="1"/>
    <cellStyle name="Akzent4 2" xfId="5692" hidden="1"/>
    <cellStyle name="Akzent4 2" xfId="5659" hidden="1"/>
    <cellStyle name="Akzent4 2" xfId="5616" hidden="1"/>
    <cellStyle name="Akzent4 2" xfId="5581" hidden="1"/>
    <cellStyle name="Akzent4 2" xfId="5536" hidden="1"/>
    <cellStyle name="Akzent4 2" xfId="5524" hidden="1"/>
    <cellStyle name="Akzent4 2" xfId="5478" hidden="1"/>
    <cellStyle name="Akzent4 2" xfId="5459" hidden="1"/>
    <cellStyle name="Akzent4 2" xfId="5428" hidden="1"/>
    <cellStyle name="Akzent4 2" xfId="5404" hidden="1"/>
    <cellStyle name="Akzent4 2" xfId="5369" hidden="1"/>
    <cellStyle name="Akzent4 2" xfId="5344" hidden="1"/>
    <cellStyle name="Akzent4 2" xfId="5315" hidden="1"/>
    <cellStyle name="Akzent4 2" xfId="5276" hidden="1"/>
    <cellStyle name="Akzent4 2" xfId="5249" hidden="1"/>
    <cellStyle name="Akzent4 2" xfId="5215" hidden="1"/>
    <cellStyle name="Akzent4 2" xfId="5185" hidden="1"/>
    <cellStyle name="Akzent4 2" xfId="5157" hidden="1"/>
    <cellStyle name="Akzent4 2" xfId="5124" hidden="1"/>
    <cellStyle name="Akzent4 2" xfId="5088" hidden="1"/>
    <cellStyle name="Akzent4 2" xfId="5066" hidden="1"/>
    <cellStyle name="Akzent4 2" xfId="5029" hidden="1"/>
    <cellStyle name="Akzent4 2" xfId="5605" hidden="1"/>
    <cellStyle name="Akzent4 2" xfId="4976" hidden="1"/>
    <cellStyle name="Akzent4 2" xfId="4959" hidden="1"/>
    <cellStyle name="Akzent4 2" xfId="4923" hidden="1"/>
    <cellStyle name="Akzent4 2" xfId="4901" hidden="1"/>
    <cellStyle name="Akzent4 2" xfId="4864" hidden="1"/>
    <cellStyle name="Akzent4 2" xfId="4843" hidden="1"/>
    <cellStyle name="Akzent4 2" xfId="4809" hidden="1"/>
    <cellStyle name="Akzent4 2" xfId="4787" hidden="1"/>
    <cellStyle name="Akzent4 2" xfId="4750" hidden="1"/>
    <cellStyle name="Akzent4 2" xfId="5304" hidden="1"/>
    <cellStyle name="Akzent4 2" xfId="4699" hidden="1"/>
    <cellStyle name="Akzent4 2" xfId="4676" hidden="1"/>
    <cellStyle name="Akzent4 2" xfId="4644" hidden="1"/>
    <cellStyle name="Akzent4 2" xfId="4617" hidden="1"/>
    <cellStyle name="Akzent4 2" xfId="4585" hidden="1"/>
    <cellStyle name="Akzent4 2" xfId="4559" hidden="1"/>
    <cellStyle name="Akzent4 2" xfId="4533" hidden="1"/>
    <cellStyle name="Akzent4 2" xfId="4500" hidden="1"/>
    <cellStyle name="Akzent4 2" xfId="4474" hidden="1"/>
    <cellStyle name="Akzent4 2" xfId="4438" hidden="1"/>
    <cellStyle name="Akzent4 2" xfId="4415" hidden="1"/>
    <cellStyle name="Akzent4 2" xfId="4376" hidden="1"/>
    <cellStyle name="Akzent4 2" xfId="4355" hidden="1"/>
    <cellStyle name="Akzent4 2" xfId="4296" hidden="1"/>
    <cellStyle name="Akzent4 2" xfId="4271" hidden="1"/>
    <cellStyle name="Akzent4 2" xfId="4233" hidden="1"/>
    <cellStyle name="Akzent4 2" xfId="4211" hidden="1"/>
    <cellStyle name="Akzent4 2" xfId="4174" hidden="1"/>
    <cellStyle name="Akzent4 2" xfId="4156" hidden="1"/>
    <cellStyle name="Akzent4 2" xfId="4115" hidden="1"/>
    <cellStyle name="Akzent4 2" xfId="4113" hidden="1"/>
    <cellStyle name="Akzent4 2" xfId="4058" hidden="1"/>
    <cellStyle name="Akzent4 2" xfId="4021" hidden="1"/>
    <cellStyle name="Akzent4 2" xfId="3987" hidden="1"/>
    <cellStyle name="Akzent4 2" xfId="3956" hidden="1"/>
    <cellStyle name="Akzent4 2" xfId="3922" hidden="1"/>
    <cellStyle name="Akzent4 2" xfId="3897" hidden="1"/>
    <cellStyle name="Akzent4 2" xfId="3867" hidden="1"/>
    <cellStyle name="Akzent4 2" xfId="3838" hidden="1"/>
    <cellStyle name="Akzent4 2" xfId="3815" hidden="1"/>
    <cellStyle name="Akzent4 2" xfId="3785" hidden="1"/>
    <cellStyle name="Akzent4 2" xfId="4072" hidden="1"/>
    <cellStyle name="Akzent4 2" xfId="3724" hidden="1"/>
    <cellStyle name="Akzent4 2" xfId="3687" hidden="1"/>
    <cellStyle name="Akzent4 2" xfId="3623" hidden="1"/>
    <cellStyle name="Akzent4 2" xfId="3594" hidden="1"/>
    <cellStyle name="Akzent4 2" xfId="3539" hidden="1"/>
    <cellStyle name="Akzent4 2" xfId="3495" hidden="1"/>
    <cellStyle name="Akzent4 2" xfId="3467" hidden="1"/>
    <cellStyle name="Akzent4 2" xfId="3442" hidden="1"/>
    <cellStyle name="Akzent4 2" xfId="3401" hidden="1"/>
    <cellStyle name="Akzent4 2" xfId="3367" hidden="1"/>
    <cellStyle name="Akzent4 2" xfId="3314" hidden="1"/>
    <cellStyle name="Akzent4 2" xfId="3275" hidden="1"/>
    <cellStyle name="Akzent4 2" xfId="3233" hidden="1"/>
    <cellStyle name="Akzent4 2" xfId="3206" hidden="1"/>
    <cellStyle name="Akzent4 2" xfId="3169" hidden="1"/>
    <cellStyle name="Akzent4 2" xfId="3147" hidden="1"/>
    <cellStyle name="Akzent4 2" xfId="3102" hidden="1"/>
    <cellStyle name="Akzent4 2" xfId="3084" hidden="1"/>
    <cellStyle name="Akzent4 2" xfId="3047" hidden="1"/>
    <cellStyle name="Akzent4 2" xfId="3024" hidden="1"/>
    <cellStyle name="Akzent4 2" xfId="3006" hidden="1"/>
    <cellStyle name="Akzent4 2" xfId="2925" hidden="1"/>
    <cellStyle name="Akzent4 2" xfId="2892" hidden="1"/>
    <cellStyle name="Akzent4 2" xfId="2857" hidden="1"/>
    <cellStyle name="Akzent4 2" xfId="2827" hidden="1"/>
    <cellStyle name="Akzent4 2" xfId="2790" hidden="1"/>
    <cellStyle name="Akzent4 2" xfId="2774" hidden="1"/>
    <cellStyle name="Akzent4 2" xfId="2737" hidden="1"/>
    <cellStyle name="Akzent4 2" xfId="2715" hidden="1"/>
    <cellStyle name="Akzent4 2" xfId="2681" hidden="1"/>
    <cellStyle name="Akzent4 2" xfId="3323" hidden="1"/>
    <cellStyle name="Akzent4 2" xfId="2639" hidden="1"/>
    <cellStyle name="Akzent4 2" xfId="2616" hidden="1"/>
    <cellStyle name="Akzent4 2" xfId="2574" hidden="1"/>
    <cellStyle name="Akzent4 2" xfId="2551" hidden="1"/>
    <cellStyle name="Akzent4 2" xfId="2511" hidden="1"/>
    <cellStyle name="Akzent4 2" xfId="2492" hidden="1"/>
    <cellStyle name="Akzent4 2" xfId="2459" hidden="1"/>
    <cellStyle name="Akzent4 2" xfId="2440" hidden="1"/>
    <cellStyle name="Akzent4 2" xfId="2405" hidden="1"/>
    <cellStyle name="Akzent4 2" xfId="2991" hidden="1"/>
    <cellStyle name="Akzent4 2" xfId="2366" hidden="1"/>
    <cellStyle name="Akzent4 2" xfId="2331" hidden="1"/>
    <cellStyle name="Akzent4 2" xfId="2308" hidden="1"/>
    <cellStyle name="Akzent4 2" xfId="2271" hidden="1"/>
    <cellStyle name="Akzent4 2" xfId="2248" hidden="1"/>
    <cellStyle name="Akzent4 2" xfId="2206" hidden="1"/>
    <cellStyle name="Akzent4 2" xfId="2191" hidden="1"/>
    <cellStyle name="Akzent4 2" xfId="2153" hidden="1"/>
    <cellStyle name="Akzent4 2" xfId="2125" hidden="1"/>
    <cellStyle name="Akzent4 2" xfId="2092" hidden="1"/>
    <cellStyle name="Akzent4 2" xfId="2052" hidden="1"/>
    <cellStyle name="Akzent4 2" xfId="2017" hidden="1"/>
    <cellStyle name="Akzent4 2" xfId="1985" hidden="1"/>
    <cellStyle name="Akzent4 2" xfId="1958" hidden="1"/>
    <cellStyle name="Akzent4 2" xfId="1926" hidden="1"/>
    <cellStyle name="Akzent4 2" xfId="1900" hidden="1"/>
    <cellStyle name="Akzent4 2" xfId="1866" hidden="1"/>
    <cellStyle name="Akzent4 2" xfId="1840" hidden="1"/>
    <cellStyle name="Akzent4 2" xfId="1806" hidden="1"/>
    <cellStyle name="Akzent4 2" xfId="1784" hidden="1"/>
    <cellStyle name="Akzent4 2" xfId="1733" hidden="1"/>
    <cellStyle name="Akzent4 2" xfId="1711" hidden="1"/>
    <cellStyle name="Akzent4 2" xfId="1678" hidden="1"/>
    <cellStyle name="Akzent4 2" xfId="1641" hidden="1"/>
    <cellStyle name="Akzent4 2" xfId="1618" hidden="1"/>
    <cellStyle name="Akzent4 2" xfId="1586" hidden="1"/>
    <cellStyle name="Akzent4 2" xfId="1558" hidden="1"/>
    <cellStyle name="Akzent4 2" xfId="1531" hidden="1"/>
    <cellStyle name="Akzent4 2" xfId="1494" hidden="1"/>
    <cellStyle name="Akzent4 2" xfId="2080" hidden="1"/>
    <cellStyle name="Akzent4 2" xfId="1443" hidden="1"/>
    <cellStyle name="Akzent4 2" xfId="1419" hidden="1"/>
    <cellStyle name="Akzent4 2" xfId="1384" hidden="1"/>
    <cellStyle name="Akzent4 2" xfId="1355" hidden="1"/>
    <cellStyle name="Akzent4 2" xfId="1325" hidden="1"/>
    <cellStyle name="Akzent4 2" xfId="1296" hidden="1"/>
    <cellStyle name="Akzent4 2" xfId="1266" hidden="1"/>
    <cellStyle name="Akzent4 2" xfId="1241" hidden="1"/>
    <cellStyle name="Akzent4 2" xfId="1221" hidden="1"/>
    <cellStyle name="Akzent4 2" xfId="1775" hidden="1"/>
    <cellStyle name="Akzent4 2" xfId="1177" hidden="1"/>
    <cellStyle name="Akzent4 2" xfId="1134" hidden="1"/>
    <cellStyle name="Akzent4 2" xfId="1118" hidden="1"/>
    <cellStyle name="Akzent4 2" xfId="1071" hidden="1"/>
    <cellStyle name="Akzent4 2" xfId="1059" hidden="1"/>
    <cellStyle name="Akzent4 2" xfId="1015" hidden="1"/>
    <cellStyle name="Akzent4 2" xfId="999" hidden="1"/>
    <cellStyle name="Akzent4 2" xfId="965" hidden="1"/>
    <cellStyle name="Akzent4 2" xfId="940" hidden="1"/>
    <cellStyle name="Akzent4 2" xfId="905" hidden="1"/>
    <cellStyle name="Akzent4 2" xfId="875" hidden="1"/>
    <cellStyle name="Akzent4 2" xfId="845" hidden="1"/>
    <cellStyle name="Akzent4 2" xfId="815" hidden="1"/>
    <cellStyle name="Akzent4 2" xfId="784" hidden="1"/>
    <cellStyle name="Akzent4 2" xfId="749" hidden="1"/>
    <cellStyle name="Akzent4 2" xfId="727" hidden="1"/>
    <cellStyle name="Akzent4 2" xfId="695" hidden="1"/>
    <cellStyle name="Akzent4 2" xfId="662" hidden="1"/>
    <cellStyle name="Akzent4 2" xfId="623" hidden="1"/>
    <cellStyle name="Akzent4 2" xfId="601" hidden="1"/>
    <cellStyle name="Akzent4 2" xfId="598" hidden="1"/>
    <cellStyle name="Akzent4 2" xfId="512" hidden="1"/>
    <cellStyle name="Akzent4 2" xfId="474" hidden="1"/>
    <cellStyle name="Akzent4 2" xfId="453" hidden="1"/>
    <cellStyle name="Akzent4 2" xfId="411" hidden="1"/>
    <cellStyle name="Akzent4 2" xfId="380" hidden="1"/>
    <cellStyle name="Akzent4 2" xfId="347" hidden="1"/>
    <cellStyle name="Akzent4 2" xfId="261" hidden="1"/>
    <cellStyle name="Akzent4 2" xfId="6888" hidden="1"/>
    <cellStyle name="Akzent4 2" xfId="6907" hidden="1"/>
    <cellStyle name="Akzent4 2" xfId="6929" hidden="1"/>
    <cellStyle name="Akzent4 2" xfId="530" hidden="1"/>
    <cellStyle name="Akzent4 2" xfId="6957" hidden="1"/>
    <cellStyle name="Akzent4 2" xfId="6973" hidden="1"/>
    <cellStyle name="Akzent4 2" xfId="6996" hidden="1"/>
    <cellStyle name="Akzent4 2" xfId="7012" hidden="1"/>
    <cellStyle name="Akzent4 2" xfId="7035" hidden="1"/>
    <cellStyle name="Akzent4 2" xfId="7051" hidden="1"/>
    <cellStyle name="Akzent4 2" xfId="7069" hidden="1"/>
    <cellStyle name="Akzent4 2" xfId="7085" hidden="1"/>
    <cellStyle name="Akzent4 2" xfId="7102" hidden="1"/>
    <cellStyle name="Akzent4 2" xfId="7066" hidden="1"/>
    <cellStyle name="Akzent4 2" xfId="7046" hidden="1"/>
    <cellStyle name="Akzent4 2" xfId="7023" hidden="1"/>
    <cellStyle name="Akzent4 2" xfId="7007" hidden="1"/>
    <cellStyle name="Akzent4 2" xfId="6984" hidden="1"/>
    <cellStyle name="Akzent4 2" xfId="6968" hidden="1"/>
    <cellStyle name="Akzent4 2" xfId="6945" hidden="1"/>
    <cellStyle name="Akzent4 2" xfId="6932" hidden="1"/>
    <cellStyle name="Akzent4 2" xfId="6904" hidden="1"/>
    <cellStyle name="Akzent4 2" xfId="6896" hidden="1"/>
    <cellStyle name="Akzent4 2" xfId="6828" hidden="1"/>
    <cellStyle name="Akzent4 2" xfId="6795" hidden="1"/>
    <cellStyle name="Akzent4 2" xfId="6762" hidden="1"/>
    <cellStyle name="Akzent4 2" xfId="6725" hidden="1"/>
    <cellStyle name="Akzent4 2" xfId="6703" hidden="1"/>
    <cellStyle name="Akzent4 2" xfId="6665" hidden="1"/>
    <cellStyle name="Akzent4 2" xfId="6644" hidden="1"/>
    <cellStyle name="Akzent4 2" xfId="6606" hidden="1"/>
    <cellStyle name="Akzent4 2" xfId="6589" hidden="1"/>
    <cellStyle name="Akzent4 2" xfId="7093" hidden="1"/>
    <cellStyle name="Akzent4 2" xfId="6524" hidden="1"/>
    <cellStyle name="Akzent4 2" xfId="6485" hidden="1"/>
    <cellStyle name="Akzent4 2" xfId="6465" hidden="1"/>
    <cellStyle name="Akzent4 2" xfId="6425" hidden="1"/>
    <cellStyle name="Akzent4 2" xfId="6398" hidden="1"/>
    <cellStyle name="Akzent4 2" xfId="6366" hidden="1"/>
    <cellStyle name="Akzent4 2" xfId="6334" hidden="1"/>
    <cellStyle name="Akzent4 2" xfId="6268" hidden="1"/>
    <cellStyle name="Akzent4 2" xfId="6235" hidden="1"/>
    <cellStyle name="Akzent4 2" xfId="6884" hidden="1"/>
    <cellStyle name="Akzent4 2" xfId="6186" hidden="1"/>
    <cellStyle name="Akzent4 2" xfId="6152" hidden="1"/>
    <cellStyle name="Akzent4 2" xfId="6126" hidden="1"/>
    <cellStyle name="Akzent4 2" xfId="6092" hidden="1"/>
    <cellStyle name="Akzent4 2" xfId="6060" hidden="1"/>
    <cellStyle name="Akzent4 2" xfId="6033" hidden="1"/>
    <cellStyle name="Akzent4 2" xfId="6001" hidden="1"/>
    <cellStyle name="Akzent4 2" xfId="5974" hidden="1"/>
    <cellStyle name="Akzent4 2" xfId="5942" hidden="1"/>
    <cellStyle name="Akzent4 2" xfId="5906" hidden="1"/>
    <cellStyle name="Akzent4 2" xfId="5863" hidden="1"/>
    <cellStyle name="Akzent4 2" xfId="5825" hidden="1"/>
    <cellStyle name="Akzent4 2" xfId="5804" hidden="1"/>
    <cellStyle name="Akzent4 2" xfId="5758" hidden="1"/>
    <cellStyle name="Akzent4 2" xfId="5737" hidden="1"/>
    <cellStyle name="Akzent4 2" xfId="5706" hidden="1"/>
    <cellStyle name="Akzent4 2" xfId="5678" hidden="1"/>
    <cellStyle name="Akzent4 2" xfId="5647" hidden="1"/>
    <cellStyle name="Akzent4 2" xfId="5624" hidden="1"/>
    <cellStyle name="Akzent4 2" xfId="5586" hidden="1"/>
    <cellStyle name="Akzent4 2" xfId="5543" hidden="1"/>
    <cellStyle name="Akzent4 2" xfId="5510" hidden="1"/>
    <cellStyle name="Akzent4 2" xfId="5482" hidden="1"/>
    <cellStyle name="Akzent4 2" xfId="5449" hidden="1"/>
    <cellStyle name="Akzent4 2" xfId="5420" hidden="1"/>
    <cellStyle name="Akzent4 2" xfId="5384" hidden="1"/>
    <cellStyle name="Akzent4 2" xfId="5361" hidden="1"/>
    <cellStyle name="Akzent4 2" xfId="5324" hidden="1"/>
    <cellStyle name="Akzent4 2" xfId="5292" hidden="1"/>
    <cellStyle name="Akzent4 2" xfId="5893" hidden="1"/>
    <cellStyle name="Akzent4 2" xfId="5245" hidden="1"/>
    <cellStyle name="Akzent4 2" xfId="5205" hidden="1"/>
    <cellStyle name="Akzent4 2" xfId="5178" hidden="1"/>
    <cellStyle name="Akzent4 2" xfId="5140" hidden="1"/>
    <cellStyle name="Akzent4 2" xfId="5111" hidden="1"/>
    <cellStyle name="Akzent4 2" xfId="5081" hidden="1"/>
    <cellStyle name="Akzent4 2" xfId="5044" hidden="1"/>
    <cellStyle name="Akzent4 2" xfId="5021" hidden="1"/>
    <cellStyle name="Akzent4 2" xfId="4985" hidden="1"/>
    <cellStyle name="Akzent4 2" xfId="5574" hidden="1"/>
    <cellStyle name="Akzent4 2" xfId="4937" hidden="1"/>
    <cellStyle name="Akzent4 2" xfId="4913" hidden="1"/>
    <cellStyle name="Akzent4 2" xfId="4878" hidden="1"/>
    <cellStyle name="Akzent4 2" xfId="4844" hidden="1"/>
    <cellStyle name="Akzent4 2" xfId="4806" hidden="1"/>
    <cellStyle name="Akzent4 2" xfId="4779" hidden="1"/>
    <cellStyle name="Akzent4 2" xfId="4737" hidden="1"/>
    <cellStyle name="Akzent4 2" xfId="4717" hidden="1"/>
    <cellStyle name="Akzent4 2" xfId="4683" hidden="1"/>
    <cellStyle name="Akzent4 2" xfId="4657" hidden="1"/>
    <cellStyle name="Akzent4 2" xfId="4624" hidden="1"/>
    <cellStyle name="Akzent4 2" xfId="4593" hidden="1"/>
    <cellStyle name="Akzent4 2" xfId="4572" hidden="1"/>
    <cellStyle name="Akzent4 2" xfId="4526" hidden="1"/>
    <cellStyle name="Akzent4 2" xfId="4507" hidden="1"/>
    <cellStyle name="Akzent4 2" xfId="4467" hidden="1"/>
    <cellStyle name="Akzent4 2" xfId="4447" hidden="1"/>
    <cellStyle name="Akzent4 2" xfId="4408" hidden="1"/>
    <cellStyle name="Akzent4 2" xfId="4384" hidden="1"/>
    <cellStyle name="Akzent4 2" xfId="4348" hidden="1"/>
    <cellStyle name="Akzent4 2" xfId="4344" hidden="1"/>
    <cellStyle name="Akzent4 2" xfId="4283" hidden="1"/>
    <cellStyle name="Akzent4 2" xfId="4249" hidden="1"/>
    <cellStyle name="Akzent4 2" xfId="4214" hidden="1"/>
    <cellStyle name="Akzent4 2" xfId="4181" hidden="1"/>
    <cellStyle name="Akzent4 2" xfId="4144" hidden="1"/>
    <cellStyle name="Akzent4 2" xfId="4122" hidden="1"/>
    <cellStyle name="Akzent4 2" xfId="4062" hidden="1"/>
    <cellStyle name="Akzent4 2" xfId="4027" hidden="1"/>
    <cellStyle name="Akzent4 2" xfId="4002" hidden="1"/>
    <cellStyle name="Akzent4 2" xfId="3962" hidden="1"/>
    <cellStyle name="Akzent4 2" xfId="4297" hidden="1"/>
    <cellStyle name="Akzent4 2" xfId="3910" hidden="1"/>
    <cellStyle name="Akzent4 2" xfId="3876" hidden="1"/>
    <cellStyle name="Akzent4 2" xfId="3844" hidden="1"/>
    <cellStyle name="Akzent4 2" xfId="3814" hidden="1"/>
    <cellStyle name="Akzent4 2" xfId="3778" hidden="1"/>
    <cellStyle name="Akzent4 2" xfId="3747" hidden="1"/>
    <cellStyle name="Akzent4 2" xfId="3717" hidden="1"/>
    <cellStyle name="Akzent4 2" xfId="3667" hidden="1"/>
    <cellStyle name="Akzent4 2" xfId="3607" hidden="1"/>
    <cellStyle name="Akzent4 2" xfId="3562" hidden="1"/>
    <cellStyle name="Akzent4 2" xfId="3516" hidden="1"/>
    <cellStyle name="Akzent4 2" xfId="3466" hidden="1"/>
    <cellStyle name="Akzent4 2" xfId="3422" hidden="1"/>
    <cellStyle name="Akzent4 2" xfId="3395" hidden="1"/>
    <cellStyle name="Akzent4 2" xfId="3338" hidden="1"/>
    <cellStyle name="Akzent4 2" xfId="3294" hidden="1"/>
    <cellStyle name="Akzent4 2" xfId="3266" hidden="1"/>
    <cellStyle name="Akzent4 2" xfId="3228" hidden="1"/>
    <cellStyle name="Akzent4 2" xfId="3199" hidden="1"/>
    <cellStyle name="Akzent4 2" xfId="3168" hidden="1"/>
    <cellStyle name="Akzent4 2" xfId="3140" hidden="1"/>
    <cellStyle name="Akzent4 2" xfId="3094" hidden="1"/>
    <cellStyle name="Akzent4 2" xfId="3065" hidden="1"/>
    <cellStyle name="Akzent4 2" xfId="3030" hidden="1"/>
    <cellStyle name="Akzent4 2" xfId="3000" hidden="1"/>
    <cellStyle name="Akzent4 2" xfId="2935" hidden="1"/>
    <cellStyle name="Akzent4 2" xfId="2902" hidden="1"/>
    <cellStyle name="Akzent4 2" xfId="2864" hidden="1"/>
    <cellStyle name="Akzent4 2" xfId="2842" hidden="1"/>
    <cellStyle name="Akzent4 2" xfId="2804" hidden="1"/>
    <cellStyle name="Akzent4 2" xfId="3525" hidden="1"/>
    <cellStyle name="Akzent4 2" xfId="2746" hidden="1"/>
    <cellStyle name="Akzent4 2" xfId="2723" hidden="1"/>
    <cellStyle name="Akzent4 2" xfId="2683" hidden="1"/>
    <cellStyle name="Akzent4 2" xfId="2661" hidden="1"/>
    <cellStyle name="Akzent4 2" xfId="2624" hidden="1"/>
    <cellStyle name="Akzent4 2" xfId="2601" hidden="1"/>
    <cellStyle name="Akzent4 2" xfId="2564" hidden="1"/>
    <cellStyle name="Akzent4 2" xfId="2537" hidden="1"/>
    <cellStyle name="Akzent4 2" xfId="2505" hidden="1"/>
    <cellStyle name="Akzent4 2" xfId="3128" hidden="1"/>
    <cellStyle name="Akzent4 2" xfId="2453" hidden="1"/>
    <cellStyle name="Akzent4 2" xfId="2422" hidden="1"/>
    <cellStyle name="Akzent4 2" xfId="2394" hidden="1"/>
    <cellStyle name="Akzent4 2" xfId="2368" hidden="1"/>
    <cellStyle name="Akzent4 2" xfId="2343" hidden="1"/>
    <cellStyle name="Akzent4 2" xfId="2307" hidden="1"/>
    <cellStyle name="Akzent4 2" xfId="2284" hidden="1"/>
    <cellStyle name="Akzent4 2" xfId="2250" hidden="1"/>
    <cellStyle name="Akzent4 2" xfId="2220" hidden="1"/>
    <cellStyle name="Akzent4 2" xfId="2176" hidden="1"/>
    <cellStyle name="Akzent4 2" xfId="2131" hidden="1"/>
    <cellStyle name="Akzent4 2" xfId="2105" hidden="1"/>
    <cellStyle name="Akzent4 2" xfId="2071" hidden="1"/>
    <cellStyle name="Akzent4 2" xfId="2037" hidden="1"/>
    <cellStyle name="Akzent4 2" xfId="2009" hidden="1"/>
    <cellStyle name="Akzent4 2" xfId="1978" hidden="1"/>
    <cellStyle name="Akzent4 2" xfId="1945" hidden="1"/>
    <cellStyle name="Akzent4 2" xfId="1919" hidden="1"/>
    <cellStyle name="Akzent4 2" xfId="1886" hidden="1"/>
    <cellStyle name="Akzent4 2" xfId="1859" hidden="1"/>
    <cellStyle name="Akzent4 2" xfId="1811" hidden="1"/>
    <cellStyle name="Akzent4 2" xfId="1774" hidden="1"/>
    <cellStyle name="Akzent4 2" xfId="1739" hidden="1"/>
    <cellStyle name="Akzent4 2" xfId="1712" hidden="1"/>
    <cellStyle name="Akzent4 2" xfId="1672" hidden="1"/>
    <cellStyle name="Akzent4 2" xfId="1647" hidden="1"/>
    <cellStyle name="Akzent4 2" xfId="1615" hidden="1"/>
    <cellStyle name="Akzent4 2" xfId="1577" hidden="1"/>
    <cellStyle name="Akzent4 2" xfId="1552" hidden="1"/>
    <cellStyle name="Akzent4 2" xfId="2169" hidden="1"/>
    <cellStyle name="Akzent4 2" xfId="1487" hidden="1"/>
    <cellStyle name="Akzent4 2" xfId="1462" hidden="1"/>
    <cellStyle name="Akzent4 2" xfId="1433" hidden="1"/>
    <cellStyle name="Akzent4 2" xfId="1392" hidden="1"/>
    <cellStyle name="Akzent4 2" xfId="1373" hidden="1"/>
    <cellStyle name="Akzent4 2" xfId="1333" hidden="1"/>
    <cellStyle name="Akzent4 2" xfId="1314" hidden="1"/>
    <cellStyle name="Akzent4 2" xfId="1274" hidden="1"/>
    <cellStyle name="Akzent4 2" xfId="1249" hidden="1"/>
    <cellStyle name="Akzent4 2" xfId="1850" hidden="1"/>
    <cellStyle name="Akzent4 2" xfId="1204" hidden="1"/>
    <cellStyle name="Akzent4 2" xfId="1172" hidden="1"/>
    <cellStyle name="Akzent4 2" xfId="1146" hidden="1"/>
    <cellStyle name="Akzent4 2" xfId="1107" hidden="1"/>
    <cellStyle name="Akzent4 2" xfId="1078" hidden="1"/>
    <cellStyle name="Akzent4 2" xfId="1046" hidden="1"/>
    <cellStyle name="Akzent4 2" xfId="1017" hidden="1"/>
    <cellStyle name="Akzent4 2" xfId="986" hidden="1"/>
    <cellStyle name="Akzent4 2" xfId="958" hidden="1"/>
    <cellStyle name="Akzent4 2" xfId="927" hidden="1"/>
    <cellStyle name="Akzent4 2" xfId="897" hidden="1"/>
    <cellStyle name="Akzent4 2" xfId="859" hidden="1"/>
    <cellStyle name="Akzent4 2" xfId="831" hidden="1"/>
    <cellStyle name="Akzent4 2" xfId="800" hidden="1"/>
    <cellStyle name="Akzent4 2" xfId="767" hidden="1"/>
    <cellStyle name="Akzent4 2" xfId="739" hidden="1"/>
    <cellStyle name="Akzent4 2" xfId="702" hidden="1"/>
    <cellStyle name="Akzent4 2" xfId="674" hidden="1"/>
    <cellStyle name="Akzent4 2" xfId="637" hidden="1"/>
    <cellStyle name="Akzent4 2" xfId="608" hidden="1"/>
    <cellStyle name="Akzent4 2" xfId="606" hidden="1"/>
    <cellStyle name="Akzent4 2" xfId="504" hidden="1"/>
    <cellStyle name="Akzent4 2" xfId="460" hidden="1"/>
    <cellStyle name="Akzent4 2" xfId="438" hidden="1"/>
    <cellStyle name="Akzent4 2" xfId="393" hidden="1"/>
    <cellStyle name="Akzent4 2" xfId="370" hidden="1"/>
    <cellStyle name="Akzent4 2" xfId="325" hidden="1"/>
    <cellStyle name="Akzent4 2" xfId="6838" hidden="1"/>
    <cellStyle name="Akzent4 2" xfId="890" hidden="1"/>
    <cellStyle name="Akzent4 2" xfId="7111" hidden="1"/>
    <cellStyle name="Akzent4 2" xfId="7124" hidden="1"/>
    <cellStyle name="Akzent4 2" xfId="517" hidden="1"/>
    <cellStyle name="Akzent4 2" xfId="7138" hidden="1"/>
    <cellStyle name="Akzent4 2" xfId="7145" hidden="1"/>
    <cellStyle name="Akzent4 2" xfId="7158" hidden="1"/>
    <cellStyle name="Akzent4 2" xfId="7165" hidden="1"/>
    <cellStyle name="Akzent4 2" xfId="7178" hidden="1"/>
    <cellStyle name="Akzent4 2" xfId="7185" hidden="1"/>
    <cellStyle name="Akzent4 2" xfId="7198" hidden="1"/>
    <cellStyle name="Akzent4 2" xfId="7205" hidden="1"/>
    <cellStyle name="Akzent4 2" xfId="7218" hidden="1"/>
    <cellStyle name="Akzent4 2" xfId="7236" hidden="1"/>
    <cellStyle name="Akzent4 2" xfId="7315" hidden="1"/>
    <cellStyle name="Akzent4 2" xfId="7405" hidden="1"/>
    <cellStyle name="Akzent4 2" xfId="7434" hidden="1"/>
    <cellStyle name="Akzent4 2" xfId="7490" hidden="1"/>
    <cellStyle name="Akzent4 2" xfId="7541" hidden="1"/>
    <cellStyle name="Akzent4 2" xfId="7585" hidden="1"/>
    <cellStyle name="Akzent4 2" xfId="7679" hidden="1"/>
    <cellStyle name="Akzent4 2" xfId="7768" hidden="1"/>
    <cellStyle name="Akzent4 2" xfId="7865" hidden="1"/>
    <cellStyle name="Akzent4 2" xfId="7920" hidden="1"/>
    <cellStyle name="Akzent4 2" xfId="7961" hidden="1"/>
    <cellStyle name="Akzent4 2" xfId="8029" hidden="1"/>
    <cellStyle name="Akzent4 2" xfId="8093" hidden="1"/>
    <cellStyle name="Akzent4 2" xfId="8136" hidden="1"/>
    <cellStyle name="Akzent4 2" xfId="8198" hidden="1"/>
    <cellStyle name="Akzent4 2" xfId="8245" hidden="1"/>
    <cellStyle name="Akzent4 2" xfId="8302" hidden="1"/>
    <cellStyle name="Akzent4 2" xfId="8346" hidden="1"/>
    <cellStyle name="Akzent4 2" xfId="8395" hidden="1"/>
    <cellStyle name="Akzent4 2" xfId="8440" hidden="1"/>
    <cellStyle name="Akzent4 2" xfId="7286" hidden="1"/>
    <cellStyle name="Akzent4 2" xfId="8523" hidden="1"/>
    <cellStyle name="Akzent4 2" xfId="8592" hidden="1"/>
    <cellStyle name="Akzent4 2" xfId="8634" hidden="1"/>
    <cellStyle name="Akzent4 2" xfId="8698" hidden="1"/>
    <cellStyle name="Akzent4 2" xfId="8741" hidden="1"/>
    <cellStyle name="Akzent4 2" xfId="8799" hidden="1"/>
    <cellStyle name="Akzent4 2" xfId="8844" hidden="1"/>
    <cellStyle name="Akzent4 2" xfId="8899" hidden="1"/>
    <cellStyle name="Akzent4 2" xfId="8937" hidden="1"/>
    <cellStyle name="Akzent4 2" xfId="7974" hidden="1"/>
    <cellStyle name="Akzent4 2" xfId="9025" hidden="1"/>
    <cellStyle name="Akzent4 2" xfId="9081" hidden="1"/>
    <cellStyle name="Akzent4 2" xfId="9123" hidden="1"/>
    <cellStyle name="Akzent4 2" xfId="9187" hidden="1"/>
    <cellStyle name="Akzent4 2" xfId="9223" hidden="1"/>
    <cellStyle name="Akzent4 2" xfId="9291" hidden="1"/>
    <cellStyle name="Akzent4 2" xfId="9327" hidden="1"/>
    <cellStyle name="Akzent4 2" xfId="9387" hidden="1"/>
    <cellStyle name="Akzent4 2" xfId="9433" hidden="1"/>
    <cellStyle name="Akzent4 2" xfId="9499" hidden="1"/>
    <cellStyle name="Akzent4 2" xfId="9560" hidden="1"/>
    <cellStyle name="Akzent4 2" xfId="9634" hidden="1"/>
    <cellStyle name="Akzent4 2" xfId="9674" hidden="1"/>
    <cellStyle name="Akzent4 2" xfId="9738" hidden="1"/>
    <cellStyle name="Akzent4 2" xfId="9778" hidden="1"/>
    <cellStyle name="Akzent4 2" xfId="9827" hidden="1"/>
    <cellStyle name="Akzent4 2" xfId="9885" hidden="1"/>
    <cellStyle name="Akzent4 2" xfId="9924" hidden="1"/>
    <cellStyle name="Akzent4 2" xfId="9982" hidden="1"/>
    <cellStyle name="Akzent4 2" xfId="10031" hidden="1"/>
    <cellStyle name="Akzent4 2" xfId="10096" hidden="1"/>
    <cellStyle name="Akzent4 2" xfId="10161" hidden="1"/>
    <cellStyle name="Akzent4 2" xfId="10213" hidden="1"/>
    <cellStyle name="Akzent4 2" xfId="10267" hidden="1"/>
    <cellStyle name="Akzent4 2" xfId="10319" hidden="1"/>
    <cellStyle name="Akzent4 2" xfId="10370" hidden="1"/>
    <cellStyle name="Akzent4 2" xfId="10421" hidden="1"/>
    <cellStyle name="Akzent4 2" xfId="10477" hidden="1"/>
    <cellStyle name="Akzent4 2" xfId="10520" hidden="1"/>
    <cellStyle name="Akzent4 2" xfId="9517" hidden="1"/>
    <cellStyle name="Akzent4 2" xfId="10609" hidden="1"/>
    <cellStyle name="Akzent4 2" xfId="10670" hidden="1"/>
    <cellStyle name="Akzent4 2" xfId="10723" hidden="1"/>
    <cellStyle name="Akzent4 2" xfId="10785" hidden="1"/>
    <cellStyle name="Akzent4 2" xfId="10826" hidden="1"/>
    <cellStyle name="Akzent4 2" xfId="10881" hidden="1"/>
    <cellStyle name="Akzent4 2" xfId="10932" hidden="1"/>
    <cellStyle name="Akzent4 2" xfId="10983" hidden="1"/>
    <cellStyle name="Akzent4 2" xfId="11033" hidden="1"/>
    <cellStyle name="Akzent4 2" xfId="10049" hidden="1"/>
    <cellStyle name="Akzent4 2" xfId="11121" hidden="1"/>
    <cellStyle name="Akzent4 2" xfId="11176" hidden="1"/>
    <cellStyle name="Akzent4 2" xfId="11216" hidden="1"/>
    <cellStyle name="Akzent4 2" xfId="11286" hidden="1"/>
    <cellStyle name="Akzent4 2" xfId="11333" hidden="1"/>
    <cellStyle name="Akzent4 2" xfId="11384" hidden="1"/>
    <cellStyle name="Akzent4 2" xfId="11434" hidden="1"/>
    <cellStyle name="Akzent4 2" xfId="11484" hidden="1"/>
    <cellStyle name="Akzent4 2" xfId="11533" hidden="1"/>
    <cellStyle name="Akzent4 2" xfId="11579" hidden="1"/>
    <cellStyle name="Akzent4 2" xfId="11652" hidden="1"/>
    <cellStyle name="Akzent4 2" xfId="11689" hidden="1"/>
    <cellStyle name="Akzent4 2" xfId="11752" hidden="1"/>
    <cellStyle name="Akzent4 2" xfId="11785" hidden="1"/>
    <cellStyle name="Akzent4 2" xfId="11850" hidden="1"/>
    <cellStyle name="Akzent4 2" xfId="11893" hidden="1"/>
    <cellStyle name="Akzent4 2" xfId="11945" hidden="1"/>
    <cellStyle name="Akzent4 2" xfId="11999" hidden="1"/>
    <cellStyle name="Akzent4 2" xfId="12031" hidden="1"/>
    <cellStyle name="Akzent4 2" xfId="12103" hidden="1"/>
    <cellStyle name="Akzent4 2" xfId="12106" hidden="1"/>
    <cellStyle name="Akzent4 2" xfId="12185" hidden="1"/>
    <cellStyle name="Akzent4 2" xfId="12247" hidden="1"/>
    <cellStyle name="Akzent4 2" xfId="12315" hidden="1"/>
    <cellStyle name="Akzent4 2" xfId="12352" hidden="1"/>
    <cellStyle name="Akzent4 2" xfId="12423" hidden="1"/>
    <cellStyle name="Akzent4 2" xfId="12458" hidden="1"/>
    <cellStyle name="Akzent4 2" xfId="12517" hidden="1"/>
    <cellStyle name="Akzent4 2" xfId="12571" hidden="1"/>
    <cellStyle name="Akzent4 2" xfId="12621" hidden="1"/>
    <cellStyle name="Akzent4 2" xfId="12677" hidden="1"/>
    <cellStyle name="Akzent4 2" xfId="12170" hidden="1"/>
    <cellStyle name="Akzent4 2" xfId="12761" hidden="1"/>
    <cellStyle name="Akzent4 2" xfId="12843" hidden="1"/>
    <cellStyle name="Akzent4 2" xfId="12894" hidden="1"/>
    <cellStyle name="Akzent4 2" xfId="12959" hidden="1"/>
    <cellStyle name="Akzent4 2" xfId="13015" hidden="1"/>
    <cellStyle name="Akzent4 2" xfId="13062" hidden="1"/>
    <cellStyle name="Akzent4 2" xfId="13117" hidden="1"/>
    <cellStyle name="Akzent4 2" xfId="13198" hidden="1"/>
    <cellStyle name="Akzent4 2" xfId="13247" hidden="1"/>
    <cellStyle name="Akzent4 2" xfId="13317" hidden="1"/>
    <cellStyle name="Akzent4 2" xfId="13406" hidden="1"/>
    <cellStyle name="Akzent4 2" xfId="13465" hidden="1"/>
    <cellStyle name="Akzent4 2" xfId="13529" hidden="1"/>
    <cellStyle name="Akzent4 2" xfId="13590" hidden="1"/>
    <cellStyle name="Akzent4 2" xfId="13669" hidden="1"/>
    <cellStyle name="Akzent4 2" xfId="13719" hidden="1"/>
    <cellStyle name="Akzent4 2" xfId="13781" hidden="1"/>
    <cellStyle name="Akzent4 2" xfId="13819" hidden="1"/>
    <cellStyle name="Akzent4 2" xfId="13879" hidden="1"/>
    <cellStyle name="Akzent4 2" xfId="13919" hidden="1"/>
    <cellStyle name="Akzent4 2" xfId="13985" hidden="1"/>
    <cellStyle name="Akzent4 2" xfId="14068" hidden="1"/>
    <cellStyle name="Akzent4 2" xfId="14121" hidden="1"/>
    <cellStyle name="Akzent4 2" xfId="14192" hidden="1"/>
    <cellStyle name="Akzent4 2" xfId="14253" hidden="1"/>
    <cellStyle name="Akzent4 2" xfId="14308" hidden="1"/>
    <cellStyle name="Akzent4 2" xfId="14360" hidden="1"/>
    <cellStyle name="Akzent4 2" xfId="14419" hidden="1"/>
    <cellStyle name="Akzent4 2" xfId="14497" hidden="1"/>
    <cellStyle name="Akzent4 2" xfId="14533" hidden="1"/>
    <cellStyle name="Akzent4 2" xfId="13384" hidden="1"/>
    <cellStyle name="Akzent4 2" xfId="14660" hidden="1"/>
    <cellStyle name="Akzent4 2" xfId="14705" hidden="1"/>
    <cellStyle name="Akzent4 2" xfId="14759" hidden="1"/>
    <cellStyle name="Akzent4 2" xfId="14810" hidden="1"/>
    <cellStyle name="Akzent4 2" xfId="14864" hidden="1"/>
    <cellStyle name="Akzent4 2" xfId="14918" hidden="1"/>
    <cellStyle name="Akzent4 2" xfId="14963" hidden="1"/>
    <cellStyle name="Akzent4 2" xfId="15027" hidden="1"/>
    <cellStyle name="Akzent4 2" xfId="15095" hidden="1"/>
    <cellStyle name="Akzent4 2" xfId="13997" hidden="1"/>
    <cellStyle name="Akzent4 2" xfId="15182" hidden="1"/>
    <cellStyle name="Akzent4 2" xfId="15226" hidden="1"/>
    <cellStyle name="Akzent4 2" xfId="15276" hidden="1"/>
    <cellStyle name="Akzent4 2" xfId="15344" hidden="1"/>
    <cellStyle name="Akzent4 2" xfId="15384" hidden="1"/>
    <cellStyle name="Akzent4 2" xfId="15432" hidden="1"/>
    <cellStyle name="Akzent4 2" xfId="15505" hidden="1"/>
    <cellStyle name="Akzent4 2" xfId="15558" hidden="1"/>
    <cellStyle name="Akzent4 2" xfId="15612" hidden="1"/>
    <cellStyle name="Akzent4 2" xfId="15685" hidden="1"/>
    <cellStyle name="Akzent4 2" xfId="15753" hidden="1"/>
    <cellStyle name="Akzent4 2" xfId="15813" hidden="1"/>
    <cellStyle name="Akzent4 2" xfId="15858" hidden="1"/>
    <cellStyle name="Akzent4 2" xfId="15905" hidden="1"/>
    <cellStyle name="Akzent4 2" xfId="15979" hidden="1"/>
    <cellStyle name="Akzent4 2" xfId="16041" hidden="1"/>
    <cellStyle name="Akzent4 2" xfId="16090" hidden="1"/>
    <cellStyle name="Akzent4 2" xfId="16140" hidden="1"/>
    <cellStyle name="Akzent4 2" xfId="16188" hidden="1"/>
    <cellStyle name="Akzent4 2" xfId="16241" hidden="1"/>
    <cellStyle name="Akzent4 2" xfId="16303" hidden="1"/>
    <cellStyle name="Akzent4 2" xfId="16368" hidden="1"/>
    <cellStyle name="Akzent4 2" xfId="16403" hidden="1"/>
    <cellStyle name="Akzent4 2" xfId="16466" hidden="1"/>
    <cellStyle name="Akzent4 2" xfId="16510" hidden="1"/>
    <cellStyle name="Akzent4 2" xfId="16571" hidden="1"/>
    <cellStyle name="Akzent4 2" xfId="16622" hidden="1"/>
    <cellStyle name="Akzent4 2" xfId="16671" hidden="1"/>
    <cellStyle name="Akzent4 2" xfId="16715" hidden="1"/>
    <cellStyle name="Akzent4 2" xfId="15697" hidden="1"/>
    <cellStyle name="Akzent4 2" xfId="16800" hidden="1"/>
    <cellStyle name="Akzent4 2" xfId="16870" hidden="1"/>
    <cellStyle name="Akzent4 2" xfId="16905" hidden="1"/>
    <cellStyle name="Akzent4 2" xfId="16971" hidden="1"/>
    <cellStyle name="Akzent4 2" xfId="17011" hidden="1"/>
    <cellStyle name="Akzent4 2" xfId="17071" hidden="1"/>
    <cellStyle name="Akzent4 2" xfId="17124" hidden="1"/>
    <cellStyle name="Akzent4 2" xfId="17170" hidden="1"/>
    <cellStyle name="Akzent4 2" xfId="17222" hidden="1"/>
    <cellStyle name="Akzent4 2" xfId="16260" hidden="1"/>
    <cellStyle name="Akzent4 2" xfId="17308" hidden="1"/>
    <cellStyle name="Akzent4 2" xfId="17370" hidden="1"/>
    <cellStyle name="Akzent4 2" xfId="17413" hidden="1"/>
    <cellStyle name="Akzent4 2" xfId="17467" hidden="1"/>
    <cellStyle name="Akzent4 2" xfId="17511" hidden="1"/>
    <cellStyle name="Akzent4 2" xfId="17567" hidden="1"/>
    <cellStyle name="Akzent4 2" xfId="17616" hidden="1"/>
    <cellStyle name="Akzent4 2" xfId="17668" hidden="1"/>
    <cellStyle name="Akzent4 2" xfId="17712" hidden="1"/>
    <cellStyle name="Akzent4 2" xfId="17775" hidden="1"/>
    <cellStyle name="Akzent4 2" xfId="17832" hidden="1"/>
    <cellStyle name="Akzent4 2" xfId="17888" hidden="1"/>
    <cellStyle name="Akzent4 2" xfId="17941" hidden="1"/>
    <cellStyle name="Akzent4 2" xfId="18001" hidden="1"/>
    <cellStyle name="Akzent4 2" xfId="18037" hidden="1"/>
    <cellStyle name="Akzent4 2" xfId="18094" hidden="1"/>
    <cellStyle name="Akzent4 2" xfId="18141" hidden="1"/>
    <cellStyle name="Akzent4 2" xfId="18203" hidden="1"/>
    <cellStyle name="Akzent4 2" xfId="18238" hidden="1"/>
    <cellStyle name="Akzent4 2" xfId="18301" hidden="1"/>
    <cellStyle name="Akzent4 2" xfId="18305" hidden="1"/>
    <cellStyle name="Akzent4 2" xfId="18389" hidden="1"/>
    <cellStyle name="Akzent4 2" xfId="18450" hidden="1"/>
    <cellStyle name="Akzent4 2" xfId="18511" hidden="1"/>
    <cellStyle name="Akzent4 2" xfId="18560" hidden="1"/>
    <cellStyle name="Akzent4 2" xfId="18620" hidden="1"/>
    <cellStyle name="Akzent4 2" xfId="18664" hidden="1"/>
    <cellStyle name="Akzent4 2" xfId="18718" hidden="1"/>
    <cellStyle name="Akzent4 2" xfId="18766" hidden="1"/>
    <cellStyle name="Akzent4 2" xfId="18818" hidden="1"/>
    <cellStyle name="Akzent4 2" xfId="18869" hidden="1"/>
    <cellStyle name="Akzent4 2" xfId="18379" hidden="1"/>
    <cellStyle name="Akzent4 2" xfId="18954" hidden="1"/>
    <cellStyle name="Akzent4 2" xfId="19014" hidden="1"/>
    <cellStyle name="Akzent4 2" xfId="19071" hidden="1"/>
    <cellStyle name="Akzent4 2" xfId="19127" hidden="1"/>
    <cellStyle name="Akzent4 2" xfId="19171" hidden="1"/>
    <cellStyle name="Akzent4 2" xfId="19229" hidden="1"/>
    <cellStyle name="Akzent4 2" xfId="19275" hidden="1"/>
    <cellStyle name="Akzent4 2" xfId="19332" hidden="1"/>
    <cellStyle name="Akzent4 2" xfId="19376" hidden="1"/>
    <cellStyle name="Akzent4 2" xfId="19258" hidden="1"/>
    <cellStyle name="Akzent4 2" xfId="19201" hidden="1"/>
    <cellStyle name="Akzent4 2" xfId="19146" hidden="1"/>
    <cellStyle name="Akzent4 2" xfId="19083" hidden="1"/>
    <cellStyle name="Akzent4 2" xfId="19033" hidden="1"/>
    <cellStyle name="Akzent4 2" xfId="18977" hidden="1"/>
    <cellStyle name="Akzent4 2" xfId="18929" hidden="1"/>
    <cellStyle name="Akzent4 2" xfId="18873" hidden="1"/>
    <cellStyle name="Akzent4 2" xfId="18814" hidden="1"/>
    <cellStyle name="Akzent4 2" xfId="18777" hidden="1"/>
    <cellStyle name="Akzent4 2" xfId="18706" hidden="1"/>
    <cellStyle name="Akzent4 2" xfId="18644" hidden="1"/>
    <cellStyle name="Akzent4 2" xfId="18593" hidden="1"/>
    <cellStyle name="Akzent4 2" xfId="18530" hidden="1"/>
    <cellStyle name="Akzent4 2" xfId="18484" hidden="1"/>
    <cellStyle name="Akzent4 2" xfId="18419" hidden="1"/>
    <cellStyle name="Akzent4 2" xfId="18361" hidden="1"/>
    <cellStyle name="Akzent4 2" xfId="18275" hidden="1"/>
    <cellStyle name="Akzent4 2" xfId="18231" hidden="1"/>
    <cellStyle name="Akzent4 2" xfId="19351" hidden="1"/>
    <cellStyle name="Akzent4 2" xfId="18135" hidden="1"/>
    <cellStyle name="Akzent4 2" xfId="18072" hidden="1"/>
    <cellStyle name="Akzent4 2" xfId="18028" hidden="1"/>
    <cellStyle name="Akzent4 2" xfId="17964" hidden="1"/>
    <cellStyle name="Akzent4 2" xfId="17910" hidden="1"/>
    <cellStyle name="Akzent4 2" xfId="17853" hidden="1"/>
    <cellStyle name="Akzent4 2" xfId="17813" hidden="1"/>
    <cellStyle name="Akzent4 2" xfId="17748" hidden="1"/>
    <cellStyle name="Akzent4 2" xfId="17699" hidden="1"/>
    <cellStyle name="Akzent4 2" xfId="18756" hidden="1"/>
    <cellStyle name="Akzent4 2" xfId="17602" hidden="1"/>
    <cellStyle name="Akzent4 2" xfId="17539" hidden="1"/>
    <cellStyle name="Akzent4 2" xfId="17490" hidden="1"/>
    <cellStyle name="Akzent4 2" xfId="17429" hidden="1"/>
    <cellStyle name="Akzent4 2" xfId="17391" hidden="1"/>
    <cellStyle name="Akzent4 2" xfId="17333" hidden="1"/>
    <cellStyle name="Akzent4 2" xfId="17285" hidden="1"/>
    <cellStyle name="Akzent4 2" xfId="17232" hidden="1"/>
    <cellStyle name="Akzent4 2" xfId="17172" hidden="1"/>
    <cellStyle name="Akzent4 2" xfId="17093" hidden="1"/>
    <cellStyle name="Akzent4 2" xfId="17027" hidden="1"/>
    <cellStyle name="Akzent4 2" xfId="16954" hidden="1"/>
    <cellStyle name="Akzent4 2" xfId="16918" hidden="1"/>
    <cellStyle name="Akzent4 2" xfId="16849" hidden="1"/>
    <cellStyle name="Akzent4 2" xfId="16797" hidden="1"/>
    <cellStyle name="Akzent4 2" xfId="16759" hidden="1"/>
    <cellStyle name="Akzent4 2" xfId="16705" hidden="1"/>
    <cellStyle name="Akzent4 2" xfId="16644" hidden="1"/>
    <cellStyle name="Akzent4 2" xfId="16605" hidden="1"/>
    <cellStyle name="Akzent4 2" xfId="16532" hidden="1"/>
    <cellStyle name="Akzent4 2" xfId="16469" hidden="1"/>
    <cellStyle name="Akzent4 2" xfId="16407" hidden="1"/>
    <cellStyle name="Akzent4 2" xfId="16362" hidden="1"/>
    <cellStyle name="Akzent4 2" xfId="16298" hidden="1"/>
    <cellStyle name="Akzent4 2" xfId="16258" hidden="1"/>
    <cellStyle name="Akzent4 2" xfId="16191" hidden="1"/>
    <cellStyle name="Akzent4 2" xfId="16136" hidden="1"/>
    <cellStyle name="Akzent4 2" xfId="16082" hidden="1"/>
    <cellStyle name="Akzent4 2" xfId="16035" hidden="1"/>
    <cellStyle name="Akzent4 2" xfId="17085" hidden="1"/>
    <cellStyle name="Akzent4 2" xfId="15899" hidden="1"/>
    <cellStyle name="Akzent4 2" xfId="15847" hidden="1"/>
    <cellStyle name="Akzent4 2" xfId="15797" hidden="1"/>
    <cellStyle name="Akzent4 2" xfId="15742" hidden="1"/>
    <cellStyle name="Akzent4 2" xfId="15689" hidden="1"/>
    <cellStyle name="Akzent4 2" xfId="15630" hidden="1"/>
    <cellStyle name="Akzent4 2" xfId="15583" hidden="1"/>
    <cellStyle name="Akzent4 2" xfId="15528" hidden="1"/>
    <cellStyle name="Akzent4 2" xfId="15457" hidden="1"/>
    <cellStyle name="Akzent4 2" xfId="16525" hidden="1"/>
    <cellStyle name="Akzent4 2" xfId="15355" hidden="1"/>
    <cellStyle name="Akzent4 2" xfId="15296" hidden="1"/>
    <cellStyle name="Akzent4 2" xfId="15244" hidden="1"/>
    <cellStyle name="Akzent4 2" xfId="15192" hidden="1"/>
    <cellStyle name="Akzent4 2" xfId="15134" hidden="1"/>
    <cellStyle name="Akzent4 2" xfId="15081" hidden="1"/>
    <cellStyle name="Akzent4 2" xfId="15011" hidden="1"/>
    <cellStyle name="Akzent4 2" xfId="14946" hidden="1"/>
    <cellStyle name="Akzent4 2" xfId="14906" hidden="1"/>
    <cellStyle name="Akzent4 2" xfId="14832" hidden="1"/>
    <cellStyle name="Akzent4 2" xfId="14790" hidden="1"/>
    <cellStyle name="Akzent4 2" xfId="14716" hidden="1"/>
    <cellStyle name="Akzent4 2" xfId="14681" hidden="1"/>
    <cellStyle name="Akzent4 2" xfId="14588" hidden="1"/>
    <cellStyle name="Akzent4 2" xfId="14537" hidden="1"/>
    <cellStyle name="Akzent4 2" xfId="14480" hidden="1"/>
    <cellStyle name="Akzent4 2" xfId="14409" hidden="1"/>
    <cellStyle name="Akzent4 2" xfId="14345" hidden="1"/>
    <cellStyle name="Akzent4 2" xfId="14298" hidden="1"/>
    <cellStyle name="Akzent4 2" xfId="14237" hidden="1"/>
    <cellStyle name="Akzent4 2" xfId="14234" hidden="1"/>
    <cellStyle name="Akzent4 2" xfId="14129" hidden="1"/>
    <cellStyle name="Akzent4 2" xfId="14077" hidden="1"/>
    <cellStyle name="Akzent4 2" xfId="13990" hidden="1"/>
    <cellStyle name="Akzent4 2" xfId="13929" hidden="1"/>
    <cellStyle name="Akzent4 2" xfId="13863" hidden="1"/>
    <cellStyle name="Akzent4 2" xfId="13811" hidden="1"/>
    <cellStyle name="Akzent4 2" xfId="13750" hidden="1"/>
    <cellStyle name="Akzent4 2" xfId="13690" hidden="1"/>
    <cellStyle name="Akzent4 2" xfId="13641" hidden="1"/>
    <cellStyle name="Akzent4 2" xfId="13575" hidden="1"/>
    <cellStyle name="Akzent4 2" xfId="14154" hidden="1"/>
    <cellStyle name="Akzent4 2" xfId="13453" hidden="1"/>
    <cellStyle name="Akzent4 2" xfId="13388" hidden="1"/>
    <cellStyle name="Akzent4 2" xfId="13294" hidden="1"/>
    <cellStyle name="Akzent4 2" xfId="13236" hidden="1"/>
    <cellStyle name="Akzent4 2" xfId="13168" hidden="1"/>
    <cellStyle name="Akzent4 2" xfId="13090" hidden="1"/>
    <cellStyle name="Akzent4 2" xfId="13041" hidden="1"/>
    <cellStyle name="Akzent4 2" xfId="12984" hidden="1"/>
    <cellStyle name="Akzent4 2" xfId="12925" hidden="1"/>
    <cellStyle name="Akzent4 2" xfId="12860" hidden="1"/>
    <cellStyle name="Akzent4 2" xfId="12786" hidden="1"/>
    <cellStyle name="Akzent4 2" xfId="12713" hidden="1"/>
    <cellStyle name="Akzent4 2" xfId="12642" hidden="1"/>
    <cellStyle name="Akzent4 2" xfId="12592" hidden="1"/>
    <cellStyle name="Akzent4 2" xfId="12520" hidden="1"/>
    <cellStyle name="Akzent4 2" xfId="12481" hidden="1"/>
    <cellStyle name="Akzent4 2" xfId="12414" hidden="1"/>
    <cellStyle name="Akzent4 2" xfId="12377" hidden="1"/>
    <cellStyle name="Akzent4 2" xfId="12307" hidden="1"/>
    <cellStyle name="Akzent4 2" xfId="12268" hidden="1"/>
    <cellStyle name="Akzent4 2" xfId="12212" hidden="1"/>
    <cellStyle name="Akzent4 2" xfId="12122" hidden="1"/>
    <cellStyle name="Akzent4 2" xfId="12047" hidden="1"/>
    <cellStyle name="Akzent4 2" xfId="12009" hidden="1"/>
    <cellStyle name="Akzent4 2" xfId="11938" hidden="1"/>
    <cellStyle name="Akzent4 2" xfId="11889" hidden="1"/>
    <cellStyle name="Akzent4 2" xfId="11833" hidden="1"/>
    <cellStyle name="Akzent4 2" xfId="11776" hidden="1"/>
    <cellStyle name="Akzent4 2" xfId="11738" hidden="1"/>
    <cellStyle name="Akzent4 2" xfId="11670" hidden="1"/>
    <cellStyle name="Akzent4 2" xfId="12805" hidden="1"/>
    <cellStyle name="Akzent4 2" xfId="11588" hidden="1"/>
    <cellStyle name="Akzent4 2" xfId="11541" hidden="1"/>
    <cellStyle name="Akzent4 2" xfId="11482" hidden="1"/>
    <cellStyle name="Akzent4 2" xfId="11424" hidden="1"/>
    <cellStyle name="Akzent4 2" xfId="11366" hidden="1"/>
    <cellStyle name="Akzent4 2" xfId="11315" hidden="1"/>
    <cellStyle name="Akzent4 2" xfId="11262" hidden="1"/>
    <cellStyle name="Akzent4 2" xfId="11212" hidden="1"/>
    <cellStyle name="Akzent4 2" xfId="11166" hidden="1"/>
    <cellStyle name="Akzent4 2" xfId="12200" hidden="1"/>
    <cellStyle name="Akzent4 2" xfId="11070" hidden="1"/>
    <cellStyle name="Akzent4 2" xfId="11007" hidden="1"/>
    <cellStyle name="Akzent4 2" xfId="10961" hidden="1"/>
    <cellStyle name="Akzent4 2" xfId="10895" hidden="1"/>
    <cellStyle name="Akzent4 2" xfId="10846" hidden="1"/>
    <cellStyle name="Akzent4 2" xfId="10783" hidden="1"/>
    <cellStyle name="Akzent4 2" xfId="10744" hidden="1"/>
    <cellStyle name="Akzent4 2" xfId="10671" hidden="1"/>
    <cellStyle name="Akzent4 2" xfId="10636" hidden="1"/>
    <cellStyle name="Akzent4 2" xfId="10553" hidden="1"/>
    <cellStyle name="Akzent4 2" xfId="10488" hidden="1"/>
    <cellStyle name="Akzent4 2" xfId="10418" hidden="1"/>
    <cellStyle name="Akzent4 2" xfId="10364" hidden="1"/>
    <cellStyle name="Akzent4 2" xfId="10312" hidden="1"/>
    <cellStyle name="Akzent4 2" xfId="10243" hidden="1"/>
    <cellStyle name="Akzent4 2" xfId="10198" hidden="1"/>
    <cellStyle name="Akzent4 2" xfId="10143" hidden="1"/>
    <cellStyle name="Akzent4 2" xfId="10084" hidden="1"/>
    <cellStyle name="Akzent4 2" xfId="10032" hidden="1"/>
    <cellStyle name="Akzent4 2" xfId="9978" hidden="1"/>
    <cellStyle name="Akzent4 2" xfId="9908" hidden="1"/>
    <cellStyle name="Akzent4 2" xfId="9844" hidden="1"/>
    <cellStyle name="Akzent4 2" xfId="9800" hidden="1"/>
    <cellStyle name="Akzent4 2" xfId="9731" hidden="1"/>
    <cellStyle name="Akzent4 2" xfId="9686" hidden="1"/>
    <cellStyle name="Akzent4 2" xfId="9628" hidden="1"/>
    <cellStyle name="Akzent4 2" xfId="9578" hidden="1"/>
    <cellStyle name="Akzent4 2" xfId="9543" hidden="1"/>
    <cellStyle name="Akzent4 2" xfId="9469" hidden="1"/>
    <cellStyle name="Akzent4 2" xfId="10538" hidden="1"/>
    <cellStyle name="Akzent4 2" xfId="9374" hidden="1"/>
    <cellStyle name="Akzent4 2" xfId="9316" hidden="1"/>
    <cellStyle name="Akzent4 2" xfId="9267" hidden="1"/>
    <cellStyle name="Akzent4 2" xfId="9200" hidden="1"/>
    <cellStyle name="Akzent4 2" xfId="9160" hidden="1"/>
    <cellStyle name="Akzent4 2" xfId="9095" hidden="1"/>
    <cellStyle name="Akzent4 2" xfId="9055" hidden="1"/>
    <cellStyle name="Akzent4 2" xfId="9001" hidden="1"/>
    <cellStyle name="Akzent4 2" xfId="8962" hidden="1"/>
    <cellStyle name="Akzent4 2" xfId="9961" hidden="1"/>
    <cellStyle name="Akzent4 2" xfId="8870" hidden="1"/>
    <cellStyle name="Akzent4 2" xfId="8800" hidden="1"/>
    <cellStyle name="Akzent4 2" xfId="8763" hidden="1"/>
    <cellStyle name="Akzent4 2" xfId="8683" hidden="1"/>
    <cellStyle name="Akzent4 2" xfId="8649" hidden="1"/>
    <cellStyle name="Akzent4 2" xfId="8574" hidden="1"/>
    <cellStyle name="Akzent4 2" xfId="8539" hidden="1"/>
    <cellStyle name="Akzent4 2" xfId="8489" hidden="1"/>
    <cellStyle name="Akzent4 2" xfId="8435" hidden="1"/>
    <cellStyle name="Akzent4 2" xfId="8372" hidden="1"/>
    <cellStyle name="Akzent4 2" xfId="8317" hidden="1"/>
    <cellStyle name="Akzent4 2" xfId="8257" hidden="1"/>
    <cellStyle name="Akzent4 2" xfId="8208" hidden="1"/>
    <cellStyle name="Akzent4 2" xfId="8140" hidden="1"/>
    <cellStyle name="Akzent4 2" xfId="8089" hidden="1"/>
    <cellStyle name="Akzent4 2" xfId="8035" hidden="1"/>
    <cellStyle name="Akzent4 2" xfId="7983" hidden="1"/>
    <cellStyle name="Akzent4 2" xfId="7926" hidden="1"/>
    <cellStyle name="Akzent4 2" xfId="7860" hidden="1"/>
    <cellStyle name="Akzent4 2" xfId="7744" hidden="1"/>
    <cellStyle name="Akzent4 2" xfId="7741" hidden="1"/>
    <cellStyle name="Akzent4 2" xfId="7616" hidden="1"/>
    <cellStyle name="Akzent4 2" xfId="7551" hidden="1"/>
    <cellStyle name="Akzent4 2" xfId="7504" hidden="1"/>
    <cellStyle name="Akzent4 2" xfId="7435" hidden="1"/>
    <cellStyle name="Akzent4 2" xfId="7397" hidden="1"/>
    <cellStyle name="Akzent4 2" xfId="7329" hidden="1"/>
    <cellStyle name="Akzent4 2" xfId="7287" hidden="1"/>
    <cellStyle name="Akzent4 2" xfId="19450" hidden="1"/>
    <cellStyle name="Akzent4 2" xfId="19497" hidden="1"/>
    <cellStyle name="Akzent4 2" xfId="19533" hidden="1"/>
    <cellStyle name="Akzent4 2" xfId="7631" hidden="1"/>
    <cellStyle name="Akzent4 2" xfId="19617" hidden="1"/>
    <cellStyle name="Akzent4 2" xfId="19662" hidden="1"/>
    <cellStyle name="Akzent4 2" xfId="19708" hidden="1"/>
    <cellStyle name="Akzent4 2" xfId="19753" hidden="1"/>
    <cellStyle name="Akzent4 2" xfId="19800" hidden="1"/>
    <cellStyle name="Akzent4 2" xfId="19848" hidden="1"/>
    <cellStyle name="Akzent4 2" xfId="19879" hidden="1"/>
    <cellStyle name="Akzent4 2" xfId="19929" hidden="1"/>
    <cellStyle name="Akzent4 2" xfId="19973" hidden="1"/>
    <cellStyle name="Akzent4 2" xfId="19871" hidden="1"/>
    <cellStyle name="Akzent4 2" xfId="19820" hidden="1"/>
    <cellStyle name="Akzent4 2" xfId="19773" hidden="1"/>
    <cellStyle name="Akzent4 2" xfId="19727" hidden="1"/>
    <cellStyle name="Akzent4 2" xfId="19675" hidden="1"/>
    <cellStyle name="Akzent4 2" xfId="19633" hidden="1"/>
    <cellStyle name="Akzent4 2" xfId="19586" hidden="1"/>
    <cellStyle name="Akzent4 2" xfId="19536" hidden="1"/>
    <cellStyle name="Akzent4 2" xfId="19492" hidden="1"/>
    <cellStyle name="Akzent4 2" xfId="19462" hidden="1"/>
    <cellStyle name="Akzent4 2" xfId="19349" hidden="1"/>
    <cellStyle name="Akzent4 2" xfId="19271" hidden="1"/>
    <cellStyle name="Akzent4 2" xfId="19224" hidden="1"/>
    <cellStyle name="Akzent4 2" xfId="19143" hidden="1"/>
    <cellStyle name="Akzent4 2" xfId="19103" hidden="1"/>
    <cellStyle name="Akzent4 2" xfId="19034" hidden="1"/>
    <cellStyle name="Akzent4 2" xfId="18985" hidden="1"/>
    <cellStyle name="Akzent4 2" xfId="18922" hidden="1"/>
    <cellStyle name="Akzent4 2" xfId="18883" hidden="1"/>
    <cellStyle name="Akzent4 2" xfId="19947" hidden="1"/>
    <cellStyle name="Akzent4 2" xfId="18773" hidden="1"/>
    <cellStyle name="Akzent4 2" xfId="18695" hidden="1"/>
    <cellStyle name="Akzent4 2" xfId="18656" hidden="1"/>
    <cellStyle name="Akzent4 2" xfId="18580" hidden="1"/>
    <cellStyle name="Akzent4 2" xfId="18536" hidden="1"/>
    <cellStyle name="Akzent4 2" xfId="18470" hidden="1"/>
    <cellStyle name="Akzent4 2" xfId="18412" hidden="1"/>
    <cellStyle name="Akzent4 2" xfId="18327" hidden="1"/>
    <cellStyle name="Akzent4 2" xfId="18268" hidden="1"/>
    <cellStyle name="Akzent4 2" xfId="19444" hidden="1"/>
    <cellStyle name="Akzent4 2" xfId="18168" hidden="1"/>
    <cellStyle name="Akzent4 2" xfId="18095" hidden="1"/>
    <cellStyle name="Akzent4 2" xfId="18058" hidden="1"/>
    <cellStyle name="Akzent4 2" xfId="17981" hidden="1"/>
    <cellStyle name="Akzent4 2" xfId="17937" hidden="1"/>
    <cellStyle name="Akzent4 2" xfId="17874" hidden="1"/>
    <cellStyle name="Akzent4 2" xfId="17823" hidden="1"/>
    <cellStyle name="Akzent4 2" xfId="17764" hidden="1"/>
    <cellStyle name="Akzent4 2" xfId="17709" hidden="1"/>
    <cellStyle name="Akzent4 2" xfId="17628" hidden="1"/>
    <cellStyle name="Akzent4 2" xfId="17552" hidden="1"/>
    <cellStyle name="Akzent4 2" xfId="17481" hidden="1"/>
    <cellStyle name="Akzent4 2" xfId="17443" hidden="1"/>
    <cellStyle name="Akzent4 2" xfId="17367" hidden="1"/>
    <cellStyle name="Akzent4 2" xfId="17330" hidden="1"/>
    <cellStyle name="Akzent4 2" xfId="17266" hidden="1"/>
    <cellStyle name="Akzent4 2" xfId="17216" hidden="1"/>
    <cellStyle name="Akzent4 2" xfId="17156" hidden="1"/>
    <cellStyle name="Akzent4 2" xfId="17107" hidden="1"/>
    <cellStyle name="Akzent4 2" xfId="17034" hidden="1"/>
    <cellStyle name="Akzent4 2" xfId="16967" hidden="1"/>
    <cellStyle name="Akzent4 2" xfId="16898" hidden="1"/>
    <cellStyle name="Akzent4 2" xfId="16858" hidden="1"/>
    <cellStyle name="Akzent4 2" xfId="16783" hidden="1"/>
    <cellStyle name="Akzent4 2" xfId="16748" hidden="1"/>
    <cellStyle name="Akzent4 2" xfId="16675" hidden="1"/>
    <cellStyle name="Akzent4 2" xfId="16636" hidden="1"/>
    <cellStyle name="Akzent4 2" xfId="16562" hidden="1"/>
    <cellStyle name="Akzent4 2" xfId="16507" hidden="1"/>
    <cellStyle name="Akzent4 2" xfId="17614" hidden="1"/>
    <cellStyle name="Akzent4 2" xfId="16415" hidden="1"/>
    <cellStyle name="Akzent4 2" xfId="16344" hidden="1"/>
    <cellStyle name="Akzent4 2" xfId="16295" hidden="1"/>
    <cellStyle name="Akzent4 2" xfId="16221" hidden="1"/>
    <cellStyle name="Akzent4 2" xfId="16172" hidden="1"/>
    <cellStyle name="Akzent4 2" xfId="16114" hidden="1"/>
    <cellStyle name="Akzent4 2" xfId="16054" hidden="1"/>
    <cellStyle name="Akzent4 2" xfId="15993" hidden="1"/>
    <cellStyle name="Akzent4 2" xfId="15919" hidden="1"/>
    <cellStyle name="Akzent4 2" xfId="17026" hidden="1"/>
    <cellStyle name="Akzent4 2" xfId="15825" hidden="1"/>
    <cellStyle name="Akzent4 2" xfId="15767" hidden="1"/>
    <cellStyle name="Akzent4 2" xfId="15705" hidden="1"/>
    <cellStyle name="Akzent4 2" xfId="15641" hidden="1"/>
    <cellStyle name="Akzent4 2" xfId="15586" hidden="1"/>
    <cellStyle name="Akzent4 2" xfId="15525" hidden="1"/>
    <cellStyle name="Akzent4 2" xfId="15441" hidden="1"/>
    <cellStyle name="Akzent4 2" xfId="15385" hidden="1"/>
    <cellStyle name="Akzent4 2" xfId="15337" hidden="1"/>
    <cellStyle name="Akzent4 2" xfId="15260" hidden="1"/>
    <cellStyle name="Akzent4 2" xfId="15211" hidden="1"/>
    <cellStyle name="Akzent4 2" xfId="15143" hidden="1"/>
    <cellStyle name="Akzent4 2" xfId="15114" hidden="1"/>
    <cellStyle name="Akzent4 2" xfId="15003" hidden="1"/>
    <cellStyle name="Akzent4 2" xfId="14956" hidden="1"/>
    <cellStyle name="Akzent4 2" xfId="14896" hidden="1"/>
    <cellStyle name="Akzent4 2" xfId="14845" hidden="1"/>
    <cellStyle name="Akzent4 2" xfId="14788" hidden="1"/>
    <cellStyle name="Akzent4 2" xfId="14744" hidden="1"/>
    <cellStyle name="Akzent4 2" xfId="14674" hidden="1"/>
    <cellStyle name="Akzent4 2" xfId="14672" hidden="1"/>
    <cellStyle name="Akzent4 2" xfId="14573" hidden="1"/>
    <cellStyle name="Akzent4 2" xfId="14516" hidden="1"/>
    <cellStyle name="Akzent4 2" xfId="14423" hidden="1"/>
    <cellStyle name="Akzent4 2" xfId="14353" hidden="1"/>
    <cellStyle name="Akzent4 2" xfId="14285" hidden="1"/>
    <cellStyle name="Akzent4 2" xfId="14248" hidden="1"/>
    <cellStyle name="Akzent4 2" xfId="14140" hidden="1"/>
    <cellStyle name="Akzent4 2" xfId="14083" hidden="1"/>
    <cellStyle name="Akzent4 2" xfId="14021" hidden="1"/>
    <cellStyle name="Akzent4 2" xfId="13944" hidden="1"/>
    <cellStyle name="Akzent4 2" xfId="14598" hidden="1"/>
    <cellStyle name="Akzent4 2" xfId="13839" hidden="1"/>
    <cellStyle name="Akzent4 2" xfId="13766" hidden="1"/>
    <cellStyle name="Akzent4 2" xfId="13713" hidden="1"/>
    <cellStyle name="Akzent4 2" xfId="13647" hidden="1"/>
    <cellStyle name="Akzent4 2" xfId="13574" hidden="1"/>
    <cellStyle name="Akzent4 2" xfId="13490" hidden="1"/>
    <cellStyle name="Akzent4 2" xfId="13436" hidden="1"/>
    <cellStyle name="Akzent4 2" xfId="13358" hidden="1"/>
    <cellStyle name="Akzent4 2" xfId="13280" hidden="1"/>
    <cellStyle name="Akzent4 2" xfId="13213" hidden="1"/>
    <cellStyle name="Akzent4 2" xfId="13128" hidden="1"/>
    <cellStyle name="Akzent4 2" xfId="13049" hidden="1"/>
    <cellStyle name="Akzent4 2" xfId="12971" hidden="1"/>
    <cellStyle name="Akzent4 2" xfId="12918" hidden="1"/>
    <cellStyle name="Akzent4 2" xfId="12828" hidden="1"/>
    <cellStyle name="Akzent4 2" xfId="12751" hidden="1"/>
    <cellStyle name="Akzent4 2" xfId="12699" hidden="1"/>
    <cellStyle name="Akzent4 2" xfId="12646" hidden="1"/>
    <cellStyle name="Akzent4 2" xfId="12584" hidden="1"/>
    <cellStyle name="Akzent4 2" xfId="12535" hidden="1"/>
    <cellStyle name="Akzent4 2" xfId="12472" hidden="1"/>
    <cellStyle name="Akzent4 2" xfId="12400" hidden="1"/>
    <cellStyle name="Akzent4 2" xfId="12338" hidden="1"/>
    <cellStyle name="Akzent4 2" xfId="12290" hidden="1"/>
    <cellStyle name="Akzent4 2" xfId="12213" hidden="1"/>
    <cellStyle name="Akzent4 2" xfId="12142" hidden="1"/>
    <cellStyle name="Akzent4 2" xfId="12073" hidden="1"/>
    <cellStyle name="Akzent4 2" xfId="12017" hidden="1"/>
    <cellStyle name="Akzent4 2" xfId="11961" hidden="1"/>
    <cellStyle name="Akzent4 2" xfId="11903" hidden="1"/>
    <cellStyle name="Akzent4 2" xfId="13145" hidden="1"/>
    <cellStyle name="Akzent4 2" xfId="11801" hidden="1"/>
    <cellStyle name="Akzent4 2" xfId="11757" hidden="1"/>
    <cellStyle name="Akzent4 2" xfId="11680" hidden="1"/>
    <cellStyle name="Akzent4 2" xfId="11634" hidden="1"/>
    <cellStyle name="Akzent4 2" xfId="11570" hidden="1"/>
    <cellStyle name="Akzent4 2" xfId="11525" hidden="1"/>
    <cellStyle name="Akzent4 2" xfId="11458" hidden="1"/>
    <cellStyle name="Akzent4 2" xfId="11414" hidden="1"/>
    <cellStyle name="Akzent4 2" xfId="11354" hidden="1"/>
    <cellStyle name="Akzent4 2" xfId="12455" hidden="1"/>
    <cellStyle name="Akzent4 2" xfId="11256" hidden="1"/>
    <cellStyle name="Akzent4 2" xfId="11193" hidden="1"/>
    <cellStyle name="Akzent4 2" xfId="11141" hidden="1"/>
    <cellStyle name="Akzent4 2" xfId="11078" hidden="1"/>
    <cellStyle name="Akzent4 2" xfId="11034" hidden="1"/>
    <cellStyle name="Akzent4 2" xfId="10970" hidden="1"/>
    <cellStyle name="Akzent4 2" xfId="10926" hidden="1"/>
    <cellStyle name="Akzent4 2" xfId="10853" hidden="1"/>
    <cellStyle name="Akzent4 2" xfId="10803" hidden="1"/>
    <cellStyle name="Akzent4 2" xfId="10719" hidden="1"/>
    <cellStyle name="Akzent4 2" xfId="10648" hidden="1"/>
    <cellStyle name="Akzent4 2" xfId="10580" hidden="1"/>
    <cellStyle name="Akzent4 2" xfId="10529" hidden="1"/>
    <cellStyle name="Akzent4 2" xfId="10457" hidden="1"/>
    <cellStyle name="Akzent4 2" xfId="10406" hidden="1"/>
    <cellStyle name="Akzent4 2" xfId="10345" hidden="1"/>
    <cellStyle name="Akzent4 2" xfId="10293" hidden="1"/>
    <cellStyle name="Akzent4 2" xfId="10224" hidden="1"/>
    <cellStyle name="Akzent4 2" xfId="10178" hidden="1"/>
    <cellStyle name="Akzent4 2" xfId="10114" hidden="1"/>
    <cellStyle name="Akzent4 2" xfId="10046" hidden="1"/>
    <cellStyle name="Akzent4 2" xfId="9972" hidden="1"/>
    <cellStyle name="Akzent4 2" xfId="9915" hidden="1"/>
    <cellStyle name="Akzent4 2" xfId="9856" hidden="1"/>
    <cellStyle name="Akzent4 2" xfId="9803" hidden="1"/>
    <cellStyle name="Akzent4 2" xfId="9747" hidden="1"/>
    <cellStyle name="Akzent4 2" xfId="9689" hidden="1"/>
    <cellStyle name="Akzent4 2" xfId="9630" hidden="1"/>
    <cellStyle name="Akzent4 2" xfId="9572" hidden="1"/>
    <cellStyle name="Akzent4 2" xfId="10712" hidden="1"/>
    <cellStyle name="Akzent4 2" xfId="9467" hidden="1"/>
    <cellStyle name="Akzent4 2" xfId="9426" hidden="1"/>
    <cellStyle name="Akzent4 2" xfId="9353" hidden="1"/>
    <cellStyle name="Akzent4 2" xfId="9294" hidden="1"/>
    <cellStyle name="Akzent4 2" xfId="9241" hidden="1"/>
    <cellStyle name="Akzent4 2" xfId="9178" hidden="1"/>
    <cellStyle name="Akzent4 2" xfId="9138" hidden="1"/>
    <cellStyle name="Akzent4 2" xfId="9065" hidden="1"/>
    <cellStyle name="Akzent4 2" xfId="9028" hidden="1"/>
    <cellStyle name="Akzent4 2" xfId="10108" hidden="1"/>
    <cellStyle name="Akzent4 2" xfId="8933" hidden="1"/>
    <cellStyle name="Akzent4 2" xfId="8872" hidden="1"/>
    <cellStyle name="Akzent4 2" xfId="8821" hidden="1"/>
    <cellStyle name="Akzent4 2" xfId="8753" hidden="1"/>
    <cellStyle name="Akzent4 2" xfId="8699" hidden="1"/>
    <cellStyle name="Akzent4 2" xfId="8632" hidden="1"/>
    <cellStyle name="Akzent4 2" xfId="8582" hidden="1"/>
    <cellStyle name="Akzent4 2" xfId="8517" hidden="1"/>
    <cellStyle name="Akzent4 2" xfId="8491" hidden="1"/>
    <cellStyle name="Akzent4 2" xfId="8417" hidden="1"/>
    <cellStyle name="Akzent4 2" xfId="8363" hidden="1"/>
    <cellStyle name="Akzent4 2" xfId="8286" hidden="1"/>
    <cellStyle name="Akzent4 2" xfId="8239" hidden="1"/>
    <cellStyle name="Akzent4 2" xfId="8173" hidden="1"/>
    <cellStyle name="Akzent4 2" xfId="8124" hidden="1"/>
    <cellStyle name="Akzent4 2" xfId="8059" hidden="1"/>
    <cellStyle name="Akzent4 2" xfId="8003" hidden="1"/>
    <cellStyle name="Akzent4 2" xfId="7942" hidden="1"/>
    <cellStyle name="Akzent4 2" xfId="7886" hidden="1"/>
    <cellStyle name="Akzent4 2" xfId="7763" hidden="1"/>
    <cellStyle name="Akzent4 2" xfId="7758" hidden="1"/>
    <cellStyle name="Akzent4 2" xfId="7606" hidden="1"/>
    <cellStyle name="Akzent4 2" xfId="7535" hidden="1"/>
    <cellStyle name="Akzent4 2" xfId="7482" hidden="1"/>
    <cellStyle name="Akzent4 2" xfId="7416" hidden="1"/>
    <cellStyle name="Akzent4 2" xfId="7370" hidden="1"/>
    <cellStyle name="Akzent4 2" xfId="7300" hidden="1"/>
    <cellStyle name="Akzent4 2" xfId="19363" hidden="1"/>
    <cellStyle name="Akzent4 2" xfId="19205" hidden="1"/>
    <cellStyle name="Akzent4 2" xfId="20023" hidden="1"/>
    <cellStyle name="Akzent4 2" xfId="20059" hidden="1"/>
    <cellStyle name="Akzent4 2" xfId="7630" hidden="1"/>
    <cellStyle name="Akzent4 2" xfId="20122" hidden="1"/>
    <cellStyle name="Akzent4 2" xfId="20159" hidden="1"/>
    <cellStyle name="Akzent4 2" xfId="20202" hidden="1"/>
    <cellStyle name="Akzent4 2" xfId="20238" hidden="1"/>
    <cellStyle name="Akzent4 2" xfId="20276" hidden="1"/>
    <cellStyle name="Akzent4 2" xfId="20314" hidden="1"/>
    <cellStyle name="Akzent4 2" xfId="20345" hidden="1"/>
    <cellStyle name="Akzent4 2" xfId="20380" hidden="1"/>
    <cellStyle name="Akzent4 2" xfId="20419" hidden="1"/>
    <cellStyle name="Akzent4 2" xfId="20337" hidden="1"/>
    <cellStyle name="Akzent4 2" xfId="20293" hidden="1"/>
    <cellStyle name="Akzent4 2" xfId="20254" hidden="1"/>
    <cellStyle name="Akzent4 2" xfId="20214" hidden="1"/>
    <cellStyle name="Akzent4 2" xfId="20174" hidden="1"/>
    <cellStyle name="Akzent4 2" xfId="20138" hidden="1"/>
    <cellStyle name="Akzent4 2" xfId="20095" hidden="1"/>
    <cellStyle name="Akzent4 2" xfId="20060" hidden="1"/>
    <cellStyle name="Akzent4 2" xfId="20019" hidden="1"/>
    <cellStyle name="Akzent4 2" xfId="19987" hidden="1"/>
    <cellStyle name="Akzent4 2" xfId="19908" hidden="1"/>
    <cellStyle name="Akzent4 2" xfId="19843" hidden="1"/>
    <cellStyle name="Akzent4 2" xfId="19807" hidden="1"/>
    <cellStyle name="Akzent4 2" xfId="19742" hidden="1"/>
    <cellStyle name="Akzent4 2" xfId="19701" hidden="1"/>
    <cellStyle name="Akzent4 2" xfId="19642" hidden="1"/>
    <cellStyle name="Akzent4 2" xfId="19601" hidden="1"/>
    <cellStyle name="Akzent4 2" xfId="19553" hidden="1"/>
    <cellStyle name="Akzent4 2" xfId="19509" hidden="1"/>
    <cellStyle name="Akzent4 2" xfId="20392" hidden="1"/>
    <cellStyle name="Akzent4 2" xfId="19400" hidden="1"/>
    <cellStyle name="Akzent4 2" xfId="19333" hidden="1"/>
    <cellStyle name="Akzent4 2" xfId="19286" hidden="1"/>
    <cellStyle name="Akzent4 2" xfId="19212" hidden="1"/>
    <cellStyle name="Akzent4 2" xfId="19162" hidden="1"/>
    <cellStyle name="Akzent4 2" xfId="19092" hidden="1"/>
    <cellStyle name="Akzent4 2" xfId="19040" hidden="1"/>
    <cellStyle name="Akzent4 2" xfId="18969" hidden="1"/>
    <cellStyle name="Akzent4 2" xfId="18917" hidden="1"/>
    <cellStyle name="Akzent4 2" xfId="19970" hidden="1"/>
    <cellStyle name="Akzent4 2" xfId="18806" hidden="1"/>
    <cellStyle name="Akzent4 2" xfId="18737" hidden="1"/>
    <cellStyle name="Akzent4 2" xfId="18685" hidden="1"/>
    <cellStyle name="Akzent4 2" xfId="18605" hidden="1"/>
    <cellStyle name="Akzent4 2" xfId="18563" hidden="1"/>
    <cellStyle name="Akzent4 2" xfId="18495" hidden="1"/>
    <cellStyle name="Akzent4 2" xfId="18443" hidden="1"/>
    <cellStyle name="Akzent4 2" xfId="18354" hidden="1"/>
    <cellStyle name="Akzent4 2" xfId="18285" hidden="1"/>
    <cellStyle name="Akzent4 2" xfId="18193" hidden="1"/>
    <cellStyle name="Akzent4 2" xfId="18119" hidden="1"/>
    <cellStyle name="Akzent4 2" xfId="18055" hidden="1"/>
    <cellStyle name="Akzent4 2" xfId="17999" hidden="1"/>
    <cellStyle name="Akzent4 2" xfId="17925" hidden="1"/>
    <cellStyle name="Akzent4 2" xfId="17883" hidden="1"/>
    <cellStyle name="Akzent4 2" xfId="17810" hidden="1"/>
    <cellStyle name="Akzent4 2" xfId="17761" hidden="1"/>
    <cellStyle name="Akzent4 2" xfId="17687" hidden="1"/>
    <cellStyle name="Akzent4 2" xfId="17645" hidden="1"/>
    <cellStyle name="Akzent4 2" xfId="17566" hidden="1"/>
    <cellStyle name="Akzent4 2" xfId="17505" hidden="1"/>
    <cellStyle name="Akzent4 2" xfId="17434" hidden="1"/>
    <cellStyle name="Akzent4 2" xfId="17388" hidden="1"/>
    <cellStyle name="Akzent4 2" xfId="17306" hidden="1"/>
    <cellStyle name="Akzent4 2" xfId="17264" hidden="1"/>
    <cellStyle name="Akzent4 2" xfId="17191" hidden="1"/>
    <cellStyle name="Akzent4 2" xfId="17149" hidden="1"/>
    <cellStyle name="Akzent4 2" xfId="17064" hidden="1"/>
    <cellStyle name="Akzent4 2" xfId="17014" hidden="1"/>
    <cellStyle name="Akzent4 2" xfId="18182" hidden="1"/>
    <cellStyle name="Akzent4 2" xfId="16909" hidden="1"/>
    <cellStyle name="Akzent4 2" xfId="16834" hidden="1"/>
    <cellStyle name="Akzent4 2" xfId="16791" hidden="1"/>
    <cellStyle name="Akzent4 2" xfId="16717" hidden="1"/>
    <cellStyle name="Akzent4 2" xfId="16662" hidden="1"/>
    <cellStyle name="Akzent4 2" xfId="16609" hidden="1"/>
    <cellStyle name="Akzent4 2" xfId="16543" hidden="1"/>
    <cellStyle name="Akzent4 2" xfId="16482" hidden="1"/>
    <cellStyle name="Akzent4 2" xfId="16427" hidden="1"/>
    <cellStyle name="Akzent4 2" xfId="17558" hidden="1"/>
    <cellStyle name="Akzent4 2" xfId="16331" hidden="1"/>
    <cellStyle name="Akzent4 2" xfId="16253" hidden="1"/>
    <cellStyle name="Akzent4 2" xfId="16203" hidden="1"/>
    <cellStyle name="Akzent4 2" xfId="16123" hidden="1"/>
    <cellStyle name="Akzent4 2" xfId="16071" hidden="1"/>
    <cellStyle name="Akzent4 2" xfId="16006" hidden="1"/>
    <cellStyle name="Akzent4 2" xfId="15923" hidden="1"/>
    <cellStyle name="Akzent4 2" xfId="15873" hidden="1"/>
    <cellStyle name="Akzent4 2" xfId="15807" hidden="1"/>
    <cellStyle name="Akzent4 2" xfId="15747" hidden="1"/>
    <cellStyle name="Akzent4 2" xfId="15669" hidden="1"/>
    <cellStyle name="Akzent4 2" xfId="15599" hidden="1"/>
    <cellStyle name="Akzent4 2" xfId="15553" hidden="1"/>
    <cellStyle name="Akzent4 2" xfId="15453" hidden="1"/>
    <cellStyle name="Akzent4 2" xfId="15397" hidden="1"/>
    <cellStyle name="Akzent4 2" xfId="15328" hidden="1"/>
    <cellStyle name="Akzent4 2" xfId="15289" hidden="1"/>
    <cellStyle name="Akzent4 2" xfId="15218" hidden="1"/>
    <cellStyle name="Akzent4 2" xfId="15174" hidden="1"/>
    <cellStyle name="Akzent4 2" xfId="15108" hidden="1"/>
    <cellStyle name="Akzent4 2" xfId="15106" hidden="1"/>
    <cellStyle name="Akzent4 2" xfId="14995" hidden="1"/>
    <cellStyle name="Akzent4 2" xfId="14934" hidden="1"/>
    <cellStyle name="Akzent4 2" xfId="14859" hidden="1"/>
    <cellStyle name="Akzent4 2" xfId="14802" hidden="1"/>
    <cellStyle name="Akzent4 2" xfId="14743" hidden="1"/>
    <cellStyle name="Akzent4 2" xfId="14687" hidden="1"/>
    <cellStyle name="Akzent4 2" xfId="14594" hidden="1"/>
    <cellStyle name="Akzent4 2" xfId="14527" hidden="1"/>
    <cellStyle name="Akzent4 2" xfId="14458" hidden="1"/>
    <cellStyle name="Akzent4 2" xfId="14389" hidden="1"/>
    <cellStyle name="Akzent4 2" xfId="15020" hidden="1"/>
    <cellStyle name="Akzent4 2" xfId="14274" hidden="1"/>
    <cellStyle name="Akzent4 2" xfId="14199" hidden="1"/>
    <cellStyle name="Akzent4 2" xfId="14106" hidden="1"/>
    <cellStyle name="Akzent4 2" xfId="14051" hidden="1"/>
    <cellStyle name="Akzent4 2" xfId="13957" hidden="1"/>
    <cellStyle name="Akzent4 2" xfId="13891" hidden="1"/>
    <cellStyle name="Akzent4 2" xfId="13831" hidden="1"/>
    <cellStyle name="Akzent4 2" xfId="13767" hidden="1"/>
    <cellStyle name="Akzent4 2" xfId="13704" hidden="1"/>
    <cellStyle name="Akzent4 2" xfId="13632" hidden="1"/>
    <cellStyle name="Akzent4 2" xfId="13540" hidden="1"/>
    <cellStyle name="Akzent4 2" xfId="13457" hidden="1"/>
    <cellStyle name="Akzent4 2" xfId="13375" hidden="1"/>
    <cellStyle name="Akzent4 2" xfId="13282" hidden="1"/>
    <cellStyle name="Akzent4 2" xfId="13190" hidden="1"/>
    <cellStyle name="Akzent4 2" xfId="13116" hidden="1"/>
    <cellStyle name="Akzent4 2" xfId="13036" hidden="1"/>
    <cellStyle name="Akzent4 2" xfId="13004" hidden="1"/>
    <cellStyle name="Akzent4 2" xfId="12911" hidden="1"/>
    <cellStyle name="Akzent4 2" xfId="12863" hidden="1"/>
    <cellStyle name="Akzent4 2" xfId="12777" hidden="1"/>
    <cellStyle name="Akzent4 2" xfId="12704" hidden="1"/>
    <cellStyle name="Akzent4 2" xfId="12615" hidden="1"/>
    <cellStyle name="Akzent4 2" xfId="12572" hidden="1"/>
    <cellStyle name="Akzent4 2" xfId="12490" hidden="1"/>
    <cellStyle name="Akzent4 2" xfId="12441" hidden="1"/>
    <cellStyle name="Akzent4 2" xfId="12376" hidden="1"/>
    <cellStyle name="Akzent4 2" xfId="12326" hidden="1"/>
    <cellStyle name="Akzent4 2" xfId="12248" hidden="1"/>
    <cellStyle name="Akzent4 2" xfId="12190" hidden="1"/>
    <cellStyle name="Akzent4 2" xfId="13560" hidden="1"/>
    <cellStyle name="Akzent4 2" xfId="12055" hidden="1"/>
    <cellStyle name="Akzent4 2" xfId="11984" hidden="1"/>
    <cellStyle name="Akzent4 2" xfId="11925" hidden="1"/>
    <cellStyle name="Akzent4 2" xfId="11864" hidden="1"/>
    <cellStyle name="Akzent4 2" xfId="11805" hidden="1"/>
    <cellStyle name="Akzent4 2" xfId="11766" hidden="1"/>
    <cellStyle name="Akzent4 2" xfId="11679" hidden="1"/>
    <cellStyle name="Akzent4 2" xfId="11645" hidden="1"/>
    <cellStyle name="Akzent4 2" xfId="11573" hidden="1"/>
    <cellStyle name="Akzent4 2" xfId="12750" hidden="1"/>
    <cellStyle name="Akzent4 2" xfId="11471" hidden="1"/>
    <cellStyle name="Akzent4 2" xfId="11403" hidden="1"/>
    <cellStyle name="Akzent4 2" xfId="11348" hidden="1"/>
    <cellStyle name="Akzent4 2" xfId="11275" hidden="1"/>
    <cellStyle name="Akzent4 2" xfId="11230" hidden="1"/>
    <cellStyle name="Akzent4 2" xfId="11163" hidden="1"/>
    <cellStyle name="Akzent4 2" xfId="11117" hidden="1"/>
    <cellStyle name="Akzent4 2" xfId="11053" hidden="1"/>
    <cellStyle name="Akzent4 2" xfId="11000" hidden="1"/>
    <cellStyle name="Akzent4 2" xfId="10917" hidden="1"/>
    <cellStyle name="Akzent4 2" xfId="10839" hidden="1"/>
    <cellStyle name="Akzent4 2" xfId="10763" hidden="1"/>
    <cellStyle name="Akzent4 2" xfId="10709" hidden="1"/>
    <cellStyle name="Akzent4 2" xfId="10631" hidden="1"/>
    <cellStyle name="Akzent4 2" xfId="10588" hidden="1"/>
    <cellStyle name="Akzent4 2" xfId="10508" hidden="1"/>
    <cellStyle name="Akzent4 2" xfId="10466" hidden="1"/>
    <cellStyle name="Akzent4 2" xfId="10384" hidden="1"/>
    <cellStyle name="Akzent4 2" xfId="10349" hidden="1"/>
    <cellStyle name="Akzent4 2" xfId="10270" hidden="1"/>
    <cellStyle name="Akzent4 2" xfId="10210" hidden="1"/>
    <cellStyle name="Akzent4 2" xfId="10130" hidden="1"/>
    <cellStyle name="Akzent4 2" xfId="10071" hidden="1"/>
    <cellStyle name="Akzent4 2" xfId="10001" hidden="1"/>
    <cellStyle name="Akzent4 2" xfId="9937" hidden="1"/>
    <cellStyle name="Akzent4 2" xfId="9881" hidden="1"/>
    <cellStyle name="Akzent4 2" xfId="9811" hidden="1"/>
    <cellStyle name="Akzent4 2" xfId="9765" hidden="1"/>
    <cellStyle name="Akzent4 2" xfId="9695" hidden="1"/>
    <cellStyle name="Akzent4 2" xfId="10905" hidden="1"/>
    <cellStyle name="Akzent4 2" xfId="9593" hidden="1"/>
    <cellStyle name="Akzent4 2" xfId="9549" hidden="1"/>
    <cellStyle name="Akzent4 2" xfId="9459" hidden="1"/>
    <cellStyle name="Akzent4 2" xfId="9410" hidden="1"/>
    <cellStyle name="Akzent4 2" xfId="9342" hidden="1"/>
    <cellStyle name="Akzent4 2" xfId="9281" hidden="1"/>
    <cellStyle name="Akzent4 2" xfId="9226" hidden="1"/>
    <cellStyle name="Akzent4 2" xfId="9168" hidden="1"/>
    <cellStyle name="Akzent4 2" xfId="9116" hidden="1"/>
    <cellStyle name="Akzent4 2" xfId="10259" hidden="1"/>
    <cellStyle name="Akzent4 2" xfId="9018" hidden="1"/>
    <cellStyle name="Akzent4 2" xfId="8951" hidden="1"/>
    <cellStyle name="Akzent4 2" xfId="8906" hidden="1"/>
    <cellStyle name="Akzent4 2" xfId="8835" hidden="1"/>
    <cellStyle name="Akzent4 2" xfId="8779" hidden="1"/>
    <cellStyle name="Akzent4 2" xfId="8712" hidden="1"/>
    <cellStyle name="Akzent4 2" xfId="8656" hidden="1"/>
    <cellStyle name="Akzent4 2" xfId="8593" hidden="1"/>
    <cellStyle name="Akzent4 2" xfId="8550" hidden="1"/>
    <cellStyle name="Akzent4 2" xfId="8472" hidden="1"/>
    <cellStyle name="Akzent4 2" xfId="8420" hidden="1"/>
    <cellStyle name="Akzent4 2" xfId="8340" hidden="1"/>
    <cellStyle name="Akzent4 2" xfId="8293" hidden="1"/>
    <cellStyle name="Akzent4 2" xfId="8220" hidden="1"/>
    <cellStyle name="Akzent4 2" xfId="8172" hidden="1"/>
    <cellStyle name="Akzent4 2" xfId="8102" hidden="1"/>
    <cellStyle name="Akzent4 2" xfId="8051" hidden="1"/>
    <cellStyle name="Akzent4 2" xfId="7972" hidden="1"/>
    <cellStyle name="Akzent4 2" xfId="7934" hidden="1"/>
    <cellStyle name="Akzent4 2" xfId="7816" hidden="1"/>
    <cellStyle name="Akzent4 2" xfId="7813" hidden="1"/>
    <cellStyle name="Akzent4 2" xfId="7628" hidden="1"/>
    <cellStyle name="Akzent4 2" xfId="7556" hidden="1"/>
    <cellStyle name="Akzent4 2" xfId="7509" hidden="1"/>
    <cellStyle name="Akzent4 2" xfId="7422" hidden="1"/>
    <cellStyle name="Akzent4 2" xfId="7377" hidden="1"/>
    <cellStyle name="Akzent4 2" xfId="7299" hidden="1"/>
    <cellStyle name="Akzent4 2" xfId="19962" hidden="1"/>
    <cellStyle name="Akzent4 2" xfId="19924" hidden="1"/>
    <cellStyle name="Akzent4 2" xfId="20453" hidden="1"/>
    <cellStyle name="Akzent4 2" xfId="20488" hidden="1"/>
    <cellStyle name="Akzent4 2" xfId="7703" hidden="1"/>
    <cellStyle name="Akzent4 2" xfId="20531" hidden="1"/>
    <cellStyle name="Akzent4 2" xfId="20561" hidden="1"/>
    <cellStyle name="Akzent4 2" xfId="20591" hidden="1"/>
    <cellStyle name="Akzent4 2" xfId="20621" hidden="1"/>
    <cellStyle name="Akzent4 2" xfId="20645" hidden="1"/>
    <cellStyle name="Akzent4 2" xfId="20681" hidden="1"/>
    <cellStyle name="Akzent4 2" xfId="20702" hidden="1"/>
    <cellStyle name="Akzent4 2" xfId="20727" hidden="1"/>
    <cellStyle name="Akzent4 2" xfId="20758" hidden="1"/>
    <cellStyle name="Akzent4 2" xfId="20699" hidden="1"/>
    <cellStyle name="Akzent4 2" xfId="20662" hidden="1"/>
    <cellStyle name="Akzent4 2" xfId="20632" hidden="1"/>
    <cellStyle name="Akzent4 2" xfId="20602" hidden="1"/>
    <cellStyle name="Akzent4 2" xfId="20572" hidden="1"/>
    <cellStyle name="Akzent4 2" xfId="20547" hidden="1"/>
    <cellStyle name="Akzent4 2" xfId="20512" hidden="1"/>
    <cellStyle name="Akzent4 2" xfId="20489" hidden="1"/>
    <cellStyle name="Akzent4 2" xfId="20449" hidden="1"/>
    <cellStyle name="Akzent4 2" xfId="20432" hidden="1"/>
    <cellStyle name="Akzent4 2" xfId="20368" hidden="1"/>
    <cellStyle name="Akzent4 2" xfId="20309" hidden="1"/>
    <cellStyle name="Akzent4 2" xfId="20285" hidden="1"/>
    <cellStyle name="Akzent4 2" xfId="20227" hidden="1"/>
    <cellStyle name="Akzent4 2" xfId="20199" hidden="1"/>
    <cellStyle name="Akzent4 2" xfId="20147" hidden="1"/>
    <cellStyle name="Akzent4 2" xfId="20114" hidden="1"/>
    <cellStyle name="Akzent4 2" xfId="20077" hidden="1"/>
    <cellStyle name="Akzent4 2" xfId="20035" hidden="1"/>
    <cellStyle name="Akzent4 2" xfId="20739" hidden="1"/>
    <cellStyle name="Akzent4 2" xfId="19964" hidden="1"/>
    <cellStyle name="Akzent4 2" xfId="19901" hidden="1"/>
    <cellStyle name="Akzent4 2" xfId="19860" hidden="1"/>
    <cellStyle name="Akzent4 2" xfId="19788" hidden="1"/>
    <cellStyle name="Akzent4 2" xfId="19749" hidden="1"/>
    <cellStyle name="Akzent4 2" xfId="19688" hidden="1"/>
    <cellStyle name="Akzent4 2" xfId="19649" hidden="1"/>
    <cellStyle name="Akzent4 2" xfId="19588" hidden="1"/>
    <cellStyle name="Akzent4 2" xfId="19552" hidden="1"/>
    <cellStyle name="Akzent4 2" xfId="20418" hidden="1"/>
    <cellStyle name="Akzent4 2" xfId="19459" hidden="1"/>
    <cellStyle name="Akzent4 2" xfId="19377" hidden="1"/>
    <cellStyle name="Akzent4 2" xfId="19316" hidden="1"/>
    <cellStyle name="Akzent4 2" xfId="19242" hidden="1"/>
    <cellStyle name="Akzent4 2" xfId="19194" hidden="1"/>
    <cellStyle name="Akzent4 2" xfId="19111" hidden="1"/>
    <cellStyle name="Akzent4 2" xfId="19064" hidden="1"/>
    <cellStyle name="Akzent4 2" xfId="18995" hidden="1"/>
    <cellStyle name="Akzent4 2" xfId="18938" hidden="1"/>
    <cellStyle name="Akzent4 2" xfId="18843" hidden="1"/>
    <cellStyle name="Akzent4 2" xfId="18762" hidden="1"/>
    <cellStyle name="Akzent4 2" xfId="18684" hidden="1"/>
    <cellStyle name="Akzent4 2" xfId="18634" hidden="1"/>
    <cellStyle name="Akzent4 2" xfId="18548" hidden="1"/>
    <cellStyle name="Akzent4 2" xfId="18502" hidden="1"/>
    <cellStyle name="Akzent4 2" xfId="18431" hidden="1"/>
    <cellStyle name="Akzent4 2" xfId="18356" hidden="1"/>
    <cellStyle name="Akzent4 2" xfId="18260" hidden="1"/>
    <cellStyle name="Akzent4 2" xfId="18216" hidden="1"/>
    <cellStyle name="Akzent4 2" xfId="18142" hidden="1"/>
    <cellStyle name="Akzent4 2" xfId="18073" hidden="1"/>
    <cellStyle name="Akzent4 2" xfId="17990" hidden="1"/>
    <cellStyle name="Akzent4 2" xfId="17954" hidden="1"/>
    <cellStyle name="Akzent4 2" xfId="17862" hidden="1"/>
    <cellStyle name="Akzent4 2" xfId="17814" hidden="1"/>
    <cellStyle name="Akzent4 2" xfId="17739" hidden="1"/>
    <cellStyle name="Akzent4 2" xfId="17679" hidden="1"/>
    <cellStyle name="Akzent4 2" xfId="17609" hidden="1"/>
    <cellStyle name="Akzent4 2" xfId="17551" hidden="1"/>
    <cellStyle name="Akzent4 2" xfId="18827" hidden="1"/>
    <cellStyle name="Akzent4 2" xfId="17448" hidden="1"/>
    <cellStyle name="Akzent4 2" xfId="17363" hidden="1"/>
    <cellStyle name="Akzent4 2" xfId="17320" hidden="1"/>
    <cellStyle name="Akzent4 2" xfId="17246" hidden="1"/>
    <cellStyle name="Akzent4 2" xfId="17184" hidden="1"/>
    <cellStyle name="Akzent4 2" xfId="17120" hidden="1"/>
    <cellStyle name="Akzent4 2" xfId="17047" hidden="1"/>
    <cellStyle name="Akzent4 2" xfId="16986" hidden="1"/>
    <cellStyle name="Akzent4 2" xfId="16924" hidden="1"/>
    <cellStyle name="Akzent4 2" xfId="18130" hidden="1"/>
    <cellStyle name="Akzent4 2" xfId="16820" hidden="1"/>
    <cellStyle name="Akzent4 2" xfId="16763" hidden="1"/>
    <cellStyle name="Akzent4 2" xfId="16695" hidden="1"/>
    <cellStyle name="Akzent4 2" xfId="16618" hidden="1"/>
    <cellStyle name="Akzent4 2" xfId="16558" hidden="1"/>
    <cellStyle name="Akzent4 2" xfId="16491" hidden="1"/>
    <cellStyle name="Akzent4 2" xfId="16434" hidden="1"/>
    <cellStyle name="Akzent4 2" xfId="16369" hidden="1"/>
    <cellStyle name="Akzent4 2" xfId="16317" hidden="1"/>
    <cellStyle name="Akzent4 2" xfId="16235" hidden="1"/>
    <cellStyle name="Akzent4 2" xfId="16164" hidden="1"/>
    <cellStyle name="Akzent4 2" xfId="16101" hidden="1"/>
    <cellStyle name="Akzent4 2" xfId="16033" hidden="1"/>
    <cellStyle name="Akzent4 2" xfId="15935" hidden="1"/>
    <cellStyle name="Akzent4 2" xfId="15882" hidden="1"/>
    <cellStyle name="Akzent4 2" xfId="15806" hidden="1"/>
    <cellStyle name="Akzent4 2" xfId="15774" hidden="1"/>
    <cellStyle name="Akzent4 2" xfId="15676" hidden="1"/>
    <cellStyle name="Akzent4 2" xfId="15647" hidden="1"/>
    <cellStyle name="Akzent4 2" xfId="15550" hidden="1"/>
    <cellStyle name="Akzent4 2" xfId="15545" hidden="1"/>
    <cellStyle name="Akzent4 2" xfId="15437" hidden="1"/>
    <cellStyle name="Akzent4 2" xfId="15372" hidden="1"/>
    <cellStyle name="Akzent4 2" xfId="15305" hidden="1"/>
    <cellStyle name="Akzent4 2" xfId="15247" hidden="1"/>
    <cellStyle name="Akzent4 2" xfId="15178" hidden="1"/>
    <cellStyle name="Akzent4 2" xfId="15122" hidden="1"/>
    <cellStyle name="Akzent4 2" xfId="15021" hidden="1"/>
    <cellStyle name="Akzent4 2" xfId="14960" hidden="1"/>
    <cellStyle name="Akzent4 2" xfId="14895" hidden="1"/>
    <cellStyle name="Akzent4 2" xfId="14833" hidden="1"/>
    <cellStyle name="Akzent4 2" xfId="15471" hidden="1"/>
    <cellStyle name="Akzent4 2" xfId="14726" hidden="1"/>
    <cellStyle name="Akzent4 2" xfId="14647" hidden="1"/>
    <cellStyle name="Akzent4 2" xfId="14564" hidden="1"/>
    <cellStyle name="Akzent4 2" xfId="14489" hidden="1"/>
    <cellStyle name="Akzent4 2" xfId="14405" hidden="1"/>
    <cellStyle name="Akzent4 2" xfId="14330" hidden="1"/>
    <cellStyle name="Akzent4 2" xfId="14272" hidden="1"/>
    <cellStyle name="Akzent4 2" xfId="14212" hidden="1"/>
    <cellStyle name="Akzent4 2" xfId="14103" hidden="1"/>
    <cellStyle name="Akzent4 2" xfId="14040" hidden="1"/>
    <cellStyle name="Akzent4 2" xfId="13934" hidden="1"/>
    <cellStyle name="Akzent4 2" xfId="13853" hidden="1"/>
    <cellStyle name="Akzent4 2" xfId="13777" hidden="1"/>
    <cellStyle name="Akzent4 2" xfId="13715" hidden="1"/>
    <cellStyle name="Akzent4 2" xfId="13629" hidden="1"/>
    <cellStyle name="Akzent4 2" xfId="13537" hidden="1"/>
    <cellStyle name="Akzent4 2" xfId="13452" hidden="1"/>
    <cellStyle name="Akzent4 2" xfId="13407" hidden="1"/>
    <cellStyle name="Akzent4 2" xfId="13269" hidden="1"/>
    <cellStyle name="Akzent4 2" xfId="13240" hidden="1"/>
    <cellStyle name="Akzent4 2" xfId="13141" hidden="1"/>
    <cellStyle name="Akzent4 2" xfId="13052" hidden="1"/>
    <cellStyle name="Akzent4 2" xfId="12954" hidden="1"/>
    <cellStyle name="Akzent4 2" xfId="12904" hidden="1"/>
    <cellStyle name="Akzent4 2" xfId="12804" hidden="1"/>
    <cellStyle name="Akzent4 2" xfId="12730" hidden="1"/>
    <cellStyle name="Akzent4 2" xfId="12672" hidden="1"/>
    <cellStyle name="Akzent4 2" xfId="12602" hidden="1"/>
    <cellStyle name="Akzent4 2" xfId="12540" hidden="1"/>
    <cellStyle name="Akzent4 2" xfId="12477" hidden="1"/>
    <cellStyle name="Akzent4 2" xfId="13954" hidden="1"/>
    <cellStyle name="Akzent4 2" xfId="12357" hidden="1"/>
    <cellStyle name="Akzent4 2" xfId="12277" hidden="1"/>
    <cellStyle name="Akzent4 2" xfId="12233" hidden="1"/>
    <cellStyle name="Akzent4 2" xfId="12105" hidden="1"/>
    <cellStyle name="Akzent4 2" xfId="12060" hidden="1"/>
    <cellStyle name="Akzent4 2" xfId="11992" hidden="1"/>
    <cellStyle name="Akzent4 2" xfId="11931" hidden="1"/>
    <cellStyle name="Akzent4 2" xfId="11878" hidden="1"/>
    <cellStyle name="Akzent4 2" xfId="11814" hidden="1"/>
    <cellStyle name="Akzent4 2" xfId="13123" hidden="1"/>
    <cellStyle name="Akzent4 2" xfId="11694" hidden="1"/>
    <cellStyle name="Akzent4 2" xfId="11644" hidden="1"/>
    <cellStyle name="Akzent4 2" xfId="11561" hidden="1"/>
    <cellStyle name="Akzent4 2" xfId="11503" hidden="1"/>
    <cellStyle name="Akzent4 2" xfId="11444" hidden="1"/>
    <cellStyle name="Akzent4 2" xfId="11370" hidden="1"/>
    <cellStyle name="Akzent4 2" xfId="11329" hidden="1"/>
    <cellStyle name="Akzent4 2" xfId="11252" hidden="1"/>
    <cellStyle name="Akzent4 2" xfId="11204" hidden="1"/>
    <cellStyle name="Akzent4 2" xfId="11108" hidden="1"/>
    <cellStyle name="Akzent4 2" xfId="11044" hidden="1"/>
    <cellStyle name="Akzent4 2" xfId="10953" hidden="1"/>
    <cellStyle name="Akzent4 2" xfId="10906" hidden="1"/>
    <cellStyle name="Akzent4 2" xfId="10815" hidden="1"/>
    <cellStyle name="Akzent4 2" xfId="10774" hidden="1"/>
    <cellStyle name="Akzent4 2" xfId="10691" hidden="1"/>
    <cellStyle name="Akzent4 2" xfId="10642" hidden="1"/>
    <cellStyle name="Akzent4 2" xfId="10571" hidden="1"/>
    <cellStyle name="Akzent4 2" xfId="10517" hidden="1"/>
    <cellStyle name="Akzent4 2" xfId="10448" hidden="1"/>
    <cellStyle name="Akzent4 2" xfId="10366" hidden="1"/>
    <cellStyle name="Akzent4 2" xfId="10296" hidden="1"/>
    <cellStyle name="Akzent4 2" xfId="10232" hidden="1"/>
    <cellStyle name="Akzent4 2" xfId="10151" hidden="1"/>
    <cellStyle name="Akzent4 2" xfId="10093" hidden="1"/>
    <cellStyle name="Akzent4 2" xfId="10021" hidden="1"/>
    <cellStyle name="Akzent4 2" xfId="9957" hidden="1"/>
    <cellStyle name="Akzent4 2" xfId="9897" hidden="1"/>
    <cellStyle name="Akzent4 2" xfId="9835" hidden="1"/>
    <cellStyle name="Akzent4 2" xfId="11097" hidden="1"/>
    <cellStyle name="Akzent4 2" xfId="9716" hidden="1"/>
    <cellStyle name="Akzent4 2" xfId="9666" hidden="1"/>
    <cellStyle name="Akzent4 2" xfId="9591" hidden="1"/>
    <cellStyle name="Akzent4 2" xfId="9530" hidden="1"/>
    <cellStyle name="Akzent4 2" xfId="9450" hidden="1"/>
    <cellStyle name="Akzent4 2" xfId="9400" hidden="1"/>
    <cellStyle name="Akzent4 2" xfId="9336" hidden="1"/>
    <cellStyle name="Akzent4 2" xfId="9270" hidden="1"/>
    <cellStyle name="Akzent4 2" xfId="9217" hidden="1"/>
    <cellStyle name="Akzent4 2" xfId="10440" hidden="1"/>
    <cellStyle name="Akzent4 2" xfId="9109" hidden="1"/>
    <cellStyle name="Akzent4 2" xfId="9038" hidden="1"/>
    <cellStyle name="Akzent4 2" xfId="8984" hidden="1"/>
    <cellStyle name="Akzent4 2" xfId="8916" hidden="1"/>
    <cellStyle name="Akzent4 2" xfId="8863" hidden="1"/>
    <cellStyle name="Akzent4 2" xfId="8787" hidden="1"/>
    <cellStyle name="Akzent4 2" xfId="8735" hidden="1"/>
    <cellStyle name="Akzent4 2" xfId="8668" hidden="1"/>
    <cellStyle name="Akzent4 2" xfId="8622" hidden="1"/>
    <cellStyle name="Akzent4 2" xfId="8534" hidden="1"/>
    <cellStyle name="Akzent4 2" xfId="8477" hidden="1"/>
    <cellStyle name="Akzent4 2" xfId="8392" hidden="1"/>
    <cellStyle name="Akzent4 2" xfId="8357" hidden="1"/>
    <cellStyle name="Akzent4 2" xfId="8274" hidden="1"/>
    <cellStyle name="Akzent4 2" xfId="8222" hidden="1"/>
    <cellStyle name="Akzent4 2" xfId="8158" hidden="1"/>
    <cellStyle name="Akzent4 2" xfId="8084" hidden="1"/>
    <cellStyle name="Akzent4 2" xfId="8018" hidden="1"/>
    <cellStyle name="Akzent4 2" xfId="7956" hidden="1"/>
    <cellStyle name="Akzent4 2" xfId="7866" hidden="1"/>
    <cellStyle name="Akzent4 2" xfId="7859" hidden="1"/>
    <cellStyle name="Akzent4 2" xfId="7706" hidden="1"/>
    <cellStyle name="Akzent4 2" xfId="7566" hidden="1"/>
    <cellStyle name="Akzent4 2" xfId="7519" hidden="1"/>
    <cellStyle name="Akzent4 2" xfId="7439" hidden="1"/>
    <cellStyle name="Akzent4 2" xfId="7387" hidden="1"/>
    <cellStyle name="Akzent4 2" xfId="7307" hidden="1"/>
    <cellStyle name="Akzent4 2" xfId="20405" hidden="1"/>
    <cellStyle name="Akzent4 2" xfId="20296" hidden="1"/>
    <cellStyle name="Akzent4 2" xfId="20784" hidden="1"/>
    <cellStyle name="Akzent4 2" xfId="20807" hidden="1"/>
    <cellStyle name="Akzent4 2" xfId="7772" hidden="1"/>
    <cellStyle name="Akzent4 2" xfId="20836" hidden="1"/>
    <cellStyle name="Akzent4 2" xfId="20852" hidden="1"/>
    <cellStyle name="Akzent4 2" xfId="20876" hidden="1"/>
    <cellStyle name="Akzent4 2" xfId="20892" hidden="1"/>
    <cellStyle name="Akzent4 2" xfId="20916" hidden="1"/>
    <cellStyle name="Akzent4 2" xfId="20932" hidden="1"/>
    <cellStyle name="Akzent4 2" xfId="20951" hidden="1"/>
    <cellStyle name="Akzent4 2" xfId="20967" hidden="1"/>
    <cellStyle name="Akzent4 2" xfId="20984" hidden="1"/>
    <cellStyle name="Akzent4 2" xfId="20948" hidden="1"/>
    <cellStyle name="Akzent4 2" xfId="20927" hidden="1"/>
    <cellStyle name="Akzent4 2" xfId="20903" hidden="1"/>
    <cellStyle name="Akzent4 2" xfId="20887" hidden="1"/>
    <cellStyle name="Akzent4 2" xfId="20863" hidden="1"/>
    <cellStyle name="Akzent4 2" xfId="20847" hidden="1"/>
    <cellStyle name="Akzent4 2" xfId="20823" hidden="1"/>
    <cellStyle name="Akzent4 2" xfId="20810" hidden="1"/>
    <cellStyle name="Akzent4 2" xfId="20781" hidden="1"/>
    <cellStyle name="Akzent4 2" xfId="20771" hidden="1"/>
    <cellStyle name="Akzent4 2" xfId="20717" hidden="1"/>
    <cellStyle name="Akzent4 2" xfId="20678" hidden="1"/>
    <cellStyle name="Akzent4 2" xfId="20654" hidden="1"/>
    <cellStyle name="Akzent4 2" xfId="20616" hidden="1"/>
    <cellStyle name="Akzent4 2" xfId="20588" hidden="1"/>
    <cellStyle name="Akzent4 2" xfId="20556" hidden="1"/>
    <cellStyle name="Akzent4 2" xfId="20524" hidden="1"/>
    <cellStyle name="Akzent4 2" xfId="20502" hidden="1"/>
    <cellStyle name="Akzent4 2" xfId="20464" hidden="1"/>
    <cellStyle name="Akzent4 2" xfId="20975" hidden="1"/>
    <cellStyle name="Akzent4 2" xfId="20412" hidden="1"/>
    <cellStyle name="Akzent4 2" xfId="20364" hidden="1"/>
    <cellStyle name="Akzent4 2" xfId="20326" hidden="1"/>
    <cellStyle name="Akzent4 2" xfId="20268" hidden="1"/>
    <cellStyle name="Akzent4 2" xfId="20234" hidden="1"/>
    <cellStyle name="Akzent4 2" xfId="20187" hidden="1"/>
    <cellStyle name="Akzent4 2" xfId="20154" hidden="1"/>
    <cellStyle name="Akzent4 2" xfId="20102" hidden="1"/>
    <cellStyle name="Akzent4 2" xfId="20079" hidden="1"/>
    <cellStyle name="Akzent4 2" xfId="20761" hidden="1"/>
    <cellStyle name="Akzent4 2" xfId="20002" hidden="1"/>
    <cellStyle name="Akzent4 2" xfId="19942" hidden="1"/>
    <cellStyle name="Akzent4 2" xfId="19889" hidden="1"/>
    <cellStyle name="Akzent4 2" xfId="19834" hidden="1"/>
    <cellStyle name="Akzent4 2" xfId="19775" hidden="1"/>
    <cellStyle name="Akzent4 2" xfId="19726" hidden="1"/>
    <cellStyle name="Akzent4 2" xfId="19663" hidden="1"/>
    <cellStyle name="Akzent4 2" xfId="19613" hidden="1"/>
    <cellStyle name="Akzent4 2" xfId="19561" hidden="1"/>
    <cellStyle name="Akzent4 2" xfId="19483" hidden="1"/>
    <cellStyle name="Akzent4 2" xfId="19399" hidden="1"/>
    <cellStyle name="Akzent4 2" xfId="19320" hidden="1"/>
    <cellStyle name="Akzent4 2" xfId="19268" hidden="1"/>
    <cellStyle name="Akzent4 2" xfId="19182" hidden="1"/>
    <cellStyle name="Akzent4 2" xfId="19123" hidden="1"/>
    <cellStyle name="Akzent4 2" xfId="19051" hidden="1"/>
    <cellStyle name="Akzent4 2" xfId="18999" hidden="1"/>
    <cellStyle name="Akzent4 2" xfId="18910" hidden="1"/>
    <cellStyle name="Akzent4 2" xfId="18861" hidden="1"/>
    <cellStyle name="Akzent4 2" xfId="18789" hidden="1"/>
    <cellStyle name="Akzent4 2" xfId="18710" hidden="1"/>
    <cellStyle name="Akzent4 2" xfId="18624" hidden="1"/>
    <cellStyle name="Akzent4 2" xfId="18573" hidden="1"/>
    <cellStyle name="Akzent4 2" xfId="18487" hidden="1"/>
    <cellStyle name="Akzent4 2" xfId="18435" hidden="1"/>
    <cellStyle name="Akzent4 2" xfId="18323" hidden="1"/>
    <cellStyle name="Akzent4 2" xfId="18249" hidden="1"/>
    <cellStyle name="Akzent4 2" xfId="18179" hidden="1"/>
    <cellStyle name="Akzent4 2" xfId="18123" hidden="1"/>
    <cellStyle name="Akzent4 2" xfId="19470" hidden="1"/>
    <cellStyle name="Akzent4 2" xfId="18013" hidden="1"/>
    <cellStyle name="Akzent4 2" xfId="17929" hidden="1"/>
    <cellStyle name="Akzent4 2" xfId="17880" hidden="1"/>
    <cellStyle name="Akzent4 2" xfId="17790" hidden="1"/>
    <cellStyle name="Akzent4 2" xfId="17727" hidden="1"/>
    <cellStyle name="Akzent4 2" xfId="17656" hidden="1"/>
    <cellStyle name="Akzent4 2" xfId="17593" hidden="1"/>
    <cellStyle name="Akzent4 2" xfId="17525" hidden="1"/>
    <cellStyle name="Akzent4 2" xfId="17459" hidden="1"/>
    <cellStyle name="Akzent4 2" xfId="18783" hidden="1"/>
    <cellStyle name="Akzent4 2" xfId="17350" hidden="1"/>
    <cellStyle name="Akzent4 2" xfId="17277" hidden="1"/>
    <cellStyle name="Akzent4 2" xfId="17219" hidden="1"/>
    <cellStyle name="Akzent4 2" xfId="17141" hidden="1"/>
    <cellStyle name="Akzent4 2" xfId="17067" hidden="1"/>
    <cellStyle name="Akzent4 2" xfId="16998" hidden="1"/>
    <cellStyle name="Akzent4 2" xfId="16936" hidden="1"/>
    <cellStyle name="Akzent4 2" xfId="16873" hidden="1"/>
    <cellStyle name="Akzent4 2" xfId="16810" hidden="1"/>
    <cellStyle name="Akzent4 2" xfId="16739" hidden="1"/>
    <cellStyle name="Akzent4 2" xfId="16661" hidden="1"/>
    <cellStyle name="Akzent4 2" xfId="16586" hidden="1"/>
    <cellStyle name="Akzent4 2" xfId="16520" hidden="1"/>
    <cellStyle name="Akzent4 2" xfId="16445" hidden="1"/>
    <cellStyle name="Akzent4 2" xfId="16392" hidden="1"/>
    <cellStyle name="Akzent4 2" xfId="16319" hidden="1"/>
    <cellStyle name="Akzent4 2" xfId="16269" hidden="1"/>
    <cellStyle name="Akzent4 2" xfId="16180" hidden="1"/>
    <cellStyle name="Akzent4 2" xfId="16130" hidden="1"/>
    <cellStyle name="Akzent4 2" xfId="16032" hidden="1"/>
    <cellStyle name="Akzent4 2" xfId="16028" hidden="1"/>
    <cellStyle name="Akzent4 2" xfId="15932" hidden="1"/>
    <cellStyle name="Akzent4 2" xfId="15870" hidden="1"/>
    <cellStyle name="Akzent4 2" xfId="15782" hidden="1"/>
    <cellStyle name="Akzent4 2" xfId="15721" hidden="1"/>
    <cellStyle name="Akzent4 2" xfId="15652" hidden="1"/>
    <cellStyle name="Akzent4 2" xfId="15577" hidden="1"/>
    <cellStyle name="Akzent4 2" xfId="15476" hidden="1"/>
    <cellStyle name="Akzent4 2" xfId="15405" hidden="1"/>
    <cellStyle name="Akzent4 2" xfId="15339" hidden="1"/>
    <cellStyle name="Akzent4 2" xfId="15286" hidden="1"/>
    <cellStyle name="Akzent4 2" xfId="15960" hidden="1"/>
    <cellStyle name="Akzent4 2" xfId="15164" hidden="1"/>
    <cellStyle name="Akzent4 2" xfId="15093" hidden="1"/>
    <cellStyle name="Akzent4 2" xfId="14991" hidden="1"/>
    <cellStyle name="Akzent4 2" xfId="14913" hidden="1"/>
    <cellStyle name="Akzent4 2" xfId="14852" hidden="1"/>
    <cellStyle name="Akzent4 2" xfId="14785" hidden="1"/>
    <cellStyle name="Akzent4 2" xfId="14729" hidden="1"/>
    <cellStyle name="Akzent4 2" xfId="14661" hidden="1"/>
    <cellStyle name="Akzent4 2" xfId="14566" hidden="1"/>
    <cellStyle name="Akzent4 2" xfId="14483" hidden="1"/>
    <cellStyle name="Akzent4 2" xfId="14376" hidden="1"/>
    <cellStyle name="Akzent4 2" xfId="14300" hidden="1"/>
    <cellStyle name="Akzent4 2" xfId="14224" hidden="1"/>
    <cellStyle name="Akzent4 2" xfId="14112" hidden="1"/>
    <cellStyle name="Akzent4 2" xfId="14039" hidden="1"/>
    <cellStyle name="Akzent4 2" xfId="13935" hidden="1"/>
    <cellStyle name="Akzent4 2" xfId="13852" hidden="1"/>
    <cellStyle name="Akzent4 2" xfId="13801" hidden="1"/>
    <cellStyle name="Akzent4 2" xfId="13709" hidden="1"/>
    <cellStyle name="Akzent4 2" xfId="13665" hidden="1"/>
    <cellStyle name="Akzent4 2" xfId="13554" hidden="1"/>
    <cellStyle name="Akzent4 2" xfId="13468" hidden="1"/>
    <cellStyle name="Akzent4 2" xfId="13362" hidden="1"/>
    <cellStyle name="Akzent4 2" xfId="13262" hidden="1"/>
    <cellStyle name="Akzent4 2" xfId="13170" hidden="1"/>
    <cellStyle name="Akzent4 2" xfId="13087" hidden="1"/>
    <cellStyle name="Akzent4 2" xfId="13016" hidden="1"/>
    <cellStyle name="Akzent4 2" xfId="12940" hidden="1"/>
    <cellStyle name="Akzent4 2" xfId="12871" hidden="1"/>
    <cellStyle name="Akzent4 2" xfId="12790" hidden="1"/>
    <cellStyle name="Akzent4 2" xfId="14400" hidden="1"/>
    <cellStyle name="Akzent4 2" xfId="12665" hidden="1"/>
    <cellStyle name="Akzent4 2" xfId="12562" hidden="1"/>
    <cellStyle name="Akzent4 2" xfId="12507" hidden="1"/>
    <cellStyle name="Akzent4 2" xfId="12420" hidden="1"/>
    <cellStyle name="Akzent4 2" xfId="12365" hidden="1"/>
    <cellStyle name="Akzent4 2" xfId="12296" hidden="1"/>
    <cellStyle name="Akzent4 2" xfId="12237" hidden="1"/>
    <cellStyle name="Akzent4 2" xfId="12131" hidden="1"/>
    <cellStyle name="Akzent4 2" xfId="12069" hidden="1"/>
    <cellStyle name="Akzent4 2" xfId="13546" hidden="1"/>
    <cellStyle name="Akzent4 2" xfId="11948" hidden="1"/>
    <cellStyle name="Akzent4 2" xfId="11879" hidden="1"/>
    <cellStyle name="Akzent4 2" xfId="11797" hidden="1"/>
    <cellStyle name="Akzent4 2" xfId="11730" hidden="1"/>
    <cellStyle name="Akzent4 2" xfId="11663" hidden="1"/>
    <cellStyle name="Akzent4 2" xfId="11603" hidden="1"/>
    <cellStyle name="Akzent4 2" xfId="11550" hidden="1"/>
    <cellStyle name="Akzent4 2" xfId="11473" hidden="1"/>
    <cellStyle name="Akzent4 2" xfId="11431" hidden="1"/>
    <cellStyle name="Akzent4 2" xfId="11325" hidden="1"/>
    <cellStyle name="Akzent4 2" xfId="11236" hidden="1"/>
    <cellStyle name="Akzent4 2" xfId="11153" hidden="1"/>
    <cellStyle name="Akzent4 2" xfId="11102" hidden="1"/>
    <cellStyle name="Akzent4 2" xfId="11020" hidden="1"/>
    <cellStyle name="Akzent4 2" xfId="10974" hidden="1"/>
    <cellStyle name="Akzent4 2" xfId="10882" hidden="1"/>
    <cellStyle name="Akzent4 2" xfId="10836" hidden="1"/>
    <cellStyle name="Akzent4 2" xfId="10756" hidden="1"/>
    <cellStyle name="Akzent4 2" xfId="10701" hidden="1"/>
    <cellStyle name="Akzent4 2" xfId="10624" hidden="1"/>
    <cellStyle name="Akzent4 2" xfId="10549" hidden="1"/>
    <cellStyle name="Akzent4 2" xfId="10471" hidden="1"/>
    <cellStyle name="Akzent4 2" xfId="10411" hidden="1"/>
    <cellStyle name="Akzent4 2" xfId="10333" hidden="1"/>
    <cellStyle name="Akzent4 2" xfId="10250" hidden="1"/>
    <cellStyle name="Akzent4 2" xfId="10186" hidden="1"/>
    <cellStyle name="Akzent4 2" xfId="10128" hidden="1"/>
    <cellStyle name="Akzent4 2" xfId="10054" hidden="1"/>
    <cellStyle name="Akzent4 2" xfId="9993" hidden="1"/>
    <cellStyle name="Akzent4 2" xfId="11307" hidden="1"/>
    <cellStyle name="Akzent4 2" xfId="9870" hidden="1"/>
    <cellStyle name="Akzent4 2" xfId="9787" hidden="1"/>
    <cellStyle name="Akzent4 2" xfId="9719" hidden="1"/>
    <cellStyle name="Akzent4 2" xfId="9655" hidden="1"/>
    <cellStyle name="Akzent4 2" xfId="9581" hidden="1"/>
    <cellStyle name="Akzent4 2" xfId="9527" hidden="1"/>
    <cellStyle name="Akzent4 2" xfId="9444" hidden="1"/>
    <cellStyle name="Akzent4 2" xfId="9379" hidden="1"/>
    <cellStyle name="Akzent4 2" xfId="9324" hidden="1"/>
    <cellStyle name="Akzent4 2" xfId="10610" hidden="1"/>
    <cellStyle name="Akzent4 2" xfId="9210" hidden="1"/>
    <cellStyle name="Akzent4 2" xfId="9127" hidden="1"/>
    <cellStyle name="Akzent4 2" xfId="9077" hidden="1"/>
    <cellStyle name="Akzent4 2" xfId="8997" hidden="1"/>
    <cellStyle name="Akzent4 2" xfId="8952" hidden="1"/>
    <cellStyle name="Akzent4 2" xfId="8881" hidden="1"/>
    <cellStyle name="Akzent4 2" xfId="8827" hidden="1"/>
    <cellStyle name="Akzent4 2" xfId="8754" hidden="1"/>
    <cellStyle name="Akzent4 2" xfId="8689" hidden="1"/>
    <cellStyle name="Akzent4 2" xfId="8608" hidden="1"/>
    <cellStyle name="Akzent4 2" xfId="8548" hidden="1"/>
    <cellStyle name="Akzent4 2" xfId="8461" hidden="1"/>
    <cellStyle name="Akzent4 2" xfId="8415" hidden="1"/>
    <cellStyle name="Akzent4 2" xfId="8329" hidden="1"/>
    <cellStyle name="Akzent4 2" xfId="8278" hidden="1"/>
    <cellStyle name="Akzent4 2" xfId="8192" hidden="1"/>
    <cellStyle name="Akzent4 2" xfId="8141" hidden="1"/>
    <cellStyle name="Akzent4 2" xfId="8067" hidden="1"/>
    <cellStyle name="Akzent4 2" xfId="8005" hidden="1"/>
    <cellStyle name="Akzent4 2" xfId="7909" hidden="1"/>
    <cellStyle name="Akzent4 2" xfId="7906" hidden="1"/>
    <cellStyle name="Akzent4 2" xfId="7798" hidden="1"/>
    <cellStyle name="Akzent4 2" xfId="7591" hidden="1"/>
    <cellStyle name="Akzent4 2" xfId="7528" hidden="1"/>
    <cellStyle name="Akzent4 2" xfId="7454" hidden="1"/>
    <cellStyle name="Akzent4 2" xfId="7404" hidden="1"/>
    <cellStyle name="Akzent4 2" xfId="7310" hidden="1"/>
    <cellStyle name="Akzent4 2" xfId="20750" hidden="1"/>
    <cellStyle name="Akzent4 2" xfId="20774" hidden="1"/>
    <cellStyle name="Akzent4 2" xfId="20993" hidden="1"/>
    <cellStyle name="Akzent4 2" xfId="21006" hidden="1"/>
    <cellStyle name="Akzent4 2" xfId="7824" hidden="1"/>
    <cellStyle name="Akzent4 2" xfId="21020" hidden="1"/>
    <cellStyle name="Akzent4 2" xfId="21027" hidden="1"/>
    <cellStyle name="Akzent4 2" xfId="21040" hidden="1"/>
    <cellStyle name="Akzent4 2" xfId="21047" hidden="1"/>
    <cellStyle name="Akzent4 2" xfId="21060" hidden="1"/>
    <cellStyle name="Akzent4 2" xfId="21067" hidden="1"/>
    <cellStyle name="Akzent4 2" xfId="21080" hidden="1"/>
    <cellStyle name="Akzent4 2" xfId="21087" hidden="1"/>
    <cellStyle name="Akzent4 2" xfId="21100" hidden="1"/>
    <cellStyle name="Akzent4 2" xfId="21162" hidden="1"/>
    <cellStyle name="Akzent4 2" xfId="21177" hidden="1"/>
    <cellStyle name="Akzent4 2" xfId="21200" hidden="1"/>
    <cellStyle name="Akzent4 2" xfId="21214" hidden="1"/>
    <cellStyle name="Akzent4 2" xfId="21235" hidden="1"/>
    <cellStyle name="Akzent4 2" xfId="21276" hidden="1"/>
    <cellStyle name="Akzent4 2" xfId="21306" hidden="1"/>
    <cellStyle name="Akzent4 2" xfId="21319" hidden="1"/>
    <cellStyle name="Akzent4 2" xfId="21344" hidden="1"/>
    <cellStyle name="Akzent4 2" xfId="21355" hidden="1"/>
    <cellStyle name="Akzent4 2" xfId="21390" hidden="1"/>
    <cellStyle name="Akzent4 2" xfId="21406" hidden="1"/>
    <cellStyle name="Akzent4 2" xfId="21431" hidden="1"/>
    <cellStyle name="Akzent4 2" xfId="21443" hidden="1"/>
    <cellStyle name="Akzent4 2" xfId="21465" hidden="1"/>
    <cellStyle name="Akzent4 2" xfId="21480" hidden="1"/>
    <cellStyle name="Akzent4 2" xfId="21504" hidden="1"/>
    <cellStyle name="Akzent4 2" xfId="21520" hidden="1"/>
    <cellStyle name="Akzent4 2" xfId="21539" hidden="1"/>
    <cellStyle name="Akzent4 2" xfId="21124" hidden="1"/>
    <cellStyle name="Akzent4 2" xfId="21569" hidden="1"/>
    <cellStyle name="Akzent4 2" xfId="21595" hidden="1"/>
    <cellStyle name="Akzent4 2" xfId="21608" hidden="1"/>
    <cellStyle name="Akzent4 2" xfId="21635" hidden="1"/>
    <cellStyle name="Akzent4 2" xfId="21648" hidden="1"/>
    <cellStyle name="Akzent4 2" xfId="21674" hidden="1"/>
    <cellStyle name="Akzent4 2" xfId="21688" hidden="1"/>
    <cellStyle name="Akzent4 2" xfId="21706" hidden="1"/>
    <cellStyle name="Akzent4 2" xfId="21721" hidden="1"/>
    <cellStyle name="Akzent4 2" xfId="21362" hidden="1"/>
    <cellStyle name="Akzent4 2" xfId="21754" hidden="1"/>
    <cellStyle name="Akzent4 2" xfId="21772" hidden="1"/>
    <cellStyle name="Akzent4 2" xfId="21794" hidden="1"/>
    <cellStyle name="Akzent4 2" xfId="21812" hidden="1"/>
    <cellStyle name="Akzent4 2" xfId="21834" hidden="1"/>
    <cellStyle name="Akzent4 2" xfId="21848" hidden="1"/>
    <cellStyle name="Akzent4 2" xfId="21875" hidden="1"/>
    <cellStyle name="Akzent4 2" xfId="21888" hidden="1"/>
    <cellStyle name="Akzent4 2" xfId="21907" hidden="1"/>
    <cellStyle name="Akzent4 2" xfId="21933" hidden="1"/>
    <cellStyle name="Akzent4 2" xfId="21961" hidden="1"/>
    <cellStyle name="Akzent4 2" xfId="21988" hidden="1"/>
    <cellStyle name="Akzent4 2" xfId="22001" hidden="1"/>
    <cellStyle name="Akzent4 2" xfId="22028" hidden="1"/>
    <cellStyle name="Akzent4 2" xfId="22041" hidden="1"/>
    <cellStyle name="Akzent4 2" xfId="22060" hidden="1"/>
    <cellStyle name="Akzent4 2" xfId="22082" hidden="1"/>
    <cellStyle name="Akzent4 2" xfId="22096" hidden="1"/>
    <cellStyle name="Akzent4 2" xfId="22126" hidden="1"/>
    <cellStyle name="Akzent4 2" xfId="22141" hidden="1"/>
    <cellStyle name="Akzent4 2" xfId="22172" hidden="1"/>
    <cellStyle name="Akzent4 2" xfId="22187" hidden="1"/>
    <cellStyle name="Akzent4 2" xfId="22213" hidden="1"/>
    <cellStyle name="Akzent4 2" xfId="22227" hidden="1"/>
    <cellStyle name="Akzent4 2" xfId="22253" hidden="1"/>
    <cellStyle name="Akzent4 2" xfId="22266" hidden="1"/>
    <cellStyle name="Akzent4 2" xfId="22293" hidden="1"/>
    <cellStyle name="Akzent4 2" xfId="22302" hidden="1"/>
    <cellStyle name="Akzent4 2" xfId="22324" hidden="1"/>
    <cellStyle name="Akzent4 2" xfId="21943" hidden="1"/>
    <cellStyle name="Akzent4 2" xfId="22354" hidden="1"/>
    <cellStyle name="Akzent4 2" xfId="22381" hidden="1"/>
    <cellStyle name="Akzent4 2" xfId="22395" hidden="1"/>
    <cellStyle name="Akzent4 2" xfId="22422" hidden="1"/>
    <cellStyle name="Akzent4 2" xfId="22435" hidden="1"/>
    <cellStyle name="Akzent4 2" xfId="22457" hidden="1"/>
    <cellStyle name="Akzent4 2" xfId="22475" hidden="1"/>
    <cellStyle name="Akzent4 2" xfId="22493" hidden="1"/>
    <cellStyle name="Akzent4 2" xfId="22515" hidden="1"/>
    <cellStyle name="Akzent4 2" xfId="22147" hidden="1"/>
    <cellStyle name="Akzent4 2" xfId="22541" hidden="1"/>
    <cellStyle name="Akzent4 2" xfId="22555" hidden="1"/>
    <cellStyle name="Akzent4 2" xfId="22581" hidden="1"/>
    <cellStyle name="Akzent4 2" xfId="22596" hidden="1"/>
    <cellStyle name="Akzent4 2" xfId="22621" hidden="1"/>
    <cellStyle name="Akzent4 2" xfId="22634" hidden="1"/>
    <cellStyle name="Akzent4 2" xfId="22661" hidden="1"/>
    <cellStyle name="Akzent4 2" xfId="22674" hidden="1"/>
    <cellStyle name="Akzent4 2" xfId="22698" hidden="1"/>
    <cellStyle name="Akzent4 2" xfId="22712" hidden="1"/>
    <cellStyle name="Akzent4 2" xfId="22734" hidden="1"/>
    <cellStyle name="Akzent4 2" xfId="22749" hidden="1"/>
    <cellStyle name="Akzent4 2" xfId="22776" hidden="1"/>
    <cellStyle name="Akzent4 2" xfId="22789" hidden="1"/>
    <cellStyle name="Akzent4 2" xfId="22816" hidden="1"/>
    <cellStyle name="Akzent4 2" xfId="22829" hidden="1"/>
    <cellStyle name="Akzent4 2" xfId="22856" hidden="1"/>
    <cellStyle name="Akzent4 2" xfId="22866" hidden="1"/>
    <cellStyle name="Akzent4 2" xfId="22888" hidden="1"/>
    <cellStyle name="Akzent4 2" xfId="22906" hidden="1"/>
    <cellStyle name="Akzent4 2" xfId="22910" hidden="1"/>
    <cellStyle name="Akzent4 2" xfId="22964" hidden="1"/>
    <cellStyle name="Akzent4 2" xfId="22991" hidden="1"/>
    <cellStyle name="Akzent4 2" xfId="23018" hidden="1"/>
    <cellStyle name="Akzent4 2" xfId="23031" hidden="1"/>
    <cellStyle name="Akzent4 2" xfId="23058" hidden="1"/>
    <cellStyle name="Akzent4 2" xfId="23071" hidden="1"/>
    <cellStyle name="Akzent4 2" xfId="23096" hidden="1"/>
    <cellStyle name="Akzent4 2" xfId="23111" hidden="1"/>
    <cellStyle name="Akzent4 2" xfId="23129" hidden="1"/>
    <cellStyle name="Akzent4 2" xfId="23159" hidden="1"/>
    <cellStyle name="Akzent4 2" xfId="22957" hidden="1"/>
    <cellStyle name="Akzent4 2" xfId="23190" hidden="1"/>
    <cellStyle name="Akzent4 2" xfId="23237" hidden="1"/>
    <cellStyle name="Akzent4 2" xfId="23262" hidden="1"/>
    <cellStyle name="Akzent4 2" xfId="23280" hidden="1"/>
    <cellStyle name="Akzent4 2" xfId="23302" hidden="1"/>
    <cellStyle name="Akzent4 2" xfId="23320" hidden="1"/>
    <cellStyle name="Akzent4 2" xfId="23342" hidden="1"/>
    <cellStyle name="Akzent4 2" xfId="23360" hidden="1"/>
    <cellStyle name="Akzent4 2" xfId="23382" hidden="1"/>
    <cellStyle name="Akzent4 2" xfId="23410" hidden="1"/>
    <cellStyle name="Akzent4 2" xfId="23457" hidden="1"/>
    <cellStyle name="Akzent4 2" xfId="23485" hidden="1"/>
    <cellStyle name="Akzent4 2" xfId="23508" hidden="1"/>
    <cellStyle name="Akzent4 2" xfId="23527" hidden="1"/>
    <cellStyle name="Akzent4 2" xfId="23548" hidden="1"/>
    <cellStyle name="Akzent4 2" xfId="23568" hidden="1"/>
    <cellStyle name="Akzent4 2" xfId="23588" hidden="1"/>
    <cellStyle name="Akzent4 2" xfId="23607" hidden="1"/>
    <cellStyle name="Akzent4 2" xfId="23628" hidden="1"/>
    <cellStyle name="Akzent4 2" xfId="23645" hidden="1"/>
    <cellStyle name="Akzent4 2" xfId="23668" hidden="1"/>
    <cellStyle name="Akzent4 2" xfId="23687" hidden="1"/>
    <cellStyle name="Akzent4 2" xfId="23712" hidden="1"/>
    <cellStyle name="Akzent4 2" xfId="23753" hidden="1"/>
    <cellStyle name="Akzent4 2" xfId="23777" hidden="1"/>
    <cellStyle name="Akzent4 2" xfId="23796" hidden="1"/>
    <cellStyle name="Akzent4 2" xfId="23817" hidden="1"/>
    <cellStyle name="Akzent4 2" xfId="23836" hidden="1"/>
    <cellStyle name="Akzent4 2" xfId="23857" hidden="1"/>
    <cellStyle name="Akzent4 2" xfId="23874" hidden="1"/>
    <cellStyle name="Akzent4 2" xfId="23450" hidden="1"/>
    <cellStyle name="Akzent4 2" xfId="23904" hidden="1"/>
    <cellStyle name="Akzent4 2" xfId="23928" hidden="1"/>
    <cellStyle name="Akzent4 2" xfId="23945" hidden="1"/>
    <cellStyle name="Akzent4 2" xfId="23963" hidden="1"/>
    <cellStyle name="Akzent4 2" xfId="23985" hidden="1"/>
    <cellStyle name="Akzent4 2" xfId="23999" hidden="1"/>
    <cellStyle name="Akzent4 2" xfId="24025" hidden="1"/>
    <cellStyle name="Akzent4 2" xfId="24038" hidden="1"/>
    <cellStyle name="Akzent4 2" xfId="24065" hidden="1"/>
    <cellStyle name="Akzent4 2" xfId="23676" hidden="1"/>
    <cellStyle name="Akzent4 2" xfId="24093" hidden="1"/>
    <cellStyle name="Akzent4 2" xfId="24105" hidden="1"/>
    <cellStyle name="Akzent4 2" xfId="24129" hidden="1"/>
    <cellStyle name="Akzent4 2" xfId="24145" hidden="1"/>
    <cellStyle name="Akzent4 2" xfId="24169" hidden="1"/>
    <cellStyle name="Akzent4 2" xfId="24178" hidden="1"/>
    <cellStyle name="Akzent4 2" xfId="24202" hidden="1"/>
    <cellStyle name="Akzent4 2" xfId="24218" hidden="1"/>
    <cellStyle name="Akzent4 2" xfId="24242" hidden="1"/>
    <cellStyle name="Akzent4 2" xfId="24268" hidden="1"/>
    <cellStyle name="Akzent4 2" xfId="24302" hidden="1"/>
    <cellStyle name="Akzent4 2" xfId="24315" hidden="1"/>
    <cellStyle name="Akzent4 2" xfId="24342" hidden="1"/>
    <cellStyle name="Akzent4 2" xfId="24356" hidden="1"/>
    <cellStyle name="Akzent4 2" xfId="24375" hidden="1"/>
    <cellStyle name="Akzent4 2" xfId="24390" hidden="1"/>
    <cellStyle name="Akzent4 2" xfId="24417" hidden="1"/>
    <cellStyle name="Akzent4 2" xfId="24430" hidden="1"/>
    <cellStyle name="Akzent4 2" xfId="24455" hidden="1"/>
    <cellStyle name="Akzent4 2" xfId="24466" hidden="1"/>
    <cellStyle name="Akzent4 2" xfId="24503" hidden="1"/>
    <cellStyle name="Akzent4 2" xfId="24517" hidden="1"/>
    <cellStyle name="Akzent4 2" xfId="24542" hidden="1"/>
    <cellStyle name="Akzent4 2" xfId="24558" hidden="1"/>
    <cellStyle name="Akzent4 2" xfId="24577" hidden="1"/>
    <cellStyle name="Akzent4 2" xfId="24596" hidden="1"/>
    <cellStyle name="Akzent4 2" xfId="24616" hidden="1"/>
    <cellStyle name="Akzent4 2" xfId="24636" hidden="1"/>
    <cellStyle name="Akzent4 2" xfId="24655" hidden="1"/>
    <cellStyle name="Akzent4 2" xfId="24278" hidden="1"/>
    <cellStyle name="Akzent4 2" xfId="24689" hidden="1"/>
    <cellStyle name="Akzent4 2" xfId="24711" hidden="1"/>
    <cellStyle name="Akzent4 2" xfId="24724" hidden="1"/>
    <cellStyle name="Akzent4 2" xfId="24751" hidden="1"/>
    <cellStyle name="Akzent4 2" xfId="24764" hidden="1"/>
    <cellStyle name="Akzent4 2" xfId="24783" hidden="1"/>
    <cellStyle name="Akzent4 2" xfId="24810" hidden="1"/>
    <cellStyle name="Akzent4 2" xfId="24824" hidden="1"/>
    <cellStyle name="Akzent4 2" xfId="24846" hidden="1"/>
    <cellStyle name="Akzent4 2" xfId="24478" hidden="1"/>
    <cellStyle name="Akzent4 2" xfId="24875" hidden="1"/>
    <cellStyle name="Akzent4 2" xfId="24891" hidden="1"/>
    <cellStyle name="Akzent4 2" xfId="24915" hidden="1"/>
    <cellStyle name="Akzent4 2" xfId="24931" hidden="1"/>
    <cellStyle name="Akzent4 2" xfId="24955" hidden="1"/>
    <cellStyle name="Akzent4 2" xfId="24971" hidden="1"/>
    <cellStyle name="Akzent4 2" xfId="24990" hidden="1"/>
    <cellStyle name="Akzent4 2" xfId="25004" hidden="1"/>
    <cellStyle name="Akzent4 2" xfId="25023" hidden="1"/>
    <cellStyle name="Akzent4 2" xfId="25044" hidden="1"/>
    <cellStyle name="Akzent4 2" xfId="25068" hidden="1"/>
    <cellStyle name="Akzent4 2" xfId="25084" hidden="1"/>
    <cellStyle name="Akzent4 2" xfId="25108" hidden="1"/>
    <cellStyle name="Akzent4 2" xfId="25124" hidden="1"/>
    <cellStyle name="Akzent4 2" xfId="25144" hidden="1"/>
    <cellStyle name="Akzent4 2" xfId="25165" hidden="1"/>
    <cellStyle name="Akzent4 2" xfId="25184" hidden="1"/>
    <cellStyle name="Akzent4 2" xfId="25199" hidden="1"/>
    <cellStyle name="Akzent4 2" xfId="25218" hidden="1"/>
    <cellStyle name="Akzent4 2" xfId="25241" hidden="1"/>
    <cellStyle name="Akzent4 2" xfId="25243" hidden="1"/>
    <cellStyle name="Akzent4 2" xfId="25297" hidden="1"/>
    <cellStyle name="Akzent4 2" xfId="25321" hidden="1"/>
    <cellStyle name="Akzent4 2" xfId="25339" hidden="1"/>
    <cellStyle name="Akzent4 2" xfId="25361" hidden="1"/>
    <cellStyle name="Akzent4 2" xfId="25379" hidden="1"/>
    <cellStyle name="Akzent4 2" xfId="25402" hidden="1"/>
    <cellStyle name="Akzent4 2" xfId="25415" hidden="1"/>
    <cellStyle name="Akzent4 2" xfId="25440" hidden="1"/>
    <cellStyle name="Akzent4 2" xfId="25459" hidden="1"/>
    <cellStyle name="Akzent4 2" xfId="25484" hidden="1"/>
    <cellStyle name="Akzent4 2" xfId="25286" hidden="1"/>
    <cellStyle name="Akzent4 2" xfId="25513" hidden="1"/>
    <cellStyle name="Akzent4 2" xfId="25529" hidden="1"/>
    <cellStyle name="Akzent4 2" xfId="25553" hidden="1"/>
    <cellStyle name="Akzent4 2" xfId="25569" hidden="1"/>
    <cellStyle name="Akzent4 2" xfId="25593" hidden="1"/>
    <cellStyle name="Akzent4 2" xfId="25609" hidden="1"/>
    <cellStyle name="Akzent4 2" xfId="25628" hidden="1"/>
    <cellStyle name="Akzent4 2" xfId="25647" hidden="1"/>
    <cellStyle name="Akzent4 2" xfId="25666" hidden="1"/>
    <cellStyle name="Akzent4 2" xfId="25625" hidden="1"/>
    <cellStyle name="Akzent4 2" xfId="25604" hidden="1"/>
    <cellStyle name="Akzent4 2" xfId="25580" hidden="1"/>
    <cellStyle name="Akzent4 2" xfId="25564" hidden="1"/>
    <cellStyle name="Akzent4 2" xfId="25540" hidden="1"/>
    <cellStyle name="Akzent4 2" xfId="25524" hidden="1"/>
    <cellStyle name="Akzent4 2" xfId="25500" hidden="1"/>
    <cellStyle name="Akzent4 2" xfId="25482" hidden="1"/>
    <cellStyle name="Akzent4 2" xfId="25455" hidden="1"/>
    <cellStyle name="Akzent4 2" xfId="25448" hidden="1"/>
    <cellStyle name="Akzent4 2" xfId="25411" hidden="1"/>
    <cellStyle name="Akzent4 2" xfId="25392" hidden="1"/>
    <cellStyle name="Akzent4 2" xfId="25370" hidden="1"/>
    <cellStyle name="Akzent4 2" xfId="25352" hidden="1"/>
    <cellStyle name="Akzent4 2" xfId="25330" hidden="1"/>
    <cellStyle name="Akzent4 2" xfId="25312" hidden="1"/>
    <cellStyle name="Akzent4 2" xfId="25268" hidden="1"/>
    <cellStyle name="Akzent4 2" xfId="25234" hidden="1"/>
    <cellStyle name="Akzent4 2" xfId="25215" hidden="1"/>
    <cellStyle name="Akzent4 2" xfId="25655" hidden="1"/>
    <cellStyle name="Akzent4 2" xfId="25181" hidden="1"/>
    <cellStyle name="Akzent4 2" xfId="25159" hidden="1"/>
    <cellStyle name="Akzent4 2" xfId="25139" hidden="1"/>
    <cellStyle name="Akzent4 2" xfId="25119" hidden="1"/>
    <cellStyle name="Akzent4 2" xfId="25095" hidden="1"/>
    <cellStyle name="Akzent4 2" xfId="25079" hidden="1"/>
    <cellStyle name="Akzent4 2" xfId="25059" hidden="1"/>
    <cellStyle name="Akzent4 2" xfId="25039" hidden="1"/>
    <cellStyle name="Akzent4 2" xfId="25020" hidden="1"/>
    <cellStyle name="Akzent4 2" xfId="25436" hidden="1"/>
    <cellStyle name="Akzent4 2" xfId="24987" hidden="1"/>
    <cellStyle name="Akzent4 2" xfId="24966" hidden="1"/>
    <cellStyle name="Akzent4 2" xfId="24942" hidden="1"/>
    <cellStyle name="Akzent4 2" xfId="24926" hidden="1"/>
    <cellStyle name="Akzent4 2" xfId="24902" hidden="1"/>
    <cellStyle name="Akzent4 2" xfId="24886" hidden="1"/>
    <cellStyle name="Akzent4 2" xfId="24862" hidden="1"/>
    <cellStyle name="Akzent4 2" xfId="24850" hidden="1"/>
    <cellStyle name="Akzent4 2" xfId="24821" hidden="1"/>
    <cellStyle name="Akzent4 2" xfId="24799" hidden="1"/>
    <cellStyle name="Akzent4 2" xfId="24773" hidden="1"/>
    <cellStyle name="Akzent4 2" xfId="24746" hidden="1"/>
    <cellStyle name="Akzent4 2" xfId="24733" hidden="1"/>
    <cellStyle name="Akzent4 2" xfId="24705" hidden="1"/>
    <cellStyle name="Akzent4 2" xfId="24686" hidden="1"/>
    <cellStyle name="Akzent4 2" xfId="24671" hidden="1"/>
    <cellStyle name="Akzent4 2" xfId="24652" hidden="1"/>
    <cellStyle name="Akzent4 2" xfId="24631" hidden="1"/>
    <cellStyle name="Akzent4 2" xfId="24607" hidden="1"/>
    <cellStyle name="Akzent4 2" xfId="24591" hidden="1"/>
    <cellStyle name="Akzent4 2" xfId="24556" hidden="1"/>
    <cellStyle name="Akzent4 2" xfId="24540" hidden="1"/>
    <cellStyle name="Akzent4 2" xfId="24513" hidden="1"/>
    <cellStyle name="Akzent4 2" xfId="24499" hidden="1"/>
    <cellStyle name="Akzent4 2" xfId="24474" hidden="1"/>
    <cellStyle name="Akzent4 2" xfId="24453" hidden="1"/>
    <cellStyle name="Akzent4 2" xfId="24426" hidden="1"/>
    <cellStyle name="Akzent4 2" xfId="24413" hidden="1"/>
    <cellStyle name="Akzent4 2" xfId="24386" hidden="1"/>
    <cellStyle name="Akzent4 2" xfId="24791" hidden="1"/>
    <cellStyle name="Akzent4 2" xfId="24352" hidden="1"/>
    <cellStyle name="Akzent4 2" xfId="24338" hidden="1"/>
    <cellStyle name="Akzent4 2" xfId="24311" hidden="1"/>
    <cellStyle name="Akzent4 2" xfId="24298" hidden="1"/>
    <cellStyle name="Akzent4 2" xfId="24267" hidden="1"/>
    <cellStyle name="Akzent4 2" xfId="24253" hidden="1"/>
    <cellStyle name="Akzent4 2" xfId="24229" hidden="1"/>
    <cellStyle name="Akzent4 2" xfId="24213" hidden="1"/>
    <cellStyle name="Akzent4 2" xfId="24188" hidden="1"/>
    <cellStyle name="Akzent4 2" xfId="24585" hidden="1"/>
    <cellStyle name="Akzent4 2" xfId="24156" hidden="1"/>
    <cellStyle name="Akzent4 2" xfId="24140" hidden="1"/>
    <cellStyle name="Akzent4 2" xfId="24115" hidden="1"/>
    <cellStyle name="Akzent4 2" xfId="24097" hidden="1"/>
    <cellStyle name="Akzent4 2" xfId="24075" hidden="1"/>
    <cellStyle name="Akzent4 2" xfId="24061" hidden="1"/>
    <cellStyle name="Akzent4 2" xfId="24034" hidden="1"/>
    <cellStyle name="Akzent4 2" xfId="24021" hidden="1"/>
    <cellStyle name="Akzent4 2" xfId="23994" hidden="1"/>
    <cellStyle name="Akzent4 2" xfId="23976" hidden="1"/>
    <cellStyle name="Akzent4 2" xfId="23954" hidden="1"/>
    <cellStyle name="Akzent4 2" xfId="23931" hidden="1"/>
    <cellStyle name="Akzent4 2" xfId="23913" hidden="1"/>
    <cellStyle name="Akzent4 2" xfId="23894" hidden="1"/>
    <cellStyle name="Akzent4 2" xfId="23875" hidden="1"/>
    <cellStyle name="Akzent4 2" xfId="23852" hidden="1"/>
    <cellStyle name="Akzent4 2" xfId="23833" hidden="1"/>
    <cellStyle name="Akzent4 2" xfId="23812" hidden="1"/>
    <cellStyle name="Akzent4 2" xfId="23793" hidden="1"/>
    <cellStyle name="Akzent4 2" xfId="23772" hidden="1"/>
    <cellStyle name="Akzent4 2" xfId="23770" hidden="1"/>
    <cellStyle name="Akzent4 2" xfId="23713" hidden="1"/>
    <cellStyle name="Akzent4 2" xfId="23696" hidden="1"/>
    <cellStyle name="Akzent4 2" xfId="23667" hidden="1"/>
    <cellStyle name="Akzent4 2" xfId="23646" hidden="1"/>
    <cellStyle name="Akzent4 2" xfId="23623" hidden="1"/>
    <cellStyle name="Akzent4 2" xfId="23604" hidden="1"/>
    <cellStyle name="Akzent4 2" xfId="23583" hidden="1"/>
    <cellStyle name="Akzent4 2" xfId="23563" hidden="1"/>
    <cellStyle name="Akzent4 2" xfId="23543" hidden="1"/>
    <cellStyle name="Akzent4 2" xfId="23524" hidden="1"/>
    <cellStyle name="Akzent4 2" xfId="23724" hidden="1"/>
    <cellStyle name="Akzent4 2" xfId="23482" hidden="1"/>
    <cellStyle name="Akzent4 2" xfId="23451" hidden="1"/>
    <cellStyle name="Akzent4 2" xfId="23397" hidden="1"/>
    <cellStyle name="Akzent4 2" xfId="23377" hidden="1"/>
    <cellStyle name="Akzent4 2" xfId="23351" hidden="1"/>
    <cellStyle name="Akzent4 2" xfId="23333" hidden="1"/>
    <cellStyle name="Akzent4 2" xfId="23311" hidden="1"/>
    <cellStyle name="Akzent4 2" xfId="23293" hidden="1"/>
    <cellStyle name="Akzent4 2" xfId="23271" hidden="1"/>
    <cellStyle name="Akzent4 2" xfId="23243" hidden="1"/>
    <cellStyle name="Akzent4 2" xfId="23204" hidden="1"/>
    <cellStyle name="Akzent4 2" xfId="23170" hidden="1"/>
    <cellStyle name="Akzent4 2" xfId="23142" hidden="1"/>
    <cellStyle name="Akzent4 2" xfId="23120" hidden="1"/>
    <cellStyle name="Akzent4 2" xfId="23094" hidden="1"/>
    <cellStyle name="Akzent4 2" xfId="23080" hidden="1"/>
    <cellStyle name="Akzent4 2" xfId="23053" hidden="1"/>
    <cellStyle name="Akzent4 2" xfId="23040" hidden="1"/>
    <cellStyle name="Akzent4 2" xfId="23013" hidden="1"/>
    <cellStyle name="Akzent4 2" xfId="23000" hidden="1"/>
    <cellStyle name="Akzent4 2" xfId="22982" hidden="1"/>
    <cellStyle name="Akzent4 2" xfId="22917" hidden="1"/>
    <cellStyle name="Akzent4 2" xfId="22898" hidden="1"/>
    <cellStyle name="Akzent4 2" xfId="22873" hidden="1"/>
    <cellStyle name="Akzent4 2" xfId="22852" hidden="1"/>
    <cellStyle name="Akzent4 2" xfId="22825" hidden="1"/>
    <cellStyle name="Akzent4 2" xfId="22812" hidden="1"/>
    <cellStyle name="Akzent4 2" xfId="22785" hidden="1"/>
    <cellStyle name="Akzent4 2" xfId="22772" hidden="1"/>
    <cellStyle name="Akzent4 2" xfId="22745" hidden="1"/>
    <cellStyle name="Akzent4 2" xfId="23208" hidden="1"/>
    <cellStyle name="Akzent4 2" xfId="22719" hidden="1"/>
    <cellStyle name="Akzent4 2" xfId="22699" hidden="1"/>
    <cellStyle name="Akzent4 2" xfId="22670" hidden="1"/>
    <cellStyle name="Akzent4 2" xfId="22657" hidden="1"/>
    <cellStyle name="Akzent4 2" xfId="22630" hidden="1"/>
    <cellStyle name="Akzent4 2" xfId="22616" hidden="1"/>
    <cellStyle name="Akzent4 2" xfId="22590" hidden="1"/>
    <cellStyle name="Akzent4 2" xfId="22577" hidden="1"/>
    <cellStyle name="Akzent4 2" xfId="22550" hidden="1"/>
    <cellStyle name="Akzent4 2" xfId="22975" hidden="1"/>
    <cellStyle name="Akzent4 2" xfId="22524" hidden="1"/>
    <cellStyle name="Akzent4 2" xfId="22506" hidden="1"/>
    <cellStyle name="Akzent4 2" xfId="22484" hidden="1"/>
    <cellStyle name="Akzent4 2" xfId="22463" hidden="1"/>
    <cellStyle name="Akzent4 2" xfId="22444" hidden="1"/>
    <cellStyle name="Akzent4 2" xfId="22417" hidden="1"/>
    <cellStyle name="Akzent4 2" xfId="22404" hidden="1"/>
    <cellStyle name="Akzent4 2" xfId="22377" hidden="1"/>
    <cellStyle name="Akzent4 2" xfId="22363" hidden="1"/>
    <cellStyle name="Akzent4 2" xfId="22339" hidden="1"/>
    <cellStyle name="Akzent4 2" xfId="22310" hidden="1"/>
    <cellStyle name="Akzent4 2" xfId="22289" hidden="1"/>
    <cellStyle name="Akzent4 2" xfId="22262" hidden="1"/>
    <cellStyle name="Akzent4 2" xfId="22249" hidden="1"/>
    <cellStyle name="Akzent4 2" xfId="22222" hidden="1"/>
    <cellStyle name="Akzent4 2" xfId="22209" hidden="1"/>
    <cellStyle name="Akzent4 2" xfId="22181" hidden="1"/>
    <cellStyle name="Akzent4 2" xfId="22168" hidden="1"/>
    <cellStyle name="Akzent4 2" xfId="22137" hidden="1"/>
    <cellStyle name="Akzent4 2" xfId="22122" hidden="1"/>
    <cellStyle name="Akzent4 2" xfId="22091" hidden="1"/>
    <cellStyle name="Akzent4 2" xfId="22071" hidden="1"/>
    <cellStyle name="Akzent4 2" xfId="22050" hidden="1"/>
    <cellStyle name="Akzent4 2" xfId="22023" hidden="1"/>
    <cellStyle name="Akzent4 2" xfId="22010" hidden="1"/>
    <cellStyle name="Akzent4 2" xfId="21983" hidden="1"/>
    <cellStyle name="Akzent4 2" xfId="21970" hidden="1"/>
    <cellStyle name="Akzent4 2" xfId="21951" hidden="1"/>
    <cellStyle name="Akzent4 2" xfId="21919" hidden="1"/>
    <cellStyle name="Akzent4 2" xfId="22332" hidden="1"/>
    <cellStyle name="Akzent4 2" xfId="21884" hidden="1"/>
    <cellStyle name="Akzent4 2" xfId="21869" hidden="1"/>
    <cellStyle name="Akzent4 2" xfId="21843" hidden="1"/>
    <cellStyle name="Akzent4 2" xfId="21825" hidden="1"/>
    <cellStyle name="Akzent4 2" xfId="21803" hidden="1"/>
    <cellStyle name="Akzent4 2" xfId="21785" hidden="1"/>
    <cellStyle name="Akzent4 2" xfId="21763" hidden="1"/>
    <cellStyle name="Akzent4 2" xfId="21745" hidden="1"/>
    <cellStyle name="Akzent4 2" xfId="21730" hidden="1"/>
    <cellStyle name="Akzent4 2" xfId="22116" hidden="1"/>
    <cellStyle name="Akzent4 2" xfId="21697" hidden="1"/>
    <cellStyle name="Akzent4 2" xfId="21670" hidden="1"/>
    <cellStyle name="Akzent4 2" xfId="21657" hidden="1"/>
    <cellStyle name="Akzent4 2" xfId="21630" hidden="1"/>
    <cellStyle name="Akzent4 2" xfId="21617" hidden="1"/>
    <cellStyle name="Akzent4 2" xfId="21589" hidden="1"/>
    <cellStyle name="Akzent4 2" xfId="21574" hidden="1"/>
    <cellStyle name="Akzent4 2" xfId="21556" hidden="1"/>
    <cellStyle name="Akzent4 2" xfId="21536" hidden="1"/>
    <cellStyle name="Akzent4 2" xfId="21515" hidden="1"/>
    <cellStyle name="Akzent4 2" xfId="21491" hidden="1"/>
    <cellStyle name="Akzent4 2" xfId="21475" hidden="1"/>
    <cellStyle name="Akzent4 2" xfId="21446" hidden="1"/>
    <cellStyle name="Akzent4 2" xfId="21429" hidden="1"/>
    <cellStyle name="Akzent4 2" xfId="21402" hidden="1"/>
    <cellStyle name="Akzent4 2" xfId="21388" hidden="1"/>
    <cellStyle name="Akzent4 2" xfId="21369" hidden="1"/>
    <cellStyle name="Akzent4 2" xfId="21342" hidden="1"/>
    <cellStyle name="Akzent4 2" xfId="21315" hidden="1"/>
    <cellStyle name="Akzent4 2" xfId="21302" hidden="1"/>
    <cellStyle name="Akzent4 2" xfId="21299" hidden="1"/>
    <cellStyle name="Akzent4 2" xfId="21246" hidden="1"/>
    <cellStyle name="Akzent4 2" xfId="21218" hidden="1"/>
    <cellStyle name="Akzent4 2" xfId="21203" hidden="1"/>
    <cellStyle name="Akzent4 2" xfId="21173" hidden="1"/>
    <cellStyle name="Akzent4 2" xfId="21158" hidden="1"/>
    <cellStyle name="Akzent4 2" xfId="21133" hidden="1"/>
    <cellStyle name="Akzent4 2" xfId="21120" hidden="1"/>
    <cellStyle name="Akzent4 2" xfId="25696" hidden="1"/>
    <cellStyle name="Akzent4 2" xfId="25703" hidden="1"/>
    <cellStyle name="Akzent4 2" xfId="25716" hidden="1"/>
    <cellStyle name="Akzent4 2" xfId="21251" hidden="1"/>
    <cellStyle name="Akzent4 2" xfId="25730" hidden="1"/>
    <cellStyle name="Akzent4 2" xfId="25737" hidden="1"/>
    <cellStyle name="Akzent4 2" xfId="25750" hidden="1"/>
    <cellStyle name="Akzent4 2" xfId="25757" hidden="1"/>
    <cellStyle name="Akzent4 2" xfId="25770" hidden="1"/>
    <cellStyle name="Akzent4 2" xfId="25777" hidden="1"/>
    <cellStyle name="Akzent4 2" xfId="25790" hidden="1"/>
    <cellStyle name="Akzent4 2" xfId="25797" hidden="1"/>
    <cellStyle name="Akzent4 2" xfId="25810" hidden="1"/>
    <cellStyle name="Akzent4 2" xfId="25837" hidden="1"/>
    <cellStyle name="Akzent4 2" xfId="25844" hidden="1"/>
    <cellStyle name="Akzent4 2" xfId="25857" hidden="1"/>
    <cellStyle name="Akzent4 2" xfId="25864" hidden="1"/>
    <cellStyle name="Akzent4 2" xfId="25877" hidden="1"/>
    <cellStyle name="Akzent4 2" xfId="25884" hidden="1"/>
    <cellStyle name="Akzent4 2" xfId="25897" hidden="1"/>
    <cellStyle name="Akzent4 2" xfId="25904" hidden="1"/>
    <cellStyle name="Akzent4 2" xfId="25917" hidden="1"/>
    <cellStyle name="Akzent4 2" xfId="25926" hidden="1"/>
    <cellStyle name="Akzent4 2" xfId="25943" hidden="1"/>
    <cellStyle name="Akzent4 2" xfId="25951" hidden="1"/>
    <cellStyle name="Akzent4 2" xfId="25964" hidden="1"/>
    <cellStyle name="Akzent4 2" xfId="25971" hidden="1"/>
    <cellStyle name="Akzent4 2" xfId="25984" hidden="1"/>
    <cellStyle name="Akzent4 2" xfId="25991" hidden="1"/>
    <cellStyle name="Akzent4 2" xfId="26004" hidden="1"/>
    <cellStyle name="Akzent4 2" xfId="26011" hidden="1"/>
    <cellStyle name="Akzent4 2" xfId="26024" hidden="1"/>
    <cellStyle name="Akzent4 2" xfId="25822" hidden="1"/>
    <cellStyle name="Akzent4 2" xfId="26038" hidden="1"/>
    <cellStyle name="Akzent4 2" xfId="26046" hidden="1"/>
    <cellStyle name="Akzent4 2" xfId="26059" hidden="1"/>
    <cellStyle name="Akzent4 2" xfId="26066" hidden="1"/>
    <cellStyle name="Akzent4 2" xfId="26079" hidden="1"/>
    <cellStyle name="Akzent4 2" xfId="26086" hidden="1"/>
    <cellStyle name="Akzent4 2" xfId="26099" hidden="1"/>
    <cellStyle name="Akzent4 2" xfId="26106" hidden="1"/>
    <cellStyle name="Akzent4 2" xfId="26119" hidden="1"/>
    <cellStyle name="Akzent4 2" xfId="25932" hidden="1"/>
    <cellStyle name="Akzent4 2" xfId="26132" hidden="1"/>
    <cellStyle name="Akzent4 2" xfId="26139" hidden="1"/>
    <cellStyle name="Akzent4 2" xfId="26152" hidden="1"/>
    <cellStyle name="Akzent4 2" xfId="26159" hidden="1"/>
    <cellStyle name="Akzent4 2" xfId="26172" hidden="1"/>
    <cellStyle name="Akzent4 2" xfId="26179" hidden="1"/>
    <cellStyle name="Akzent4 2" xfId="26192" hidden="1"/>
    <cellStyle name="Akzent4 2" xfId="26199" hidden="1"/>
    <cellStyle name="Akzent4 2" xfId="26212" hidden="1"/>
    <cellStyle name="Akzent4 2" xfId="26224" hidden="1"/>
    <cellStyle name="Akzent4 2" xfId="26243" hidden="1"/>
    <cellStyle name="Akzent4 2" xfId="26250" hidden="1"/>
    <cellStyle name="Akzent4 2" xfId="26263" hidden="1"/>
    <cellStyle name="Akzent4 2" xfId="26270" hidden="1"/>
    <cellStyle name="Akzent4 2" xfId="26283" hidden="1"/>
    <cellStyle name="Akzent4 2" xfId="26290" hidden="1"/>
    <cellStyle name="Akzent4 2" xfId="26303" hidden="1"/>
    <cellStyle name="Akzent4 2" xfId="26310" hidden="1"/>
    <cellStyle name="Akzent4 2" xfId="26323" hidden="1"/>
    <cellStyle name="Akzent4 2" xfId="26332" hidden="1"/>
    <cellStyle name="Akzent4 2" xfId="26349" hidden="1"/>
    <cellStyle name="Akzent4 2" xfId="26357" hidden="1"/>
    <cellStyle name="Akzent4 2" xfId="26370" hidden="1"/>
    <cellStyle name="Akzent4 2" xfId="26377" hidden="1"/>
    <cellStyle name="Akzent4 2" xfId="26390" hidden="1"/>
    <cellStyle name="Akzent4 2" xfId="26397" hidden="1"/>
    <cellStyle name="Akzent4 2" xfId="26410" hidden="1"/>
    <cellStyle name="Akzent4 2" xfId="26417" hidden="1"/>
    <cellStyle name="Akzent4 2" xfId="26430" hidden="1"/>
    <cellStyle name="Akzent4 2" xfId="26233" hidden="1"/>
    <cellStyle name="Akzent4 2" xfId="26444" hidden="1"/>
    <cellStyle name="Akzent4 2" xfId="26452" hidden="1"/>
    <cellStyle name="Akzent4 2" xfId="26465" hidden="1"/>
    <cellStyle name="Akzent4 2" xfId="26472" hidden="1"/>
    <cellStyle name="Akzent4 2" xfId="26485" hidden="1"/>
    <cellStyle name="Akzent4 2" xfId="26492" hidden="1"/>
    <cellStyle name="Akzent4 2" xfId="26505" hidden="1"/>
    <cellStyle name="Akzent4 2" xfId="26512" hidden="1"/>
    <cellStyle name="Akzent4 2" xfId="26525" hidden="1"/>
    <cellStyle name="Akzent4 2" xfId="26338" hidden="1"/>
    <cellStyle name="Akzent4 2" xfId="26538" hidden="1"/>
    <cellStyle name="Akzent4 2" xfId="26545" hidden="1"/>
    <cellStyle name="Akzent4 2" xfId="26558" hidden="1"/>
    <cellStyle name="Akzent4 2" xfId="26565" hidden="1"/>
    <cellStyle name="Akzent4 2" xfId="26578" hidden="1"/>
    <cellStyle name="Akzent4 2" xfId="26585" hidden="1"/>
    <cellStyle name="Akzent4 2" xfId="26598" hidden="1"/>
    <cellStyle name="Akzent4 2" xfId="26605" hidden="1"/>
    <cellStyle name="Akzent4 2" xfId="26618" hidden="1"/>
    <cellStyle name="Akzent4 2" xfId="26625" hidden="1"/>
    <cellStyle name="Akzent4 2" xfId="26638" hidden="1"/>
    <cellStyle name="Akzent4 2" xfId="26645" hidden="1"/>
    <cellStyle name="Akzent4 2" xfId="26658" hidden="1"/>
    <cellStyle name="Akzent4 2" xfId="26665" hidden="1"/>
    <cellStyle name="Akzent4 2" xfId="26678" hidden="1"/>
    <cellStyle name="Akzent4 2" xfId="26685" hidden="1"/>
    <cellStyle name="Akzent4 2" xfId="26698" hidden="1"/>
    <cellStyle name="Akzent4 2" xfId="26705" hidden="1"/>
    <cellStyle name="Akzent4 2" xfId="26718" hidden="1"/>
    <cellStyle name="Akzent4 2" xfId="26727" hidden="1"/>
    <cellStyle name="Akzent4 2" xfId="26729" hidden="1"/>
    <cellStyle name="Akzent4 2" xfId="26772" hidden="1"/>
    <cellStyle name="Akzent4 2" xfId="26787" hidden="1"/>
    <cellStyle name="Akzent4 2" xfId="26794" hidden="1"/>
    <cellStyle name="Akzent4 2" xfId="26807" hidden="1"/>
    <cellStyle name="Akzent4 2" xfId="26814" hidden="1"/>
    <cellStyle name="Akzent4 2" xfId="26827" hidden="1"/>
    <cellStyle name="Akzent4 2" xfId="26834" hidden="1"/>
    <cellStyle name="Akzent4 2" xfId="26847" hidden="1"/>
    <cellStyle name="Akzent4 2" xfId="26854" hidden="1"/>
    <cellStyle name="Akzent4 2" xfId="26867" hidden="1"/>
    <cellStyle name="Akzent4 2" xfId="26766" hidden="1"/>
    <cellStyle name="Akzent4 2" xfId="26883" hidden="1"/>
    <cellStyle name="Akzent4 2" xfId="26890" hidden="1"/>
    <cellStyle name="Akzent4 2" xfId="26903" hidden="1"/>
    <cellStyle name="Akzent4 2" xfId="26910" hidden="1"/>
    <cellStyle name="Akzent4 2" xfId="26923" hidden="1"/>
    <cellStyle name="Akzent4 2" xfId="26930" hidden="1"/>
    <cellStyle name="Akzent4 2" xfId="26943" hidden="1"/>
    <cellStyle name="Akzent4 2" xfId="26950" hidden="1"/>
    <cellStyle name="Akzent4 2" xfId="26963" hidden="1"/>
    <cellStyle name="Akzent4 2" xfId="26985" hidden="1"/>
    <cellStyle name="Akzent4 2" xfId="27018" hidden="1"/>
    <cellStyle name="Akzent4 2" xfId="27040" hidden="1"/>
    <cellStyle name="Akzent4 2" xfId="27055" hidden="1"/>
    <cellStyle name="Akzent4 2" xfId="27068" hidden="1"/>
    <cellStyle name="Akzent4 2" xfId="27075" hidden="1"/>
    <cellStyle name="Akzent4 2" xfId="27088" hidden="1"/>
    <cellStyle name="Akzent4 2" xfId="27095" hidden="1"/>
    <cellStyle name="Akzent4 2" xfId="27108" hidden="1"/>
    <cellStyle name="Akzent4 2" xfId="27115" hidden="1"/>
    <cellStyle name="Akzent4 2" xfId="27128" hidden="1"/>
    <cellStyle name="Akzent4 2" xfId="27137" hidden="1"/>
    <cellStyle name="Akzent4 2" xfId="27154" hidden="1"/>
    <cellStyle name="Akzent4 2" xfId="27162" hidden="1"/>
    <cellStyle name="Akzent4 2" xfId="27175" hidden="1"/>
    <cellStyle name="Akzent4 2" xfId="27182" hidden="1"/>
    <cellStyle name="Akzent4 2" xfId="27195" hidden="1"/>
    <cellStyle name="Akzent4 2" xfId="27202" hidden="1"/>
    <cellStyle name="Akzent4 2" xfId="27215" hidden="1"/>
    <cellStyle name="Akzent4 2" xfId="27222" hidden="1"/>
    <cellStyle name="Akzent4 2" xfId="27235" hidden="1"/>
    <cellStyle name="Akzent4 2" xfId="27014" hidden="1"/>
    <cellStyle name="Akzent4 2" xfId="27249" hidden="1"/>
    <cellStyle name="Akzent4 2" xfId="27257" hidden="1"/>
    <cellStyle name="Akzent4 2" xfId="27270" hidden="1"/>
    <cellStyle name="Akzent4 2" xfId="27277" hidden="1"/>
    <cellStyle name="Akzent4 2" xfId="27290" hidden="1"/>
    <cellStyle name="Akzent4 2" xfId="27297" hidden="1"/>
    <cellStyle name="Akzent4 2" xfId="27310" hidden="1"/>
    <cellStyle name="Akzent4 2" xfId="27317" hidden="1"/>
    <cellStyle name="Akzent4 2" xfId="27330" hidden="1"/>
    <cellStyle name="Akzent4 2" xfId="27143" hidden="1"/>
    <cellStyle name="Akzent4 2" xfId="27343" hidden="1"/>
    <cellStyle name="Akzent4 2" xfId="27350" hidden="1"/>
    <cellStyle name="Akzent4 2" xfId="27363" hidden="1"/>
    <cellStyle name="Akzent4 2" xfId="27370" hidden="1"/>
    <cellStyle name="Akzent4 2" xfId="27383" hidden="1"/>
    <cellStyle name="Akzent4 2" xfId="27390" hidden="1"/>
    <cellStyle name="Akzent4 2" xfId="27403" hidden="1"/>
    <cellStyle name="Akzent4 2" xfId="27410" hidden="1"/>
    <cellStyle name="Akzent4 2" xfId="27423" hidden="1"/>
    <cellStyle name="Akzent4 2" xfId="27435" hidden="1"/>
    <cellStyle name="Akzent4 2" xfId="27454" hidden="1"/>
    <cellStyle name="Akzent4 2" xfId="27461" hidden="1"/>
    <cellStyle name="Akzent4 2" xfId="27474" hidden="1"/>
    <cellStyle name="Akzent4 2" xfId="27481" hidden="1"/>
    <cellStyle name="Akzent4 2" xfId="27494" hidden="1"/>
    <cellStyle name="Akzent4 2" xfId="27501" hidden="1"/>
    <cellStyle name="Akzent4 2" xfId="27514" hidden="1"/>
    <cellStyle name="Akzent4 2" xfId="27521" hidden="1"/>
    <cellStyle name="Akzent4 2" xfId="27534" hidden="1"/>
    <cellStyle name="Akzent4 2" xfId="27543" hidden="1"/>
    <cellStyle name="Akzent4 2" xfId="27560" hidden="1"/>
    <cellStyle name="Akzent4 2" xfId="27568" hidden="1"/>
    <cellStyle name="Akzent4 2" xfId="27581" hidden="1"/>
    <cellStyle name="Akzent4 2" xfId="27588" hidden="1"/>
    <cellStyle name="Akzent4 2" xfId="27601" hidden="1"/>
    <cellStyle name="Akzent4 2" xfId="27608" hidden="1"/>
    <cellStyle name="Akzent4 2" xfId="27621" hidden="1"/>
    <cellStyle name="Akzent4 2" xfId="27628" hidden="1"/>
    <cellStyle name="Akzent4 2" xfId="27641" hidden="1"/>
    <cellStyle name="Akzent4 2" xfId="27444" hidden="1"/>
    <cellStyle name="Akzent4 2" xfId="27655" hidden="1"/>
    <cellStyle name="Akzent4 2" xfId="27663" hidden="1"/>
    <cellStyle name="Akzent4 2" xfId="27676" hidden="1"/>
    <cellStyle name="Akzent4 2" xfId="27683" hidden="1"/>
    <cellStyle name="Akzent4 2" xfId="27696" hidden="1"/>
    <cellStyle name="Akzent4 2" xfId="27703" hidden="1"/>
    <cellStyle name="Akzent4 2" xfId="27716" hidden="1"/>
    <cellStyle name="Akzent4 2" xfId="27723" hidden="1"/>
    <cellStyle name="Akzent4 2" xfId="27736" hidden="1"/>
    <cellStyle name="Akzent4 2" xfId="27549" hidden="1"/>
    <cellStyle name="Akzent4 2" xfId="27749" hidden="1"/>
    <cellStyle name="Akzent4 2" xfId="27756" hidden="1"/>
    <cellStyle name="Akzent4 2" xfId="27769" hidden="1"/>
    <cellStyle name="Akzent4 2" xfId="27776" hidden="1"/>
    <cellStyle name="Akzent4 2" xfId="27789" hidden="1"/>
    <cellStyle name="Akzent4 2" xfId="27796" hidden="1"/>
    <cellStyle name="Akzent4 2" xfId="27809" hidden="1"/>
    <cellStyle name="Akzent4 2" xfId="27816" hidden="1"/>
    <cellStyle name="Akzent4 2" xfId="27829" hidden="1"/>
    <cellStyle name="Akzent4 2" xfId="27836" hidden="1"/>
    <cellStyle name="Akzent4 2" xfId="27849" hidden="1"/>
    <cellStyle name="Akzent4 2" xfId="27856" hidden="1"/>
    <cellStyle name="Akzent4 2" xfId="27869" hidden="1"/>
    <cellStyle name="Akzent4 2" xfId="27876" hidden="1"/>
    <cellStyle name="Akzent4 2" xfId="27889" hidden="1"/>
    <cellStyle name="Akzent4 2" xfId="27896" hidden="1"/>
    <cellStyle name="Akzent4 2" xfId="27909" hidden="1"/>
    <cellStyle name="Akzent4 2" xfId="27916" hidden="1"/>
    <cellStyle name="Akzent4 2" xfId="27929" hidden="1"/>
    <cellStyle name="Akzent4 2" xfId="27938" hidden="1"/>
    <cellStyle name="Akzent4 2" xfId="27940" hidden="1"/>
    <cellStyle name="Akzent4 2" xfId="27983" hidden="1"/>
    <cellStyle name="Akzent4 2" xfId="27998" hidden="1"/>
    <cellStyle name="Akzent4 2" xfId="28005" hidden="1"/>
    <cellStyle name="Akzent4 2" xfId="28018" hidden="1"/>
    <cellStyle name="Akzent4 2" xfId="28025" hidden="1"/>
    <cellStyle name="Akzent4 2" xfId="28038" hidden="1"/>
    <cellStyle name="Akzent4 2" xfId="28045" hidden="1"/>
    <cellStyle name="Akzent4 2" xfId="28058" hidden="1"/>
    <cellStyle name="Akzent4 2" xfId="28065" hidden="1"/>
    <cellStyle name="Akzent4 2" xfId="28078" hidden="1"/>
    <cellStyle name="Akzent4 2" xfId="27977" hidden="1"/>
    <cellStyle name="Akzent4 2" xfId="28094" hidden="1"/>
    <cellStyle name="Akzent4 2" xfId="28101" hidden="1"/>
    <cellStyle name="Akzent4 2" xfId="28114" hidden="1"/>
    <cellStyle name="Akzent4 2" xfId="28121" hidden="1"/>
    <cellStyle name="Akzent4 2" xfId="28134" hidden="1"/>
    <cellStyle name="Akzent4 2" xfId="28141" hidden="1"/>
    <cellStyle name="Akzent4 2" xfId="28154" hidden="1"/>
    <cellStyle name="Akzent4 2" xfId="28161" hidden="1"/>
    <cellStyle name="Akzent4 2" xfId="28174" hidden="1"/>
    <cellStyle name="Akzent4 2" xfId="28350" hidden="1"/>
    <cellStyle name="Akzent4 2" xfId="28362" hidden="1"/>
    <cellStyle name="Akzent4 2" xfId="28375" hidden="1"/>
    <cellStyle name="Akzent4 2" xfId="28382" hidden="1"/>
    <cellStyle name="Akzent4 2" xfId="28395" hidden="1"/>
    <cellStyle name="Akzent4 2" xfId="28402" hidden="1"/>
    <cellStyle name="Akzent4 2" xfId="28415" hidden="1"/>
    <cellStyle name="Akzent4 2" xfId="28422" hidden="1"/>
    <cellStyle name="Akzent4 2" xfId="28435" hidden="1"/>
    <cellStyle name="Akzent4 2" xfId="28444" hidden="1"/>
    <cellStyle name="Akzent4 2" xfId="28461" hidden="1"/>
    <cellStyle name="Akzent4 2" xfId="28469" hidden="1"/>
    <cellStyle name="Akzent4 2" xfId="28482" hidden="1"/>
    <cellStyle name="Akzent4 2" xfId="28489" hidden="1"/>
    <cellStyle name="Akzent4 2" xfId="28502" hidden="1"/>
    <cellStyle name="Akzent4 2" xfId="28509" hidden="1"/>
    <cellStyle name="Akzent4 2" xfId="28522" hidden="1"/>
    <cellStyle name="Akzent4 2" xfId="28529" hidden="1"/>
    <cellStyle name="Akzent4 2" xfId="28542" hidden="1"/>
    <cellStyle name="Akzent4 2" xfId="28315" hidden="1"/>
    <cellStyle name="Akzent4 2" xfId="28556" hidden="1"/>
    <cellStyle name="Akzent4 2" xfId="28564" hidden="1"/>
    <cellStyle name="Akzent4 2" xfId="28577" hidden="1"/>
    <cellStyle name="Akzent4 2" xfId="28584" hidden="1"/>
    <cellStyle name="Akzent4 2" xfId="28597" hidden="1"/>
    <cellStyle name="Akzent4 2" xfId="28604" hidden="1"/>
    <cellStyle name="Akzent4 2" xfId="28617" hidden="1"/>
    <cellStyle name="Akzent4 2" xfId="28624" hidden="1"/>
    <cellStyle name="Akzent4 2" xfId="28637" hidden="1"/>
    <cellStyle name="Akzent4 2" xfId="28450" hidden="1"/>
    <cellStyle name="Akzent4 2" xfId="28650" hidden="1"/>
    <cellStyle name="Akzent4 2" xfId="28657" hidden="1"/>
    <cellStyle name="Akzent4 2" xfId="28670" hidden="1"/>
    <cellStyle name="Akzent4 2" xfId="28677" hidden="1"/>
    <cellStyle name="Akzent4 2" xfId="28690" hidden="1"/>
    <cellStyle name="Akzent4 2" xfId="28697" hidden="1"/>
    <cellStyle name="Akzent4 2" xfId="28710" hidden="1"/>
    <cellStyle name="Akzent4 2" xfId="28717" hidden="1"/>
    <cellStyle name="Akzent4 2" xfId="28730" hidden="1"/>
    <cellStyle name="Akzent4 2" xfId="28743" hidden="1"/>
    <cellStyle name="Akzent4 2" xfId="28762" hidden="1"/>
    <cellStyle name="Akzent4 2" xfId="28769" hidden="1"/>
    <cellStyle name="Akzent4 2" xfId="28782" hidden="1"/>
    <cellStyle name="Akzent4 2" xfId="28789" hidden="1"/>
    <cellStyle name="Akzent4 2" xfId="28802" hidden="1"/>
    <cellStyle name="Akzent4 2" xfId="28809" hidden="1"/>
    <cellStyle name="Akzent4 2" xfId="28822" hidden="1"/>
    <cellStyle name="Akzent4 2" xfId="28829" hidden="1"/>
    <cellStyle name="Akzent4 2" xfId="28842" hidden="1"/>
    <cellStyle name="Akzent4 2" xfId="28851" hidden="1"/>
    <cellStyle name="Akzent4 2" xfId="28868" hidden="1"/>
    <cellStyle name="Akzent4 2" xfId="28876" hidden="1"/>
    <cellStyle name="Akzent4 2" xfId="28889" hidden="1"/>
    <cellStyle name="Akzent4 2" xfId="28896" hidden="1"/>
    <cellStyle name="Akzent4 2" xfId="28909" hidden="1"/>
    <cellStyle name="Akzent4 2" xfId="28916" hidden="1"/>
    <cellStyle name="Akzent4 2" xfId="28929" hidden="1"/>
    <cellStyle name="Akzent4 2" xfId="28936" hidden="1"/>
    <cellStyle name="Akzent4 2" xfId="28949" hidden="1"/>
    <cellStyle name="Akzent4 2" xfId="28752" hidden="1"/>
    <cellStyle name="Akzent4 2" xfId="28963" hidden="1"/>
    <cellStyle name="Akzent4 2" xfId="28971" hidden="1"/>
    <cellStyle name="Akzent4 2" xfId="28984" hidden="1"/>
    <cellStyle name="Akzent4 2" xfId="28991" hidden="1"/>
    <cellStyle name="Akzent4 2" xfId="29004" hidden="1"/>
    <cellStyle name="Akzent4 2" xfId="29011" hidden="1"/>
    <cellStyle name="Akzent4 2" xfId="29024" hidden="1"/>
    <cellStyle name="Akzent4 2" xfId="29031" hidden="1"/>
    <cellStyle name="Akzent4 2" xfId="29044" hidden="1"/>
    <cellStyle name="Akzent4 2" xfId="28857" hidden="1"/>
    <cellStyle name="Akzent4 2" xfId="29057" hidden="1"/>
    <cellStyle name="Akzent4 2" xfId="29064" hidden="1"/>
    <cellStyle name="Akzent4 2" xfId="29077" hidden="1"/>
    <cellStyle name="Akzent4 2" xfId="29084" hidden="1"/>
    <cellStyle name="Akzent4 2" xfId="29097" hidden="1"/>
    <cellStyle name="Akzent4 2" xfId="29104" hidden="1"/>
    <cellStyle name="Akzent4 2" xfId="29117" hidden="1"/>
    <cellStyle name="Akzent4 2" xfId="29124" hidden="1"/>
    <cellStyle name="Akzent4 2" xfId="29137" hidden="1"/>
    <cellStyle name="Akzent4 2" xfId="29144" hidden="1"/>
    <cellStyle name="Akzent4 2" xfId="29157" hidden="1"/>
    <cellStyle name="Akzent4 2" xfId="29164" hidden="1"/>
    <cellStyle name="Akzent4 2" xfId="29177" hidden="1"/>
    <cellStyle name="Akzent4 2" xfId="29184" hidden="1"/>
    <cellStyle name="Akzent4 2" xfId="29197" hidden="1"/>
    <cellStyle name="Akzent4 2" xfId="29204" hidden="1"/>
    <cellStyle name="Akzent4 2" xfId="29217" hidden="1"/>
    <cellStyle name="Akzent4 2" xfId="29224" hidden="1"/>
    <cellStyle name="Akzent4 2" xfId="29237" hidden="1"/>
    <cellStyle name="Akzent4 2" xfId="29246" hidden="1"/>
    <cellStyle name="Akzent4 2" xfId="29248" hidden="1"/>
    <cellStyle name="Akzent4 2" xfId="29294" hidden="1"/>
    <cellStyle name="Akzent4 2" xfId="29309" hidden="1"/>
    <cellStyle name="Akzent4 2" xfId="29316" hidden="1"/>
    <cellStyle name="Akzent4 2" xfId="29329" hidden="1"/>
    <cellStyle name="Akzent4 2" xfId="29336" hidden="1"/>
    <cellStyle name="Akzent4 2" xfId="29349" hidden="1"/>
    <cellStyle name="Akzent4 2" xfId="29356" hidden="1"/>
    <cellStyle name="Akzent4 2" xfId="29369" hidden="1"/>
    <cellStyle name="Akzent4 2" xfId="29376" hidden="1"/>
    <cellStyle name="Akzent4 2" xfId="29389" hidden="1"/>
    <cellStyle name="Akzent4 2" xfId="29288" hidden="1"/>
    <cellStyle name="Akzent4 2" xfId="29405" hidden="1"/>
    <cellStyle name="Akzent4 2" xfId="29412" hidden="1"/>
    <cellStyle name="Akzent4 2" xfId="29425" hidden="1"/>
    <cellStyle name="Akzent4 2" xfId="29432" hidden="1"/>
    <cellStyle name="Akzent4 2" xfId="29445" hidden="1"/>
    <cellStyle name="Akzent4 2" xfId="29452" hidden="1"/>
    <cellStyle name="Akzent4 2" xfId="29465" hidden="1"/>
    <cellStyle name="Akzent4 2" xfId="29472" hidden="1"/>
    <cellStyle name="Akzent4 2" xfId="29485" hidden="1"/>
    <cellStyle name="Akzent4 2" xfId="29508" hidden="1"/>
    <cellStyle name="Akzent4 2" xfId="29541" hidden="1"/>
    <cellStyle name="Akzent4 2" xfId="29563" hidden="1"/>
    <cellStyle name="Akzent4 2" xfId="29578" hidden="1"/>
    <cellStyle name="Akzent4 2" xfId="29591" hidden="1"/>
    <cellStyle name="Akzent4 2" xfId="29598" hidden="1"/>
    <cellStyle name="Akzent4 2" xfId="29611" hidden="1"/>
    <cellStyle name="Akzent4 2" xfId="29618" hidden="1"/>
    <cellStyle name="Akzent4 2" xfId="29631" hidden="1"/>
    <cellStyle name="Akzent4 2" xfId="29638" hidden="1"/>
    <cellStyle name="Akzent4 2" xfId="29651" hidden="1"/>
    <cellStyle name="Akzent4 2" xfId="29660" hidden="1"/>
    <cellStyle name="Akzent4 2" xfId="29677" hidden="1"/>
    <cellStyle name="Akzent4 2" xfId="29685" hidden="1"/>
    <cellStyle name="Akzent4 2" xfId="29698" hidden="1"/>
    <cellStyle name="Akzent4 2" xfId="29705" hidden="1"/>
    <cellStyle name="Akzent4 2" xfId="29718" hidden="1"/>
    <cellStyle name="Akzent4 2" xfId="29725" hidden="1"/>
    <cellStyle name="Akzent4 2" xfId="29738" hidden="1"/>
    <cellStyle name="Akzent4 2" xfId="29745" hidden="1"/>
    <cellStyle name="Akzent4 2" xfId="29758" hidden="1"/>
    <cellStyle name="Akzent4 2" xfId="29537" hidden="1"/>
    <cellStyle name="Akzent4 2" xfId="29772" hidden="1"/>
    <cellStyle name="Akzent4 2" xfId="29780" hidden="1"/>
    <cellStyle name="Akzent4 2" xfId="29793" hidden="1"/>
    <cellStyle name="Akzent4 2" xfId="29800" hidden="1"/>
    <cellStyle name="Akzent4 2" xfId="29813" hidden="1"/>
    <cellStyle name="Akzent4 2" xfId="29820" hidden="1"/>
    <cellStyle name="Akzent4 2" xfId="29833" hidden="1"/>
    <cellStyle name="Akzent4 2" xfId="29840" hidden="1"/>
    <cellStyle name="Akzent4 2" xfId="29853" hidden="1"/>
    <cellStyle name="Akzent4 2" xfId="29666" hidden="1"/>
    <cellStyle name="Akzent4 2" xfId="29866" hidden="1"/>
    <cellStyle name="Akzent4 2" xfId="29873" hidden="1"/>
    <cellStyle name="Akzent4 2" xfId="29886" hidden="1"/>
    <cellStyle name="Akzent4 2" xfId="29893" hidden="1"/>
    <cellStyle name="Akzent4 2" xfId="29906" hidden="1"/>
    <cellStyle name="Akzent4 2" xfId="29913" hidden="1"/>
    <cellStyle name="Akzent4 2" xfId="29926" hidden="1"/>
    <cellStyle name="Akzent4 2" xfId="29933" hidden="1"/>
    <cellStyle name="Akzent4 2" xfId="29946" hidden="1"/>
    <cellStyle name="Akzent4 2" xfId="29958" hidden="1"/>
    <cellStyle name="Akzent4 2" xfId="29977" hidden="1"/>
    <cellStyle name="Akzent4 2" xfId="29984" hidden="1"/>
    <cellStyle name="Akzent4 2" xfId="29997" hidden="1"/>
    <cellStyle name="Akzent4 2" xfId="30004" hidden="1"/>
    <cellStyle name="Akzent4 2" xfId="30017" hidden="1"/>
    <cellStyle name="Akzent4 2" xfId="30024" hidden="1"/>
    <cellStyle name="Akzent4 2" xfId="30037" hidden="1"/>
    <cellStyle name="Akzent4 2" xfId="30044" hidden="1"/>
    <cellStyle name="Akzent4 2" xfId="30057" hidden="1"/>
    <cellStyle name="Akzent4 2" xfId="30066" hidden="1"/>
    <cellStyle name="Akzent4 2" xfId="30083" hidden="1"/>
    <cellStyle name="Akzent4 2" xfId="30091" hidden="1"/>
    <cellStyle name="Akzent4 2" xfId="30104" hidden="1"/>
    <cellStyle name="Akzent4 2" xfId="30111" hidden="1"/>
    <cellStyle name="Akzent4 2" xfId="30124" hidden="1"/>
    <cellStyle name="Akzent4 2" xfId="30131" hidden="1"/>
    <cellStyle name="Akzent4 2" xfId="30144" hidden="1"/>
    <cellStyle name="Akzent4 2" xfId="30151" hidden="1"/>
    <cellStyle name="Akzent4 2" xfId="30164" hidden="1"/>
    <cellStyle name="Akzent4 2" xfId="29967" hidden="1"/>
    <cellStyle name="Akzent4 2" xfId="30178" hidden="1"/>
    <cellStyle name="Akzent4 2" xfId="30186" hidden="1"/>
    <cellStyle name="Akzent4 2" xfId="30199" hidden="1"/>
    <cellStyle name="Akzent4 2" xfId="30206" hidden="1"/>
    <cellStyle name="Akzent4 2" xfId="30219" hidden="1"/>
    <cellStyle name="Akzent4 2" xfId="30226" hidden="1"/>
    <cellStyle name="Akzent4 2" xfId="30239" hidden="1"/>
    <cellStyle name="Akzent4 2" xfId="30246" hidden="1"/>
    <cellStyle name="Akzent4 2" xfId="30259" hidden="1"/>
    <cellStyle name="Akzent4 2" xfId="30072" hidden="1"/>
    <cellStyle name="Akzent4 2" xfId="30272" hidden="1"/>
    <cellStyle name="Akzent4 2" xfId="30279" hidden="1"/>
    <cellStyle name="Akzent4 2" xfId="30292" hidden="1"/>
    <cellStyle name="Akzent4 2" xfId="30299" hidden="1"/>
    <cellStyle name="Akzent4 2" xfId="30312" hidden="1"/>
    <cellStyle name="Akzent4 2" xfId="30319" hidden="1"/>
    <cellStyle name="Akzent4 2" xfId="30332" hidden="1"/>
    <cellStyle name="Akzent4 2" xfId="30339" hidden="1"/>
    <cellStyle name="Akzent4 2" xfId="30352" hidden="1"/>
    <cellStyle name="Akzent4 2" xfId="30359" hidden="1"/>
    <cellStyle name="Akzent4 2" xfId="30372" hidden="1"/>
    <cellStyle name="Akzent4 2" xfId="30379" hidden="1"/>
    <cellStyle name="Akzent4 2" xfId="30392" hidden="1"/>
    <cellStyle name="Akzent4 2" xfId="30399" hidden="1"/>
    <cellStyle name="Akzent4 2" xfId="30412" hidden="1"/>
    <cellStyle name="Akzent4 2" xfId="30419" hidden="1"/>
    <cellStyle name="Akzent4 2" xfId="30432" hidden="1"/>
    <cellStyle name="Akzent4 2" xfId="30439" hidden="1"/>
    <cellStyle name="Akzent4 2" xfId="30452" hidden="1"/>
    <cellStyle name="Akzent4 2" xfId="30461" hidden="1"/>
    <cellStyle name="Akzent4 2" xfId="30463" hidden="1"/>
    <cellStyle name="Akzent4 2" xfId="30507" hidden="1"/>
    <cellStyle name="Akzent4 2" xfId="30522" hidden="1"/>
    <cellStyle name="Akzent4 2" xfId="30529" hidden="1"/>
    <cellStyle name="Akzent4 2" xfId="30542" hidden="1"/>
    <cellStyle name="Akzent4 2" xfId="30549" hidden="1"/>
    <cellStyle name="Akzent4 2" xfId="30562" hidden="1"/>
    <cellStyle name="Akzent4 2" xfId="30569" hidden="1"/>
    <cellStyle name="Akzent4 2" xfId="30582" hidden="1"/>
    <cellStyle name="Akzent4 2" xfId="30589" hidden="1"/>
    <cellStyle name="Akzent4 2" xfId="30602" hidden="1"/>
    <cellStyle name="Akzent4 2" xfId="30501" hidden="1"/>
    <cellStyle name="Akzent4 2" xfId="30618" hidden="1"/>
    <cellStyle name="Akzent4 2" xfId="30625" hidden="1"/>
    <cellStyle name="Akzent4 2" xfId="30638" hidden="1"/>
    <cellStyle name="Akzent4 2" xfId="30645" hidden="1"/>
    <cellStyle name="Akzent4 2" xfId="30658" hidden="1"/>
    <cellStyle name="Akzent4 2" xfId="30665" hidden="1"/>
    <cellStyle name="Akzent4 2" xfId="30678" hidden="1"/>
    <cellStyle name="Akzent4 2" xfId="30685" hidden="1"/>
    <cellStyle name="Akzent4 2" xfId="30698" hidden="1"/>
    <cellStyle name="Akzent4 2" xfId="30743" hidden="1"/>
    <cellStyle name="Akzent4 2" xfId="30757" hidden="1"/>
    <cellStyle name="Akzent4 2" xfId="30770" hidden="1"/>
    <cellStyle name="Akzent4 2" xfId="30777" hidden="1"/>
    <cellStyle name="Akzent4 2" xfId="30790" hidden="1"/>
    <cellStyle name="Akzent4 2" xfId="30797" hidden="1"/>
    <cellStyle name="Akzent4 2" xfId="30810" hidden="1"/>
    <cellStyle name="Akzent4 2" xfId="30817" hidden="1"/>
    <cellStyle name="Akzent4 2" xfId="30830" hidden="1"/>
    <cellStyle name="Akzent4 2" xfId="30839" hidden="1"/>
    <cellStyle name="Akzent4 2" xfId="30856" hidden="1"/>
    <cellStyle name="Akzent4 2" xfId="30864" hidden="1"/>
    <cellStyle name="Akzent4 2" xfId="30877" hidden="1"/>
    <cellStyle name="Akzent4 2" xfId="30884" hidden="1"/>
    <cellStyle name="Akzent4 2" xfId="30897" hidden="1"/>
    <cellStyle name="Akzent4 2" xfId="30904" hidden="1"/>
    <cellStyle name="Akzent4 2" xfId="30917" hidden="1"/>
    <cellStyle name="Akzent4 2" xfId="30924" hidden="1"/>
    <cellStyle name="Akzent4 2" xfId="30937" hidden="1"/>
    <cellStyle name="Akzent4 2" xfId="28218" hidden="1"/>
    <cellStyle name="Akzent4 2" xfId="30951" hidden="1"/>
    <cellStyle name="Akzent4 2" xfId="30959" hidden="1"/>
    <cellStyle name="Akzent4 2" xfId="30972" hidden="1"/>
    <cellStyle name="Akzent4 2" xfId="30979" hidden="1"/>
    <cellStyle name="Akzent4 2" xfId="30992" hidden="1"/>
    <cellStyle name="Akzent4 2" xfId="30999" hidden="1"/>
    <cellStyle name="Akzent4 2" xfId="31012" hidden="1"/>
    <cellStyle name="Akzent4 2" xfId="31019" hidden="1"/>
    <cellStyle name="Akzent4 2" xfId="31032" hidden="1"/>
    <cellStyle name="Akzent4 2" xfId="30845" hidden="1"/>
    <cellStyle name="Akzent4 2" xfId="31045" hidden="1"/>
    <cellStyle name="Akzent4 2" xfId="31052" hidden="1"/>
    <cellStyle name="Akzent4 2" xfId="31065" hidden="1"/>
    <cellStyle name="Akzent4 2" xfId="31072" hidden="1"/>
    <cellStyle name="Akzent4 2" xfId="31085" hidden="1"/>
    <cellStyle name="Akzent4 2" xfId="31092" hidden="1"/>
    <cellStyle name="Akzent4 2" xfId="31105" hidden="1"/>
    <cellStyle name="Akzent4 2" xfId="31112" hidden="1"/>
    <cellStyle name="Akzent4 2" xfId="31125" hidden="1"/>
    <cellStyle name="Akzent4 2" xfId="31137" hidden="1"/>
    <cellStyle name="Akzent4 2" xfId="31156" hidden="1"/>
    <cellStyle name="Akzent4 2" xfId="31163" hidden="1"/>
    <cellStyle name="Akzent4 2" xfId="31176" hidden="1"/>
    <cellStyle name="Akzent4 2" xfId="31183" hidden="1"/>
    <cellStyle name="Akzent4 2" xfId="31196" hidden="1"/>
    <cellStyle name="Akzent4 2" xfId="31203" hidden="1"/>
    <cellStyle name="Akzent4 2" xfId="31216" hidden="1"/>
    <cellStyle name="Akzent4 2" xfId="31223" hidden="1"/>
    <cellStyle name="Akzent4 2" xfId="31236" hidden="1"/>
    <cellStyle name="Akzent4 2" xfId="31245" hidden="1"/>
    <cellStyle name="Akzent4 2" xfId="31262" hidden="1"/>
    <cellStyle name="Akzent4 2" xfId="31270" hidden="1"/>
    <cellStyle name="Akzent4 2" xfId="31283" hidden="1"/>
    <cellStyle name="Akzent4 2" xfId="31290" hidden="1"/>
    <cellStyle name="Akzent4 2" xfId="31303" hidden="1"/>
    <cellStyle name="Akzent4 2" xfId="31310" hidden="1"/>
    <cellStyle name="Akzent4 2" xfId="31323" hidden="1"/>
    <cellStyle name="Akzent4 2" xfId="31330" hidden="1"/>
    <cellStyle name="Akzent4 2" xfId="31343" hidden="1"/>
    <cellStyle name="Akzent4 2" xfId="31146" hidden="1"/>
    <cellStyle name="Akzent4 2" xfId="31357" hidden="1"/>
    <cellStyle name="Akzent4 2" xfId="31365" hidden="1"/>
    <cellStyle name="Akzent4 2" xfId="31378" hidden="1"/>
    <cellStyle name="Akzent4 2" xfId="31385" hidden="1"/>
    <cellStyle name="Akzent4 2" xfId="31398" hidden="1"/>
    <cellStyle name="Akzent4 2" xfId="31405" hidden="1"/>
    <cellStyle name="Akzent4 2" xfId="31418" hidden="1"/>
    <cellStyle name="Akzent4 2" xfId="31425" hidden="1"/>
    <cellStyle name="Akzent4 2" xfId="31438" hidden="1"/>
    <cellStyle name="Akzent4 2" xfId="31251" hidden="1"/>
    <cellStyle name="Akzent4 2" xfId="31451" hidden="1"/>
    <cellStyle name="Akzent4 2" xfId="31458" hidden="1"/>
    <cellStyle name="Akzent4 2" xfId="31471" hidden="1"/>
    <cellStyle name="Akzent4 2" xfId="31478" hidden="1"/>
    <cellStyle name="Akzent4 2" xfId="31491" hidden="1"/>
    <cellStyle name="Akzent4 2" xfId="31498" hidden="1"/>
    <cellStyle name="Akzent4 2" xfId="31511" hidden="1"/>
    <cellStyle name="Akzent4 2" xfId="31518" hidden="1"/>
    <cellStyle name="Akzent4 2" xfId="31531" hidden="1"/>
    <cellStyle name="Akzent4 2" xfId="31538" hidden="1"/>
    <cellStyle name="Akzent4 2" xfId="31551" hidden="1"/>
    <cellStyle name="Akzent4 2" xfId="31558" hidden="1"/>
    <cellStyle name="Akzent4 2" xfId="31571" hidden="1"/>
    <cellStyle name="Akzent4 2" xfId="31578" hidden="1"/>
    <cellStyle name="Akzent4 2" xfId="31591" hidden="1"/>
    <cellStyle name="Akzent4 2" xfId="31598" hidden="1"/>
    <cellStyle name="Akzent4 2" xfId="31611" hidden="1"/>
    <cellStyle name="Akzent4 2" xfId="31618" hidden="1"/>
    <cellStyle name="Akzent4 2" xfId="31631" hidden="1"/>
    <cellStyle name="Akzent4 2" xfId="31640" hidden="1"/>
    <cellStyle name="Akzent4 2" xfId="31642" hidden="1"/>
    <cellStyle name="Akzent4 2" xfId="31688" hidden="1"/>
    <cellStyle name="Akzent4 2" xfId="31703" hidden="1"/>
    <cellStyle name="Akzent4 2" xfId="31710" hidden="1"/>
    <cellStyle name="Akzent4 2" xfId="31723" hidden="1"/>
    <cellStyle name="Akzent4 2" xfId="31730" hidden="1"/>
    <cellStyle name="Akzent4 2" xfId="31743" hidden="1"/>
    <cellStyle name="Akzent4 2" xfId="31750" hidden="1"/>
    <cellStyle name="Akzent4 2" xfId="31763" hidden="1"/>
    <cellStyle name="Akzent4 2" xfId="31770" hidden="1"/>
    <cellStyle name="Akzent4 2" xfId="31783" hidden="1"/>
    <cellStyle name="Akzent4 2" xfId="31682" hidden="1"/>
    <cellStyle name="Akzent4 2" xfId="31799" hidden="1"/>
    <cellStyle name="Akzent4 2" xfId="31806" hidden="1"/>
    <cellStyle name="Akzent4 2" xfId="31819" hidden="1"/>
    <cellStyle name="Akzent4 2" xfId="31826" hidden="1"/>
    <cellStyle name="Akzent4 2" xfId="31839" hidden="1"/>
    <cellStyle name="Akzent4 2" xfId="31846" hidden="1"/>
    <cellStyle name="Akzent4 2" xfId="31859" hidden="1"/>
    <cellStyle name="Akzent4 2" xfId="31866" hidden="1"/>
    <cellStyle name="Akzent4 2" xfId="31879" hidden="1"/>
    <cellStyle name="Akzent4 2" xfId="31901" hidden="1"/>
    <cellStyle name="Akzent4 2" xfId="31934" hidden="1"/>
    <cellStyle name="Akzent4 2" xfId="31956" hidden="1"/>
    <cellStyle name="Akzent4 2" xfId="31971" hidden="1"/>
    <cellStyle name="Akzent4 2" xfId="31984" hidden="1"/>
    <cellStyle name="Akzent4 2" xfId="31991" hidden="1"/>
    <cellStyle name="Akzent4 2" xfId="32004" hidden="1"/>
    <cellStyle name="Akzent4 2" xfId="32011" hidden="1"/>
    <cellStyle name="Akzent4 2" xfId="32024" hidden="1"/>
    <cellStyle name="Akzent4 2" xfId="32031" hidden="1"/>
    <cellStyle name="Akzent4 2" xfId="32044" hidden="1"/>
    <cellStyle name="Akzent4 2" xfId="32052" hidden="1"/>
    <cellStyle name="Akzent4 2" xfId="32069" hidden="1"/>
    <cellStyle name="Akzent4 2" xfId="32077" hidden="1"/>
    <cellStyle name="Akzent4 2" xfId="32090" hidden="1"/>
    <cellStyle name="Akzent4 2" xfId="32097" hidden="1"/>
    <cellStyle name="Akzent4 2" xfId="32110" hidden="1"/>
    <cellStyle name="Akzent4 2" xfId="32117" hidden="1"/>
    <cellStyle name="Akzent4 2" xfId="32130" hidden="1"/>
    <cellStyle name="Akzent4 2" xfId="32137" hidden="1"/>
    <cellStyle name="Akzent4 2" xfId="32150" hidden="1"/>
    <cellStyle name="Akzent4 2" xfId="31930" hidden="1"/>
    <cellStyle name="Akzent4 2" xfId="32164" hidden="1"/>
    <cellStyle name="Akzent4 2" xfId="32172" hidden="1"/>
    <cellStyle name="Akzent4 2" xfId="32185" hidden="1"/>
    <cellStyle name="Akzent4 2" xfId="32192" hidden="1"/>
    <cellStyle name="Akzent4 2" xfId="32205" hidden="1"/>
    <cellStyle name="Akzent4 2" xfId="32212" hidden="1"/>
    <cellStyle name="Akzent4 2" xfId="32225" hidden="1"/>
    <cellStyle name="Akzent4 2" xfId="32232" hidden="1"/>
    <cellStyle name="Akzent4 2" xfId="32245" hidden="1"/>
    <cellStyle name="Akzent4 2" xfId="32058" hidden="1"/>
    <cellStyle name="Akzent4 2" xfId="32258" hidden="1"/>
    <cellStyle name="Akzent4 2" xfId="32265" hidden="1"/>
    <cellStyle name="Akzent4 2" xfId="32278" hidden="1"/>
    <cellStyle name="Akzent4 2" xfId="32285" hidden="1"/>
    <cellStyle name="Akzent4 2" xfId="32298" hidden="1"/>
    <cellStyle name="Akzent4 2" xfId="32305" hidden="1"/>
    <cellStyle name="Akzent4 2" xfId="32318" hidden="1"/>
    <cellStyle name="Akzent4 2" xfId="32325" hidden="1"/>
    <cellStyle name="Akzent4 2" xfId="32338" hidden="1"/>
    <cellStyle name="Akzent4 2" xfId="32349" hidden="1"/>
    <cellStyle name="Akzent4 2" xfId="32368" hidden="1"/>
    <cellStyle name="Akzent4 2" xfId="32375" hidden="1"/>
    <cellStyle name="Akzent4 2" xfId="32388" hidden="1"/>
    <cellStyle name="Akzent4 2" xfId="32395" hidden="1"/>
    <cellStyle name="Akzent4 2" xfId="32408" hidden="1"/>
    <cellStyle name="Akzent4 2" xfId="32415" hidden="1"/>
    <cellStyle name="Akzent4 2" xfId="32428" hidden="1"/>
    <cellStyle name="Akzent4 2" xfId="32435" hidden="1"/>
    <cellStyle name="Akzent4 2" xfId="32448" hidden="1"/>
    <cellStyle name="Akzent4 2" xfId="32456" hidden="1"/>
    <cellStyle name="Akzent4 2" xfId="32473" hidden="1"/>
    <cellStyle name="Akzent4 2" xfId="32481" hidden="1"/>
    <cellStyle name="Akzent4 2" xfId="32494" hidden="1"/>
    <cellStyle name="Akzent4 2" xfId="32501" hidden="1"/>
    <cellStyle name="Akzent4 2" xfId="32514" hidden="1"/>
    <cellStyle name="Akzent4 2" xfId="32521" hidden="1"/>
    <cellStyle name="Akzent4 2" xfId="32534" hidden="1"/>
    <cellStyle name="Akzent4 2" xfId="32541" hidden="1"/>
    <cellStyle name="Akzent4 2" xfId="32554" hidden="1"/>
    <cellStyle name="Akzent4 2" xfId="32358" hidden="1"/>
    <cellStyle name="Akzent4 2" xfId="32568" hidden="1"/>
    <cellStyle name="Akzent4 2" xfId="32576" hidden="1"/>
    <cellStyle name="Akzent4 2" xfId="32589" hidden="1"/>
    <cellStyle name="Akzent4 2" xfId="32596" hidden="1"/>
    <cellStyle name="Akzent4 2" xfId="32609" hidden="1"/>
    <cellStyle name="Akzent4 2" xfId="32616" hidden="1"/>
    <cellStyle name="Akzent4 2" xfId="32629" hidden="1"/>
    <cellStyle name="Akzent4 2" xfId="32636" hidden="1"/>
    <cellStyle name="Akzent4 2" xfId="32649" hidden="1"/>
    <cellStyle name="Akzent4 2" xfId="32462" hidden="1"/>
    <cellStyle name="Akzent4 2" xfId="32662" hidden="1"/>
    <cellStyle name="Akzent4 2" xfId="32669" hidden="1"/>
    <cellStyle name="Akzent4 2" xfId="32682" hidden="1"/>
    <cellStyle name="Akzent4 2" xfId="32689" hidden="1"/>
    <cellStyle name="Akzent4 2" xfId="32702" hidden="1"/>
    <cellStyle name="Akzent4 2" xfId="32709" hidden="1"/>
    <cellStyle name="Akzent4 2" xfId="32722" hidden="1"/>
    <cellStyle name="Akzent4 2" xfId="32729" hidden="1"/>
    <cellStyle name="Akzent4 2" xfId="32742" hidden="1"/>
    <cellStyle name="Akzent4 2" xfId="32749" hidden="1"/>
    <cellStyle name="Akzent4 2" xfId="32762" hidden="1"/>
    <cellStyle name="Akzent4 2" xfId="32769" hidden="1"/>
    <cellStyle name="Akzent4 2" xfId="32782" hidden="1"/>
    <cellStyle name="Akzent4 2" xfId="32789" hidden="1"/>
    <cellStyle name="Akzent4 2" xfId="32802" hidden="1"/>
    <cellStyle name="Akzent4 2" xfId="32809" hidden="1"/>
    <cellStyle name="Akzent4 2" xfId="32822" hidden="1"/>
    <cellStyle name="Akzent4 2" xfId="32829" hidden="1"/>
    <cellStyle name="Akzent4 2" xfId="32842" hidden="1"/>
    <cellStyle name="Akzent4 2" xfId="32851" hidden="1"/>
    <cellStyle name="Akzent4 2" xfId="32853" hidden="1"/>
    <cellStyle name="Akzent4 2" xfId="32897" hidden="1"/>
    <cellStyle name="Akzent4 2" xfId="32912" hidden="1"/>
    <cellStyle name="Akzent4 2" xfId="32919" hidden="1"/>
    <cellStyle name="Akzent4 2" xfId="32932" hidden="1"/>
    <cellStyle name="Akzent4 2" xfId="32939" hidden="1"/>
    <cellStyle name="Akzent4 2" xfId="32952" hidden="1"/>
    <cellStyle name="Akzent4 2" xfId="32959" hidden="1"/>
    <cellStyle name="Akzent4 2" xfId="32972" hidden="1"/>
    <cellStyle name="Akzent4 2" xfId="32979" hidden="1"/>
    <cellStyle name="Akzent4 2" xfId="32992" hidden="1"/>
    <cellStyle name="Akzent4 2" xfId="32891" hidden="1"/>
    <cellStyle name="Akzent4 2" xfId="33007" hidden="1"/>
    <cellStyle name="Akzent4 2" xfId="33014" hidden="1"/>
    <cellStyle name="Akzent4 2" xfId="33027" hidden="1"/>
    <cellStyle name="Akzent4 2" xfId="33034" hidden="1"/>
    <cellStyle name="Akzent4 2" xfId="33047" hidden="1"/>
    <cellStyle name="Akzent4 2" xfId="33054" hidden="1"/>
    <cellStyle name="Akzent4 2" xfId="33067" hidden="1"/>
    <cellStyle name="Akzent4 2" xfId="33074" hidden="1"/>
    <cellStyle name="Akzent4 2" xfId="33087" hidden="1"/>
    <cellStyle name="Akzent4 2" xfId="30737" hidden="1"/>
    <cellStyle name="Akzent4 2" xfId="28223" hidden="1"/>
    <cellStyle name="Akzent4 2" xfId="28327" hidden="1"/>
    <cellStyle name="Akzent4 2" xfId="28257" hidden="1"/>
    <cellStyle name="Akzent4 2" xfId="28292" hidden="1"/>
    <cellStyle name="Akzent4 2" xfId="28296" hidden="1"/>
    <cellStyle name="Akzent4 2" xfId="28259" hidden="1"/>
    <cellStyle name="Akzent4 2" xfId="33111" hidden="1"/>
    <cellStyle name="Akzent4 2" xfId="33124" hidden="1"/>
    <cellStyle name="Akzent4 2" xfId="33133" hidden="1"/>
    <cellStyle name="Akzent4 2" xfId="33150" hidden="1"/>
    <cellStyle name="Akzent4 2" xfId="33158" hidden="1"/>
    <cellStyle name="Akzent4 2" xfId="33171" hidden="1"/>
    <cellStyle name="Akzent4 2" xfId="33178" hidden="1"/>
    <cellStyle name="Akzent4 2" xfId="33191" hidden="1"/>
    <cellStyle name="Akzent4 2" xfId="33198" hidden="1"/>
    <cellStyle name="Akzent4 2" xfId="33211" hidden="1"/>
    <cellStyle name="Akzent4 2" xfId="33218" hidden="1"/>
    <cellStyle name="Akzent4 2" xfId="33231" hidden="1"/>
    <cellStyle name="Akzent4 2" xfId="30725" hidden="1"/>
    <cellStyle name="Akzent4 2" xfId="33245" hidden="1"/>
    <cellStyle name="Akzent4 2" xfId="33253" hidden="1"/>
    <cellStyle name="Akzent4 2" xfId="33266" hidden="1"/>
    <cellStyle name="Akzent4 2" xfId="33273" hidden="1"/>
    <cellStyle name="Akzent4 2" xfId="33286" hidden="1"/>
    <cellStyle name="Akzent4 2" xfId="33293" hidden="1"/>
    <cellStyle name="Akzent4 2" xfId="33306" hidden="1"/>
    <cellStyle name="Akzent4 2" xfId="33313" hidden="1"/>
    <cellStyle name="Akzent4 2" xfId="33326" hidden="1"/>
    <cellStyle name="Akzent4 2" xfId="33139" hidden="1"/>
    <cellStyle name="Akzent4 2" xfId="33339" hidden="1"/>
    <cellStyle name="Akzent4 2" xfId="33346" hidden="1"/>
    <cellStyle name="Akzent4 2" xfId="33359" hidden="1"/>
    <cellStyle name="Akzent4 2" xfId="33366" hidden="1"/>
    <cellStyle name="Akzent4 2" xfId="33379" hidden="1"/>
    <cellStyle name="Akzent4 2" xfId="33386" hidden="1"/>
    <cellStyle name="Akzent4 2" xfId="33399" hidden="1"/>
    <cellStyle name="Akzent4 2" xfId="33406" hidden="1"/>
    <cellStyle name="Akzent4 2" xfId="33419" hidden="1"/>
    <cellStyle name="Akzent4 2" xfId="33431" hidden="1"/>
    <cellStyle name="Akzent4 2" xfId="33449" hidden="1"/>
    <cellStyle name="Akzent4 2" xfId="33456" hidden="1"/>
    <cellStyle name="Akzent4 2" xfId="33469" hidden="1"/>
    <cellStyle name="Akzent4 2" xfId="33476" hidden="1"/>
    <cellStyle name="Akzent4 2" xfId="33489" hidden="1"/>
    <cellStyle name="Akzent4 2" xfId="33496" hidden="1"/>
    <cellStyle name="Akzent4 2" xfId="33509" hidden="1"/>
    <cellStyle name="Akzent4 2" xfId="33516" hidden="1"/>
    <cellStyle name="Akzent4 2" xfId="33529" hidden="1"/>
    <cellStyle name="Akzent4 2" xfId="33537" hidden="1"/>
    <cellStyle name="Akzent4 2" xfId="33554" hidden="1"/>
    <cellStyle name="Akzent4 2" xfId="33562" hidden="1"/>
    <cellStyle name="Akzent4 2" xfId="33575" hidden="1"/>
    <cellStyle name="Akzent4 2" xfId="33582" hidden="1"/>
    <cellStyle name="Akzent4 2" xfId="33595" hidden="1"/>
    <cellStyle name="Akzent4 2" xfId="33602" hidden="1"/>
    <cellStyle name="Akzent4 2" xfId="33615" hidden="1"/>
    <cellStyle name="Akzent4 2" xfId="33622" hidden="1"/>
    <cellStyle name="Akzent4 2" xfId="33635" hidden="1"/>
    <cellStyle name="Akzent4 2" xfId="33439" hidden="1"/>
    <cellStyle name="Akzent4 2" xfId="33649" hidden="1"/>
    <cellStyle name="Akzent4 2" xfId="33657" hidden="1"/>
    <cellStyle name="Akzent4 2" xfId="33670" hidden="1"/>
    <cellStyle name="Akzent4 2" xfId="33677" hidden="1"/>
    <cellStyle name="Akzent4 2" xfId="33690" hidden="1"/>
    <cellStyle name="Akzent4 2" xfId="33697" hidden="1"/>
    <cellStyle name="Akzent4 2" xfId="33710" hidden="1"/>
    <cellStyle name="Akzent4 2" xfId="33717" hidden="1"/>
    <cellStyle name="Akzent4 2" xfId="33730" hidden="1"/>
    <cellStyle name="Akzent4 2" xfId="33543" hidden="1"/>
    <cellStyle name="Akzent4 2" xfId="33743" hidden="1"/>
    <cellStyle name="Akzent4 2" xfId="33750" hidden="1"/>
    <cellStyle name="Akzent4 2" xfId="33763" hidden="1"/>
    <cellStyle name="Akzent4 2" xfId="33770" hidden="1"/>
    <cellStyle name="Akzent4 2" xfId="33783" hidden="1"/>
    <cellStyle name="Akzent4 2" xfId="33790" hidden="1"/>
    <cellStyle name="Akzent4 2" xfId="33803" hidden="1"/>
    <cellStyle name="Akzent4 2" xfId="33810" hidden="1"/>
    <cellStyle name="Akzent4 2" xfId="33823" hidden="1"/>
    <cellStyle name="Akzent4 2" xfId="33830" hidden="1"/>
    <cellStyle name="Akzent4 2" xfId="33843" hidden="1"/>
    <cellStyle name="Akzent4 2" xfId="33850" hidden="1"/>
    <cellStyle name="Akzent4 2" xfId="33863" hidden="1"/>
    <cellStyle name="Akzent4 2" xfId="33870" hidden="1"/>
    <cellStyle name="Akzent4 2" xfId="33883" hidden="1"/>
    <cellStyle name="Akzent4 2" xfId="33890" hidden="1"/>
    <cellStyle name="Akzent4 2" xfId="33903" hidden="1"/>
    <cellStyle name="Akzent4 2" xfId="33910" hidden="1"/>
    <cellStyle name="Akzent4 2" xfId="33923" hidden="1"/>
    <cellStyle name="Akzent4 2" xfId="33931" hidden="1"/>
    <cellStyle name="Akzent4 2" xfId="33933" hidden="1"/>
    <cellStyle name="Akzent4 2" xfId="33978" hidden="1"/>
    <cellStyle name="Akzent4 2" xfId="33993" hidden="1"/>
    <cellStyle name="Akzent4 2" xfId="34000" hidden="1"/>
    <cellStyle name="Akzent4 2" xfId="34013" hidden="1"/>
    <cellStyle name="Akzent4 2" xfId="34020" hidden="1"/>
    <cellStyle name="Akzent4 2" xfId="34033" hidden="1"/>
    <cellStyle name="Akzent4 2" xfId="34040" hidden="1"/>
    <cellStyle name="Akzent4 2" xfId="34053" hidden="1"/>
    <cellStyle name="Akzent4 2" xfId="34060" hidden="1"/>
    <cellStyle name="Akzent4 2" xfId="34073" hidden="1"/>
    <cellStyle name="Akzent4 2" xfId="33972" hidden="1"/>
    <cellStyle name="Akzent4 2" xfId="34087" hidden="1"/>
    <cellStyle name="Akzent4 2" xfId="34094" hidden="1"/>
    <cellStyle name="Akzent4 2" xfId="34107" hidden="1"/>
    <cellStyle name="Akzent4 2" xfId="34114" hidden="1"/>
    <cellStyle name="Akzent4 2" xfId="34127" hidden="1"/>
    <cellStyle name="Akzent4 2" xfId="34134" hidden="1"/>
    <cellStyle name="Akzent4 2" xfId="34147" hidden="1"/>
    <cellStyle name="Akzent4 2" xfId="34154" hidden="1"/>
    <cellStyle name="Akzent4 2" xfId="34167" hidden="1"/>
    <cellStyle name="Akzent4 2" xfId="34188" hidden="1"/>
    <cellStyle name="Akzent4 2" xfId="34221" hidden="1"/>
    <cellStyle name="Akzent4 2" xfId="34243" hidden="1"/>
    <cellStyle name="Akzent4 2" xfId="34258" hidden="1"/>
    <cellStyle name="Akzent4 2" xfId="34271" hidden="1"/>
    <cellStyle name="Akzent4 2" xfId="34278" hidden="1"/>
    <cellStyle name="Akzent4 2" xfId="34291" hidden="1"/>
    <cellStyle name="Akzent4 2" xfId="34298" hidden="1"/>
    <cellStyle name="Akzent4 2" xfId="34311" hidden="1"/>
    <cellStyle name="Akzent4 2" xfId="34318" hidden="1"/>
    <cellStyle name="Akzent4 2" xfId="34331" hidden="1"/>
    <cellStyle name="Akzent4 2" xfId="34340" hidden="1"/>
    <cellStyle name="Akzent4 2" xfId="34357" hidden="1"/>
    <cellStyle name="Akzent4 2" xfId="34365" hidden="1"/>
    <cellStyle name="Akzent4 2" xfId="34378" hidden="1"/>
    <cellStyle name="Akzent4 2" xfId="34385" hidden="1"/>
    <cellStyle name="Akzent4 2" xfId="34398" hidden="1"/>
    <cellStyle name="Akzent4 2" xfId="34405" hidden="1"/>
    <cellStyle name="Akzent4 2" xfId="34418" hidden="1"/>
    <cellStyle name="Akzent4 2" xfId="34425" hidden="1"/>
    <cellStyle name="Akzent4 2" xfId="34438" hidden="1"/>
    <cellStyle name="Akzent4 2" xfId="34217" hidden="1"/>
    <cellStyle name="Akzent4 2" xfId="34452" hidden="1"/>
    <cellStyle name="Akzent4 2" xfId="34460" hidden="1"/>
    <cellStyle name="Akzent4 2" xfId="34473" hidden="1"/>
    <cellStyle name="Akzent4 2" xfId="34480" hidden="1"/>
    <cellStyle name="Akzent4 2" xfId="34493" hidden="1"/>
    <cellStyle name="Akzent4 2" xfId="34500" hidden="1"/>
    <cellStyle name="Akzent4 2" xfId="34513" hidden="1"/>
    <cellStyle name="Akzent4 2" xfId="34520" hidden="1"/>
    <cellStyle name="Akzent4 2" xfId="34533" hidden="1"/>
    <cellStyle name="Akzent4 2" xfId="34346" hidden="1"/>
    <cellStyle name="Akzent4 2" xfId="34546" hidden="1"/>
    <cellStyle name="Akzent4 2" xfId="34553" hidden="1"/>
    <cellStyle name="Akzent4 2" xfId="34566" hidden="1"/>
    <cellStyle name="Akzent4 2" xfId="34573" hidden="1"/>
    <cellStyle name="Akzent4 2" xfId="34586" hidden="1"/>
    <cellStyle name="Akzent4 2" xfId="34593" hidden="1"/>
    <cellStyle name="Akzent4 2" xfId="34606" hidden="1"/>
    <cellStyle name="Akzent4 2" xfId="34613" hidden="1"/>
    <cellStyle name="Akzent4 2" xfId="34626" hidden="1"/>
    <cellStyle name="Akzent4 2" xfId="34637" hidden="1"/>
    <cellStyle name="Akzent4 2" xfId="34656" hidden="1"/>
    <cellStyle name="Akzent4 2" xfId="34663" hidden="1"/>
    <cellStyle name="Akzent4 2" xfId="34676" hidden="1"/>
    <cellStyle name="Akzent4 2" xfId="34683" hidden="1"/>
    <cellStyle name="Akzent4 2" xfId="34696" hidden="1"/>
    <cellStyle name="Akzent4 2" xfId="34703" hidden="1"/>
    <cellStyle name="Akzent4 2" xfId="34716" hidden="1"/>
    <cellStyle name="Akzent4 2" xfId="34723" hidden="1"/>
    <cellStyle name="Akzent4 2" xfId="34736" hidden="1"/>
    <cellStyle name="Akzent4 2" xfId="34744" hidden="1"/>
    <cellStyle name="Akzent4 2" xfId="34761" hidden="1"/>
    <cellStyle name="Akzent4 2" xfId="34769" hidden="1"/>
    <cellStyle name="Akzent4 2" xfId="34782" hidden="1"/>
    <cellStyle name="Akzent4 2" xfId="34789" hidden="1"/>
    <cellStyle name="Akzent4 2" xfId="34802" hidden="1"/>
    <cellStyle name="Akzent4 2" xfId="34809" hidden="1"/>
    <cellStyle name="Akzent4 2" xfId="34822" hidden="1"/>
    <cellStyle name="Akzent4 2" xfId="34829" hidden="1"/>
    <cellStyle name="Akzent4 2" xfId="34842" hidden="1"/>
    <cellStyle name="Akzent4 2" xfId="34646" hidden="1"/>
    <cellStyle name="Akzent4 2" xfId="34856" hidden="1"/>
    <cellStyle name="Akzent4 2" xfId="34864" hidden="1"/>
    <cellStyle name="Akzent4 2" xfId="34877" hidden="1"/>
    <cellStyle name="Akzent4 2" xfId="34884" hidden="1"/>
    <cellStyle name="Akzent4 2" xfId="34897" hidden="1"/>
    <cellStyle name="Akzent4 2" xfId="34904" hidden="1"/>
    <cellStyle name="Akzent4 2" xfId="34917" hidden="1"/>
    <cellStyle name="Akzent4 2" xfId="34924" hidden="1"/>
    <cellStyle name="Akzent4 2" xfId="34937" hidden="1"/>
    <cellStyle name="Akzent4 2" xfId="34750" hidden="1"/>
    <cellStyle name="Akzent4 2" xfId="34950" hidden="1"/>
    <cellStyle name="Akzent4 2" xfId="34957" hidden="1"/>
    <cellStyle name="Akzent4 2" xfId="34970" hidden="1"/>
    <cellStyle name="Akzent4 2" xfId="34977" hidden="1"/>
    <cellStyle name="Akzent4 2" xfId="34990" hidden="1"/>
    <cellStyle name="Akzent4 2" xfId="34997" hidden="1"/>
    <cellStyle name="Akzent4 2" xfId="35010" hidden="1"/>
    <cellStyle name="Akzent4 2" xfId="35017" hidden="1"/>
    <cellStyle name="Akzent4 2" xfId="35030" hidden="1"/>
    <cellStyle name="Akzent4 2" xfId="35037" hidden="1"/>
    <cellStyle name="Akzent4 2" xfId="35050" hidden="1"/>
    <cellStyle name="Akzent4 2" xfId="35057" hidden="1"/>
    <cellStyle name="Akzent4 2" xfId="35070" hidden="1"/>
    <cellStyle name="Akzent4 2" xfId="35077" hidden="1"/>
    <cellStyle name="Akzent4 2" xfId="35090" hidden="1"/>
    <cellStyle name="Akzent4 2" xfId="35097" hidden="1"/>
    <cellStyle name="Akzent4 2" xfId="35110" hidden="1"/>
    <cellStyle name="Akzent4 2" xfId="35117" hidden="1"/>
    <cellStyle name="Akzent4 2" xfId="35130" hidden="1"/>
    <cellStyle name="Akzent4 2" xfId="35138" hidden="1"/>
    <cellStyle name="Akzent4 2" xfId="35140" hidden="1"/>
    <cellStyle name="Akzent4 2" xfId="35183" hidden="1"/>
    <cellStyle name="Akzent4 2" xfId="35198" hidden="1"/>
    <cellStyle name="Akzent4 2" xfId="35205" hidden="1"/>
    <cellStyle name="Akzent4 2" xfId="35218" hidden="1"/>
    <cellStyle name="Akzent4 2" xfId="35225" hidden="1"/>
    <cellStyle name="Akzent4 2" xfId="35238" hidden="1"/>
    <cellStyle name="Akzent4 2" xfId="35245" hidden="1"/>
    <cellStyle name="Akzent4 2" xfId="35258" hidden="1"/>
    <cellStyle name="Akzent4 2" xfId="35265" hidden="1"/>
    <cellStyle name="Akzent4 2" xfId="35278" hidden="1"/>
    <cellStyle name="Akzent4 2" xfId="35177" hidden="1"/>
    <cellStyle name="Akzent4 2" xfId="35293" hidden="1"/>
    <cellStyle name="Akzent4 2" xfId="35300" hidden="1"/>
    <cellStyle name="Akzent4 2" xfId="35313" hidden="1"/>
    <cellStyle name="Akzent4 2" xfId="35320" hidden="1"/>
    <cellStyle name="Akzent4 2" xfId="35333" hidden="1"/>
    <cellStyle name="Akzent4 2" xfId="35340" hidden="1"/>
    <cellStyle name="Akzent4 2" xfId="35353" hidden="1"/>
    <cellStyle name="Akzent4 2" xfId="35360" hidden="1"/>
    <cellStyle name="Akzent4 2" xfId="35373" hidden="1"/>
    <cellStyle name="Akzent4 2" xfId="28340" hidden="1"/>
    <cellStyle name="Akzent4 2" xfId="28211" hidden="1"/>
    <cellStyle name="Akzent4 2" xfId="30732" hidden="1"/>
    <cellStyle name="Akzent4 2" xfId="31885" hidden="1"/>
    <cellStyle name="Akzent4 2" xfId="28268" hidden="1"/>
    <cellStyle name="Akzent4 2" xfId="31666" hidden="1"/>
    <cellStyle name="Akzent4 2" xfId="28228" hidden="1"/>
    <cellStyle name="Akzent4 2" xfId="35399" hidden="1"/>
    <cellStyle name="Akzent4 2" xfId="35412" hidden="1"/>
    <cellStyle name="Akzent4 2" xfId="35420" hidden="1"/>
    <cellStyle name="Akzent4 2" xfId="35437" hidden="1"/>
    <cellStyle name="Akzent4 2" xfId="35445" hidden="1"/>
    <cellStyle name="Akzent4 2" xfId="35458" hidden="1"/>
    <cellStyle name="Akzent4 2" xfId="35465" hidden="1"/>
    <cellStyle name="Akzent4 2" xfId="35478" hidden="1"/>
    <cellStyle name="Akzent4 2" xfId="35485" hidden="1"/>
    <cellStyle name="Akzent4 2" xfId="35498" hidden="1"/>
    <cellStyle name="Akzent4 2" xfId="35505" hidden="1"/>
    <cellStyle name="Akzent4 2" xfId="35518" hidden="1"/>
    <cellStyle name="Akzent4 2" xfId="28357" hidden="1"/>
    <cellStyle name="Akzent4 2" xfId="35532" hidden="1"/>
    <cellStyle name="Akzent4 2" xfId="35540" hidden="1"/>
    <cellStyle name="Akzent4 2" xfId="35553" hidden="1"/>
    <cellStyle name="Akzent4 2" xfId="35560" hidden="1"/>
    <cellStyle name="Akzent4 2" xfId="35573" hidden="1"/>
    <cellStyle name="Akzent4 2" xfId="35580" hidden="1"/>
    <cellStyle name="Akzent4 2" xfId="35593" hidden="1"/>
    <cellStyle name="Akzent4 2" xfId="35600" hidden="1"/>
    <cellStyle name="Akzent4 2" xfId="35613" hidden="1"/>
    <cellStyle name="Akzent4 2" xfId="35426" hidden="1"/>
    <cellStyle name="Akzent4 2" xfId="35626" hidden="1"/>
    <cellStyle name="Akzent4 2" xfId="35633" hidden="1"/>
    <cellStyle name="Akzent4 2" xfId="35646" hidden="1"/>
    <cellStyle name="Akzent4 2" xfId="35653" hidden="1"/>
    <cellStyle name="Akzent4 2" xfId="35666" hidden="1"/>
    <cellStyle name="Akzent4 2" xfId="35673" hidden="1"/>
    <cellStyle name="Akzent4 2" xfId="35686" hidden="1"/>
    <cellStyle name="Akzent4 2" xfId="35693" hidden="1"/>
    <cellStyle name="Akzent4 2" xfId="35706" hidden="1"/>
    <cellStyle name="Akzent4 2" xfId="35718" hidden="1"/>
    <cellStyle name="Akzent4 2" xfId="35735" hidden="1"/>
    <cellStyle name="Akzent4 2" xfId="35742" hidden="1"/>
    <cellStyle name="Akzent4 2" xfId="35755" hidden="1"/>
    <cellStyle name="Akzent4 2" xfId="35762" hidden="1"/>
    <cellStyle name="Akzent4 2" xfId="35775" hidden="1"/>
    <cellStyle name="Akzent4 2" xfId="35782" hidden="1"/>
    <cellStyle name="Akzent4 2" xfId="35795" hidden="1"/>
    <cellStyle name="Akzent4 2" xfId="35802" hidden="1"/>
    <cellStyle name="Akzent4 2" xfId="35815" hidden="1"/>
    <cellStyle name="Akzent4 2" xfId="35822" hidden="1"/>
    <cellStyle name="Akzent4 2" xfId="35839" hidden="1"/>
    <cellStyle name="Akzent4 2" xfId="35847" hidden="1"/>
    <cellStyle name="Akzent4 2" xfId="35860" hidden="1"/>
    <cellStyle name="Akzent4 2" xfId="35867" hidden="1"/>
    <cellStyle name="Akzent4 2" xfId="35880" hidden="1"/>
    <cellStyle name="Akzent4 2" xfId="35887" hidden="1"/>
    <cellStyle name="Akzent4 2" xfId="35900" hidden="1"/>
    <cellStyle name="Akzent4 2" xfId="35907" hidden="1"/>
    <cellStyle name="Akzent4 2" xfId="35920" hidden="1"/>
    <cellStyle name="Akzent4 2" xfId="35725" hidden="1"/>
    <cellStyle name="Akzent4 2" xfId="35934" hidden="1"/>
    <cellStyle name="Akzent4 2" xfId="35942" hidden="1"/>
    <cellStyle name="Akzent4 2" xfId="35955" hidden="1"/>
    <cellStyle name="Akzent4 2" xfId="35962" hidden="1"/>
    <cellStyle name="Akzent4 2" xfId="35975" hidden="1"/>
    <cellStyle name="Akzent4 2" xfId="35982" hidden="1"/>
    <cellStyle name="Akzent4 2" xfId="35995" hidden="1"/>
    <cellStyle name="Akzent4 2" xfId="36002" hidden="1"/>
    <cellStyle name="Akzent4 2" xfId="36015" hidden="1"/>
    <cellStyle name="Akzent4 2" xfId="35828" hidden="1"/>
    <cellStyle name="Akzent4 2" xfId="36028" hidden="1"/>
    <cellStyle name="Akzent4 2" xfId="36035" hidden="1"/>
    <cellStyle name="Akzent4 2" xfId="36048" hidden="1"/>
    <cellStyle name="Akzent4 2" xfId="36055" hidden="1"/>
    <cellStyle name="Akzent4 2" xfId="36068" hidden="1"/>
    <cellStyle name="Akzent4 2" xfId="36075" hidden="1"/>
    <cellStyle name="Akzent4 2" xfId="36088" hidden="1"/>
    <cellStyle name="Akzent4 2" xfId="36095" hidden="1"/>
    <cellStyle name="Akzent4 2" xfId="36108" hidden="1"/>
    <cellStyle name="Akzent4 2" xfId="36115" hidden="1"/>
    <cellStyle name="Akzent4 2" xfId="36128" hidden="1"/>
    <cellStyle name="Akzent4 2" xfId="36135" hidden="1"/>
    <cellStyle name="Akzent4 2" xfId="36148" hidden="1"/>
    <cellStyle name="Akzent4 2" xfId="36155" hidden="1"/>
    <cellStyle name="Akzent4 2" xfId="36168" hidden="1"/>
    <cellStyle name="Akzent4 2" xfId="36175" hidden="1"/>
    <cellStyle name="Akzent4 2" xfId="36188" hidden="1"/>
    <cellStyle name="Akzent4 2" xfId="36195" hidden="1"/>
    <cellStyle name="Akzent4 2" xfId="36208" hidden="1"/>
    <cellStyle name="Akzent4 2" xfId="36216" hidden="1"/>
    <cellStyle name="Akzent4 2" xfId="36218" hidden="1"/>
    <cellStyle name="Akzent4 2" xfId="36263" hidden="1"/>
    <cellStyle name="Akzent4 2" xfId="36277" hidden="1"/>
    <cellStyle name="Akzent4 2" xfId="36284" hidden="1"/>
    <cellStyle name="Akzent4 2" xfId="36297" hidden="1"/>
    <cellStyle name="Akzent4 2" xfId="36304" hidden="1"/>
    <cellStyle name="Akzent4 2" xfId="36317" hidden="1"/>
    <cellStyle name="Akzent4 2" xfId="36324" hidden="1"/>
    <cellStyle name="Akzent4 2" xfId="36337" hidden="1"/>
    <cellStyle name="Akzent4 2" xfId="36344" hidden="1"/>
    <cellStyle name="Akzent4 2" xfId="36357" hidden="1"/>
    <cellStyle name="Akzent4 2" xfId="36257" hidden="1"/>
    <cellStyle name="Akzent4 2" xfId="36372" hidden="1"/>
    <cellStyle name="Akzent4 2" xfId="36379" hidden="1"/>
    <cellStyle name="Akzent4 2" xfId="36392" hidden="1"/>
    <cellStyle name="Akzent4 2" xfId="36399" hidden="1"/>
    <cellStyle name="Akzent4 2" xfId="36412" hidden="1"/>
    <cellStyle name="Akzent4 2" xfId="36419" hidden="1"/>
    <cellStyle name="Akzent4 2" xfId="36432" hidden="1"/>
    <cellStyle name="Akzent4 2" xfId="36439" hidden="1"/>
    <cellStyle name="Akzent4 2" xfId="36452" hidden="1"/>
    <cellStyle name="Akzent4 2" xfId="36472" hidden="1"/>
    <cellStyle name="Akzent4 2" xfId="36504" hidden="1"/>
    <cellStyle name="Akzent4 2" xfId="36525" hidden="1"/>
    <cellStyle name="Akzent4 2" xfId="36540" hidden="1"/>
    <cellStyle name="Akzent4 2" xfId="36553" hidden="1"/>
    <cellStyle name="Akzent4 2" xfId="36560" hidden="1"/>
    <cellStyle name="Akzent4 2" xfId="36573" hidden="1"/>
    <cellStyle name="Akzent4 2" xfId="36580" hidden="1"/>
    <cellStyle name="Akzent4 2" xfId="36593" hidden="1"/>
    <cellStyle name="Akzent4 2" xfId="36600" hidden="1"/>
    <cellStyle name="Akzent4 2" xfId="36613" hidden="1"/>
    <cellStyle name="Akzent4 2" xfId="36621" hidden="1"/>
    <cellStyle name="Akzent4 2" xfId="36638" hidden="1"/>
    <cellStyle name="Akzent4 2" xfId="36646" hidden="1"/>
    <cellStyle name="Akzent4 2" xfId="36659" hidden="1"/>
    <cellStyle name="Akzent4 2" xfId="36666" hidden="1"/>
    <cellStyle name="Akzent4 2" xfId="36679" hidden="1"/>
    <cellStyle name="Akzent4 2" xfId="36686" hidden="1"/>
    <cellStyle name="Akzent4 2" xfId="36699" hidden="1"/>
    <cellStyle name="Akzent4 2" xfId="36706" hidden="1"/>
    <cellStyle name="Akzent4 2" xfId="36719" hidden="1"/>
    <cellStyle name="Akzent4 2" xfId="36500" hidden="1"/>
    <cellStyle name="Akzent4 2" xfId="36733" hidden="1"/>
    <cellStyle name="Akzent4 2" xfId="36741" hidden="1"/>
    <cellStyle name="Akzent4 2" xfId="36754" hidden="1"/>
    <cellStyle name="Akzent4 2" xfId="36761" hidden="1"/>
    <cellStyle name="Akzent4 2" xfId="36774" hidden="1"/>
    <cellStyle name="Akzent4 2" xfId="36781" hidden="1"/>
    <cellStyle name="Akzent4 2" xfId="36794" hidden="1"/>
    <cellStyle name="Akzent4 2" xfId="36801" hidden="1"/>
    <cellStyle name="Akzent4 2" xfId="36814" hidden="1"/>
    <cellStyle name="Akzent4 2" xfId="36627" hidden="1"/>
    <cellStyle name="Akzent4 2" xfId="36827" hidden="1"/>
    <cellStyle name="Akzent4 2" xfId="36834" hidden="1"/>
    <cellStyle name="Akzent4 2" xfId="36847" hidden="1"/>
    <cellStyle name="Akzent4 2" xfId="36854" hidden="1"/>
    <cellStyle name="Akzent4 2" xfId="36867" hidden="1"/>
    <cellStyle name="Akzent4 2" xfId="36874" hidden="1"/>
    <cellStyle name="Akzent4 2" xfId="36887" hidden="1"/>
    <cellStyle name="Akzent4 2" xfId="36894" hidden="1"/>
    <cellStyle name="Akzent4 2" xfId="36907" hidden="1"/>
    <cellStyle name="Akzent4 2" xfId="36917" hidden="1"/>
    <cellStyle name="Akzent4 2" xfId="36935" hidden="1"/>
    <cellStyle name="Akzent4 2" xfId="36942" hidden="1"/>
    <cellStyle name="Akzent4 2" xfId="36955" hidden="1"/>
    <cellStyle name="Akzent4 2" xfId="36962" hidden="1"/>
    <cellStyle name="Akzent4 2" xfId="36975" hidden="1"/>
    <cellStyle name="Akzent4 2" xfId="36982" hidden="1"/>
    <cellStyle name="Akzent4 2" xfId="36995" hidden="1"/>
    <cellStyle name="Akzent4 2" xfId="37002" hidden="1"/>
    <cellStyle name="Akzent4 2" xfId="37015" hidden="1"/>
    <cellStyle name="Akzent4 2" xfId="37022" hidden="1"/>
    <cellStyle name="Akzent4 2" xfId="37039" hidden="1"/>
    <cellStyle name="Akzent4 2" xfId="37047" hidden="1"/>
    <cellStyle name="Akzent4 2" xfId="37060" hidden="1"/>
    <cellStyle name="Akzent4 2" xfId="37067" hidden="1"/>
    <cellStyle name="Akzent4 2" xfId="37080" hidden="1"/>
    <cellStyle name="Akzent4 2" xfId="37087" hidden="1"/>
    <cellStyle name="Akzent4 2" xfId="37100" hidden="1"/>
    <cellStyle name="Akzent4 2" xfId="37107" hidden="1"/>
    <cellStyle name="Akzent4 2" xfId="37120" hidden="1"/>
    <cellStyle name="Akzent4 2" xfId="36925" hidden="1"/>
    <cellStyle name="Akzent4 2" xfId="37134" hidden="1"/>
    <cellStyle name="Akzent4 2" xfId="37142" hidden="1"/>
    <cellStyle name="Akzent4 2" xfId="37155" hidden="1"/>
    <cellStyle name="Akzent4 2" xfId="37162" hidden="1"/>
    <cellStyle name="Akzent4 2" xfId="37175" hidden="1"/>
    <cellStyle name="Akzent4 2" xfId="37182" hidden="1"/>
    <cellStyle name="Akzent4 2" xfId="37195" hidden="1"/>
    <cellStyle name="Akzent4 2" xfId="37202" hidden="1"/>
    <cellStyle name="Akzent4 2" xfId="37215" hidden="1"/>
    <cellStyle name="Akzent4 2" xfId="37028" hidden="1"/>
    <cellStyle name="Akzent4 2" xfId="37228" hidden="1"/>
    <cellStyle name="Akzent4 2" xfId="37235" hidden="1"/>
    <cellStyle name="Akzent4 2" xfId="37248" hidden="1"/>
    <cellStyle name="Akzent4 2" xfId="37255" hidden="1"/>
    <cellStyle name="Akzent4 2" xfId="37268" hidden="1"/>
    <cellStyle name="Akzent4 2" xfId="37275" hidden="1"/>
    <cellStyle name="Akzent4 2" xfId="37288" hidden="1"/>
    <cellStyle name="Akzent4 2" xfId="37295" hidden="1"/>
    <cellStyle name="Akzent4 2" xfId="37308" hidden="1"/>
    <cellStyle name="Akzent4 2" xfId="37315" hidden="1"/>
    <cellStyle name="Akzent4 2" xfId="37328" hidden="1"/>
    <cellStyle name="Akzent4 2" xfId="37335" hidden="1"/>
    <cellStyle name="Akzent4 2" xfId="37348" hidden="1"/>
    <cellStyle name="Akzent4 2" xfId="37355" hidden="1"/>
    <cellStyle name="Akzent4 2" xfId="37368" hidden="1"/>
    <cellStyle name="Akzent4 2" xfId="37375" hidden="1"/>
    <cellStyle name="Akzent4 2" xfId="37388" hidden="1"/>
    <cellStyle name="Akzent4 2" xfId="37395" hidden="1"/>
    <cellStyle name="Akzent4 2" xfId="37408" hidden="1"/>
    <cellStyle name="Akzent4 2" xfId="37415" hidden="1"/>
    <cellStyle name="Akzent4 2" xfId="37417" hidden="1"/>
    <cellStyle name="Akzent4 2" xfId="37460" hidden="1"/>
    <cellStyle name="Akzent4 2" xfId="37474" hidden="1"/>
    <cellStyle name="Akzent4 2" xfId="37481" hidden="1"/>
    <cellStyle name="Akzent4 2" xfId="37494" hidden="1"/>
    <cellStyle name="Akzent4 2" xfId="37501" hidden="1"/>
    <cellStyle name="Akzent4 2" xfId="37514" hidden="1"/>
    <cellStyle name="Akzent4 2" xfId="37521" hidden="1"/>
    <cellStyle name="Akzent4 2" xfId="37534" hidden="1"/>
    <cellStyle name="Akzent4 2" xfId="37541" hidden="1"/>
    <cellStyle name="Akzent4 2" xfId="37554" hidden="1"/>
    <cellStyle name="Akzent4 2" xfId="37454" hidden="1"/>
    <cellStyle name="Akzent4 2" xfId="37568" hidden="1"/>
    <cellStyle name="Akzent4 2" xfId="37575" hidden="1"/>
    <cellStyle name="Akzent4 2" xfId="37588" hidden="1"/>
    <cellStyle name="Akzent4 2" xfId="37595" hidden="1"/>
    <cellStyle name="Akzent4 2" xfId="37608" hidden="1"/>
    <cellStyle name="Akzent4 2" xfId="37615" hidden="1"/>
    <cellStyle name="Akzent4 2" xfId="37628" hidden="1"/>
    <cellStyle name="Akzent4 2" xfId="37635" hidden="1"/>
    <cellStyle name="Akzent4 2" xfId="37648" hidden="1"/>
    <cellStyle name="Akzent4 2" xfId="32997" hidden="1"/>
    <cellStyle name="Akzent4 2" xfId="31649" hidden="1"/>
    <cellStyle name="Akzent4 2" xfId="31242" hidden="1"/>
    <cellStyle name="Akzent4 2" xfId="35180" hidden="1"/>
    <cellStyle name="Akzent4 2" xfId="33427" hidden="1"/>
    <cellStyle name="Akzent4 2" xfId="28246" hidden="1"/>
    <cellStyle name="Akzent4 2" xfId="28249" hidden="1"/>
    <cellStyle name="Akzent4 2" xfId="37666" hidden="1"/>
    <cellStyle name="Akzent4 2" xfId="37679" hidden="1"/>
    <cellStyle name="Akzent4 2" xfId="37686" hidden="1"/>
    <cellStyle name="Akzent4 2" xfId="37703" hidden="1"/>
    <cellStyle name="Akzent4 2" xfId="37711" hidden="1"/>
    <cellStyle name="Akzent4 2" xfId="37724" hidden="1"/>
    <cellStyle name="Akzent4 2" xfId="37731" hidden="1"/>
    <cellStyle name="Akzent4 2" xfId="37744" hidden="1"/>
    <cellStyle name="Akzent4 2" xfId="37751" hidden="1"/>
    <cellStyle name="Akzent4 2" xfId="37764" hidden="1"/>
    <cellStyle name="Akzent4 2" xfId="37771" hidden="1"/>
    <cellStyle name="Akzent4 2" xfId="37784" hidden="1"/>
    <cellStyle name="Akzent4 2" xfId="34207" hidden="1"/>
    <cellStyle name="Akzent4 2" xfId="37798" hidden="1"/>
    <cellStyle name="Akzent4 2" xfId="37806" hidden="1"/>
    <cellStyle name="Akzent4 2" xfId="37819" hidden="1"/>
    <cellStyle name="Akzent4 2" xfId="37826" hidden="1"/>
    <cellStyle name="Akzent4 2" xfId="37839" hidden="1"/>
    <cellStyle name="Akzent4 2" xfId="37846" hidden="1"/>
    <cellStyle name="Akzent4 2" xfId="37859" hidden="1"/>
    <cellStyle name="Akzent4 2" xfId="37866" hidden="1"/>
    <cellStyle name="Akzent4 2" xfId="37879" hidden="1"/>
    <cellStyle name="Akzent4 2" xfId="37692" hidden="1"/>
    <cellStyle name="Akzent4 2" xfId="37892" hidden="1"/>
    <cellStyle name="Akzent4 2" xfId="37899" hidden="1"/>
    <cellStyle name="Akzent4 2" xfId="37912" hidden="1"/>
    <cellStyle name="Akzent4 2" xfId="37919" hidden="1"/>
    <cellStyle name="Akzent4 2" xfId="37932" hidden="1"/>
    <cellStyle name="Akzent4 2" xfId="37939" hidden="1"/>
    <cellStyle name="Akzent4 2" xfId="37952" hidden="1"/>
    <cellStyle name="Akzent4 2" xfId="37959" hidden="1"/>
    <cellStyle name="Akzent4 2" xfId="37972" hidden="1"/>
    <cellStyle name="Akzent4 2" xfId="37982" hidden="1"/>
    <cellStyle name="Akzent4 2" xfId="37999" hidden="1"/>
    <cellStyle name="Akzent4 2" xfId="38006" hidden="1"/>
    <cellStyle name="Akzent4 2" xfId="38019" hidden="1"/>
    <cellStyle name="Akzent4 2" xfId="38026" hidden="1"/>
    <cellStyle name="Akzent4 2" xfId="38039" hidden="1"/>
    <cellStyle name="Akzent4 2" xfId="38046" hidden="1"/>
    <cellStyle name="Akzent4 2" xfId="38059" hidden="1"/>
    <cellStyle name="Akzent4 2" xfId="38066" hidden="1"/>
    <cellStyle name="Akzent4 2" xfId="38079" hidden="1"/>
    <cellStyle name="Akzent4 2" xfId="38086" hidden="1"/>
    <cellStyle name="Akzent4 2" xfId="38103" hidden="1"/>
    <cellStyle name="Akzent4 2" xfId="38111" hidden="1"/>
    <cellStyle name="Akzent4 2" xfId="38124" hidden="1"/>
    <cellStyle name="Akzent4 2" xfId="38131" hidden="1"/>
    <cellStyle name="Akzent4 2" xfId="38144" hidden="1"/>
    <cellStyle name="Akzent4 2" xfId="38151" hidden="1"/>
    <cellStyle name="Akzent4 2" xfId="38164" hidden="1"/>
    <cellStyle name="Akzent4 2" xfId="38171" hidden="1"/>
    <cellStyle name="Akzent4 2" xfId="38184" hidden="1"/>
    <cellStyle name="Akzent4 2" xfId="37989" hidden="1"/>
    <cellStyle name="Akzent4 2" xfId="38198" hidden="1"/>
    <cellStyle name="Akzent4 2" xfId="38206" hidden="1"/>
    <cellStyle name="Akzent4 2" xfId="38219" hidden="1"/>
    <cellStyle name="Akzent4 2" xfId="38226" hidden="1"/>
    <cellStyle name="Akzent4 2" xfId="38239" hidden="1"/>
    <cellStyle name="Akzent4 2" xfId="38246" hidden="1"/>
    <cellStyle name="Akzent4 2" xfId="38259" hidden="1"/>
    <cellStyle name="Akzent4 2" xfId="38266" hidden="1"/>
    <cellStyle name="Akzent4 2" xfId="38279" hidden="1"/>
    <cellStyle name="Akzent4 2" xfId="38092" hidden="1"/>
    <cellStyle name="Akzent4 2" xfId="38292" hidden="1"/>
    <cellStyle name="Akzent4 2" xfId="38299" hidden="1"/>
    <cellStyle name="Akzent4 2" xfId="38312" hidden="1"/>
    <cellStyle name="Akzent4 2" xfId="38319" hidden="1"/>
    <cellStyle name="Akzent4 2" xfId="38332" hidden="1"/>
    <cellStyle name="Akzent4 2" xfId="38339" hidden="1"/>
    <cellStyle name="Akzent4 2" xfId="38352" hidden="1"/>
    <cellStyle name="Akzent4 2" xfId="38359" hidden="1"/>
    <cellStyle name="Akzent4 2" xfId="38372" hidden="1"/>
    <cellStyle name="Akzent4 2" xfId="38379" hidden="1"/>
    <cellStyle name="Akzent4 2" xfId="38392" hidden="1"/>
    <cellStyle name="Akzent4 2" xfId="38399" hidden="1"/>
    <cellStyle name="Akzent4 2" xfId="38412" hidden="1"/>
    <cellStyle name="Akzent4 2" xfId="38419" hidden="1"/>
    <cellStyle name="Akzent4 2" xfId="38432" hidden="1"/>
    <cellStyle name="Akzent4 2" xfId="38439" hidden="1"/>
    <cellStyle name="Akzent4 2" xfId="38452" hidden="1"/>
    <cellStyle name="Akzent4 2" xfId="38459" hidden="1"/>
    <cellStyle name="Akzent4 2" xfId="38472" hidden="1"/>
    <cellStyle name="Akzent4 2" xfId="38479" hidden="1"/>
    <cellStyle name="Akzent4 2" xfId="38481" hidden="1"/>
    <cellStyle name="Akzent4 2" xfId="38521" hidden="1"/>
    <cellStyle name="Akzent4 2" xfId="38534" hidden="1"/>
    <cellStyle name="Akzent4 2" xfId="38541" hidden="1"/>
    <cellStyle name="Akzent4 2" xfId="38554" hidden="1"/>
    <cellStyle name="Akzent4 2" xfId="38561" hidden="1"/>
    <cellStyle name="Akzent4 2" xfId="38574" hidden="1"/>
    <cellStyle name="Akzent4 2" xfId="38581" hidden="1"/>
    <cellStyle name="Akzent4 2" xfId="38594" hidden="1"/>
    <cellStyle name="Akzent4 2" xfId="38601" hidden="1"/>
    <cellStyle name="Akzent4 2" xfId="38614" hidden="1"/>
    <cellStyle name="Akzent4 2" xfId="38516" hidden="1"/>
    <cellStyle name="Akzent4 2" xfId="38628" hidden="1"/>
    <cellStyle name="Akzent4 2" xfId="38635" hidden="1"/>
    <cellStyle name="Akzent4 2" xfId="38648" hidden="1"/>
    <cellStyle name="Akzent4 2" xfId="38655" hidden="1"/>
    <cellStyle name="Akzent4 2" xfId="38668" hidden="1"/>
    <cellStyle name="Akzent4 2" xfId="38675" hidden="1"/>
    <cellStyle name="Akzent4 2" xfId="38688" hidden="1"/>
    <cellStyle name="Akzent4 2" xfId="38695" hidden="1"/>
    <cellStyle name="Akzent4 2" xfId="38708" hidden="1"/>
    <cellStyle name="Akzent4 2" xfId="38724" hidden="1"/>
    <cellStyle name="Akzent4 2" xfId="38756" hidden="1"/>
    <cellStyle name="Akzent4 2" xfId="38776" hidden="1"/>
    <cellStyle name="Akzent4 2" xfId="38791" hidden="1"/>
    <cellStyle name="Akzent4 2" xfId="38804" hidden="1"/>
    <cellStyle name="Akzent4 2" xfId="38811" hidden="1"/>
    <cellStyle name="Akzent4 2" xfId="38824" hidden="1"/>
    <cellStyle name="Akzent4 2" xfId="38831" hidden="1"/>
    <cellStyle name="Akzent4 2" xfId="38844" hidden="1"/>
    <cellStyle name="Akzent4 2" xfId="38851" hidden="1"/>
    <cellStyle name="Akzent4 2" xfId="38864" hidden="1"/>
    <cellStyle name="Akzent4 2" xfId="38871" hidden="1"/>
    <cellStyle name="Akzent4 2" xfId="38888" hidden="1"/>
    <cellStyle name="Akzent4 2" xfId="38896" hidden="1"/>
    <cellStyle name="Akzent4 2" xfId="38909" hidden="1"/>
    <cellStyle name="Akzent4 2" xfId="38916" hidden="1"/>
    <cellStyle name="Akzent4 2" xfId="38929" hidden="1"/>
    <cellStyle name="Akzent4 2" xfId="38936" hidden="1"/>
    <cellStyle name="Akzent4 2" xfId="38949" hidden="1"/>
    <cellStyle name="Akzent4 2" xfId="38956" hidden="1"/>
    <cellStyle name="Akzent4 2" xfId="38969" hidden="1"/>
    <cellStyle name="Akzent4 2" xfId="38752" hidden="1"/>
    <cellStyle name="Akzent4 2" xfId="38983" hidden="1"/>
    <cellStyle name="Akzent4 2" xfId="38991" hidden="1"/>
    <cellStyle name="Akzent4 2" xfId="39004" hidden="1"/>
    <cellStyle name="Akzent4 2" xfId="39011" hidden="1"/>
    <cellStyle name="Akzent4 2" xfId="39024" hidden="1"/>
    <cellStyle name="Akzent4 2" xfId="39031" hidden="1"/>
    <cellStyle name="Akzent4 2" xfId="39044" hidden="1"/>
    <cellStyle name="Akzent4 2" xfId="39051" hidden="1"/>
    <cellStyle name="Akzent4 2" xfId="39064" hidden="1"/>
    <cellStyle name="Akzent4 2" xfId="38877" hidden="1"/>
    <cellStyle name="Akzent4 2" xfId="39077" hidden="1"/>
    <cellStyle name="Akzent4 2" xfId="39084" hidden="1"/>
    <cellStyle name="Akzent4 2" xfId="39097" hidden="1"/>
    <cellStyle name="Akzent4 2" xfId="39104" hidden="1"/>
    <cellStyle name="Akzent4 2" xfId="39117" hidden="1"/>
    <cellStyle name="Akzent4 2" xfId="39124" hidden="1"/>
    <cellStyle name="Akzent4 2" xfId="39137" hidden="1"/>
    <cellStyle name="Akzent4 2" xfId="39144" hidden="1"/>
    <cellStyle name="Akzent4 2" xfId="39157" hidden="1"/>
    <cellStyle name="Akzent4 2" xfId="39167" hidden="1"/>
    <cellStyle name="Akzent4 2" xfId="39184" hidden="1"/>
    <cellStyle name="Akzent4 2" xfId="39191" hidden="1"/>
    <cellStyle name="Akzent4 2" xfId="39204" hidden="1"/>
    <cellStyle name="Akzent4 2" xfId="39211" hidden="1"/>
    <cellStyle name="Akzent4 2" xfId="39224" hidden="1"/>
    <cellStyle name="Akzent4 2" xfId="39231" hidden="1"/>
    <cellStyle name="Akzent4 2" xfId="39244" hidden="1"/>
    <cellStyle name="Akzent4 2" xfId="39251" hidden="1"/>
    <cellStyle name="Akzent4 2" xfId="39264" hidden="1"/>
    <cellStyle name="Akzent4 2" xfId="39271" hidden="1"/>
    <cellStyle name="Akzent4 2" xfId="39288" hidden="1"/>
    <cellStyle name="Akzent4 2" xfId="39296" hidden="1"/>
    <cellStyle name="Akzent4 2" xfId="39309" hidden="1"/>
    <cellStyle name="Akzent4 2" xfId="39316" hidden="1"/>
    <cellStyle name="Akzent4 2" xfId="39329" hidden="1"/>
    <cellStyle name="Akzent4 2" xfId="39336" hidden="1"/>
    <cellStyle name="Akzent4 2" xfId="39349" hidden="1"/>
    <cellStyle name="Akzent4 2" xfId="39356" hidden="1"/>
    <cellStyle name="Akzent4 2" xfId="39369" hidden="1"/>
    <cellStyle name="Akzent4 2" xfId="39174" hidden="1"/>
    <cellStyle name="Akzent4 2" xfId="39383" hidden="1"/>
    <cellStyle name="Akzent4 2" xfId="39391" hidden="1"/>
    <cellStyle name="Akzent4 2" xfId="39404" hidden="1"/>
    <cellStyle name="Akzent4 2" xfId="39411" hidden="1"/>
    <cellStyle name="Akzent4 2" xfId="39424" hidden="1"/>
    <cellStyle name="Akzent4 2" xfId="39431" hidden="1"/>
    <cellStyle name="Akzent4 2" xfId="39444" hidden="1"/>
    <cellStyle name="Akzent4 2" xfId="39451" hidden="1"/>
    <cellStyle name="Akzent4 2" xfId="39464" hidden="1"/>
    <cellStyle name="Akzent4 2" xfId="39277" hidden="1"/>
    <cellStyle name="Akzent4 2" xfId="39477" hidden="1"/>
    <cellStyle name="Akzent4 2" xfId="39484" hidden="1"/>
    <cellStyle name="Akzent4 2" xfId="39497" hidden="1"/>
    <cellStyle name="Akzent4 2" xfId="39504" hidden="1"/>
    <cellStyle name="Akzent4 2" xfId="39517" hidden="1"/>
    <cellStyle name="Akzent4 2" xfId="39524" hidden="1"/>
    <cellStyle name="Akzent4 2" xfId="39537" hidden="1"/>
    <cellStyle name="Akzent4 2" xfId="39544" hidden="1"/>
    <cellStyle name="Akzent4 2" xfId="39557" hidden="1"/>
    <cellStyle name="Akzent4 2" xfId="39564" hidden="1"/>
    <cellStyle name="Akzent4 2" xfId="39577" hidden="1"/>
    <cellStyle name="Akzent4 2" xfId="39584" hidden="1"/>
    <cellStyle name="Akzent4 2" xfId="39597" hidden="1"/>
    <cellStyle name="Akzent4 2" xfId="39604" hidden="1"/>
    <cellStyle name="Akzent4 2" xfId="39617" hidden="1"/>
    <cellStyle name="Akzent4 2" xfId="39624" hidden="1"/>
    <cellStyle name="Akzent4 2" xfId="39637" hidden="1"/>
    <cellStyle name="Akzent4 2" xfId="39644" hidden="1"/>
    <cellStyle name="Akzent4 2" xfId="39657" hidden="1"/>
    <cellStyle name="Akzent4 2" xfId="39664" hidden="1"/>
    <cellStyle name="Akzent4 2" xfId="39666" hidden="1"/>
    <cellStyle name="Akzent4 2" xfId="39706" hidden="1"/>
    <cellStyle name="Akzent4 2" xfId="39719" hidden="1"/>
    <cellStyle name="Akzent4 2" xfId="39726" hidden="1"/>
    <cellStyle name="Akzent4 2" xfId="39739" hidden="1"/>
    <cellStyle name="Akzent4 2" xfId="39746" hidden="1"/>
    <cellStyle name="Akzent4 2" xfId="39759" hidden="1"/>
    <cellStyle name="Akzent4 2" xfId="39766" hidden="1"/>
    <cellStyle name="Akzent4 2" xfId="39779" hidden="1"/>
    <cellStyle name="Akzent4 2" xfId="39786" hidden="1"/>
    <cellStyle name="Akzent4 2" xfId="39799" hidden="1"/>
    <cellStyle name="Akzent4 2" xfId="39701" hidden="1"/>
    <cellStyle name="Akzent4 2" xfId="39813" hidden="1"/>
    <cellStyle name="Akzent4 2" xfId="39820" hidden="1"/>
    <cellStyle name="Akzent4 2" xfId="39833" hidden="1"/>
    <cellStyle name="Akzent4 2" xfId="39840" hidden="1"/>
    <cellStyle name="Akzent4 2" xfId="39853" hidden="1"/>
    <cellStyle name="Akzent4 2" xfId="39860" hidden="1"/>
    <cellStyle name="Akzent4 2" xfId="39873" hidden="1"/>
    <cellStyle name="Akzent4 2" xfId="39880" hidden="1"/>
    <cellStyle name="Akzent4 2" xfId="39893" hidden="1"/>
    <cellStyle name="Akzent4 2" xfId="28279" hidden="1"/>
    <cellStyle name="Akzent4 2" xfId="35382" hidden="1"/>
    <cellStyle name="Akzent4 2" xfId="35417" hidden="1"/>
    <cellStyle name="Akzent4 2" xfId="37659" hidden="1"/>
    <cellStyle name="Akzent4 2" xfId="33982" hidden="1"/>
    <cellStyle name="Akzent4 2" xfId="31648" hidden="1"/>
    <cellStyle name="Akzent4 2" xfId="31899" hidden="1"/>
    <cellStyle name="Akzent4 2" xfId="39903" hidden="1"/>
    <cellStyle name="Akzent4 2" xfId="39916" hidden="1"/>
    <cellStyle name="Akzent4 2" xfId="39923" hidden="1"/>
    <cellStyle name="Akzent4 2" xfId="39940" hidden="1"/>
    <cellStyle name="Akzent4 2" xfId="39948" hidden="1"/>
    <cellStyle name="Akzent4 2" xfId="39961" hidden="1"/>
    <cellStyle name="Akzent4 2" xfId="39968" hidden="1"/>
    <cellStyle name="Akzent4 2" xfId="39981" hidden="1"/>
    <cellStyle name="Akzent4 2" xfId="39988" hidden="1"/>
    <cellStyle name="Akzent4 2" xfId="40001" hidden="1"/>
    <cellStyle name="Akzent4 2" xfId="40008" hidden="1"/>
    <cellStyle name="Akzent4 2" xfId="40021" hidden="1"/>
    <cellStyle name="Akzent4 2" xfId="34741" hidden="1"/>
    <cellStyle name="Akzent4 2" xfId="40035" hidden="1"/>
    <cellStyle name="Akzent4 2" xfId="40043" hidden="1"/>
    <cellStyle name="Akzent4 2" xfId="40056" hidden="1"/>
    <cellStyle name="Akzent4 2" xfId="40063" hidden="1"/>
    <cellStyle name="Akzent4 2" xfId="40076" hidden="1"/>
    <cellStyle name="Akzent4 2" xfId="40083" hidden="1"/>
    <cellStyle name="Akzent4 2" xfId="40096" hidden="1"/>
    <cellStyle name="Akzent4 2" xfId="40103" hidden="1"/>
    <cellStyle name="Akzent4 2" xfId="40116" hidden="1"/>
    <cellStyle name="Akzent4 2" xfId="39929" hidden="1"/>
    <cellStyle name="Akzent4 2" xfId="40129" hidden="1"/>
    <cellStyle name="Akzent4 2" xfId="40136" hidden="1"/>
    <cellStyle name="Akzent4 2" xfId="40149" hidden="1"/>
    <cellStyle name="Akzent4 2" xfId="40156" hidden="1"/>
    <cellStyle name="Akzent4 2" xfId="40169" hidden="1"/>
    <cellStyle name="Akzent4 2" xfId="40176" hidden="1"/>
    <cellStyle name="Akzent4 2" xfId="40189" hidden="1"/>
    <cellStyle name="Akzent4 2" xfId="40196" hidden="1"/>
    <cellStyle name="Akzent4 2" xfId="40209" hidden="1"/>
    <cellStyle name="Akzent4 2" xfId="40219" hidden="1"/>
    <cellStyle name="Akzent4 2" xfId="40236" hidden="1"/>
    <cellStyle name="Akzent4 2" xfId="40243" hidden="1"/>
    <cellStyle name="Akzent4 2" xfId="40256" hidden="1"/>
    <cellStyle name="Akzent4 2" xfId="40263" hidden="1"/>
    <cellStyle name="Akzent4 2" xfId="40276" hidden="1"/>
    <cellStyle name="Akzent4 2" xfId="40283" hidden="1"/>
    <cellStyle name="Akzent4 2" xfId="40296" hidden="1"/>
    <cellStyle name="Akzent4 2" xfId="40303" hidden="1"/>
    <cellStyle name="Akzent4 2" xfId="40316" hidden="1"/>
    <cellStyle name="Akzent4 2" xfId="40323" hidden="1"/>
    <cellStyle name="Akzent4 2" xfId="40340" hidden="1"/>
    <cellStyle name="Akzent4 2" xfId="40348" hidden="1"/>
    <cellStyle name="Akzent4 2" xfId="40361" hidden="1"/>
    <cellStyle name="Akzent4 2" xfId="40368" hidden="1"/>
    <cellStyle name="Akzent4 2" xfId="40381" hidden="1"/>
    <cellStyle name="Akzent4 2" xfId="40388" hidden="1"/>
    <cellStyle name="Akzent4 2" xfId="40401" hidden="1"/>
    <cellStyle name="Akzent4 2" xfId="40408" hidden="1"/>
    <cellStyle name="Akzent4 2" xfId="40421" hidden="1"/>
    <cellStyle name="Akzent4 2" xfId="40226" hidden="1"/>
    <cellStyle name="Akzent4 2" xfId="40435" hidden="1"/>
    <cellStyle name="Akzent4 2" xfId="40443" hidden="1"/>
    <cellStyle name="Akzent4 2" xfId="40456" hidden="1"/>
    <cellStyle name="Akzent4 2" xfId="40463" hidden="1"/>
    <cellStyle name="Akzent4 2" xfId="40476" hidden="1"/>
    <cellStyle name="Akzent4 2" xfId="40483" hidden="1"/>
    <cellStyle name="Akzent4 2" xfId="40496" hidden="1"/>
    <cellStyle name="Akzent4 2" xfId="40503" hidden="1"/>
    <cellStyle name="Akzent4 2" xfId="40516" hidden="1"/>
    <cellStyle name="Akzent4 2" xfId="40329" hidden="1"/>
    <cellStyle name="Akzent4 2" xfId="40529" hidden="1"/>
    <cellStyle name="Akzent4 2" xfId="40536" hidden="1"/>
    <cellStyle name="Akzent4 2" xfId="40549" hidden="1"/>
    <cellStyle name="Akzent4 2" xfId="40556" hidden="1"/>
    <cellStyle name="Akzent4 2" xfId="40569" hidden="1"/>
    <cellStyle name="Akzent4 2" xfId="40576" hidden="1"/>
    <cellStyle name="Akzent4 2" xfId="40589" hidden="1"/>
    <cellStyle name="Akzent4 2" xfId="40596" hidden="1"/>
    <cellStyle name="Akzent4 2" xfId="40609" hidden="1"/>
    <cellStyle name="Akzent4 2" xfId="40616" hidden="1"/>
    <cellStyle name="Akzent4 2" xfId="40629" hidden="1"/>
    <cellStyle name="Akzent4 2" xfId="40636" hidden="1"/>
    <cellStyle name="Akzent4 2" xfId="40649" hidden="1"/>
    <cellStyle name="Akzent4 2" xfId="40656" hidden="1"/>
    <cellStyle name="Akzent4 2" xfId="40669" hidden="1"/>
    <cellStyle name="Akzent4 2" xfId="40676" hidden="1"/>
    <cellStyle name="Akzent4 2" xfId="40689" hidden="1"/>
    <cellStyle name="Akzent4 2" xfId="40696" hidden="1"/>
    <cellStyle name="Akzent4 2" xfId="40709" hidden="1"/>
    <cellStyle name="Akzent4 2" xfId="40716" hidden="1"/>
    <cellStyle name="Akzent4 2" xfId="40718" hidden="1"/>
    <cellStyle name="Akzent4 2" xfId="40758" hidden="1"/>
    <cellStyle name="Akzent4 2" xfId="40771" hidden="1"/>
    <cellStyle name="Akzent4 2" xfId="40778" hidden="1"/>
    <cellStyle name="Akzent4 2" xfId="40791" hidden="1"/>
    <cellStyle name="Akzent4 2" xfId="40798" hidden="1"/>
    <cellStyle name="Akzent4 2" xfId="40811" hidden="1"/>
    <cellStyle name="Akzent4 2" xfId="40818" hidden="1"/>
    <cellStyle name="Akzent4 2" xfId="40831" hidden="1"/>
    <cellStyle name="Akzent4 2" xfId="40838" hidden="1"/>
    <cellStyle name="Akzent4 2" xfId="40851" hidden="1"/>
    <cellStyle name="Akzent4 2" xfId="40753" hidden="1"/>
    <cellStyle name="Akzent4 2" xfId="40865" hidden="1"/>
    <cellStyle name="Akzent4 2" xfId="40872" hidden="1"/>
    <cellStyle name="Akzent4 2" xfId="40885" hidden="1"/>
    <cellStyle name="Akzent4 2" xfId="40892" hidden="1"/>
    <cellStyle name="Akzent4 2" xfId="40905" hidden="1"/>
    <cellStyle name="Akzent4 2" xfId="40912" hidden="1"/>
    <cellStyle name="Akzent4 2" xfId="40925" hidden="1"/>
    <cellStyle name="Akzent4 2" xfId="40932" hidden="1"/>
    <cellStyle name="Akzent4 2" xfId="40945" hidden="1"/>
    <cellStyle name="Akzent4 2" xfId="40961" hidden="1"/>
    <cellStyle name="Akzent4 2" xfId="40992" hidden="1"/>
    <cellStyle name="Akzent4 2" xfId="41012" hidden="1"/>
    <cellStyle name="Akzent4 2" xfId="41027" hidden="1"/>
    <cellStyle name="Akzent4 2" xfId="41040" hidden="1"/>
    <cellStyle name="Akzent4 2" xfId="41047" hidden="1"/>
    <cellStyle name="Akzent4 2" xfId="41060" hidden="1"/>
    <cellStyle name="Akzent4 2" xfId="41067" hidden="1"/>
    <cellStyle name="Akzent4 2" xfId="41080" hidden="1"/>
    <cellStyle name="Akzent4 2" xfId="41087" hidden="1"/>
    <cellStyle name="Akzent4 2" xfId="41100" hidden="1"/>
    <cellStyle name="Akzent4 2" xfId="41107" hidden="1"/>
    <cellStyle name="Akzent4 2" xfId="41124" hidden="1"/>
    <cellStyle name="Akzent4 2" xfId="41132" hidden="1"/>
    <cellStyle name="Akzent4 2" xfId="41145" hidden="1"/>
    <cellStyle name="Akzent4 2" xfId="41152" hidden="1"/>
    <cellStyle name="Akzent4 2" xfId="41165" hidden="1"/>
    <cellStyle name="Akzent4 2" xfId="41172" hidden="1"/>
    <cellStyle name="Akzent4 2" xfId="41185" hidden="1"/>
    <cellStyle name="Akzent4 2" xfId="41192" hidden="1"/>
    <cellStyle name="Akzent4 2" xfId="41205" hidden="1"/>
    <cellStyle name="Akzent4 2" xfId="40988" hidden="1"/>
    <cellStyle name="Akzent4 2" xfId="41219" hidden="1"/>
    <cellStyle name="Akzent4 2" xfId="41227" hidden="1"/>
    <cellStyle name="Akzent4 2" xfId="41240" hidden="1"/>
    <cellStyle name="Akzent4 2" xfId="41247" hidden="1"/>
    <cellStyle name="Akzent4 2" xfId="41260" hidden="1"/>
    <cellStyle name="Akzent4 2" xfId="41267" hidden="1"/>
    <cellStyle name="Akzent4 2" xfId="41280" hidden="1"/>
    <cellStyle name="Akzent4 2" xfId="41287" hidden="1"/>
    <cellStyle name="Akzent4 2" xfId="41300" hidden="1"/>
    <cellStyle name="Akzent4 2" xfId="41113" hidden="1"/>
    <cellStyle name="Akzent4 2" xfId="41313" hidden="1"/>
    <cellStyle name="Akzent4 2" xfId="41320" hidden="1"/>
    <cellStyle name="Akzent4 2" xfId="41333" hidden="1"/>
    <cellStyle name="Akzent4 2" xfId="41340" hidden="1"/>
    <cellStyle name="Akzent4 2" xfId="41353" hidden="1"/>
    <cellStyle name="Akzent4 2" xfId="41360" hidden="1"/>
    <cellStyle name="Akzent4 2" xfId="41373" hidden="1"/>
    <cellStyle name="Akzent4 2" xfId="41380" hidden="1"/>
    <cellStyle name="Akzent4 2" xfId="41393" hidden="1"/>
    <cellStyle name="Akzent4 2" xfId="41403" hidden="1"/>
    <cellStyle name="Akzent4 2" xfId="41420" hidden="1"/>
    <cellStyle name="Akzent4 2" xfId="41427" hidden="1"/>
    <cellStyle name="Akzent4 2" xfId="41440" hidden="1"/>
    <cellStyle name="Akzent4 2" xfId="41447" hidden="1"/>
    <cellStyle name="Akzent4 2" xfId="41460" hidden="1"/>
    <cellStyle name="Akzent4 2" xfId="41467" hidden="1"/>
    <cellStyle name="Akzent4 2" xfId="41480" hidden="1"/>
    <cellStyle name="Akzent4 2" xfId="41487" hidden="1"/>
    <cellStyle name="Akzent4 2" xfId="41500" hidden="1"/>
    <cellStyle name="Akzent4 2" xfId="41507" hidden="1"/>
    <cellStyle name="Akzent4 2" xfId="41524" hidden="1"/>
    <cellStyle name="Akzent4 2" xfId="41532" hidden="1"/>
    <cellStyle name="Akzent4 2" xfId="41545" hidden="1"/>
    <cellStyle name="Akzent4 2" xfId="41552" hidden="1"/>
    <cellStyle name="Akzent4 2" xfId="41565" hidden="1"/>
    <cellStyle name="Akzent4 2" xfId="41572" hidden="1"/>
    <cellStyle name="Akzent4 2" xfId="41585" hidden="1"/>
    <cellStyle name="Akzent4 2" xfId="41592" hidden="1"/>
    <cellStyle name="Akzent4 2" xfId="41605" hidden="1"/>
    <cellStyle name="Akzent4 2" xfId="41410" hidden="1"/>
    <cellStyle name="Akzent4 2" xfId="41619" hidden="1"/>
    <cellStyle name="Akzent4 2" xfId="41627" hidden="1"/>
    <cellStyle name="Akzent4 2" xfId="41640" hidden="1"/>
    <cellStyle name="Akzent4 2" xfId="41647" hidden="1"/>
    <cellStyle name="Akzent4 2" xfId="41660" hidden="1"/>
    <cellStyle name="Akzent4 2" xfId="41667" hidden="1"/>
    <cellStyle name="Akzent4 2" xfId="41680" hidden="1"/>
    <cellStyle name="Akzent4 2" xfId="41687" hidden="1"/>
    <cellStyle name="Akzent4 2" xfId="41700" hidden="1"/>
    <cellStyle name="Akzent4 2" xfId="41513" hidden="1"/>
    <cellStyle name="Akzent4 2" xfId="41713" hidden="1"/>
    <cellStyle name="Akzent4 2" xfId="41720" hidden="1"/>
    <cellStyle name="Akzent4 2" xfId="41733" hidden="1"/>
    <cellStyle name="Akzent4 2" xfId="41740" hidden="1"/>
    <cellStyle name="Akzent4 2" xfId="41753" hidden="1"/>
    <cellStyle name="Akzent4 2" xfId="41760" hidden="1"/>
    <cellStyle name="Akzent4 2" xfId="41773" hidden="1"/>
    <cellStyle name="Akzent4 2" xfId="41780" hidden="1"/>
    <cellStyle name="Akzent4 2" xfId="41793" hidden="1"/>
    <cellStyle name="Akzent4 2" xfId="41800" hidden="1"/>
    <cellStyle name="Akzent4 2" xfId="41813" hidden="1"/>
    <cellStyle name="Akzent4 2" xfId="41820" hidden="1"/>
    <cellStyle name="Akzent4 2" xfId="41833" hidden="1"/>
    <cellStyle name="Akzent4 2" xfId="41840" hidden="1"/>
    <cellStyle name="Akzent4 2" xfId="41853" hidden="1"/>
    <cellStyle name="Akzent4 2" xfId="41860" hidden="1"/>
    <cellStyle name="Akzent4 2" xfId="41873" hidden="1"/>
    <cellStyle name="Akzent4 2" xfId="41880" hidden="1"/>
    <cellStyle name="Akzent4 2" xfId="41893" hidden="1"/>
    <cellStyle name="Akzent4 2" xfId="41900" hidden="1"/>
    <cellStyle name="Akzent4 2" xfId="41902" hidden="1"/>
    <cellStyle name="Akzent4 2" xfId="41942" hidden="1"/>
    <cellStyle name="Akzent4 2" xfId="41955" hidden="1"/>
    <cellStyle name="Akzent4 2" xfId="41962" hidden="1"/>
    <cellStyle name="Akzent4 2" xfId="41975" hidden="1"/>
    <cellStyle name="Akzent4 2" xfId="41982" hidden="1"/>
    <cellStyle name="Akzent4 2" xfId="41995" hidden="1"/>
    <cellStyle name="Akzent4 2" xfId="42002" hidden="1"/>
    <cellStyle name="Akzent4 2" xfId="42015" hidden="1"/>
    <cellStyle name="Akzent4 2" xfId="42022" hidden="1"/>
    <cellStyle name="Akzent4 2" xfId="42035" hidden="1"/>
    <cellStyle name="Akzent4 2" xfId="41937" hidden="1"/>
    <cellStyle name="Akzent4 2" xfId="42049" hidden="1"/>
    <cellStyle name="Akzent4 2" xfId="42056" hidden="1"/>
    <cellStyle name="Akzent4 2" xfId="42069" hidden="1"/>
    <cellStyle name="Akzent4 2" xfId="42076" hidden="1"/>
    <cellStyle name="Akzent4 2" xfId="42089" hidden="1"/>
    <cellStyle name="Akzent4 2" xfId="42096" hidden="1"/>
    <cellStyle name="Akzent4 2" xfId="42109" hidden="1"/>
    <cellStyle name="Akzent4 2" xfId="42116" hidden="1"/>
    <cellStyle name="Akzent4 2" xfId="42129" hidden="1"/>
    <cellStyle name="Akzent4 2" xfId="42162" hidden="1"/>
    <cellStyle name="Akzent4 2" xfId="42246" hidden="1"/>
    <cellStyle name="Akzent4 2" xfId="42263" hidden="1"/>
    <cellStyle name="Akzent4 2" xfId="42296" hidden="1"/>
    <cellStyle name="Akzent4 2" xfId="42318" hidden="1"/>
    <cellStyle name="Akzent4 2" xfId="42345" hidden="1"/>
    <cellStyle name="Akzent4 2" xfId="42414" hidden="1"/>
    <cellStyle name="Akzent4 2" xfId="42463" hidden="1"/>
    <cellStyle name="Akzent4 2" xfId="42477" hidden="1"/>
    <cellStyle name="Akzent4 2" xfId="42508" hidden="1"/>
    <cellStyle name="Akzent4 2" xfId="42531" hidden="1"/>
    <cellStyle name="Akzent4 2" xfId="42572" hidden="1"/>
    <cellStyle name="Akzent4 2" xfId="42600" hidden="1"/>
    <cellStyle name="Akzent4 2" xfId="42628" hidden="1"/>
    <cellStyle name="Akzent4 2" xfId="42653" hidden="1"/>
    <cellStyle name="Akzent4 2" xfId="42682" hidden="1"/>
    <cellStyle name="Akzent4 2" xfId="42711" hidden="1"/>
    <cellStyle name="Akzent4 2" xfId="42730" hidden="1"/>
    <cellStyle name="Akzent4 2" xfId="42762" hidden="1"/>
    <cellStyle name="Akzent4 2" xfId="42788" hidden="1"/>
    <cellStyle name="Akzent4 2" xfId="42193" hidden="1"/>
    <cellStyle name="Akzent4 2" xfId="42834" hidden="1"/>
    <cellStyle name="Akzent4 2" xfId="42867" hidden="1"/>
    <cellStyle name="Akzent4 2" xfId="42893" hidden="1"/>
    <cellStyle name="Akzent4 2" xfId="42925" hidden="1"/>
    <cellStyle name="Akzent4 2" xfId="42948" hidden="1"/>
    <cellStyle name="Akzent4 2" xfId="42974" hidden="1"/>
    <cellStyle name="Akzent4 2" xfId="43000" hidden="1"/>
    <cellStyle name="Akzent4 2" xfId="43027" hidden="1"/>
    <cellStyle name="Akzent4 2" xfId="43047" hidden="1"/>
    <cellStyle name="Akzent4 2" xfId="42537" hidden="1"/>
    <cellStyle name="Akzent4 2" xfId="43091" hidden="1"/>
    <cellStyle name="Akzent4 2" xfId="43122" hidden="1"/>
    <cellStyle name="Akzent4 2" xfId="43145" hidden="1"/>
    <cellStyle name="Akzent4 2" xfId="43180" hidden="1"/>
    <cellStyle name="Akzent4 2" xfId="43201" hidden="1"/>
    <cellStyle name="Akzent4 2" xfId="43234" hidden="1"/>
    <cellStyle name="Akzent4 2" xfId="43260" hidden="1"/>
    <cellStyle name="Akzent4 2" xfId="43284" hidden="1"/>
    <cellStyle name="Akzent4 2" xfId="43311" hidden="1"/>
    <cellStyle name="Akzent4 2" xfId="43346" hidden="1"/>
    <cellStyle name="Akzent4 2" xfId="43376" hidden="1"/>
    <cellStyle name="Akzent4 2" xfId="43422" hidden="1"/>
    <cellStyle name="Akzent4 2" xfId="43435" hidden="1"/>
    <cellStyle name="Akzent4 2" xfId="43480" hidden="1"/>
    <cellStyle name="Akzent4 2" xfId="43494" hidden="1"/>
    <cellStyle name="Akzent4 2" xfId="43524" hidden="1"/>
    <cellStyle name="Akzent4 2" xfId="43554" hidden="1"/>
    <cellStyle name="Akzent4 2" xfId="43575" hidden="1"/>
    <cellStyle name="Akzent4 2" xfId="43616" hidden="1"/>
    <cellStyle name="Akzent4 2" xfId="43633" hidden="1"/>
    <cellStyle name="Akzent4 2" xfId="43674" hidden="1"/>
    <cellStyle name="Akzent4 2" xfId="43699" hidden="1"/>
    <cellStyle name="Akzent4 2" xfId="43735" hidden="1"/>
    <cellStyle name="Akzent4 2" xfId="43757" hidden="1"/>
    <cellStyle name="Akzent4 2" xfId="43793" hidden="1"/>
    <cellStyle name="Akzent4 2" xfId="43815" hidden="1"/>
    <cellStyle name="Akzent4 2" xfId="43845" hidden="1"/>
    <cellStyle name="Akzent4 2" xfId="43867" hidden="1"/>
    <cellStyle name="Akzent4 2" xfId="43892" hidden="1"/>
    <cellStyle name="Akzent4 2" xfId="43355" hidden="1"/>
    <cellStyle name="Akzent4 2" xfId="43939" hidden="1"/>
    <cellStyle name="Akzent4 2" xfId="43973" hidden="1"/>
    <cellStyle name="Akzent4 2" xfId="44003" hidden="1"/>
    <cellStyle name="Akzent4 2" xfId="44029" hidden="1"/>
    <cellStyle name="Akzent4 2" xfId="44054" hidden="1"/>
    <cellStyle name="Akzent4 2" xfId="44081" hidden="1"/>
    <cellStyle name="Akzent4 2" xfId="44107" hidden="1"/>
    <cellStyle name="Akzent4 2" xfId="44138" hidden="1"/>
    <cellStyle name="Akzent4 2" xfId="44165" hidden="1"/>
    <cellStyle name="Akzent4 2" xfId="43644" hidden="1"/>
    <cellStyle name="Akzent4 2" xfId="44202" hidden="1"/>
    <cellStyle name="Akzent4 2" xfId="44230" hidden="1"/>
    <cellStyle name="Akzent4 2" xfId="44261" hidden="1"/>
    <cellStyle name="Akzent4 2" xfId="44286" hidden="1"/>
    <cellStyle name="Akzent4 2" xfId="44312" hidden="1"/>
    <cellStyle name="Akzent4 2" xfId="44336" hidden="1"/>
    <cellStyle name="Akzent4 2" xfId="44370" hidden="1"/>
    <cellStyle name="Akzent4 2" xfId="44388" hidden="1"/>
    <cellStyle name="Akzent4 2" xfId="44420" hidden="1"/>
    <cellStyle name="Akzent4 2" xfId="44442" hidden="1"/>
    <cellStyle name="Akzent4 2" xfId="44479" hidden="1"/>
    <cellStyle name="Akzent4 2" xfId="44500" hidden="1"/>
    <cellStyle name="Akzent4 2" xfId="44538" hidden="1"/>
    <cellStyle name="Akzent4 2" xfId="44557" hidden="1"/>
    <cellStyle name="Akzent4 2" xfId="44589" hidden="1"/>
    <cellStyle name="Akzent4 2" xfId="44605" hidden="1"/>
    <cellStyle name="Akzent4 2" xfId="44641" hidden="1"/>
    <cellStyle name="Akzent4 2" xfId="44657" hidden="1"/>
    <cellStyle name="Akzent4 2" xfId="44690" hidden="1"/>
    <cellStyle name="Akzent4 2" xfId="44718" hidden="1"/>
    <cellStyle name="Akzent4 2" xfId="44720" hidden="1"/>
    <cellStyle name="Akzent4 2" xfId="44783" hidden="1"/>
    <cellStyle name="Akzent4 2" xfId="44818" hidden="1"/>
    <cellStyle name="Akzent4 2" xfId="44854" hidden="1"/>
    <cellStyle name="Akzent4 2" xfId="44877" hidden="1"/>
    <cellStyle name="Akzent4 2" xfId="44909" hidden="1"/>
    <cellStyle name="Akzent4 2" xfId="44933" hidden="1"/>
    <cellStyle name="Akzent4 2" xfId="44964" hidden="1"/>
    <cellStyle name="Akzent4 2" xfId="44989" hidden="1"/>
    <cellStyle name="Akzent4 2" xfId="45014" hidden="1"/>
    <cellStyle name="Akzent4 2" xfId="45054" hidden="1"/>
    <cellStyle name="Akzent4 2" xfId="44771" hidden="1"/>
    <cellStyle name="Akzent4 2" xfId="45095" hidden="1"/>
    <cellStyle name="Akzent4 2" xfId="45152" hidden="1"/>
    <cellStyle name="Akzent4 2" xfId="45183" hidden="1"/>
    <cellStyle name="Akzent4 2" xfId="45217" hidden="1"/>
    <cellStyle name="Akzent4 2" xfId="45249" hidden="1"/>
    <cellStyle name="Akzent4 2" xfId="45273" hidden="1"/>
    <cellStyle name="Akzent4 2" xfId="45312" hidden="1"/>
    <cellStyle name="Akzent4 2" xfId="45356" hidden="1"/>
    <cellStyle name="Akzent4 2" xfId="45392" hidden="1"/>
    <cellStyle name="Akzent4 2" xfId="45430" hidden="1"/>
    <cellStyle name="Akzent4 2" xfId="45485" hidden="1"/>
    <cellStyle name="Akzent4 2" xfId="45523" hidden="1"/>
    <cellStyle name="Akzent4 2" xfId="45554" hidden="1"/>
    <cellStyle name="Akzent4 2" xfId="45578" hidden="1"/>
    <cellStyle name="Akzent4 2" xfId="45612" hidden="1"/>
    <cellStyle name="Akzent4 2" xfId="45636" hidden="1"/>
    <cellStyle name="Akzent4 2" xfId="45670" hidden="1"/>
    <cellStyle name="Akzent4 2" xfId="45688" hidden="1"/>
    <cellStyle name="Akzent4 2" xfId="45720" hidden="1"/>
    <cellStyle name="Akzent4 2" xfId="45734" hidden="1"/>
    <cellStyle name="Akzent4 2" xfId="45768" hidden="1"/>
    <cellStyle name="Akzent4 2" xfId="45798" hidden="1"/>
    <cellStyle name="Akzent4 2" xfId="45831" hidden="1"/>
    <cellStyle name="Akzent4 2" xfId="45880" hidden="1"/>
    <cellStyle name="Akzent4 2" xfId="45916" hidden="1"/>
    <cellStyle name="Akzent4 2" xfId="45943" hidden="1"/>
    <cellStyle name="Akzent4 2" xfId="45969" hidden="1"/>
    <cellStyle name="Akzent4 2" xfId="46000" hidden="1"/>
    <cellStyle name="Akzent4 2" xfId="46021" hidden="1"/>
    <cellStyle name="Akzent4 2" xfId="46047" hidden="1"/>
    <cellStyle name="Akzent4 2" xfId="45475" hidden="1"/>
    <cellStyle name="Akzent4 2" xfId="46119" hidden="1"/>
    <cellStyle name="Akzent4 2" xfId="46146" hidden="1"/>
    <cellStyle name="Akzent4 2" xfId="46177" hidden="1"/>
    <cellStyle name="Akzent4 2" xfId="46203" hidden="1"/>
    <cellStyle name="Akzent4 2" xfId="46231" hidden="1"/>
    <cellStyle name="Akzent4 2" xfId="46257" hidden="1"/>
    <cellStyle name="Akzent4 2" xfId="46288" hidden="1"/>
    <cellStyle name="Akzent4 2" xfId="46315" hidden="1"/>
    <cellStyle name="Akzent4 2" xfId="46340" hidden="1"/>
    <cellStyle name="Akzent4 2" xfId="45780" hidden="1"/>
    <cellStyle name="Akzent4 2" xfId="46383" hidden="1"/>
    <cellStyle name="Akzent4 2" xfId="46409" hidden="1"/>
    <cellStyle name="Akzent4 2" xfId="46440" hidden="1"/>
    <cellStyle name="Akzent4 2" xfId="46462" hidden="1"/>
    <cellStyle name="Akzent4 2" xfId="46497" hidden="1"/>
    <cellStyle name="Akzent4 2" xfId="46512" hidden="1"/>
    <cellStyle name="Akzent4 2" xfId="46541" hidden="1"/>
    <cellStyle name="Akzent4 2" xfId="46565" hidden="1"/>
    <cellStyle name="Akzent4 2" xfId="46598" hidden="1"/>
    <cellStyle name="Akzent4 2" xfId="46631" hidden="1"/>
    <cellStyle name="Akzent4 2" xfId="46680" hidden="1"/>
    <cellStyle name="Akzent4 2" xfId="46700" hidden="1"/>
    <cellStyle name="Akzent4 2" xfId="46734" hidden="1"/>
    <cellStyle name="Akzent4 2" xfId="46754" hidden="1"/>
    <cellStyle name="Akzent4 2" xfId="46779" hidden="1"/>
    <cellStyle name="Akzent4 2" xfId="46802" hidden="1"/>
    <cellStyle name="Akzent4 2" xfId="46838" hidden="1"/>
    <cellStyle name="Akzent4 2" xfId="46860" hidden="1"/>
    <cellStyle name="Akzent4 2" xfId="46886" hidden="1"/>
    <cellStyle name="Akzent4 2" xfId="46914" hidden="1"/>
    <cellStyle name="Akzent4 2" xfId="46955" hidden="1"/>
    <cellStyle name="Akzent4 2" xfId="46984" hidden="1"/>
    <cellStyle name="Akzent4 2" xfId="47009" hidden="1"/>
    <cellStyle name="Akzent4 2" xfId="47034" hidden="1"/>
    <cellStyle name="Akzent4 2" xfId="47059" hidden="1"/>
    <cellStyle name="Akzent4 2" xfId="47093" hidden="1"/>
    <cellStyle name="Akzent4 2" xfId="47112" hidden="1"/>
    <cellStyle name="Akzent4 2" xfId="47150" hidden="1"/>
    <cellStyle name="Akzent4 2" xfId="47169" hidden="1"/>
    <cellStyle name="Akzent4 2" xfId="46643" hidden="1"/>
    <cellStyle name="Akzent4 2" xfId="47219" hidden="1"/>
    <cellStyle name="Akzent4 2" xfId="47248" hidden="1"/>
    <cellStyle name="Akzent4 2" xfId="47275" hidden="1"/>
    <cellStyle name="Akzent4 2" xfId="47307" hidden="1"/>
    <cellStyle name="Akzent4 2" xfId="47325" hidden="1"/>
    <cellStyle name="Akzent4 2" xfId="47355" hidden="1"/>
    <cellStyle name="Akzent4 2" xfId="47388" hidden="1"/>
    <cellStyle name="Akzent4 2" xfId="47413" hidden="1"/>
    <cellStyle name="Akzent4 2" xfId="47439" hidden="1"/>
    <cellStyle name="Akzent4 2" xfId="46925" hidden="1"/>
    <cellStyle name="Akzent4 2" xfId="47483" hidden="1"/>
    <cellStyle name="Akzent4 2" xfId="47519" hidden="1"/>
    <cellStyle name="Akzent4 2" xfId="47541" hidden="1"/>
    <cellStyle name="Akzent4 2" xfId="47569" hidden="1"/>
    <cellStyle name="Akzent4 2" xfId="47596" hidden="1"/>
    <cellStyle name="Akzent4 2" xfId="47621" hidden="1"/>
    <cellStyle name="Akzent4 2" xfId="47650" hidden="1"/>
    <cellStyle name="Akzent4 2" xfId="47673" hidden="1"/>
    <cellStyle name="Akzent4 2" xfId="47697" hidden="1"/>
    <cellStyle name="Akzent4 2" xfId="47731" hidden="1"/>
    <cellStyle name="Akzent4 2" xfId="47759" hidden="1"/>
    <cellStyle name="Akzent4 2" xfId="47789" hidden="1"/>
    <cellStyle name="Akzent4 2" xfId="47814" hidden="1"/>
    <cellStyle name="Akzent4 2" xfId="47847" hidden="1"/>
    <cellStyle name="Akzent4 2" xfId="47865" hidden="1"/>
    <cellStyle name="Akzent4 2" xfId="47906" hidden="1"/>
    <cellStyle name="Akzent4 2" xfId="47924" hidden="1"/>
    <cellStyle name="Akzent4 2" xfId="47949" hidden="1"/>
    <cellStyle name="Akzent4 2" xfId="47969" hidden="1"/>
    <cellStyle name="Akzent4 2" xfId="48003" hidden="1"/>
    <cellStyle name="Akzent4 2" xfId="48005" hidden="1"/>
    <cellStyle name="Akzent4 2" xfId="48061" hidden="1"/>
    <cellStyle name="Akzent4 2" xfId="48098" hidden="1"/>
    <cellStyle name="Akzent4 2" xfId="48124" hidden="1"/>
    <cellStyle name="Akzent4 2" xfId="48156" hidden="1"/>
    <cellStyle name="Akzent4 2" xfId="48182" hidden="1"/>
    <cellStyle name="Akzent4 2" xfId="48210" hidden="1"/>
    <cellStyle name="Akzent4 2" xfId="48238" hidden="1"/>
    <cellStyle name="Akzent4 2" xfId="48266" hidden="1"/>
    <cellStyle name="Akzent4 2" xfId="48293" hidden="1"/>
    <cellStyle name="Akzent4 2" xfId="48315" hidden="1"/>
    <cellStyle name="Akzent4 2" xfId="48054" hidden="1"/>
    <cellStyle name="Akzent4 2" xfId="48364" hidden="1"/>
    <cellStyle name="Akzent4 2" xfId="48392" hidden="1"/>
    <cellStyle name="Akzent4 2" xfId="48422" hidden="1"/>
    <cellStyle name="Akzent4 2" xfId="48449" hidden="1"/>
    <cellStyle name="Akzent4 2" xfId="48480" hidden="1"/>
    <cellStyle name="Akzent4 2" xfId="48502" hidden="1"/>
    <cellStyle name="Akzent4 2" xfId="48534" hidden="1"/>
    <cellStyle name="Akzent4 2" xfId="48551" hidden="1"/>
    <cellStyle name="Akzent4 2" xfId="48578" hidden="1"/>
    <cellStyle name="Akzent4 2" xfId="48526" hidden="1"/>
    <cellStyle name="Akzent4 2" xfId="48491" hidden="1"/>
    <cellStyle name="Akzent4 2" xfId="48469" hidden="1"/>
    <cellStyle name="Akzent4 2" xfId="48433" hidden="1"/>
    <cellStyle name="Akzent4 2" xfId="48411" hidden="1"/>
    <cellStyle name="Akzent4 2" xfId="48375" hidden="1"/>
    <cellStyle name="Akzent4 2" xfId="48353" hidden="1"/>
    <cellStyle name="Akzent4 2" xfId="48321" hidden="1"/>
    <cellStyle name="Akzent4 2" xfId="48290" hidden="1"/>
    <cellStyle name="Akzent4 2" xfId="48275" hidden="1"/>
    <cellStyle name="Akzent4 2" xfId="48234" hidden="1"/>
    <cellStyle name="Akzent4 2" xfId="48195" hidden="1"/>
    <cellStyle name="Akzent4 2" xfId="48174" hidden="1"/>
    <cellStyle name="Akzent4 2" xfId="48142" hidden="1"/>
    <cellStyle name="Akzent4 2" xfId="48116" hidden="1"/>
    <cellStyle name="Akzent4 2" xfId="48085" hidden="1"/>
    <cellStyle name="Akzent4 2" xfId="48037" hidden="1"/>
    <cellStyle name="Akzent4 2" xfId="47990" hidden="1"/>
    <cellStyle name="Akzent4 2" xfId="47966" hidden="1"/>
    <cellStyle name="Akzent4 2" xfId="48565" hidden="1"/>
    <cellStyle name="Akzent4 2" xfId="47921" hidden="1"/>
    <cellStyle name="Akzent4 2" xfId="47887" hidden="1"/>
    <cellStyle name="Akzent4 2" xfId="47862" hidden="1"/>
    <cellStyle name="Akzent4 2" xfId="47833" hidden="1"/>
    <cellStyle name="Akzent4 2" xfId="47800" hidden="1"/>
    <cellStyle name="Akzent4 2" xfId="47775" hidden="1"/>
    <cellStyle name="Akzent4 2" xfId="47745" hidden="1"/>
    <cellStyle name="Akzent4 2" xfId="47718" hidden="1"/>
    <cellStyle name="Akzent4 2" xfId="47691" hidden="1"/>
    <cellStyle name="Akzent4 2" xfId="48260" hidden="1"/>
    <cellStyle name="Akzent4 2" xfId="47642" hidden="1"/>
    <cellStyle name="Akzent4 2" xfId="47610" hidden="1"/>
    <cellStyle name="Akzent4 2" xfId="47591" hidden="1"/>
    <cellStyle name="Akzent4 2" xfId="47552" hidden="1"/>
    <cellStyle name="Akzent4 2" xfId="47530" hidden="1"/>
    <cellStyle name="Akzent4 2" xfId="47500" hidden="1"/>
    <cellStyle name="Akzent4 2" xfId="47472" hidden="1"/>
    <cellStyle name="Akzent4 2" xfId="47449" hidden="1"/>
    <cellStyle name="Akzent4 2" xfId="47417" hidden="1"/>
    <cellStyle name="Akzent4 2" xfId="47375" hidden="1"/>
    <cellStyle name="Akzent4 2" xfId="47340" hidden="1"/>
    <cellStyle name="Akzent4 2" xfId="47296" hidden="1"/>
    <cellStyle name="Akzent4 2" xfId="47284" hidden="1"/>
    <cellStyle name="Akzent4 2" xfId="47239" hidden="1"/>
    <cellStyle name="Akzent4 2" xfId="47220" hidden="1"/>
    <cellStyle name="Akzent4 2" xfId="47190" hidden="1"/>
    <cellStyle name="Akzent4 2" xfId="47166" hidden="1"/>
    <cellStyle name="Akzent4 2" xfId="47132" hidden="1"/>
    <cellStyle name="Akzent4 2" xfId="47107" hidden="1"/>
    <cellStyle name="Akzent4 2" xfId="47079" hidden="1"/>
    <cellStyle name="Akzent4 2" xfId="47041" hidden="1"/>
    <cellStyle name="Akzent4 2" xfId="47014" hidden="1"/>
    <cellStyle name="Akzent4 2" xfId="46981" hidden="1"/>
    <cellStyle name="Akzent4 2" xfId="46951" hidden="1"/>
    <cellStyle name="Akzent4 2" xfId="46924" hidden="1"/>
    <cellStyle name="Akzent4 2" xfId="46891" hidden="1"/>
    <cellStyle name="Akzent4 2" xfId="46856" hidden="1"/>
    <cellStyle name="Akzent4 2" xfId="46834" hidden="1"/>
    <cellStyle name="Akzent4 2" xfId="46798" hidden="1"/>
    <cellStyle name="Akzent4 2" xfId="47364" hidden="1"/>
    <cellStyle name="Akzent4 2" xfId="46746" hidden="1"/>
    <cellStyle name="Akzent4 2" xfId="46729" hidden="1"/>
    <cellStyle name="Akzent4 2" xfId="46694" hidden="1"/>
    <cellStyle name="Akzent4 2" xfId="46672" hidden="1"/>
    <cellStyle name="Akzent4 2" xfId="46636" hidden="1"/>
    <cellStyle name="Akzent4 2" xfId="46615" hidden="1"/>
    <cellStyle name="Akzent4 2" xfId="46582" hidden="1"/>
    <cellStyle name="Akzent4 2" xfId="46560" hidden="1"/>
    <cellStyle name="Akzent4 2" xfId="46524" hidden="1"/>
    <cellStyle name="Akzent4 2" xfId="47068" hidden="1"/>
    <cellStyle name="Akzent4 2" xfId="46474" hidden="1"/>
    <cellStyle name="Akzent4 2" xfId="46451" hidden="1"/>
    <cellStyle name="Akzent4 2" xfId="46420" hidden="1"/>
    <cellStyle name="Akzent4 2" xfId="46393" hidden="1"/>
    <cellStyle name="Akzent4 2" xfId="46362" hidden="1"/>
    <cellStyle name="Akzent4 2" xfId="46336" hidden="1"/>
    <cellStyle name="Akzent4 2" xfId="46311" hidden="1"/>
    <cellStyle name="Akzent4 2" xfId="46278" hidden="1"/>
    <cellStyle name="Akzent4 2" xfId="46253" hidden="1"/>
    <cellStyle name="Akzent4 2" xfId="46218" hidden="1"/>
    <cellStyle name="Akzent4 2" xfId="46195" hidden="1"/>
    <cellStyle name="Akzent4 2" xfId="46157" hidden="1"/>
    <cellStyle name="Akzent4 2" xfId="46136" hidden="1"/>
    <cellStyle name="Akzent4 2" xfId="46078" hidden="1"/>
    <cellStyle name="Akzent4 2" xfId="46053" hidden="1"/>
    <cellStyle name="Akzent4 2" xfId="46016" hidden="1"/>
    <cellStyle name="Akzent4 2" xfId="45994" hidden="1"/>
    <cellStyle name="Akzent4 2" xfId="45958" hidden="1"/>
    <cellStyle name="Akzent4 2" xfId="45940" hidden="1"/>
    <cellStyle name="Akzent4 2" xfId="45900" hidden="1"/>
    <cellStyle name="Akzent4 2" xfId="45898" hidden="1"/>
    <cellStyle name="Akzent4 2" xfId="45844" hidden="1"/>
    <cellStyle name="Akzent4 2" xfId="45807" hidden="1"/>
    <cellStyle name="Akzent4 2" xfId="45774" hidden="1"/>
    <cellStyle name="Akzent4 2" xfId="45743" hidden="1"/>
    <cellStyle name="Akzent4 2" xfId="45710" hidden="1"/>
    <cellStyle name="Akzent4 2" xfId="45685" hidden="1"/>
    <cellStyle name="Akzent4 2" xfId="45656" hidden="1"/>
    <cellStyle name="Akzent4 2" xfId="45627" hidden="1"/>
    <cellStyle name="Akzent4 2" xfId="45605" hidden="1"/>
    <cellStyle name="Akzent4 2" xfId="45575" hidden="1"/>
    <cellStyle name="Akzent4 2" xfId="45857" hidden="1"/>
    <cellStyle name="Akzent4 2" xfId="45515" hidden="1"/>
    <cellStyle name="Akzent4 2" xfId="45479" hidden="1"/>
    <cellStyle name="Akzent4 2" xfId="45415" hidden="1"/>
    <cellStyle name="Akzent4 2" xfId="45388" hidden="1"/>
    <cellStyle name="Akzent4 2" xfId="45334" hidden="1"/>
    <cellStyle name="Akzent4 2" xfId="45291" hidden="1"/>
    <cellStyle name="Akzent4 2" xfId="45263" hidden="1"/>
    <cellStyle name="Akzent4 2" xfId="45239" hidden="1"/>
    <cellStyle name="Akzent4 2" xfId="45198" hidden="1"/>
    <cellStyle name="Akzent4 2" xfId="45165" hidden="1"/>
    <cellStyle name="Akzent4 2" xfId="45112" hidden="1"/>
    <cellStyle name="Akzent4 2" xfId="45074" hidden="1"/>
    <cellStyle name="Akzent4 2" xfId="45033" hidden="1"/>
    <cellStyle name="Akzent4 2" xfId="45006" hidden="1"/>
    <cellStyle name="Akzent4 2" xfId="44970" hidden="1"/>
    <cellStyle name="Akzent4 2" xfId="44948" hidden="1"/>
    <cellStyle name="Akzent4 2" xfId="44904" hidden="1"/>
    <cellStyle name="Akzent4 2" xfId="44886" hidden="1"/>
    <cellStyle name="Akzent4 2" xfId="44850" hidden="1"/>
    <cellStyle name="Akzent4 2" xfId="44827" hidden="1"/>
    <cellStyle name="Akzent4 2" xfId="44810" hidden="1"/>
    <cellStyle name="Akzent4 2" xfId="44733" hidden="1"/>
    <cellStyle name="Akzent4 2" xfId="44701" hidden="1"/>
    <cellStyle name="Akzent4 2" xfId="44667" hidden="1"/>
    <cellStyle name="Akzent4 2" xfId="44637" hidden="1"/>
    <cellStyle name="Akzent4 2" xfId="44601" hidden="1"/>
    <cellStyle name="Akzent4 2" xfId="44585" hidden="1"/>
    <cellStyle name="Akzent4 2" xfId="44549" hidden="1"/>
    <cellStyle name="Akzent4 2" xfId="44527" hidden="1"/>
    <cellStyle name="Akzent4 2" xfId="44494" hidden="1"/>
    <cellStyle name="Akzent4 2" xfId="45121" hidden="1"/>
    <cellStyle name="Akzent4 2" xfId="44453" hidden="1"/>
    <cellStyle name="Akzent4 2" xfId="44430" hidden="1"/>
    <cellStyle name="Akzent4 2" xfId="44389" hidden="1"/>
    <cellStyle name="Akzent4 2" xfId="44366" hidden="1"/>
    <cellStyle name="Akzent4 2" xfId="44327" hidden="1"/>
    <cellStyle name="Akzent4 2" xfId="44308" hidden="1"/>
    <cellStyle name="Akzent4 2" xfId="44276" hidden="1"/>
    <cellStyle name="Akzent4 2" xfId="44257" hidden="1"/>
    <cellStyle name="Akzent4 2" xfId="44223" hidden="1"/>
    <cellStyle name="Akzent4 2" xfId="44795" hidden="1"/>
    <cellStyle name="Akzent4 2" xfId="44185" hidden="1"/>
    <cellStyle name="Akzent4 2" xfId="44151" hidden="1"/>
    <cellStyle name="Akzent4 2" xfId="44128" hidden="1"/>
    <cellStyle name="Akzent4 2" xfId="44092" hidden="1"/>
    <cellStyle name="Akzent4 2" xfId="44069" hidden="1"/>
    <cellStyle name="Akzent4 2" xfId="44028" hidden="1"/>
    <cellStyle name="Akzent4 2" xfId="44013" hidden="1"/>
    <cellStyle name="Akzent4 2" xfId="43976" hidden="1"/>
    <cellStyle name="Akzent4 2" xfId="43948" hidden="1"/>
    <cellStyle name="Akzent4 2" xfId="43916" hidden="1"/>
    <cellStyle name="Akzent4 2" xfId="43877" hidden="1"/>
    <cellStyle name="Akzent4 2" xfId="43842" hidden="1"/>
    <cellStyle name="Akzent4 2" xfId="43811" hidden="1"/>
    <cellStyle name="Akzent4 2" xfId="43784" hidden="1"/>
    <cellStyle name="Akzent4 2" xfId="43753" hidden="1"/>
    <cellStyle name="Akzent4 2" xfId="43727" hidden="1"/>
    <cellStyle name="Akzent4 2" xfId="43694" hidden="1"/>
    <cellStyle name="Akzent4 2" xfId="43668" hidden="1"/>
    <cellStyle name="Akzent4 2" xfId="43635" hidden="1"/>
    <cellStyle name="Akzent4 2" xfId="43613" hidden="1"/>
    <cellStyle name="Akzent4 2" xfId="43563" hidden="1"/>
    <cellStyle name="Akzent4 2" xfId="43542" hidden="1"/>
    <cellStyle name="Akzent4 2" xfId="43509" hidden="1"/>
    <cellStyle name="Akzent4 2" xfId="43473" hidden="1"/>
    <cellStyle name="Akzent4 2" xfId="43450" hidden="1"/>
    <cellStyle name="Akzent4 2" xfId="43419" hidden="1"/>
    <cellStyle name="Akzent4 2" xfId="43391" hidden="1"/>
    <cellStyle name="Akzent4 2" xfId="43365" hidden="1"/>
    <cellStyle name="Akzent4 2" xfId="43329" hidden="1"/>
    <cellStyle name="Akzent4 2" xfId="43904" hidden="1"/>
    <cellStyle name="Akzent4 2" xfId="43279" hidden="1"/>
    <cellStyle name="Akzent4 2" xfId="43255" hidden="1"/>
    <cellStyle name="Akzent4 2" xfId="43221" hidden="1"/>
    <cellStyle name="Akzent4 2" xfId="43193" hidden="1"/>
    <cellStyle name="Akzent4 2" xfId="43163" hidden="1"/>
    <cellStyle name="Akzent4 2" xfId="43135" hidden="1"/>
    <cellStyle name="Akzent4 2" xfId="43105" hidden="1"/>
    <cellStyle name="Akzent4 2" xfId="43080" hidden="1"/>
    <cellStyle name="Akzent4 2" xfId="43061" hidden="1"/>
    <cellStyle name="Akzent4 2" xfId="43604" hidden="1"/>
    <cellStyle name="Akzent4 2" xfId="43018" hidden="1"/>
    <cellStyle name="Akzent4 2" xfId="42976" hidden="1"/>
    <cellStyle name="Akzent4 2" xfId="42960" hidden="1"/>
    <cellStyle name="Akzent4 2" xfId="42914" hidden="1"/>
    <cellStyle name="Akzent4 2" xfId="42902" hidden="1"/>
    <cellStyle name="Akzent4 2" xfId="42859" hidden="1"/>
    <cellStyle name="Akzent4 2" xfId="42843" hidden="1"/>
    <cellStyle name="Akzent4 2" xfId="42810" hidden="1"/>
    <cellStyle name="Akzent4 2" xfId="42785" hidden="1"/>
    <cellStyle name="Akzent4 2" xfId="42751" hidden="1"/>
    <cellStyle name="Akzent4 2" xfId="42722" hidden="1"/>
    <cellStyle name="Akzent4 2" xfId="42692" hidden="1"/>
    <cellStyle name="Akzent4 2" xfId="42663" hidden="1"/>
    <cellStyle name="Akzent4 2" xfId="42632" hidden="1"/>
    <cellStyle name="Akzent4 2" xfId="42598" hidden="1"/>
    <cellStyle name="Akzent4 2" xfId="42576" hidden="1"/>
    <cellStyle name="Akzent4 2" xfId="42545" hidden="1"/>
    <cellStyle name="Akzent4 2" xfId="42512" hidden="1"/>
    <cellStyle name="Akzent4 2" xfId="42474" hidden="1"/>
    <cellStyle name="Akzent4 2" xfId="42452" hidden="1"/>
    <cellStyle name="Akzent4 2" xfId="42449" hidden="1"/>
    <cellStyle name="Akzent4 2" xfId="42364" hidden="1"/>
    <cellStyle name="Akzent4 2" xfId="42327" hidden="1"/>
    <cellStyle name="Akzent4 2" xfId="42306" hidden="1"/>
    <cellStyle name="Akzent4 2" xfId="42265" hidden="1"/>
    <cellStyle name="Akzent4 2" xfId="42242" hidden="1"/>
    <cellStyle name="Akzent4 2" xfId="42212" hidden="1"/>
    <cellStyle name="Akzent4 2" xfId="42185" hidden="1"/>
    <cellStyle name="Akzent4 2" xfId="48621" hidden="1"/>
    <cellStyle name="Akzent4 2" xfId="48640" hidden="1"/>
    <cellStyle name="Akzent4 2" xfId="48662" hidden="1"/>
    <cellStyle name="Akzent4 2" xfId="42382" hidden="1"/>
    <cellStyle name="Akzent4 2" xfId="48690" hidden="1"/>
    <cellStyle name="Akzent4 2" xfId="48706" hidden="1"/>
    <cellStyle name="Akzent4 2" xfId="48729" hidden="1"/>
    <cellStyle name="Akzent4 2" xfId="48745" hidden="1"/>
    <cellStyle name="Akzent4 2" xfId="48768" hidden="1"/>
    <cellStyle name="Akzent4 2" xfId="48784" hidden="1"/>
    <cellStyle name="Akzent4 2" xfId="48802" hidden="1"/>
    <cellStyle name="Akzent4 2" xfId="48818" hidden="1"/>
    <cellStyle name="Akzent4 2" xfId="48835" hidden="1"/>
    <cellStyle name="Akzent4 2" xfId="48799" hidden="1"/>
    <cellStyle name="Akzent4 2" xfId="48779" hidden="1"/>
    <cellStyle name="Akzent4 2" xfId="48756" hidden="1"/>
    <cellStyle name="Akzent4 2" xfId="48740" hidden="1"/>
    <cellStyle name="Akzent4 2" xfId="48717" hidden="1"/>
    <cellStyle name="Akzent4 2" xfId="48701" hidden="1"/>
    <cellStyle name="Akzent4 2" xfId="48678" hidden="1"/>
    <cellStyle name="Akzent4 2" xfId="48665" hidden="1"/>
    <cellStyle name="Akzent4 2" xfId="48637" hidden="1"/>
    <cellStyle name="Akzent4 2" xfId="48629" hidden="1"/>
    <cellStyle name="Akzent4 2" xfId="48563" hidden="1"/>
    <cellStyle name="Akzent4 2" xfId="48530" hidden="1"/>
    <cellStyle name="Akzent4 2" xfId="48498" hidden="1"/>
    <cellStyle name="Akzent4 2" xfId="48462" hidden="1"/>
    <cellStyle name="Akzent4 2" xfId="48440" hidden="1"/>
    <cellStyle name="Akzent4 2" xfId="48403" hidden="1"/>
    <cellStyle name="Akzent4 2" xfId="48382" hidden="1"/>
    <cellStyle name="Akzent4 2" xfId="48345" hidden="1"/>
    <cellStyle name="Akzent4 2" xfId="48328" hidden="1"/>
    <cellStyle name="Akzent4 2" xfId="48826" hidden="1"/>
    <cellStyle name="Akzent4 2" xfId="48264" hidden="1"/>
    <cellStyle name="Akzent4 2" xfId="48226" hidden="1"/>
    <cellStyle name="Akzent4 2" xfId="48206" hidden="1"/>
    <cellStyle name="Akzent4 2" xfId="48167" hidden="1"/>
    <cellStyle name="Akzent4 2" xfId="48141" hidden="1"/>
    <cellStyle name="Akzent4 2" xfId="48109" hidden="1"/>
    <cellStyle name="Akzent4 2" xfId="48078" hidden="1"/>
    <cellStyle name="Akzent4 2" xfId="48015" hidden="1"/>
    <cellStyle name="Akzent4 2" xfId="47982" hidden="1"/>
    <cellStyle name="Akzent4 2" xfId="48617" hidden="1"/>
    <cellStyle name="Akzent4 2" xfId="47934" hidden="1"/>
    <cellStyle name="Akzent4 2" xfId="47901" hidden="1"/>
    <cellStyle name="Akzent4 2" xfId="47875" hidden="1"/>
    <cellStyle name="Akzent4 2" xfId="47842" hidden="1"/>
    <cellStyle name="Akzent4 2" xfId="47810" hidden="1"/>
    <cellStyle name="Akzent4 2" xfId="47784" hidden="1"/>
    <cellStyle name="Akzent4 2" xfId="47752" hidden="1"/>
    <cellStyle name="Akzent4 2" xfId="47726" hidden="1"/>
    <cellStyle name="Akzent4 2" xfId="47694" hidden="1"/>
    <cellStyle name="Akzent4 2" xfId="47659" hidden="1"/>
    <cellStyle name="Akzent4 2" xfId="47617" hidden="1"/>
    <cellStyle name="Akzent4 2" xfId="47580" hidden="1"/>
    <cellStyle name="Akzent4 2" xfId="47559" hidden="1"/>
    <cellStyle name="Akzent4 2" xfId="47514" hidden="1"/>
    <cellStyle name="Akzent4 2" xfId="47493" hidden="1"/>
    <cellStyle name="Akzent4 2" xfId="47463" hidden="1"/>
    <cellStyle name="Akzent4 2" xfId="47435" hidden="1"/>
    <cellStyle name="Akzent4 2" xfId="47405" hidden="1"/>
    <cellStyle name="Akzent4 2" xfId="47382" hidden="1"/>
    <cellStyle name="Akzent4 2" xfId="47345" hidden="1"/>
    <cellStyle name="Akzent4 2" xfId="47303" hidden="1"/>
    <cellStyle name="Akzent4 2" xfId="47270" hidden="1"/>
    <cellStyle name="Akzent4 2" xfId="47243" hidden="1"/>
    <cellStyle name="Akzent4 2" xfId="47210" hidden="1"/>
    <cellStyle name="Akzent4 2" xfId="47182" hidden="1"/>
    <cellStyle name="Akzent4 2" xfId="47147" hidden="1"/>
    <cellStyle name="Akzent4 2" xfId="47124" hidden="1"/>
    <cellStyle name="Akzent4 2" xfId="47088" hidden="1"/>
    <cellStyle name="Akzent4 2" xfId="47056" hidden="1"/>
    <cellStyle name="Akzent4 2" xfId="47646" hidden="1"/>
    <cellStyle name="Akzent4 2" xfId="47010" hidden="1"/>
    <cellStyle name="Akzent4 2" xfId="46971" hidden="1"/>
    <cellStyle name="Akzent4 2" xfId="46944" hidden="1"/>
    <cellStyle name="Akzent4 2" xfId="46907" hidden="1"/>
    <cellStyle name="Akzent4 2" xfId="46878" hidden="1"/>
    <cellStyle name="Akzent4 2" xfId="46849" hidden="1"/>
    <cellStyle name="Akzent4 2" xfId="46813" hidden="1"/>
    <cellStyle name="Akzent4 2" xfId="46790" hidden="1"/>
    <cellStyle name="Akzent4 2" xfId="46755" hidden="1"/>
    <cellStyle name="Akzent4 2" xfId="47333" hidden="1"/>
    <cellStyle name="Akzent4 2" xfId="46708" hidden="1"/>
    <cellStyle name="Akzent4 2" xfId="46684" hidden="1"/>
    <cellStyle name="Akzent4 2" xfId="46650" hidden="1"/>
    <cellStyle name="Akzent4 2" xfId="46616" hidden="1"/>
    <cellStyle name="Akzent4 2" xfId="46579" hidden="1"/>
    <cellStyle name="Akzent4 2" xfId="46552" hidden="1"/>
    <cellStyle name="Akzent4 2" xfId="46511" hidden="1"/>
    <cellStyle name="Akzent4 2" xfId="46491" hidden="1"/>
    <cellStyle name="Akzent4 2" xfId="46458" hidden="1"/>
    <cellStyle name="Akzent4 2" xfId="46432" hidden="1"/>
    <cellStyle name="Akzent4 2" xfId="46400" hidden="1"/>
    <cellStyle name="Akzent4 2" xfId="46370" hidden="1"/>
    <cellStyle name="Akzent4 2" xfId="46349" hidden="1"/>
    <cellStyle name="Akzent4 2" xfId="46304" hidden="1"/>
    <cellStyle name="Akzent4 2" xfId="46285" hidden="1"/>
    <cellStyle name="Akzent4 2" xfId="46246" hidden="1"/>
    <cellStyle name="Akzent4 2" xfId="46226" hidden="1"/>
    <cellStyle name="Akzent4 2" xfId="46188" hidden="1"/>
    <cellStyle name="Akzent4 2" xfId="46165" hidden="1"/>
    <cellStyle name="Akzent4 2" xfId="46129" hidden="1"/>
    <cellStyle name="Akzent4 2" xfId="46125" hidden="1"/>
    <cellStyle name="Akzent4 2" xfId="46065" hidden="1"/>
    <cellStyle name="Akzent4 2" xfId="46032" hidden="1"/>
    <cellStyle name="Akzent4 2" xfId="45997" hidden="1"/>
    <cellStyle name="Akzent4 2" xfId="45965" hidden="1"/>
    <cellStyle name="Akzent4 2" xfId="45929" hidden="1"/>
    <cellStyle name="Akzent4 2" xfId="45907" hidden="1"/>
    <cellStyle name="Akzent4 2" xfId="45848" hidden="1"/>
    <cellStyle name="Akzent4 2" xfId="45813" hidden="1"/>
    <cellStyle name="Akzent4 2" xfId="45789" hidden="1"/>
    <cellStyle name="Akzent4 2" xfId="45749" hidden="1"/>
    <cellStyle name="Akzent4 2" xfId="46079" hidden="1"/>
    <cellStyle name="Akzent4 2" xfId="45698" hidden="1"/>
    <cellStyle name="Akzent4 2" xfId="45665" hidden="1"/>
    <cellStyle name="Akzent4 2" xfId="45633" hidden="1"/>
    <cellStyle name="Akzent4 2" xfId="45604" hidden="1"/>
    <cellStyle name="Akzent4 2" xfId="45568" hidden="1"/>
    <cellStyle name="Akzent4 2" xfId="45538" hidden="1"/>
    <cellStyle name="Akzent4 2" xfId="45508" hidden="1"/>
    <cellStyle name="Akzent4 2" xfId="45459" hidden="1"/>
    <cellStyle name="Akzent4 2" xfId="45401" hidden="1"/>
    <cellStyle name="Akzent4 2" xfId="45357" hidden="1"/>
    <cellStyle name="Akzent4 2" xfId="45311" hidden="1"/>
    <cellStyle name="Akzent4 2" xfId="45262" hidden="1"/>
    <cellStyle name="Akzent4 2" xfId="45219" hidden="1"/>
    <cellStyle name="Akzent4 2" xfId="45192" hidden="1"/>
    <cellStyle name="Akzent4 2" xfId="45136" hidden="1"/>
    <cellStyle name="Akzent4 2" xfId="45092" hidden="1"/>
    <cellStyle name="Akzent4 2" xfId="45065" hidden="1"/>
    <cellStyle name="Akzent4 2" xfId="45028" hidden="1"/>
    <cellStyle name="Akzent4 2" xfId="44999" hidden="1"/>
    <cellStyle name="Akzent4 2" xfId="44969" hidden="1"/>
    <cellStyle name="Akzent4 2" xfId="44941" hidden="1"/>
    <cellStyle name="Akzent4 2" xfId="44896" hidden="1"/>
    <cellStyle name="Akzent4 2" xfId="44868" hidden="1"/>
    <cellStyle name="Akzent4 2" xfId="44833" hidden="1"/>
    <cellStyle name="Akzent4 2" xfId="44804" hidden="1"/>
    <cellStyle name="Akzent4 2" xfId="44743" hidden="1"/>
    <cellStyle name="Akzent4 2" xfId="44711" hidden="1"/>
    <cellStyle name="Akzent4 2" xfId="44674" hidden="1"/>
    <cellStyle name="Akzent4 2" xfId="44652" hidden="1"/>
    <cellStyle name="Akzent4 2" xfId="44615" hidden="1"/>
    <cellStyle name="Akzent4 2" xfId="45320" hidden="1"/>
    <cellStyle name="Akzent4 2" xfId="44558" hidden="1"/>
    <cellStyle name="Akzent4 2" xfId="44535" hidden="1"/>
    <cellStyle name="Akzent4 2" xfId="44496" hidden="1"/>
    <cellStyle name="Akzent4 2" xfId="44474" hidden="1"/>
    <cellStyle name="Akzent4 2" xfId="44438" hidden="1"/>
    <cellStyle name="Akzent4 2" xfId="44415" hidden="1"/>
    <cellStyle name="Akzent4 2" xfId="44379" hidden="1"/>
    <cellStyle name="Akzent4 2" xfId="44353" hidden="1"/>
    <cellStyle name="Akzent4 2" xfId="44321" hidden="1"/>
    <cellStyle name="Akzent4 2" xfId="44929" hidden="1"/>
    <cellStyle name="Akzent4 2" xfId="44270" hidden="1"/>
    <cellStyle name="Akzent4 2" xfId="44240" hidden="1"/>
    <cellStyle name="Akzent4 2" xfId="44212" hidden="1"/>
    <cellStyle name="Akzent4 2" xfId="44187" hidden="1"/>
    <cellStyle name="Akzent4 2" xfId="44162" hidden="1"/>
    <cellStyle name="Akzent4 2" xfId="44127" hidden="1"/>
    <cellStyle name="Akzent4 2" xfId="44104" hidden="1"/>
    <cellStyle name="Akzent4 2" xfId="44071" hidden="1"/>
    <cellStyle name="Akzent4 2" xfId="44042" hidden="1"/>
    <cellStyle name="Akzent4 2" xfId="43998" hidden="1"/>
    <cellStyle name="Akzent4 2" xfId="43954" hidden="1"/>
    <cellStyle name="Akzent4 2" xfId="43929" hidden="1"/>
    <cellStyle name="Akzent4 2" xfId="43895" hidden="1"/>
    <cellStyle name="Akzent4 2" xfId="43862" hidden="1"/>
    <cellStyle name="Akzent4 2" xfId="43834" hidden="1"/>
    <cellStyle name="Akzent4 2" xfId="43804" hidden="1"/>
    <cellStyle name="Akzent4 2" xfId="43772" hidden="1"/>
    <cellStyle name="Akzent4 2" xfId="43746" hidden="1"/>
    <cellStyle name="Akzent4 2" xfId="43714" hidden="1"/>
    <cellStyle name="Akzent4 2" xfId="43687" hidden="1"/>
    <cellStyle name="Akzent4 2" xfId="43640" hidden="1"/>
    <cellStyle name="Akzent4 2" xfId="43603" hidden="1"/>
    <cellStyle name="Akzent4 2" xfId="43569" hidden="1"/>
    <cellStyle name="Akzent4 2" xfId="43543" hidden="1"/>
    <cellStyle name="Akzent4 2" xfId="43503" hidden="1"/>
    <cellStyle name="Akzent4 2" xfId="43479" hidden="1"/>
    <cellStyle name="Akzent4 2" xfId="43447" hidden="1"/>
    <cellStyle name="Akzent4 2" xfId="43410" hidden="1"/>
    <cellStyle name="Akzent4 2" xfId="43385" hidden="1"/>
    <cellStyle name="Akzent4 2" xfId="43991" hidden="1"/>
    <cellStyle name="Akzent4 2" xfId="43322" hidden="1"/>
    <cellStyle name="Akzent4 2" xfId="43298" hidden="1"/>
    <cellStyle name="Akzent4 2" xfId="43269" hidden="1"/>
    <cellStyle name="Akzent4 2" xfId="43229" hidden="1"/>
    <cellStyle name="Akzent4 2" xfId="43210" hidden="1"/>
    <cellStyle name="Akzent4 2" xfId="43171" hidden="1"/>
    <cellStyle name="Akzent4 2" xfId="43152" hidden="1"/>
    <cellStyle name="Akzent4 2" xfId="43113" hidden="1"/>
    <cellStyle name="Akzent4 2" xfId="43088" hidden="1"/>
    <cellStyle name="Akzent4 2" xfId="43678" hidden="1"/>
    <cellStyle name="Akzent4 2" xfId="43044" hidden="1"/>
    <cellStyle name="Akzent4 2" xfId="43013" hidden="1"/>
    <cellStyle name="Akzent4 2" xfId="42988" hidden="1"/>
    <cellStyle name="Akzent4 2" xfId="42949" hidden="1"/>
    <cellStyle name="Akzent4 2" xfId="42921" hidden="1"/>
    <cellStyle name="Akzent4 2" xfId="42889" hidden="1"/>
    <cellStyle name="Akzent4 2" xfId="42861" hidden="1"/>
    <cellStyle name="Akzent4 2" xfId="42830" hidden="1"/>
    <cellStyle name="Akzent4 2" xfId="42803" hidden="1"/>
    <cellStyle name="Akzent4 2" xfId="42773" hidden="1"/>
    <cellStyle name="Akzent4 2" xfId="42743" hidden="1"/>
    <cellStyle name="Akzent4 2" xfId="42706" hidden="1"/>
    <cellStyle name="Akzent4 2" xfId="42678" hidden="1"/>
    <cellStyle name="Akzent4 2" xfId="42648" hidden="1"/>
    <cellStyle name="Akzent4 2" xfId="42615" hidden="1"/>
    <cellStyle name="Akzent4 2" xfId="42588" hidden="1"/>
    <cellStyle name="Akzent4 2" xfId="42552" hidden="1"/>
    <cellStyle name="Akzent4 2" xfId="42524" hidden="1"/>
    <cellStyle name="Akzent4 2" xfId="42488" hidden="1"/>
    <cellStyle name="Akzent4 2" xfId="42459" hidden="1"/>
    <cellStyle name="Akzent4 2" xfId="42457" hidden="1"/>
    <cellStyle name="Akzent4 2" xfId="42356" hidden="1"/>
    <cellStyle name="Akzent4 2" xfId="42313" hidden="1"/>
    <cellStyle name="Akzent4 2" xfId="42291" hidden="1"/>
    <cellStyle name="Akzent4 2" xfId="42255" hidden="1"/>
    <cellStyle name="Akzent4 2" xfId="42232" hidden="1"/>
    <cellStyle name="Akzent4 2" xfId="42199" hidden="1"/>
    <cellStyle name="Akzent4 2" xfId="48572" hidden="1"/>
    <cellStyle name="Akzent4 2" xfId="42736" hidden="1"/>
    <cellStyle name="Akzent4 2" xfId="48844" hidden="1"/>
    <cellStyle name="Akzent4 2" xfId="48857" hidden="1"/>
    <cellStyle name="Akzent4 2" xfId="42369" hidden="1"/>
    <cellStyle name="Akzent4 2" xfId="48871" hidden="1"/>
    <cellStyle name="Akzent4 2" xfId="48878" hidden="1"/>
    <cellStyle name="Akzent4 2" xfId="48891" hidden="1"/>
    <cellStyle name="Akzent4 2" xfId="48898" hidden="1"/>
    <cellStyle name="Akzent4 2" xfId="48911" hidden="1"/>
    <cellStyle name="Akzent4 2" xfId="48918" hidden="1"/>
    <cellStyle name="Akzent4 2" xfId="48931" hidden="1"/>
    <cellStyle name="Akzent4 2" xfId="48938" hidden="1"/>
    <cellStyle name="Akzent4 2" xfId="48951" hidden="1"/>
    <cellStyle name="Akzent4 2" xfId="48963" hidden="1"/>
    <cellStyle name="Akzent4 2" xfId="49047" hidden="1"/>
    <cellStyle name="Akzent4 2" xfId="49064" hidden="1"/>
    <cellStyle name="Akzent4 2" xfId="49097" hidden="1"/>
    <cellStyle name="Akzent4 2" xfId="49119" hidden="1"/>
    <cellStyle name="Akzent4 2" xfId="49146" hidden="1"/>
    <cellStyle name="Akzent4 2" xfId="49215" hidden="1"/>
    <cellStyle name="Akzent4 2" xfId="49264" hidden="1"/>
    <cellStyle name="Akzent4 2" xfId="49278" hidden="1"/>
    <cellStyle name="Akzent4 2" xfId="49309" hidden="1"/>
    <cellStyle name="Akzent4 2" xfId="49332" hidden="1"/>
    <cellStyle name="Akzent4 2" xfId="49373" hidden="1"/>
    <cellStyle name="Akzent4 2" xfId="49401" hidden="1"/>
    <cellStyle name="Akzent4 2" xfId="49429" hidden="1"/>
    <cellStyle name="Akzent4 2" xfId="49454" hidden="1"/>
    <cellStyle name="Akzent4 2" xfId="49483" hidden="1"/>
    <cellStyle name="Akzent4 2" xfId="49512" hidden="1"/>
    <cellStyle name="Akzent4 2" xfId="49531" hidden="1"/>
    <cellStyle name="Akzent4 2" xfId="49563" hidden="1"/>
    <cellStyle name="Akzent4 2" xfId="49589" hidden="1"/>
    <cellStyle name="Akzent4 2" xfId="48994" hidden="1"/>
    <cellStyle name="Akzent4 2" xfId="49635" hidden="1"/>
    <cellStyle name="Akzent4 2" xfId="49668" hidden="1"/>
    <cellStyle name="Akzent4 2" xfId="49694" hidden="1"/>
    <cellStyle name="Akzent4 2" xfId="49726" hidden="1"/>
    <cellStyle name="Akzent4 2" xfId="49749" hidden="1"/>
    <cellStyle name="Akzent4 2" xfId="49775" hidden="1"/>
    <cellStyle name="Akzent4 2" xfId="49801" hidden="1"/>
    <cellStyle name="Akzent4 2" xfId="49828" hidden="1"/>
    <cellStyle name="Akzent4 2" xfId="49848" hidden="1"/>
    <cellStyle name="Akzent4 2" xfId="49338" hidden="1"/>
    <cellStyle name="Akzent4 2" xfId="49892" hidden="1"/>
    <cellStyle name="Akzent4 2" xfId="49923" hidden="1"/>
    <cellStyle name="Akzent4 2" xfId="49946" hidden="1"/>
    <cellStyle name="Akzent4 2" xfId="49981" hidden="1"/>
    <cellStyle name="Akzent4 2" xfId="50002" hidden="1"/>
    <cellStyle name="Akzent4 2" xfId="50035" hidden="1"/>
    <cellStyle name="Akzent4 2" xfId="50061" hidden="1"/>
    <cellStyle name="Akzent4 2" xfId="50085" hidden="1"/>
    <cellStyle name="Akzent4 2" xfId="50112" hidden="1"/>
    <cellStyle name="Akzent4 2" xfId="50147" hidden="1"/>
    <cellStyle name="Akzent4 2" xfId="50177" hidden="1"/>
    <cellStyle name="Akzent4 2" xfId="50223" hidden="1"/>
    <cellStyle name="Akzent4 2" xfId="50236" hidden="1"/>
    <cellStyle name="Akzent4 2" xfId="50281" hidden="1"/>
    <cellStyle name="Akzent4 2" xfId="50295" hidden="1"/>
    <cellStyle name="Akzent4 2" xfId="50325" hidden="1"/>
    <cellStyle name="Akzent4 2" xfId="50355" hidden="1"/>
    <cellStyle name="Akzent4 2" xfId="50376" hidden="1"/>
    <cellStyle name="Akzent4 2" xfId="50417" hidden="1"/>
    <cellStyle name="Akzent4 2" xfId="50434" hidden="1"/>
    <cellStyle name="Akzent4 2" xfId="50475" hidden="1"/>
    <cellStyle name="Akzent4 2" xfId="50500" hidden="1"/>
    <cellStyle name="Akzent4 2" xfId="50536" hidden="1"/>
    <cellStyle name="Akzent4 2" xfId="50558" hidden="1"/>
    <cellStyle name="Akzent4 2" xfId="50594" hidden="1"/>
    <cellStyle name="Akzent4 2" xfId="50616" hidden="1"/>
    <cellStyle name="Akzent4 2" xfId="50646" hidden="1"/>
    <cellStyle name="Akzent4 2" xfId="50668" hidden="1"/>
    <cellStyle name="Akzent4 2" xfId="50693" hidden="1"/>
    <cellStyle name="Akzent4 2" xfId="50156" hidden="1"/>
    <cellStyle name="Akzent4 2" xfId="50740" hidden="1"/>
    <cellStyle name="Akzent4 2" xfId="50774" hidden="1"/>
    <cellStyle name="Akzent4 2" xfId="50804" hidden="1"/>
    <cellStyle name="Akzent4 2" xfId="50830" hidden="1"/>
    <cellStyle name="Akzent4 2" xfId="50855" hidden="1"/>
    <cellStyle name="Akzent4 2" xfId="50882" hidden="1"/>
    <cellStyle name="Akzent4 2" xfId="50908" hidden="1"/>
    <cellStyle name="Akzent4 2" xfId="50939" hidden="1"/>
    <cellStyle name="Akzent4 2" xfId="50966" hidden="1"/>
    <cellStyle name="Akzent4 2" xfId="50445" hidden="1"/>
    <cellStyle name="Akzent4 2" xfId="51003" hidden="1"/>
    <cellStyle name="Akzent4 2" xfId="51031" hidden="1"/>
    <cellStyle name="Akzent4 2" xfId="51062" hidden="1"/>
    <cellStyle name="Akzent4 2" xfId="51087" hidden="1"/>
    <cellStyle name="Akzent4 2" xfId="51113" hidden="1"/>
    <cellStyle name="Akzent4 2" xfId="51137" hidden="1"/>
    <cellStyle name="Akzent4 2" xfId="51171" hidden="1"/>
    <cellStyle name="Akzent4 2" xfId="51189" hidden="1"/>
    <cellStyle name="Akzent4 2" xfId="51221" hidden="1"/>
    <cellStyle name="Akzent4 2" xfId="51243" hidden="1"/>
    <cellStyle name="Akzent4 2" xfId="51280" hidden="1"/>
    <cellStyle name="Akzent4 2" xfId="51301" hidden="1"/>
    <cellStyle name="Akzent4 2" xfId="51339" hidden="1"/>
    <cellStyle name="Akzent4 2" xfId="51358" hidden="1"/>
    <cellStyle name="Akzent4 2" xfId="51390" hidden="1"/>
    <cellStyle name="Akzent4 2" xfId="51406" hidden="1"/>
    <cellStyle name="Akzent4 2" xfId="51442" hidden="1"/>
    <cellStyle name="Akzent4 2" xfId="51458" hidden="1"/>
    <cellStyle name="Akzent4 2" xfId="51491" hidden="1"/>
    <cellStyle name="Akzent4 2" xfId="51519" hidden="1"/>
    <cellStyle name="Akzent4 2" xfId="51521" hidden="1"/>
    <cellStyle name="Akzent4 2" xfId="51584" hidden="1"/>
    <cellStyle name="Akzent4 2" xfId="51619" hidden="1"/>
    <cellStyle name="Akzent4 2" xfId="51655" hidden="1"/>
    <cellStyle name="Akzent4 2" xfId="51678" hidden="1"/>
    <cellStyle name="Akzent4 2" xfId="51710" hidden="1"/>
    <cellStyle name="Akzent4 2" xfId="51734" hidden="1"/>
    <cellStyle name="Akzent4 2" xfId="51765" hidden="1"/>
    <cellStyle name="Akzent4 2" xfId="51790" hidden="1"/>
    <cellStyle name="Akzent4 2" xfId="51815" hidden="1"/>
    <cellStyle name="Akzent4 2" xfId="51855" hidden="1"/>
    <cellStyle name="Akzent4 2" xfId="51572" hidden="1"/>
    <cellStyle name="Akzent4 2" xfId="51896" hidden="1"/>
    <cellStyle name="Akzent4 2" xfId="51953" hidden="1"/>
    <cellStyle name="Akzent4 2" xfId="51984" hidden="1"/>
    <cellStyle name="Akzent4 2" xfId="52018" hidden="1"/>
    <cellStyle name="Akzent4 2" xfId="52050" hidden="1"/>
    <cellStyle name="Akzent4 2" xfId="52074" hidden="1"/>
    <cellStyle name="Akzent4 2" xfId="52113" hidden="1"/>
    <cellStyle name="Akzent4 2" xfId="52157" hidden="1"/>
    <cellStyle name="Akzent4 2" xfId="52193" hidden="1"/>
    <cellStyle name="Akzent4 2" xfId="52231" hidden="1"/>
    <cellStyle name="Akzent4 2" xfId="52286" hidden="1"/>
    <cellStyle name="Akzent4 2" xfId="52324" hidden="1"/>
    <cellStyle name="Akzent4 2" xfId="52355" hidden="1"/>
    <cellStyle name="Akzent4 2" xfId="52379" hidden="1"/>
    <cellStyle name="Akzent4 2" xfId="52413" hidden="1"/>
    <cellStyle name="Akzent4 2" xfId="52437" hidden="1"/>
    <cellStyle name="Akzent4 2" xfId="52471" hidden="1"/>
    <cellStyle name="Akzent4 2" xfId="52489" hidden="1"/>
    <cellStyle name="Akzent4 2" xfId="52521" hidden="1"/>
    <cellStyle name="Akzent4 2" xfId="52535" hidden="1"/>
    <cellStyle name="Akzent4 2" xfId="52569" hidden="1"/>
    <cellStyle name="Akzent4 2" xfId="52599" hidden="1"/>
    <cellStyle name="Akzent4 2" xfId="52632" hidden="1"/>
    <cellStyle name="Akzent4 2" xfId="52681" hidden="1"/>
    <cellStyle name="Akzent4 2" xfId="52717" hidden="1"/>
    <cellStyle name="Akzent4 2" xfId="52744" hidden="1"/>
    <cellStyle name="Akzent4 2" xfId="52770" hidden="1"/>
    <cellStyle name="Akzent4 2" xfId="52801" hidden="1"/>
    <cellStyle name="Akzent4 2" xfId="52822" hidden="1"/>
    <cellStyle name="Akzent4 2" xfId="52848" hidden="1"/>
    <cellStyle name="Akzent4 2" xfId="52276" hidden="1"/>
    <cellStyle name="Akzent4 2" xfId="52920" hidden="1"/>
    <cellStyle name="Akzent4 2" xfId="52947" hidden="1"/>
    <cellStyle name="Akzent4 2" xfId="52978" hidden="1"/>
    <cellStyle name="Akzent4 2" xfId="53004" hidden="1"/>
    <cellStyle name="Akzent4 2" xfId="53032" hidden="1"/>
    <cellStyle name="Akzent4 2" xfId="53058" hidden="1"/>
    <cellStyle name="Akzent4 2" xfId="53089" hidden="1"/>
    <cellStyle name="Akzent4 2" xfId="53116" hidden="1"/>
    <cellStyle name="Akzent4 2" xfId="53141" hidden="1"/>
    <cellStyle name="Akzent4 2" xfId="52581" hidden="1"/>
    <cellStyle name="Akzent4 2" xfId="53184" hidden="1"/>
    <cellStyle name="Akzent4 2" xfId="53210" hidden="1"/>
    <cellStyle name="Akzent4 2" xfId="53241" hidden="1"/>
    <cellStyle name="Akzent4 2" xfId="53263" hidden="1"/>
    <cellStyle name="Akzent4 2" xfId="53298" hidden="1"/>
    <cellStyle name="Akzent4 2" xfId="53313" hidden="1"/>
    <cellStyle name="Akzent4 2" xfId="53342" hidden="1"/>
    <cellStyle name="Akzent4 2" xfId="53366" hidden="1"/>
    <cellStyle name="Akzent4 2" xfId="53399" hidden="1"/>
    <cellStyle name="Akzent4 2" xfId="53432" hidden="1"/>
    <cellStyle name="Akzent4 2" xfId="53481" hidden="1"/>
    <cellStyle name="Akzent4 2" xfId="53501" hidden="1"/>
    <cellStyle name="Akzent4 2" xfId="53535" hidden="1"/>
    <cellStyle name="Akzent4 2" xfId="53555" hidden="1"/>
    <cellStyle name="Akzent4 2" xfId="53580" hidden="1"/>
    <cellStyle name="Akzent4 2" xfId="53603" hidden="1"/>
    <cellStyle name="Akzent4 2" xfId="53639" hidden="1"/>
    <cellStyle name="Akzent4 2" xfId="53661" hidden="1"/>
    <cellStyle name="Akzent4 2" xfId="53687" hidden="1"/>
    <cellStyle name="Akzent4 2" xfId="53715" hidden="1"/>
    <cellStyle name="Akzent4 2" xfId="53756" hidden="1"/>
    <cellStyle name="Akzent4 2" xfId="53785" hidden="1"/>
    <cellStyle name="Akzent4 2" xfId="53810" hidden="1"/>
    <cellStyle name="Akzent4 2" xfId="53835" hidden="1"/>
    <cellStyle name="Akzent4 2" xfId="53860" hidden="1"/>
    <cellStyle name="Akzent4 2" xfId="53894" hidden="1"/>
    <cellStyle name="Akzent4 2" xfId="53913" hidden="1"/>
    <cellStyle name="Akzent4 2" xfId="53951" hidden="1"/>
    <cellStyle name="Akzent4 2" xfId="53970" hidden="1"/>
    <cellStyle name="Akzent4 2" xfId="53444" hidden="1"/>
    <cellStyle name="Akzent4 2" xfId="54020" hidden="1"/>
    <cellStyle name="Akzent4 2" xfId="54049" hidden="1"/>
    <cellStyle name="Akzent4 2" xfId="54076" hidden="1"/>
    <cellStyle name="Akzent4 2" xfId="54108" hidden="1"/>
    <cellStyle name="Akzent4 2" xfId="54126" hidden="1"/>
    <cellStyle name="Akzent4 2" xfId="54156" hidden="1"/>
    <cellStyle name="Akzent4 2" xfId="54189" hidden="1"/>
    <cellStyle name="Akzent4 2" xfId="54214" hidden="1"/>
    <cellStyle name="Akzent4 2" xfId="54240" hidden="1"/>
    <cellStyle name="Akzent4 2" xfId="53726" hidden="1"/>
    <cellStyle name="Akzent4 2" xfId="54284" hidden="1"/>
    <cellStyle name="Akzent4 2" xfId="54320" hidden="1"/>
    <cellStyle name="Akzent4 2" xfId="54342" hidden="1"/>
    <cellStyle name="Akzent4 2" xfId="54370" hidden="1"/>
    <cellStyle name="Akzent4 2" xfId="54397" hidden="1"/>
    <cellStyle name="Akzent4 2" xfId="54422" hidden="1"/>
    <cellStyle name="Akzent4 2" xfId="54451" hidden="1"/>
    <cellStyle name="Akzent4 2" xfId="54474" hidden="1"/>
    <cellStyle name="Akzent4 2" xfId="54498" hidden="1"/>
    <cellStyle name="Akzent4 2" xfId="54532" hidden="1"/>
    <cellStyle name="Akzent4 2" xfId="54560" hidden="1"/>
    <cellStyle name="Akzent4 2" xfId="54590" hidden="1"/>
    <cellStyle name="Akzent4 2" xfId="54615" hidden="1"/>
    <cellStyle name="Akzent4 2" xfId="54648" hidden="1"/>
    <cellStyle name="Akzent4 2" xfId="54666" hidden="1"/>
    <cellStyle name="Akzent4 2" xfId="54707" hidden="1"/>
    <cellStyle name="Akzent4 2" xfId="54725" hidden="1"/>
    <cellStyle name="Akzent4 2" xfId="54750" hidden="1"/>
    <cellStyle name="Akzent4 2" xfId="54770" hidden="1"/>
    <cellStyle name="Akzent4 2" xfId="54804" hidden="1"/>
    <cellStyle name="Akzent4 2" xfId="54806" hidden="1"/>
    <cellStyle name="Akzent4 2" xfId="54862" hidden="1"/>
    <cellStyle name="Akzent4 2" xfId="54899" hidden="1"/>
    <cellStyle name="Akzent4 2" xfId="54925" hidden="1"/>
    <cellStyle name="Akzent4 2" xfId="54957" hidden="1"/>
    <cellStyle name="Akzent4 2" xfId="54983" hidden="1"/>
    <cellStyle name="Akzent4 2" xfId="55011" hidden="1"/>
    <cellStyle name="Akzent4 2" xfId="55039" hidden="1"/>
    <cellStyle name="Akzent4 2" xfId="55067" hidden="1"/>
    <cellStyle name="Akzent4 2" xfId="55094" hidden="1"/>
    <cellStyle name="Akzent4 2" xfId="55116" hidden="1"/>
    <cellStyle name="Akzent4 2" xfId="54855" hidden="1"/>
    <cellStyle name="Akzent4 2" xfId="55165" hidden="1"/>
    <cellStyle name="Akzent4 2" xfId="55193" hidden="1"/>
    <cellStyle name="Akzent4 2" xfId="55223" hidden="1"/>
    <cellStyle name="Akzent4 2" xfId="55250" hidden="1"/>
    <cellStyle name="Akzent4 2" xfId="55281" hidden="1"/>
    <cellStyle name="Akzent4 2" xfId="55303" hidden="1"/>
    <cellStyle name="Akzent4 2" xfId="55335" hidden="1"/>
    <cellStyle name="Akzent4 2" xfId="55352" hidden="1"/>
    <cellStyle name="Akzent4 2" xfId="55379" hidden="1"/>
    <cellStyle name="Akzent4 2" xfId="55327" hidden="1"/>
    <cellStyle name="Akzent4 2" xfId="55292" hidden="1"/>
    <cellStyle name="Akzent4 2" xfId="55270" hidden="1"/>
    <cellStyle name="Akzent4 2" xfId="55234" hidden="1"/>
    <cellStyle name="Akzent4 2" xfId="55212" hidden="1"/>
    <cellStyle name="Akzent4 2" xfId="55176" hidden="1"/>
    <cellStyle name="Akzent4 2" xfId="55154" hidden="1"/>
    <cellStyle name="Akzent4 2" xfId="55122" hidden="1"/>
    <cellStyle name="Akzent4 2" xfId="55091" hidden="1"/>
    <cellStyle name="Akzent4 2" xfId="55076" hidden="1"/>
    <cellStyle name="Akzent4 2" xfId="55035" hidden="1"/>
    <cellStyle name="Akzent4 2" xfId="54996" hidden="1"/>
    <cellStyle name="Akzent4 2" xfId="54975" hidden="1"/>
    <cellStyle name="Akzent4 2" xfId="54943" hidden="1"/>
    <cellStyle name="Akzent4 2" xfId="54917" hidden="1"/>
    <cellStyle name="Akzent4 2" xfId="54886" hidden="1"/>
    <cellStyle name="Akzent4 2" xfId="54838" hidden="1"/>
    <cellStyle name="Akzent4 2" xfId="54791" hidden="1"/>
    <cellStyle name="Akzent4 2" xfId="54767" hidden="1"/>
    <cellStyle name="Akzent4 2" xfId="55366" hidden="1"/>
    <cellStyle name="Akzent4 2" xfId="54722" hidden="1"/>
    <cellStyle name="Akzent4 2" xfId="54688" hidden="1"/>
    <cellStyle name="Akzent4 2" xfId="54663" hidden="1"/>
    <cellStyle name="Akzent4 2" xfId="54634" hidden="1"/>
    <cellStyle name="Akzent4 2" xfId="54601" hidden="1"/>
    <cellStyle name="Akzent4 2" xfId="54576" hidden="1"/>
    <cellStyle name="Akzent4 2" xfId="54546" hidden="1"/>
    <cellStyle name="Akzent4 2" xfId="54519" hidden="1"/>
    <cellStyle name="Akzent4 2" xfId="54492" hidden="1"/>
    <cellStyle name="Akzent4 2" xfId="55061" hidden="1"/>
    <cellStyle name="Akzent4 2" xfId="54443" hidden="1"/>
    <cellStyle name="Akzent4 2" xfId="54411" hidden="1"/>
    <cellStyle name="Akzent4 2" xfId="54392" hidden="1"/>
    <cellStyle name="Akzent4 2" xfId="54353" hidden="1"/>
    <cellStyle name="Akzent4 2" xfId="54331" hidden="1"/>
    <cellStyle name="Akzent4 2" xfId="54301" hidden="1"/>
    <cellStyle name="Akzent4 2" xfId="54273" hidden="1"/>
    <cellStyle name="Akzent4 2" xfId="54250" hidden="1"/>
    <cellStyle name="Akzent4 2" xfId="54218" hidden="1"/>
    <cellStyle name="Akzent4 2" xfId="54176" hidden="1"/>
    <cellStyle name="Akzent4 2" xfId="54141" hidden="1"/>
    <cellStyle name="Akzent4 2" xfId="54097" hidden="1"/>
    <cellStyle name="Akzent4 2" xfId="54085" hidden="1"/>
    <cellStyle name="Akzent4 2" xfId="54040" hidden="1"/>
    <cellStyle name="Akzent4 2" xfId="54021" hidden="1"/>
    <cellStyle name="Akzent4 2" xfId="53991" hidden="1"/>
    <cellStyle name="Akzent4 2" xfId="53967" hidden="1"/>
    <cellStyle name="Akzent4 2" xfId="53933" hidden="1"/>
    <cellStyle name="Akzent4 2" xfId="53908" hidden="1"/>
    <cellStyle name="Akzent4 2" xfId="53880" hidden="1"/>
    <cellStyle name="Akzent4 2" xfId="53842" hidden="1"/>
    <cellStyle name="Akzent4 2" xfId="53815" hidden="1"/>
    <cellStyle name="Akzent4 2" xfId="53782" hidden="1"/>
    <cellStyle name="Akzent4 2" xfId="53752" hidden="1"/>
    <cellStyle name="Akzent4 2" xfId="53725" hidden="1"/>
    <cellStyle name="Akzent4 2" xfId="53692" hidden="1"/>
    <cellStyle name="Akzent4 2" xfId="53657" hidden="1"/>
    <cellStyle name="Akzent4 2" xfId="53635" hidden="1"/>
    <cellStyle name="Akzent4 2" xfId="53599" hidden="1"/>
    <cellStyle name="Akzent4 2" xfId="54165" hidden="1"/>
    <cellStyle name="Akzent4 2" xfId="53547" hidden="1"/>
    <cellStyle name="Akzent4 2" xfId="53530" hidden="1"/>
    <cellStyle name="Akzent4 2" xfId="53495" hidden="1"/>
    <cellStyle name="Akzent4 2" xfId="53473" hidden="1"/>
    <cellStyle name="Akzent4 2" xfId="53437" hidden="1"/>
    <cellStyle name="Akzent4 2" xfId="53416" hidden="1"/>
    <cellStyle name="Akzent4 2" xfId="53383" hidden="1"/>
    <cellStyle name="Akzent4 2" xfId="53361" hidden="1"/>
    <cellStyle name="Akzent4 2" xfId="53325" hidden="1"/>
    <cellStyle name="Akzent4 2" xfId="53869" hidden="1"/>
    <cellStyle name="Akzent4 2" xfId="53275" hidden="1"/>
    <cellStyle name="Akzent4 2" xfId="53252" hidden="1"/>
    <cellStyle name="Akzent4 2" xfId="53221" hidden="1"/>
    <cellStyle name="Akzent4 2" xfId="53194" hidden="1"/>
    <cellStyle name="Akzent4 2" xfId="53163" hidden="1"/>
    <cellStyle name="Akzent4 2" xfId="53137" hidden="1"/>
    <cellStyle name="Akzent4 2" xfId="53112" hidden="1"/>
    <cellStyle name="Akzent4 2" xfId="53079" hidden="1"/>
    <cellStyle name="Akzent4 2" xfId="53054" hidden="1"/>
    <cellStyle name="Akzent4 2" xfId="53019" hidden="1"/>
    <cellStyle name="Akzent4 2" xfId="52996" hidden="1"/>
    <cellStyle name="Akzent4 2" xfId="52958" hidden="1"/>
    <cellStyle name="Akzent4 2" xfId="52937" hidden="1"/>
    <cellStyle name="Akzent4 2" xfId="52879" hidden="1"/>
    <cellStyle name="Akzent4 2" xfId="52854" hidden="1"/>
    <cellStyle name="Akzent4 2" xfId="52817" hidden="1"/>
    <cellStyle name="Akzent4 2" xfId="52795" hidden="1"/>
    <cellStyle name="Akzent4 2" xfId="52759" hidden="1"/>
    <cellStyle name="Akzent4 2" xfId="52741" hidden="1"/>
    <cellStyle name="Akzent4 2" xfId="52701" hidden="1"/>
    <cellStyle name="Akzent4 2" xfId="52699" hidden="1"/>
    <cellStyle name="Akzent4 2" xfId="52645" hidden="1"/>
    <cellStyle name="Akzent4 2" xfId="52608" hidden="1"/>
    <cellStyle name="Akzent4 2" xfId="52575" hidden="1"/>
    <cellStyle name="Akzent4 2" xfId="52544" hidden="1"/>
    <cellStyle name="Akzent4 2" xfId="52511" hidden="1"/>
    <cellStyle name="Akzent4 2" xfId="52486" hidden="1"/>
    <cellStyle name="Akzent4 2" xfId="52457" hidden="1"/>
    <cellStyle name="Akzent4 2" xfId="52428" hidden="1"/>
    <cellStyle name="Akzent4 2" xfId="52406" hidden="1"/>
    <cellStyle name="Akzent4 2" xfId="52376" hidden="1"/>
    <cellStyle name="Akzent4 2" xfId="52658" hidden="1"/>
    <cellStyle name="Akzent4 2" xfId="52316" hidden="1"/>
    <cellStyle name="Akzent4 2" xfId="52280" hidden="1"/>
    <cellStyle name="Akzent4 2" xfId="52216" hidden="1"/>
    <cellStyle name="Akzent4 2" xfId="52189" hidden="1"/>
    <cellStyle name="Akzent4 2" xfId="52135" hidden="1"/>
    <cellStyle name="Akzent4 2" xfId="52092" hidden="1"/>
    <cellStyle name="Akzent4 2" xfId="52064" hidden="1"/>
    <cellStyle name="Akzent4 2" xfId="52040" hidden="1"/>
    <cellStyle name="Akzent4 2" xfId="51999" hidden="1"/>
    <cellStyle name="Akzent4 2" xfId="51966" hidden="1"/>
    <cellStyle name="Akzent4 2" xfId="51913" hidden="1"/>
    <cellStyle name="Akzent4 2" xfId="51875" hidden="1"/>
    <cellStyle name="Akzent4 2" xfId="51834" hidden="1"/>
    <cellStyle name="Akzent4 2" xfId="51807" hidden="1"/>
    <cellStyle name="Akzent4 2" xfId="51771" hidden="1"/>
    <cellStyle name="Akzent4 2" xfId="51749" hidden="1"/>
    <cellStyle name="Akzent4 2" xfId="51705" hidden="1"/>
    <cellStyle name="Akzent4 2" xfId="51687" hidden="1"/>
    <cellStyle name="Akzent4 2" xfId="51651" hidden="1"/>
    <cellStyle name="Akzent4 2" xfId="51628" hidden="1"/>
    <cellStyle name="Akzent4 2" xfId="51611" hidden="1"/>
    <cellStyle name="Akzent4 2" xfId="51534" hidden="1"/>
    <cellStyle name="Akzent4 2" xfId="51502" hidden="1"/>
    <cellStyle name="Akzent4 2" xfId="51468" hidden="1"/>
    <cellStyle name="Akzent4 2" xfId="51438" hidden="1"/>
    <cellStyle name="Akzent4 2" xfId="51402" hidden="1"/>
    <cellStyle name="Akzent4 2" xfId="51386" hidden="1"/>
    <cellStyle name="Akzent4 2" xfId="51350" hidden="1"/>
    <cellStyle name="Akzent4 2" xfId="51328" hidden="1"/>
    <cellStyle name="Akzent4 2" xfId="51295" hidden="1"/>
    <cellStyle name="Akzent4 2" xfId="51922" hidden="1"/>
    <cellStyle name="Akzent4 2" xfId="51254" hidden="1"/>
    <cellStyle name="Akzent4 2" xfId="51231" hidden="1"/>
    <cellStyle name="Akzent4 2" xfId="51190" hidden="1"/>
    <cellStyle name="Akzent4 2" xfId="51167" hidden="1"/>
    <cellStyle name="Akzent4 2" xfId="51128" hidden="1"/>
    <cellStyle name="Akzent4 2" xfId="51109" hidden="1"/>
    <cellStyle name="Akzent4 2" xfId="51077" hidden="1"/>
    <cellStyle name="Akzent4 2" xfId="51058" hidden="1"/>
    <cellStyle name="Akzent4 2" xfId="51024" hidden="1"/>
    <cellStyle name="Akzent4 2" xfId="51596" hidden="1"/>
    <cellStyle name="Akzent4 2" xfId="50986" hidden="1"/>
    <cellStyle name="Akzent4 2" xfId="50952" hidden="1"/>
    <cellStyle name="Akzent4 2" xfId="50929" hidden="1"/>
    <cellStyle name="Akzent4 2" xfId="50893" hidden="1"/>
    <cellStyle name="Akzent4 2" xfId="50870" hidden="1"/>
    <cellStyle name="Akzent4 2" xfId="50829" hidden="1"/>
    <cellStyle name="Akzent4 2" xfId="50814" hidden="1"/>
    <cellStyle name="Akzent4 2" xfId="50777" hidden="1"/>
    <cellStyle name="Akzent4 2" xfId="50749" hidden="1"/>
    <cellStyle name="Akzent4 2" xfId="50717" hidden="1"/>
    <cellStyle name="Akzent4 2" xfId="50678" hidden="1"/>
    <cellStyle name="Akzent4 2" xfId="50643" hidden="1"/>
    <cellStyle name="Akzent4 2" xfId="50612" hidden="1"/>
    <cellStyle name="Akzent4 2" xfId="50585" hidden="1"/>
    <cellStyle name="Akzent4 2" xfId="50554" hidden="1"/>
    <cellStyle name="Akzent4 2" xfId="50528" hidden="1"/>
    <cellStyle name="Akzent4 2" xfId="50495" hidden="1"/>
    <cellStyle name="Akzent4 2" xfId="50469" hidden="1"/>
    <cellStyle name="Akzent4 2" xfId="50436" hidden="1"/>
    <cellStyle name="Akzent4 2" xfId="50414" hidden="1"/>
    <cellStyle name="Akzent4 2" xfId="50364" hidden="1"/>
    <cellStyle name="Akzent4 2" xfId="50343" hidden="1"/>
    <cellStyle name="Akzent4 2" xfId="50310" hidden="1"/>
    <cellStyle name="Akzent4 2" xfId="50274" hidden="1"/>
    <cellStyle name="Akzent4 2" xfId="50251" hidden="1"/>
    <cellStyle name="Akzent4 2" xfId="50220" hidden="1"/>
    <cellStyle name="Akzent4 2" xfId="50192" hidden="1"/>
    <cellStyle name="Akzent4 2" xfId="50166" hidden="1"/>
    <cellStyle name="Akzent4 2" xfId="50130" hidden="1"/>
    <cellStyle name="Akzent4 2" xfId="50705" hidden="1"/>
    <cellStyle name="Akzent4 2" xfId="50080" hidden="1"/>
    <cellStyle name="Akzent4 2" xfId="50056" hidden="1"/>
    <cellStyle name="Akzent4 2" xfId="50022" hidden="1"/>
    <cellStyle name="Akzent4 2" xfId="49994" hidden="1"/>
    <cellStyle name="Akzent4 2" xfId="49964" hidden="1"/>
    <cellStyle name="Akzent4 2" xfId="49936" hidden="1"/>
    <cellStyle name="Akzent4 2" xfId="49906" hidden="1"/>
    <cellStyle name="Akzent4 2" xfId="49881" hidden="1"/>
    <cellStyle name="Akzent4 2" xfId="49862" hidden="1"/>
    <cellStyle name="Akzent4 2" xfId="50405" hidden="1"/>
    <cellStyle name="Akzent4 2" xfId="49819" hidden="1"/>
    <cellStyle name="Akzent4 2" xfId="49777" hidden="1"/>
    <cellStyle name="Akzent4 2" xfId="49761" hidden="1"/>
    <cellStyle name="Akzent4 2" xfId="49715" hidden="1"/>
    <cellStyle name="Akzent4 2" xfId="49703" hidden="1"/>
    <cellStyle name="Akzent4 2" xfId="49660" hidden="1"/>
    <cellStyle name="Akzent4 2" xfId="49644" hidden="1"/>
    <cellStyle name="Akzent4 2" xfId="49611" hidden="1"/>
    <cellStyle name="Akzent4 2" xfId="49586" hidden="1"/>
    <cellStyle name="Akzent4 2" xfId="49552" hidden="1"/>
    <cellStyle name="Akzent4 2" xfId="49523" hidden="1"/>
    <cellStyle name="Akzent4 2" xfId="49493" hidden="1"/>
    <cellStyle name="Akzent4 2" xfId="49464" hidden="1"/>
    <cellStyle name="Akzent4 2" xfId="49433" hidden="1"/>
    <cellStyle name="Akzent4 2" xfId="49399" hidden="1"/>
    <cellStyle name="Akzent4 2" xfId="49377" hidden="1"/>
    <cellStyle name="Akzent4 2" xfId="49346" hidden="1"/>
    <cellStyle name="Akzent4 2" xfId="49313" hidden="1"/>
    <cellStyle name="Akzent4 2" xfId="49275" hidden="1"/>
    <cellStyle name="Akzent4 2" xfId="49253" hidden="1"/>
    <cellStyle name="Akzent4 2" xfId="49250" hidden="1"/>
    <cellStyle name="Akzent4 2" xfId="49165" hidden="1"/>
    <cellStyle name="Akzent4 2" xfId="49128" hidden="1"/>
    <cellStyle name="Akzent4 2" xfId="49107" hidden="1"/>
    <cellStyle name="Akzent4 2" xfId="49066" hidden="1"/>
    <cellStyle name="Akzent4 2" xfId="49043" hidden="1"/>
    <cellStyle name="Akzent4 2" xfId="49013" hidden="1"/>
    <cellStyle name="Akzent4 2" xfId="48986" hidden="1"/>
    <cellStyle name="Akzent4 2" xfId="55422" hidden="1"/>
    <cellStyle name="Akzent4 2" xfId="55441" hidden="1"/>
    <cellStyle name="Akzent4 2" xfId="55463" hidden="1"/>
    <cellStyle name="Akzent4 2" xfId="49183" hidden="1"/>
    <cellStyle name="Akzent4 2" xfId="55491" hidden="1"/>
    <cellStyle name="Akzent4 2" xfId="55507" hidden="1"/>
    <cellStyle name="Akzent4 2" xfId="55530" hidden="1"/>
    <cellStyle name="Akzent4 2" xfId="55546" hidden="1"/>
    <cellStyle name="Akzent4 2" xfId="55569" hidden="1"/>
    <cellStyle name="Akzent4 2" xfId="55585" hidden="1"/>
    <cellStyle name="Akzent4 2" xfId="55603" hidden="1"/>
    <cellStyle name="Akzent4 2" xfId="55619" hidden="1"/>
    <cellStyle name="Akzent4 2" xfId="55636" hidden="1"/>
    <cellStyle name="Akzent4 2" xfId="55600" hidden="1"/>
    <cellStyle name="Akzent4 2" xfId="55580" hidden="1"/>
    <cellStyle name="Akzent4 2" xfId="55557" hidden="1"/>
    <cellStyle name="Akzent4 2" xfId="55541" hidden="1"/>
    <cellStyle name="Akzent4 2" xfId="55518" hidden="1"/>
    <cellStyle name="Akzent4 2" xfId="55502" hidden="1"/>
    <cellStyle name="Akzent4 2" xfId="55479" hidden="1"/>
    <cellStyle name="Akzent4 2" xfId="55466" hidden="1"/>
    <cellStyle name="Akzent4 2" xfId="55438" hidden="1"/>
    <cellStyle name="Akzent4 2" xfId="55430" hidden="1"/>
    <cellStyle name="Akzent4 2" xfId="55364" hidden="1"/>
    <cellStyle name="Akzent4 2" xfId="55331" hidden="1"/>
    <cellStyle name="Akzent4 2" xfId="55299" hidden="1"/>
    <cellStyle name="Akzent4 2" xfId="55263" hidden="1"/>
    <cellStyle name="Akzent4 2" xfId="55241" hidden="1"/>
    <cellStyle name="Akzent4 2" xfId="55204" hidden="1"/>
    <cellStyle name="Akzent4 2" xfId="55183" hidden="1"/>
    <cellStyle name="Akzent4 2" xfId="55146" hidden="1"/>
    <cellStyle name="Akzent4 2" xfId="55129" hidden="1"/>
    <cellStyle name="Akzent4 2" xfId="55627" hidden="1"/>
    <cellStyle name="Akzent4 2" xfId="55065" hidden="1"/>
    <cellStyle name="Akzent4 2" xfId="55027" hidden="1"/>
    <cellStyle name="Akzent4 2" xfId="55007" hidden="1"/>
    <cellStyle name="Akzent4 2" xfId="54968" hidden="1"/>
    <cellStyle name="Akzent4 2" xfId="54942" hidden="1"/>
    <cellStyle name="Akzent4 2" xfId="54910" hidden="1"/>
    <cellStyle name="Akzent4 2" xfId="54879" hidden="1"/>
    <cellStyle name="Akzent4 2" xfId="54816" hidden="1"/>
    <cellStyle name="Akzent4 2" xfId="54783" hidden="1"/>
    <cellStyle name="Akzent4 2" xfId="55418" hidden="1"/>
    <cellStyle name="Akzent4 2" xfId="54735" hidden="1"/>
    <cellStyle name="Akzent4 2" xfId="54702" hidden="1"/>
    <cellStyle name="Akzent4 2" xfId="54676" hidden="1"/>
    <cellStyle name="Akzent4 2" xfId="54643" hidden="1"/>
    <cellStyle name="Akzent4 2" xfId="54611" hidden="1"/>
    <cellStyle name="Akzent4 2" xfId="54585" hidden="1"/>
    <cellStyle name="Akzent4 2" xfId="54553" hidden="1"/>
    <cellStyle name="Akzent4 2" xfId="54527" hidden="1"/>
    <cellStyle name="Akzent4 2" xfId="54495" hidden="1"/>
    <cellStyle name="Akzent4 2" xfId="54460" hidden="1"/>
    <cellStyle name="Akzent4 2" xfId="54418" hidden="1"/>
    <cellStyle name="Akzent4 2" xfId="54381" hidden="1"/>
    <cellStyle name="Akzent4 2" xfId="54360" hidden="1"/>
    <cellStyle name="Akzent4 2" xfId="54315" hidden="1"/>
    <cellStyle name="Akzent4 2" xfId="54294" hidden="1"/>
    <cellStyle name="Akzent4 2" xfId="54264" hidden="1"/>
    <cellStyle name="Akzent4 2" xfId="54236" hidden="1"/>
    <cellStyle name="Akzent4 2" xfId="54206" hidden="1"/>
    <cellStyle name="Akzent4 2" xfId="54183" hidden="1"/>
    <cellStyle name="Akzent4 2" xfId="54146" hidden="1"/>
    <cellStyle name="Akzent4 2" xfId="54104" hidden="1"/>
    <cellStyle name="Akzent4 2" xfId="54071" hidden="1"/>
    <cellStyle name="Akzent4 2" xfId="54044" hidden="1"/>
    <cellStyle name="Akzent4 2" xfId="54011" hidden="1"/>
    <cellStyle name="Akzent4 2" xfId="53983" hidden="1"/>
    <cellStyle name="Akzent4 2" xfId="53948" hidden="1"/>
    <cellStyle name="Akzent4 2" xfId="53925" hidden="1"/>
    <cellStyle name="Akzent4 2" xfId="53889" hidden="1"/>
    <cellStyle name="Akzent4 2" xfId="53857" hidden="1"/>
    <cellStyle name="Akzent4 2" xfId="54447" hidden="1"/>
    <cellStyle name="Akzent4 2" xfId="53811" hidden="1"/>
    <cellStyle name="Akzent4 2" xfId="53772" hidden="1"/>
    <cellStyle name="Akzent4 2" xfId="53745" hidden="1"/>
    <cellStyle name="Akzent4 2" xfId="53708" hidden="1"/>
    <cellStyle name="Akzent4 2" xfId="53679" hidden="1"/>
    <cellStyle name="Akzent4 2" xfId="53650" hidden="1"/>
    <cellStyle name="Akzent4 2" xfId="53614" hidden="1"/>
    <cellStyle name="Akzent4 2" xfId="53591" hidden="1"/>
    <cellStyle name="Akzent4 2" xfId="53556" hidden="1"/>
    <cellStyle name="Akzent4 2" xfId="54134" hidden="1"/>
    <cellStyle name="Akzent4 2" xfId="53509" hidden="1"/>
    <cellStyle name="Akzent4 2" xfId="53485" hidden="1"/>
    <cellStyle name="Akzent4 2" xfId="53451" hidden="1"/>
    <cellStyle name="Akzent4 2" xfId="53417" hidden="1"/>
    <cellStyle name="Akzent4 2" xfId="53380" hidden="1"/>
    <cellStyle name="Akzent4 2" xfId="53353" hidden="1"/>
    <cellStyle name="Akzent4 2" xfId="53312" hidden="1"/>
    <cellStyle name="Akzent4 2" xfId="53292" hidden="1"/>
    <cellStyle name="Akzent4 2" xfId="53259" hidden="1"/>
    <cellStyle name="Akzent4 2" xfId="53233" hidden="1"/>
    <cellStyle name="Akzent4 2" xfId="53201" hidden="1"/>
    <cellStyle name="Akzent4 2" xfId="53171" hidden="1"/>
    <cellStyle name="Akzent4 2" xfId="53150" hidden="1"/>
    <cellStyle name="Akzent4 2" xfId="53105" hidden="1"/>
    <cellStyle name="Akzent4 2" xfId="53086" hidden="1"/>
    <cellStyle name="Akzent4 2" xfId="53047" hidden="1"/>
    <cellStyle name="Akzent4 2" xfId="53027" hidden="1"/>
    <cellStyle name="Akzent4 2" xfId="52989" hidden="1"/>
    <cellStyle name="Akzent4 2" xfId="52966" hidden="1"/>
    <cellStyle name="Akzent4 2" xfId="52930" hidden="1"/>
    <cellStyle name="Akzent4 2" xfId="52926" hidden="1"/>
    <cellStyle name="Akzent4 2" xfId="52866" hidden="1"/>
    <cellStyle name="Akzent4 2" xfId="52833" hidden="1"/>
    <cellStyle name="Akzent4 2" xfId="52798" hidden="1"/>
    <cellStyle name="Akzent4 2" xfId="52766" hidden="1"/>
    <cellStyle name="Akzent4 2" xfId="52730" hidden="1"/>
    <cellStyle name="Akzent4 2" xfId="52708" hidden="1"/>
    <cellStyle name="Akzent4 2" xfId="52649" hidden="1"/>
    <cellStyle name="Akzent4 2" xfId="52614" hidden="1"/>
    <cellStyle name="Akzent4 2" xfId="52590" hidden="1"/>
    <cellStyle name="Akzent4 2" xfId="52550" hidden="1"/>
    <cellStyle name="Akzent4 2" xfId="52880" hidden="1"/>
    <cellStyle name="Akzent4 2" xfId="52499" hidden="1"/>
    <cellStyle name="Akzent4 2" xfId="52466" hidden="1"/>
    <cellStyle name="Akzent4 2" xfId="52434" hidden="1"/>
    <cellStyle name="Akzent4 2" xfId="52405" hidden="1"/>
    <cellStyle name="Akzent4 2" xfId="52369" hidden="1"/>
    <cellStyle name="Akzent4 2" xfId="52339" hidden="1"/>
    <cellStyle name="Akzent4 2" xfId="52309" hidden="1"/>
    <cellStyle name="Akzent4 2" xfId="52260" hidden="1"/>
    <cellStyle name="Akzent4 2" xfId="52202" hidden="1"/>
    <cellStyle name="Akzent4 2" xfId="52158" hidden="1"/>
    <cellStyle name="Akzent4 2" xfId="52112" hidden="1"/>
    <cellStyle name="Akzent4 2" xfId="52063" hidden="1"/>
    <cellStyle name="Akzent4 2" xfId="52020" hidden="1"/>
    <cellStyle name="Akzent4 2" xfId="51993" hidden="1"/>
    <cellStyle name="Akzent4 2" xfId="51937" hidden="1"/>
    <cellStyle name="Akzent4 2" xfId="51893" hidden="1"/>
    <cellStyle name="Akzent4 2" xfId="51866" hidden="1"/>
    <cellStyle name="Akzent4 2" xfId="51829" hidden="1"/>
    <cellStyle name="Akzent4 2" xfId="51800" hidden="1"/>
    <cellStyle name="Akzent4 2" xfId="51770" hidden="1"/>
    <cellStyle name="Akzent4 2" xfId="51742" hidden="1"/>
    <cellStyle name="Akzent4 2" xfId="51697" hidden="1"/>
    <cellStyle name="Akzent4 2" xfId="51669" hidden="1"/>
    <cellStyle name="Akzent4 2" xfId="51634" hidden="1"/>
    <cellStyle name="Akzent4 2" xfId="51605" hidden="1"/>
    <cellStyle name="Akzent4 2" xfId="51544" hidden="1"/>
    <cellStyle name="Akzent4 2" xfId="51512" hidden="1"/>
    <cellStyle name="Akzent4 2" xfId="51475" hidden="1"/>
    <cellStyle name="Akzent4 2" xfId="51453" hidden="1"/>
    <cellStyle name="Akzent4 2" xfId="51416" hidden="1"/>
    <cellStyle name="Akzent4 2" xfId="52121" hidden="1"/>
    <cellStyle name="Akzent4 2" xfId="51359" hidden="1"/>
    <cellStyle name="Akzent4 2" xfId="51336" hidden="1"/>
    <cellStyle name="Akzent4 2" xfId="51297" hidden="1"/>
    <cellStyle name="Akzent4 2" xfId="51275" hidden="1"/>
    <cellStyle name="Akzent4 2" xfId="51239" hidden="1"/>
    <cellStyle name="Akzent4 2" xfId="51216" hidden="1"/>
    <cellStyle name="Akzent4 2" xfId="51180" hidden="1"/>
    <cellStyle name="Akzent4 2" xfId="51154" hidden="1"/>
    <cellStyle name="Akzent4 2" xfId="51122" hidden="1"/>
    <cellStyle name="Akzent4 2" xfId="51730" hidden="1"/>
    <cellStyle name="Akzent4 2" xfId="51071" hidden="1"/>
    <cellStyle name="Akzent4 2" xfId="51041" hidden="1"/>
    <cellStyle name="Akzent4 2" xfId="51013" hidden="1"/>
    <cellStyle name="Akzent4 2" xfId="50988" hidden="1"/>
    <cellStyle name="Akzent4 2" xfId="50963" hidden="1"/>
    <cellStyle name="Akzent4 2" xfId="50928" hidden="1"/>
    <cellStyle name="Akzent4 2" xfId="50905" hidden="1"/>
    <cellStyle name="Akzent4 2" xfId="50872" hidden="1"/>
    <cellStyle name="Akzent4 2" xfId="50843" hidden="1"/>
    <cellStyle name="Akzent4 2" xfId="50799" hidden="1"/>
    <cellStyle name="Akzent4 2" xfId="50755" hidden="1"/>
    <cellStyle name="Akzent4 2" xfId="50730" hidden="1"/>
    <cellStyle name="Akzent4 2" xfId="50696" hidden="1"/>
    <cellStyle name="Akzent4 2" xfId="50663" hidden="1"/>
    <cellStyle name="Akzent4 2" xfId="50635" hidden="1"/>
    <cellStyle name="Akzent4 2" xfId="50605" hidden="1"/>
    <cellStyle name="Akzent4 2" xfId="50573" hidden="1"/>
    <cellStyle name="Akzent4 2" xfId="50547" hidden="1"/>
    <cellStyle name="Akzent4 2" xfId="50515" hidden="1"/>
    <cellStyle name="Akzent4 2" xfId="50488" hidden="1"/>
    <cellStyle name="Akzent4 2" xfId="50441" hidden="1"/>
    <cellStyle name="Akzent4 2" xfId="50404" hidden="1"/>
    <cellStyle name="Akzent4 2" xfId="50370" hidden="1"/>
    <cellStyle name="Akzent4 2" xfId="50344" hidden="1"/>
    <cellStyle name="Akzent4 2" xfId="50304" hidden="1"/>
    <cellStyle name="Akzent4 2" xfId="50280" hidden="1"/>
    <cellStyle name="Akzent4 2" xfId="50248" hidden="1"/>
    <cellStyle name="Akzent4 2" xfId="50211" hidden="1"/>
    <cellStyle name="Akzent4 2" xfId="50186" hidden="1"/>
    <cellStyle name="Akzent4 2" xfId="50792" hidden="1"/>
    <cellStyle name="Akzent4 2" xfId="50123" hidden="1"/>
    <cellStyle name="Akzent4 2" xfId="50099" hidden="1"/>
    <cellStyle name="Akzent4 2" xfId="50070" hidden="1"/>
    <cellStyle name="Akzent4 2" xfId="50030" hidden="1"/>
    <cellStyle name="Akzent4 2" xfId="50011" hidden="1"/>
    <cellStyle name="Akzent4 2" xfId="49972" hidden="1"/>
    <cellStyle name="Akzent4 2" xfId="49953" hidden="1"/>
    <cellStyle name="Akzent4 2" xfId="49914" hidden="1"/>
    <cellStyle name="Akzent4 2" xfId="49889" hidden="1"/>
    <cellStyle name="Akzent4 2" xfId="50479" hidden="1"/>
    <cellStyle name="Akzent4 2" xfId="49845" hidden="1"/>
    <cellStyle name="Akzent4 2" xfId="49814" hidden="1"/>
    <cellStyle name="Akzent4 2" xfId="49789" hidden="1"/>
    <cellStyle name="Akzent4 2" xfId="49750" hidden="1"/>
    <cellStyle name="Akzent4 2" xfId="49722" hidden="1"/>
    <cellStyle name="Akzent4 2" xfId="49690" hidden="1"/>
    <cellStyle name="Akzent4 2" xfId="49662" hidden="1"/>
    <cellStyle name="Akzent4 2" xfId="49631" hidden="1"/>
    <cellStyle name="Akzent4 2" xfId="49604" hidden="1"/>
    <cellStyle name="Akzent4 2" xfId="49574" hidden="1"/>
    <cellStyle name="Akzent4 2" xfId="49544" hidden="1"/>
    <cellStyle name="Akzent4 2" xfId="49507" hidden="1"/>
    <cellStyle name="Akzent4 2" xfId="49479" hidden="1"/>
    <cellStyle name="Akzent4 2" xfId="49449" hidden="1"/>
    <cellStyle name="Akzent4 2" xfId="49416" hidden="1"/>
    <cellStyle name="Akzent4 2" xfId="49389" hidden="1"/>
    <cellStyle name="Akzent4 2" xfId="49353" hidden="1"/>
    <cellStyle name="Akzent4 2" xfId="49325" hidden="1"/>
    <cellStyle name="Akzent4 2" xfId="49289" hidden="1"/>
    <cellStyle name="Akzent4 2" xfId="49260" hidden="1"/>
    <cellStyle name="Akzent4 2" xfId="49258" hidden="1"/>
    <cellStyle name="Akzent4 2" xfId="49157" hidden="1"/>
    <cellStyle name="Akzent4 2" xfId="49114" hidden="1"/>
    <cellStyle name="Akzent4 2" xfId="49092" hidden="1"/>
    <cellStyle name="Akzent4 2" xfId="49056" hidden="1"/>
    <cellStyle name="Akzent4 2" xfId="49033" hidden="1"/>
    <cellStyle name="Akzent4 2" xfId="49000" hidden="1"/>
    <cellStyle name="Akzent4 2" xfId="55373" hidden="1"/>
    <cellStyle name="Akzent4 2" xfId="49537" hidden="1"/>
    <cellStyle name="Akzent4 2" xfId="55645" hidden="1"/>
    <cellStyle name="Akzent4 2" xfId="55658" hidden="1"/>
    <cellStyle name="Akzent4 2" xfId="49170" hidden="1"/>
    <cellStyle name="Akzent4 2" xfId="55672" hidden="1"/>
    <cellStyle name="Akzent4 2" xfId="55679" hidden="1"/>
    <cellStyle name="Akzent4 2" xfId="55692" hidden="1"/>
    <cellStyle name="Akzent4 2" xfId="55699" hidden="1"/>
    <cellStyle name="Akzent4 2" xfId="55712" hidden="1"/>
    <cellStyle name="Akzent4 2" xfId="55719" hidden="1"/>
    <cellStyle name="Akzent4 2" xfId="55732" hidden="1"/>
    <cellStyle name="Akzent4 2" xfId="55739" hidden="1"/>
    <cellStyle name="Akzent4 2" xfId="55752"/>
    <cellStyle name="Akzent4 3" xfId="400" hidden="1"/>
    <cellStyle name="Akzent4 3" xfId="2952" hidden="1"/>
    <cellStyle name="Akzent4 3" xfId="3758" hidden="1"/>
    <cellStyle name="Akzent4 3" xfId="6298" hidden="1"/>
    <cellStyle name="Akzent4 3" xfId="4085" hidden="1"/>
    <cellStyle name="Akzent4 3" xfId="3242" hidden="1"/>
    <cellStyle name="Akzent4 3" xfId="547" hidden="1"/>
    <cellStyle name="Akzent4 3" xfId="4312" hidden="1"/>
    <cellStyle name="Akzent4 3" xfId="3433" hidden="1"/>
    <cellStyle name="Akzent4 3" xfId="532" hidden="1"/>
    <cellStyle name="Akzent4 3" xfId="12154" hidden="1"/>
    <cellStyle name="Akzent4 3" xfId="13514" hidden="1"/>
    <cellStyle name="Akzent4 3" xfId="18367" hidden="1"/>
    <cellStyle name="Akzent4 3" xfId="14173" hidden="1"/>
    <cellStyle name="Akzent4 3" xfId="12656" hidden="1"/>
    <cellStyle name="Akzent4 3" xfId="7648" hidden="1"/>
    <cellStyle name="Akzent4 3" xfId="14613" hidden="1"/>
    <cellStyle name="Akzent4 3" xfId="12986" hidden="1"/>
    <cellStyle name="Akzent4 3" xfId="7661" hidden="1"/>
    <cellStyle name="Akzent4 3" xfId="15042" hidden="1"/>
    <cellStyle name="Akzent4 3" xfId="13392" hidden="1"/>
    <cellStyle name="Akzent4 3" xfId="7725" hidden="1"/>
    <cellStyle name="Akzent4 3" xfId="15491" hidden="1"/>
    <cellStyle name="Akzent4 3" xfId="13790" hidden="1"/>
    <cellStyle name="Akzent4 3" xfId="7793" hidden="1"/>
    <cellStyle name="Akzent4 3" xfId="15973" hidden="1"/>
    <cellStyle name="Akzent4 3" xfId="14231" hidden="1"/>
    <cellStyle name="Akzent4 3" xfId="7839" hidden="1"/>
    <cellStyle name="Akzent4 3" xfId="22945" hidden="1"/>
    <cellStyle name="Akzent4 3" xfId="23503" hidden="1"/>
    <cellStyle name="Akzent4 3" xfId="25274" hidden="1"/>
    <cellStyle name="Akzent4 3" xfId="23740" hidden="1"/>
    <cellStyle name="Akzent4 3" xfId="23147" hidden="1"/>
    <cellStyle name="Akzent4 3" xfId="21263" hidden="1"/>
    <cellStyle name="Akzent4 3" xfId="26754" hidden="1"/>
    <cellStyle name="Akzent4 3" xfId="27050" hidden="1"/>
    <cellStyle name="Akzent4 3" xfId="27965" hidden="1"/>
    <cellStyle name="Akzent4 3" xfId="29276" hidden="1"/>
    <cellStyle name="Akzent4 3" xfId="29573" hidden="1"/>
    <cellStyle name="Akzent4 3" xfId="30489" hidden="1"/>
    <cellStyle name="Akzent4 3" xfId="31670" hidden="1"/>
    <cellStyle name="Akzent4 3" xfId="31966" hidden="1"/>
    <cellStyle name="Akzent4 3" xfId="32879" hidden="1"/>
    <cellStyle name="Akzent4 3" xfId="33960" hidden="1"/>
    <cellStyle name="Akzent4 3" xfId="34253" hidden="1"/>
    <cellStyle name="Akzent4 3" xfId="35165" hidden="1"/>
    <cellStyle name="Akzent4 3" xfId="36245" hidden="1"/>
    <cellStyle name="Akzent4 3" xfId="36535" hidden="1"/>
    <cellStyle name="Akzent4 3" xfId="37442" hidden="1"/>
    <cellStyle name="Akzent4 3" xfId="38504" hidden="1"/>
    <cellStyle name="Akzent4 3" xfId="38786" hidden="1"/>
    <cellStyle name="Akzent4 3" xfId="39689" hidden="1"/>
    <cellStyle name="Akzent4 3" xfId="40741" hidden="1"/>
    <cellStyle name="Akzent4 3" xfId="41022" hidden="1"/>
    <cellStyle name="Akzent4 3" xfId="41925" hidden="1"/>
    <cellStyle name="Akzent4 3" xfId="44756" hidden="1"/>
    <cellStyle name="Akzent4 3" xfId="45549" hidden="1"/>
    <cellStyle name="Akzent4 3" xfId="48042" hidden="1"/>
    <cellStyle name="Akzent4 3" xfId="45870" hidden="1"/>
    <cellStyle name="Akzent4 3" xfId="45041" hidden="1"/>
    <cellStyle name="Akzent4 3" xfId="42399" hidden="1"/>
    <cellStyle name="Akzent4 3" xfId="46094" hidden="1"/>
    <cellStyle name="Akzent4 3" xfId="45230" hidden="1"/>
    <cellStyle name="Akzent4 3" xfId="42384" hidden="1"/>
    <cellStyle name="Akzent4 3" xfId="51557" hidden="1"/>
    <cellStyle name="Akzent4 3" xfId="52350" hidden="1"/>
    <cellStyle name="Akzent4 3" xfId="54843" hidden="1"/>
    <cellStyle name="Akzent4 3" xfId="52671" hidden="1"/>
    <cellStyle name="Akzent4 3" xfId="51842" hidden="1"/>
    <cellStyle name="Akzent4 3" xfId="49200" hidden="1"/>
    <cellStyle name="Akzent4 3" xfId="52895" hidden="1"/>
    <cellStyle name="Akzent4 3" xfId="52031" hidden="1"/>
    <cellStyle name="Akzent4 3" xfId="49185"/>
    <cellStyle name="Akzent4 4" xfId="314" hidden="1"/>
    <cellStyle name="Akzent4 4" xfId="3677" hidden="1"/>
    <cellStyle name="Akzent4 4" xfId="3648" hidden="1"/>
    <cellStyle name="Akzent4 4" xfId="3328" hidden="1"/>
    <cellStyle name="Akzent4 4" xfId="3349" hidden="1"/>
    <cellStyle name="Akzent4 4" xfId="3529" hidden="1"/>
    <cellStyle name="Akzent4 4" xfId="3548" hidden="1"/>
    <cellStyle name="Akzent4 4" xfId="13374" hidden="1"/>
    <cellStyle name="Akzent4 4" xfId="13330" hidden="1"/>
    <cellStyle name="Akzent4 4" xfId="12811" hidden="1"/>
    <cellStyle name="Akzent4 4" xfId="12838" hidden="1"/>
    <cellStyle name="Akzent4 4" xfId="13152" hidden="1"/>
    <cellStyle name="Akzent4 4" xfId="13186" hidden="1"/>
    <cellStyle name="Akzent4 4" xfId="13578" hidden="1"/>
    <cellStyle name="Akzent4 4" xfId="13614" hidden="1"/>
    <cellStyle name="Akzent4 4" xfId="13962" hidden="1"/>
    <cellStyle name="Akzent4 4" xfId="14018" hidden="1"/>
    <cellStyle name="Akzent4 4" xfId="14414" hidden="1"/>
    <cellStyle name="Akzent4 4" xfId="14464" hidden="1"/>
    <cellStyle name="Akzent4 4" xfId="23442" hidden="1"/>
    <cellStyle name="Akzent4 4" xfId="23421" hidden="1"/>
    <cellStyle name="Akzent4 4" xfId="23212" hidden="1"/>
    <cellStyle name="Akzent4 4" xfId="23225" hidden="1"/>
    <cellStyle name="Akzent4 4" xfId="27010" hidden="1"/>
    <cellStyle name="Akzent4 4" xfId="26995" hidden="1"/>
    <cellStyle name="Akzent4 4" xfId="29533" hidden="1"/>
    <cellStyle name="Akzent4 4" xfId="29518" hidden="1"/>
    <cellStyle name="Akzent4 4" xfId="31926" hidden="1"/>
    <cellStyle name="Akzent4 4" xfId="31911" hidden="1"/>
    <cellStyle name="Akzent4 4" xfId="34213" hidden="1"/>
    <cellStyle name="Akzent4 4" xfId="34198" hidden="1"/>
    <cellStyle name="Akzent4 4" xfId="36496" hidden="1"/>
    <cellStyle name="Akzent4 4" xfId="36482" hidden="1"/>
    <cellStyle name="Akzent4 4" xfId="38748" hidden="1"/>
    <cellStyle name="Akzent4 4" xfId="38734" hidden="1"/>
    <cellStyle name="Akzent4 4" xfId="40984" hidden="1"/>
    <cellStyle name="Akzent4 4" xfId="40971" hidden="1"/>
    <cellStyle name="Akzent4 4" xfId="45469" hidden="1"/>
    <cellStyle name="Akzent4 4" xfId="45440" hidden="1"/>
    <cellStyle name="Akzent4 4" xfId="45126" hidden="1"/>
    <cellStyle name="Akzent4 4" xfId="45147" hidden="1"/>
    <cellStyle name="Akzent4 4" xfId="45324" hidden="1"/>
    <cellStyle name="Akzent4 4" xfId="45343" hidden="1"/>
    <cellStyle name="Akzent4 4" xfId="52270" hidden="1"/>
    <cellStyle name="Akzent4 4" xfId="52241" hidden="1"/>
    <cellStyle name="Akzent4 4" xfId="51927" hidden="1"/>
    <cellStyle name="Akzent4 4" xfId="51948" hidden="1"/>
    <cellStyle name="Akzent4 4" xfId="52125" hidden="1"/>
    <cellStyle name="Akzent4 4" xfId="52144"/>
    <cellStyle name="Akzent4 5" xfId="28239"/>
    <cellStyle name="Akzent5" xfId="82" hidden="1"/>
    <cellStyle name="Akzent5" xfId="97"/>
    <cellStyle name="Akzent5 2" xfId="202" hidden="1"/>
    <cellStyle name="Akzent5 2" xfId="373" hidden="1"/>
    <cellStyle name="Akzent5 2" xfId="407" hidden="1"/>
    <cellStyle name="Akzent5 2" xfId="432" hidden="1"/>
    <cellStyle name="Akzent5 2" xfId="463" hidden="1"/>
    <cellStyle name="Akzent5 2" xfId="486" hidden="1"/>
    <cellStyle name="Akzent5 2" xfId="560" hidden="1"/>
    <cellStyle name="Akzent5 2" xfId="594" hidden="1"/>
    <cellStyle name="Akzent5 2" xfId="624" hidden="1"/>
    <cellStyle name="Akzent5 2" xfId="647" hidden="1"/>
    <cellStyle name="Akzent5 2" xfId="680" hidden="1"/>
    <cellStyle name="Akzent5 2" xfId="711" hidden="1"/>
    <cellStyle name="Akzent5 2" xfId="748" hidden="1"/>
    <cellStyle name="Akzent5 2" xfId="773" hidden="1"/>
    <cellStyle name="Akzent5 2" xfId="804" hidden="1"/>
    <cellStyle name="Akzent5 2" xfId="823" hidden="1"/>
    <cellStyle name="Akzent5 2" xfId="863" hidden="1"/>
    <cellStyle name="Akzent5 2" xfId="881" hidden="1"/>
    <cellStyle name="Akzent5 2" xfId="915" hidden="1"/>
    <cellStyle name="Akzent5 2" xfId="935" hidden="1"/>
    <cellStyle name="Akzent5 2" xfId="327" hidden="1"/>
    <cellStyle name="Akzent5 2" xfId="979" hidden="1"/>
    <cellStyle name="Akzent5 2" xfId="1022" hidden="1"/>
    <cellStyle name="Akzent5 2" xfId="1039" hidden="1"/>
    <cellStyle name="Akzent5 2" xfId="1081" hidden="1"/>
    <cellStyle name="Akzent5 2" xfId="1098" hidden="1"/>
    <cellStyle name="Akzent5 2" xfId="1130" hidden="1"/>
    <cellStyle name="Akzent5 2" xfId="1152" hidden="1"/>
    <cellStyle name="Akzent5 2" xfId="1185" hidden="1"/>
    <cellStyle name="Akzent5 2" xfId="1199" hidden="1"/>
    <cellStyle name="Akzent5 2" xfId="957" hidden="1"/>
    <cellStyle name="Akzent5 2" xfId="1244" hidden="1"/>
    <cellStyle name="Akzent5 2" xfId="1282" hidden="1"/>
    <cellStyle name="Akzent5 2" xfId="1303" hidden="1"/>
    <cellStyle name="Akzent5 2" xfId="1341" hidden="1"/>
    <cellStyle name="Akzent5 2" xfId="1362" hidden="1"/>
    <cellStyle name="Akzent5 2" xfId="1395" hidden="1"/>
    <cellStyle name="Akzent5 2" xfId="1416" hidden="1"/>
    <cellStyle name="Akzent5 2" xfId="1447" hidden="1"/>
    <cellStyle name="Akzent5 2" xfId="1472" hidden="1"/>
    <cellStyle name="Akzent5 2" xfId="1511" hidden="1"/>
    <cellStyle name="Akzent5 2" xfId="1541" hidden="1"/>
    <cellStyle name="Akzent5 2" xfId="1587" hidden="1"/>
    <cellStyle name="Akzent5 2" xfId="1601" hidden="1"/>
    <cellStyle name="Akzent5 2" xfId="1646" hidden="1"/>
    <cellStyle name="Akzent5 2" xfId="1661" hidden="1"/>
    <cellStyle name="Akzent5 2" xfId="1692" hidden="1"/>
    <cellStyle name="Akzent5 2" xfId="1722" hidden="1"/>
    <cellStyle name="Akzent5 2" xfId="1744" hidden="1"/>
    <cellStyle name="Akzent5 2" xfId="1766" hidden="1"/>
    <cellStyle name="Akzent5 2" xfId="1801" hidden="1"/>
    <cellStyle name="Akzent5 2" xfId="1834" hidden="1"/>
    <cellStyle name="Akzent5 2" xfId="1870" hidden="1"/>
    <cellStyle name="Akzent5 2" xfId="1893" hidden="1"/>
    <cellStyle name="Akzent5 2" xfId="1929" hidden="1"/>
    <cellStyle name="Akzent5 2" xfId="1953" hidden="1"/>
    <cellStyle name="Akzent5 2" xfId="1988" hidden="1"/>
    <cellStyle name="Akzent5 2" xfId="2008" hidden="1"/>
    <cellStyle name="Akzent5 2" xfId="2041" hidden="1"/>
    <cellStyle name="Akzent5 2" xfId="2059" hidden="1"/>
    <cellStyle name="Akzent5 2" xfId="1489" hidden="1"/>
    <cellStyle name="Akzent5 2" xfId="2114" hidden="1"/>
    <cellStyle name="Akzent5 2" xfId="2149" hidden="1"/>
    <cellStyle name="Akzent5 2" xfId="2167" hidden="1"/>
    <cellStyle name="Akzent5 2" xfId="2205" hidden="1"/>
    <cellStyle name="Akzent5 2" xfId="2226" hidden="1"/>
    <cellStyle name="Akzent5 2" xfId="2259" hidden="1"/>
    <cellStyle name="Akzent5 2" xfId="2283" hidden="1"/>
    <cellStyle name="Akzent5 2" xfId="2317" hidden="1"/>
    <cellStyle name="Akzent5 2" xfId="2338" hidden="1"/>
    <cellStyle name="Akzent5 2" xfId="2094" hidden="1"/>
    <cellStyle name="Akzent5 2" xfId="2381" hidden="1"/>
    <cellStyle name="Akzent5 2" xfId="2409" hidden="1"/>
    <cellStyle name="Akzent5 2" xfId="2434" hidden="1"/>
    <cellStyle name="Akzent5 2" xfId="2468" hidden="1"/>
    <cellStyle name="Akzent5 2" xfId="2489" hidden="1"/>
    <cellStyle name="Akzent5 2" xfId="2519" hidden="1"/>
    <cellStyle name="Akzent5 2" xfId="2545" hidden="1"/>
    <cellStyle name="Akzent5 2" xfId="2572" hidden="1"/>
    <cellStyle name="Akzent5 2" xfId="2595" hidden="1"/>
    <cellStyle name="Akzent5 2" xfId="2627" hidden="1"/>
    <cellStyle name="Akzent5 2" xfId="2654" hidden="1"/>
    <cellStyle name="Akzent5 2" xfId="2686" hidden="1"/>
    <cellStyle name="Akzent5 2" xfId="2707" hidden="1"/>
    <cellStyle name="Akzent5 2" xfId="2744" hidden="1"/>
    <cellStyle name="Akzent5 2" xfId="2764" hidden="1"/>
    <cellStyle name="Akzent5 2" xfId="2793" hidden="1"/>
    <cellStyle name="Akzent5 2" xfId="2816" hidden="1"/>
    <cellStyle name="Akzent5 2" xfId="2846" hidden="1"/>
    <cellStyle name="Akzent5 2" xfId="2870" hidden="1"/>
    <cellStyle name="Akzent5 2" xfId="2914" hidden="1"/>
    <cellStyle name="Akzent5 2" xfId="2927" hidden="1"/>
    <cellStyle name="Akzent5 2" xfId="2978" hidden="1"/>
    <cellStyle name="Akzent5 2" xfId="3013" hidden="1"/>
    <cellStyle name="Akzent5 2" xfId="3050" hidden="1"/>
    <cellStyle name="Akzent5 2" xfId="3072" hidden="1"/>
    <cellStyle name="Akzent5 2" xfId="3106" hidden="1"/>
    <cellStyle name="Akzent5 2" xfId="3123" hidden="1"/>
    <cellStyle name="Akzent5 2" xfId="3161" hidden="1"/>
    <cellStyle name="Akzent5 2" xfId="3182" hidden="1"/>
    <cellStyle name="Akzent5 2" xfId="3213" hidden="1"/>
    <cellStyle name="Akzent5 2" xfId="3244" hidden="1"/>
    <cellStyle name="Akzent5 2" xfId="2968" hidden="1"/>
    <cellStyle name="Akzent5 2" xfId="3288" hidden="1"/>
    <cellStyle name="Akzent5 2" xfId="3352" hidden="1"/>
    <cellStyle name="Akzent5 2" xfId="3381" hidden="1"/>
    <cellStyle name="Akzent5 2" xfId="3418" hidden="1"/>
    <cellStyle name="Akzent5 2" xfId="3451" hidden="1"/>
    <cellStyle name="Akzent5 2" xfId="3476" hidden="1"/>
    <cellStyle name="Akzent5 2" xfId="3502" hidden="1"/>
    <cellStyle name="Akzent5 2" xfId="3560" hidden="1"/>
    <cellStyle name="Akzent5 2" xfId="3592" hidden="1"/>
    <cellStyle name="Akzent5 2" xfId="3629" hidden="1"/>
    <cellStyle name="Akzent5 2" xfId="3692" hidden="1"/>
    <cellStyle name="Akzent5 2" xfId="3719" hidden="1"/>
    <cellStyle name="Akzent5 2" xfId="3762" hidden="1"/>
    <cellStyle name="Akzent5 2" xfId="3780" hidden="1"/>
    <cellStyle name="Akzent5 2" xfId="3821" hidden="1"/>
    <cellStyle name="Akzent5 2" xfId="3836" hidden="1"/>
    <cellStyle name="Akzent5 2" xfId="3880" hidden="1"/>
    <cellStyle name="Akzent5 2" xfId="3892" hidden="1"/>
    <cellStyle name="Akzent5 2" xfId="3931" hidden="1"/>
    <cellStyle name="Akzent5 2" xfId="3945" hidden="1"/>
    <cellStyle name="Akzent5 2" xfId="3979" hidden="1"/>
    <cellStyle name="Akzent5 2" xfId="4010" hidden="1"/>
    <cellStyle name="Akzent5 2" xfId="4044" hidden="1"/>
    <cellStyle name="Akzent5 2" xfId="4076" hidden="1"/>
    <cellStyle name="Akzent5 2" xfId="4130" hidden="1"/>
    <cellStyle name="Akzent5 2" xfId="4151" hidden="1"/>
    <cellStyle name="Akzent5 2" xfId="4184" hidden="1"/>
    <cellStyle name="Akzent5 2" xfId="4201" hidden="1"/>
    <cellStyle name="Akzent5 2" xfId="4237" hidden="1"/>
    <cellStyle name="Akzent5 2" xfId="4255" hidden="1"/>
    <cellStyle name="Akzent5 2" xfId="3690" hidden="1"/>
    <cellStyle name="Akzent5 2" xfId="4327" hidden="1"/>
    <cellStyle name="Akzent5 2" xfId="4364" hidden="1"/>
    <cellStyle name="Akzent5 2" xfId="4390" hidden="1"/>
    <cellStyle name="Akzent5 2" xfId="4422" hidden="1"/>
    <cellStyle name="Akzent5 2" xfId="4449" hidden="1"/>
    <cellStyle name="Akzent5 2" xfId="4477" hidden="1"/>
    <cellStyle name="Akzent5 2" xfId="4494" hidden="1"/>
    <cellStyle name="Akzent5 2" xfId="4536" hidden="1"/>
    <cellStyle name="Akzent5 2" xfId="4552" hidden="1"/>
    <cellStyle name="Akzent5 2" xfId="4286" hidden="1"/>
    <cellStyle name="Akzent5 2" xfId="4601" hidden="1"/>
    <cellStyle name="Akzent5 2" xfId="4630" hidden="1"/>
    <cellStyle name="Akzent5 2" xfId="4653" hidden="1"/>
    <cellStyle name="Akzent5 2" xfId="4686" hidden="1"/>
    <cellStyle name="Akzent5 2" xfId="4709" hidden="1"/>
    <cellStyle name="Akzent5 2" xfId="4736" hidden="1"/>
    <cellStyle name="Akzent5 2" xfId="4761" hidden="1"/>
    <cellStyle name="Akzent5 2" xfId="4791" hidden="1"/>
    <cellStyle name="Akzent5 2" xfId="4815" hidden="1"/>
    <cellStyle name="Akzent5 2" xfId="4856" hidden="1"/>
    <cellStyle name="Akzent5 2" xfId="4895" hidden="1"/>
    <cellStyle name="Akzent5 2" xfId="4926" hidden="1"/>
    <cellStyle name="Akzent5 2" xfId="4948" hidden="1"/>
    <cellStyle name="Akzent5 2" xfId="4982" hidden="1"/>
    <cellStyle name="Akzent5 2" xfId="5002" hidden="1"/>
    <cellStyle name="Akzent5 2" xfId="5032" hidden="1"/>
    <cellStyle name="Akzent5 2" xfId="5054" hidden="1"/>
    <cellStyle name="Akzent5 2" xfId="5091" hidden="1"/>
    <cellStyle name="Akzent5 2" xfId="5112" hidden="1"/>
    <cellStyle name="Akzent5 2" xfId="5146" hidden="1"/>
    <cellStyle name="Akzent5 2" xfId="5172" hidden="1"/>
    <cellStyle name="Akzent5 2" xfId="5217" hidden="1"/>
    <cellStyle name="Akzent5 2" xfId="5233" hidden="1"/>
    <cellStyle name="Akzent5 2" xfId="5267" hidden="1"/>
    <cellStyle name="Akzent5 2" xfId="5284" hidden="1"/>
    <cellStyle name="Akzent5 2" xfId="5328" hidden="1"/>
    <cellStyle name="Akzent5 2" xfId="5346" hidden="1"/>
    <cellStyle name="Akzent5 2" xfId="5385" hidden="1"/>
    <cellStyle name="Akzent5 2" xfId="5399" hidden="1"/>
    <cellStyle name="Akzent5 2" xfId="4849" hidden="1"/>
    <cellStyle name="Akzent5 2" xfId="5452" hidden="1"/>
    <cellStyle name="Akzent5 2" xfId="5486" hidden="1"/>
    <cellStyle name="Akzent5 2" xfId="5504" hidden="1"/>
    <cellStyle name="Akzent5 2" xfId="5546" hidden="1"/>
    <cellStyle name="Akzent5 2" xfId="5563" hidden="1"/>
    <cellStyle name="Akzent5 2" xfId="5595" hidden="1"/>
    <cellStyle name="Akzent5 2" xfId="5627" hidden="1"/>
    <cellStyle name="Akzent5 2" xfId="5654" hidden="1"/>
    <cellStyle name="Akzent5 2" xfId="5670" hidden="1"/>
    <cellStyle name="Akzent5 2" xfId="5429" hidden="1"/>
    <cellStyle name="Akzent5 2" xfId="5721" hidden="1"/>
    <cellStyle name="Akzent5 2" xfId="5762" hidden="1"/>
    <cellStyle name="Akzent5 2" xfId="5780" hidden="1"/>
    <cellStyle name="Akzent5 2" xfId="5813" hidden="1"/>
    <cellStyle name="Akzent5 2" xfId="5839" hidden="1"/>
    <cellStyle name="Akzent5 2" xfId="5866" hidden="1"/>
    <cellStyle name="Akzent5 2" xfId="5884" hidden="1"/>
    <cellStyle name="Akzent5 2" xfId="5919" hidden="1"/>
    <cellStyle name="Akzent5 2" xfId="5931" hidden="1"/>
    <cellStyle name="Akzent5 2" xfId="5978" hidden="1"/>
    <cellStyle name="Akzent5 2" xfId="5996" hidden="1"/>
    <cellStyle name="Akzent5 2" xfId="6037" hidden="1"/>
    <cellStyle name="Akzent5 2" xfId="6055" hidden="1"/>
    <cellStyle name="Akzent5 2" xfId="6096" hidden="1"/>
    <cellStyle name="Akzent5 2" xfId="6111" hidden="1"/>
    <cellStyle name="Akzent5 2" xfId="6155" hidden="1"/>
    <cellStyle name="Akzent5 2" xfId="6168" hidden="1"/>
    <cellStyle name="Akzent5 2" xfId="6199" hidden="1"/>
    <cellStyle name="Akzent5 2" xfId="6214" hidden="1"/>
    <cellStyle name="Akzent5 2" xfId="6262" hidden="1"/>
    <cellStyle name="Akzent5 2" xfId="6276" hidden="1"/>
    <cellStyle name="Akzent5 2" xfId="6316" hidden="1"/>
    <cellStyle name="Akzent5 2" xfId="6348" hidden="1"/>
    <cellStyle name="Akzent5 2" xfId="6380" hidden="1"/>
    <cellStyle name="Akzent5 2" xfId="6407" hidden="1"/>
    <cellStyle name="Akzent5 2" xfId="6439" hidden="1"/>
    <cellStyle name="Akzent5 2" xfId="6464" hidden="1"/>
    <cellStyle name="Akzent5 2" xfId="6496" hidden="1"/>
    <cellStyle name="Akzent5 2" xfId="6512" hidden="1"/>
    <cellStyle name="Akzent5 2" xfId="6552" hidden="1"/>
    <cellStyle name="Akzent5 2" xfId="6569" hidden="1"/>
    <cellStyle name="Akzent5 2" xfId="6311" hidden="1"/>
    <cellStyle name="Akzent5 2" xfId="6620" hidden="1"/>
    <cellStyle name="Akzent5 2" xfId="6653" hidden="1"/>
    <cellStyle name="Akzent5 2" xfId="6679" hidden="1"/>
    <cellStyle name="Akzent5 2" xfId="6711" hidden="1"/>
    <cellStyle name="Akzent5 2" xfId="6738" hidden="1"/>
    <cellStyle name="Akzent5 2" xfId="6765" hidden="1"/>
    <cellStyle name="Akzent5 2" xfId="6783" hidden="1"/>
    <cellStyle name="Akzent5 2" xfId="6815" hidden="1"/>
    <cellStyle name="Akzent5 2" xfId="6836" hidden="1"/>
    <cellStyle name="Akzent5 2" xfId="6805" hidden="1"/>
    <cellStyle name="Akzent5 2" xfId="6756" hidden="1"/>
    <cellStyle name="Akzent5 2" xfId="6739" hidden="1"/>
    <cellStyle name="Akzent5 2" xfId="6697" hidden="1"/>
    <cellStyle name="Akzent5 2" xfId="6680" hidden="1"/>
    <cellStyle name="Akzent5 2" xfId="6638" hidden="1"/>
    <cellStyle name="Akzent5 2" xfId="6621" hidden="1"/>
    <cellStyle name="Akzent5 2" xfId="6586" hidden="1"/>
    <cellStyle name="Akzent5 2" xfId="6561" hidden="1"/>
    <cellStyle name="Akzent5 2" xfId="6536" hidden="1"/>
    <cellStyle name="Akzent5 2" xfId="6503" hidden="1"/>
    <cellStyle name="Akzent5 2" xfId="6454" hidden="1"/>
    <cellStyle name="Akzent5 2" xfId="6434" hidden="1"/>
    <cellStyle name="Akzent5 2" xfId="6401" hidden="1"/>
    <cellStyle name="Akzent5 2" xfId="6375" hidden="1"/>
    <cellStyle name="Akzent5 2" xfId="6346" hidden="1"/>
    <cellStyle name="Akzent5 2" xfId="6314" hidden="1"/>
    <cellStyle name="Akzent5 2" xfId="6244" hidden="1"/>
    <cellStyle name="Akzent5 2" xfId="6227" hidden="1"/>
    <cellStyle name="Akzent5 2" xfId="6822" hidden="1"/>
    <cellStyle name="Akzent5 2" xfId="6182" hidden="1"/>
    <cellStyle name="Akzent5 2" xfId="6139" hidden="1"/>
    <cellStyle name="Akzent5 2" xfId="6121" hidden="1"/>
    <cellStyle name="Akzent5 2" xfId="6084" hidden="1"/>
    <cellStyle name="Akzent5 2" xfId="6062" hidden="1"/>
    <cellStyle name="Akzent5 2" xfId="6025" hidden="1"/>
    <cellStyle name="Akzent5 2" xfId="6003" hidden="1"/>
    <cellStyle name="Akzent5 2" xfId="5967" hidden="1"/>
    <cellStyle name="Akzent5 2" xfId="5950" hidden="1"/>
    <cellStyle name="Akzent5 2" xfId="6200" hidden="1"/>
    <cellStyle name="Akzent5 2" xfId="5910" hidden="1"/>
    <cellStyle name="Akzent5 2" xfId="5857" hidden="1"/>
    <cellStyle name="Akzent5 2" xfId="5840" hidden="1"/>
    <cellStyle name="Akzent5 2" xfId="5798" hidden="1"/>
    <cellStyle name="Akzent5 2" xfId="5781" hidden="1"/>
    <cellStyle name="Akzent5 2" xfId="5745" hidden="1"/>
    <cellStyle name="Akzent5 2" xfId="5722" hidden="1"/>
    <cellStyle name="Akzent5 2" xfId="5693" hidden="1"/>
    <cellStyle name="Akzent5 2" xfId="5665" hidden="1"/>
    <cellStyle name="Akzent5 2" xfId="5621" hidden="1"/>
    <cellStyle name="Akzent5 2" xfId="5589" hidden="1"/>
    <cellStyle name="Akzent5 2" xfId="5538" hidden="1"/>
    <cellStyle name="Akzent5 2" xfId="5526" hidden="1"/>
    <cellStyle name="Akzent5 2" xfId="5480" hidden="1"/>
    <cellStyle name="Akzent5 2" xfId="5465" hidden="1"/>
    <cellStyle name="Akzent5 2" xfId="5430" hidden="1"/>
    <cellStyle name="Akzent5 2" xfId="5412" hidden="1"/>
    <cellStyle name="Akzent5 2" xfId="5371" hidden="1"/>
    <cellStyle name="Akzent5 2" xfId="5347" hidden="1"/>
    <cellStyle name="Akzent5 2" xfId="5316" hidden="1"/>
    <cellStyle name="Akzent5 2" xfId="5283" hidden="1"/>
    <cellStyle name="Akzent5 2" xfId="5253" hidden="1"/>
    <cellStyle name="Akzent5 2" xfId="5225" hidden="1"/>
    <cellStyle name="Akzent5 2" xfId="5186" hidden="1"/>
    <cellStyle name="Akzent5 2" xfId="5164" hidden="1"/>
    <cellStyle name="Akzent5 2" xfId="5128" hidden="1"/>
    <cellStyle name="Akzent5 2" xfId="5099" hidden="1"/>
    <cellStyle name="Akzent5 2" xfId="5067" hidden="1"/>
    <cellStyle name="Akzent5 2" xfId="5046" hidden="1"/>
    <cellStyle name="Akzent5 2" xfId="5640" hidden="1"/>
    <cellStyle name="Akzent5 2" xfId="4993" hidden="1"/>
    <cellStyle name="Akzent5 2" xfId="4961" hidden="1"/>
    <cellStyle name="Akzent5 2" xfId="4940" hidden="1"/>
    <cellStyle name="Akzent5 2" xfId="4902" hidden="1"/>
    <cellStyle name="Akzent5 2" xfId="4881" hidden="1"/>
    <cellStyle name="Akzent5 2" xfId="4845" hidden="1"/>
    <cellStyle name="Akzent5 2" xfId="4817" hidden="1"/>
    <cellStyle name="Akzent5 2" xfId="4788" hidden="1"/>
    <cellStyle name="Akzent5 2" xfId="4762" hidden="1"/>
    <cellStyle name="Akzent5 2" xfId="5024" hidden="1"/>
    <cellStyle name="Akzent5 2" xfId="4714" hidden="1"/>
    <cellStyle name="Akzent5 2" xfId="4677" hidden="1"/>
    <cellStyle name="Akzent5 2" xfId="4658" hidden="1"/>
    <cellStyle name="Akzent5 2" xfId="4618" hidden="1"/>
    <cellStyle name="Akzent5 2" xfId="4600" hidden="1"/>
    <cellStyle name="Akzent5 2" xfId="4560" hidden="1"/>
    <cellStyle name="Akzent5 2" xfId="4543" hidden="1"/>
    <cellStyle name="Akzent5 2" xfId="4504" hidden="1"/>
    <cellStyle name="Akzent5 2" xfId="4481" hidden="1"/>
    <cellStyle name="Akzent5 2" xfId="4440" hidden="1"/>
    <cellStyle name="Akzent5 2" xfId="4417" hidden="1"/>
    <cellStyle name="Akzent5 2" xfId="4377" hidden="1"/>
    <cellStyle name="Akzent5 2" xfId="4357" hidden="1"/>
    <cellStyle name="Akzent5 2" xfId="4298" hidden="1"/>
    <cellStyle name="Akzent5 2" xfId="4274" hidden="1"/>
    <cellStyle name="Akzent5 2" xfId="4234" hidden="1"/>
    <cellStyle name="Akzent5 2" xfId="4223" hidden="1"/>
    <cellStyle name="Akzent5 2" xfId="4175" hidden="1"/>
    <cellStyle name="Akzent5 2" xfId="4164" hidden="1"/>
    <cellStyle name="Akzent5 2" xfId="4110" hidden="1"/>
    <cellStyle name="Akzent5 2" xfId="4104" hidden="1"/>
    <cellStyle name="Akzent5 2" xfId="4059" hidden="1"/>
    <cellStyle name="Akzent5 2" xfId="4029" hidden="1"/>
    <cellStyle name="Akzent5 2" xfId="3988" hidden="1"/>
    <cellStyle name="Akzent5 2" xfId="3964" hidden="1"/>
    <cellStyle name="Akzent5 2" xfId="3923" hidden="1"/>
    <cellStyle name="Akzent5 2" xfId="3908" hidden="1"/>
    <cellStyle name="Akzent5 2" xfId="3868" hidden="1"/>
    <cellStyle name="Akzent5 2" xfId="3849" hidden="1"/>
    <cellStyle name="Akzent5 2" xfId="3817" hidden="1"/>
    <cellStyle name="Akzent5 2" xfId="3794" hidden="1"/>
    <cellStyle name="Akzent5 2" xfId="4067" hidden="1"/>
    <cellStyle name="Akzent5 2" xfId="3738" hidden="1"/>
    <cellStyle name="Akzent5 2" xfId="3688" hidden="1"/>
    <cellStyle name="Akzent5 2" xfId="3649" hidden="1"/>
    <cellStyle name="Akzent5 2" xfId="3595" hidden="1"/>
    <cellStyle name="Akzent5 2" xfId="3558" hidden="1"/>
    <cellStyle name="Akzent5 2" xfId="3496" hidden="1"/>
    <cellStyle name="Akzent5 2" xfId="3470" hidden="1"/>
    <cellStyle name="Akzent5 2" xfId="3445" hidden="1"/>
    <cellStyle name="Akzent5 2" xfId="3408" hidden="1"/>
    <cellStyle name="Akzent5 2" xfId="3371" hidden="1"/>
    <cellStyle name="Akzent5 2" xfId="3316" hidden="1"/>
    <cellStyle name="Akzent5 2" xfId="3280" hidden="1"/>
    <cellStyle name="Akzent5 2" xfId="3234" hidden="1"/>
    <cellStyle name="Akzent5 2" xfId="3208" hidden="1"/>
    <cellStyle name="Akzent5 2" xfId="3174" hidden="1"/>
    <cellStyle name="Akzent5 2" xfId="3149" hidden="1"/>
    <cellStyle name="Akzent5 2" xfId="3103" hidden="1"/>
    <cellStyle name="Akzent5 2" xfId="3086" hidden="1"/>
    <cellStyle name="Akzent5 2" xfId="3049" hidden="1"/>
    <cellStyle name="Akzent5 2" xfId="3032" hidden="1"/>
    <cellStyle name="Akzent5 2" xfId="3007" hidden="1"/>
    <cellStyle name="Akzent5 2" xfId="2947" hidden="1"/>
    <cellStyle name="Akzent5 2" xfId="2893" hidden="1"/>
    <cellStyle name="Akzent5 2" xfId="2871" hidden="1"/>
    <cellStyle name="Akzent5 2" xfId="2828" hidden="1"/>
    <cellStyle name="Akzent5 2" xfId="2807" hidden="1"/>
    <cellStyle name="Akzent5 2" xfId="2775" hidden="1"/>
    <cellStyle name="Akzent5 2" xfId="2753" hidden="1"/>
    <cellStyle name="Akzent5 2" xfId="2716" hidden="1"/>
    <cellStyle name="Akzent5 2" xfId="2693" hidden="1"/>
    <cellStyle name="Akzent5 2" xfId="3318" hidden="1"/>
    <cellStyle name="Akzent5 2" xfId="2651" hidden="1"/>
    <cellStyle name="Akzent5 2" xfId="2617" hidden="1"/>
    <cellStyle name="Akzent5 2" xfId="2587" hidden="1"/>
    <cellStyle name="Akzent5 2" xfId="2552" hidden="1"/>
    <cellStyle name="Akzent5 2" xfId="2526" hidden="1"/>
    <cellStyle name="Akzent5 2" xfId="2493" hidden="1"/>
    <cellStyle name="Akzent5 2" xfId="2467" hidden="1"/>
    <cellStyle name="Akzent5 2" xfId="2441" hidden="1"/>
    <cellStyle name="Akzent5 2" xfId="2415" hidden="1"/>
    <cellStyle name="Akzent5 2" xfId="2672" hidden="1"/>
    <cellStyle name="Akzent5 2" xfId="2373" hidden="1"/>
    <cellStyle name="Akzent5 2" xfId="2332" hidden="1"/>
    <cellStyle name="Akzent5 2" xfId="2312" hidden="1"/>
    <cellStyle name="Akzent5 2" xfId="2272" hidden="1"/>
    <cellStyle name="Akzent5 2" xfId="2253" hidden="1"/>
    <cellStyle name="Akzent5 2" xfId="2209" hidden="1"/>
    <cellStyle name="Akzent5 2" xfId="2194" hidden="1"/>
    <cellStyle name="Akzent5 2" xfId="2156" hidden="1"/>
    <cellStyle name="Akzent5 2" xfId="2133" hidden="1"/>
    <cellStyle name="Akzent5 2" xfId="2093" hidden="1"/>
    <cellStyle name="Akzent5 2" xfId="2060" hidden="1"/>
    <cellStyle name="Akzent5 2" xfId="2019" hidden="1"/>
    <cellStyle name="Akzent5 2" xfId="1996" hidden="1"/>
    <cellStyle name="Akzent5 2" xfId="1959" hidden="1"/>
    <cellStyle name="Akzent5 2" xfId="1931" hidden="1"/>
    <cellStyle name="Akzent5 2" xfId="1901" hidden="1"/>
    <cellStyle name="Akzent5 2" xfId="1873" hidden="1"/>
    <cellStyle name="Akzent5 2" xfId="1841" hidden="1"/>
    <cellStyle name="Akzent5 2" xfId="1819" hidden="1"/>
    <cellStyle name="Akzent5 2" xfId="1785" hidden="1"/>
    <cellStyle name="Akzent5 2" xfId="1741" hidden="1"/>
    <cellStyle name="Akzent5 2" xfId="1713" hidden="1"/>
    <cellStyle name="Akzent5 2" xfId="1681" hidden="1"/>
    <cellStyle name="Akzent5 2" xfId="1642" hidden="1"/>
    <cellStyle name="Akzent5 2" xfId="1621" hidden="1"/>
    <cellStyle name="Akzent5 2" xfId="1588" hidden="1"/>
    <cellStyle name="Akzent5 2" xfId="1565" hidden="1"/>
    <cellStyle name="Akzent5 2" xfId="1532" hidden="1"/>
    <cellStyle name="Akzent5 2" xfId="1501" hidden="1"/>
    <cellStyle name="Akzent5 2" xfId="2109" hidden="1"/>
    <cellStyle name="Akzent5 2" xfId="1460" hidden="1"/>
    <cellStyle name="Akzent5 2" xfId="1420" hidden="1"/>
    <cellStyle name="Akzent5 2" xfId="1398" hidden="1"/>
    <cellStyle name="Akzent5 2" xfId="1356" hidden="1"/>
    <cellStyle name="Akzent5 2" xfId="1335" hidden="1"/>
    <cellStyle name="Akzent5 2" xfId="1297" hidden="1"/>
    <cellStyle name="Akzent5 2" xfId="1277" hidden="1"/>
    <cellStyle name="Akzent5 2" xfId="1242" hidden="1"/>
    <cellStyle name="Akzent5 2" xfId="1224" hidden="1"/>
    <cellStyle name="Akzent5 2" xfId="1482" hidden="1"/>
    <cellStyle name="Akzent5 2" xfId="1179" hidden="1"/>
    <cellStyle name="Akzent5 2" xfId="1136" hidden="1"/>
    <cellStyle name="Akzent5 2" xfId="1120" hidden="1"/>
    <cellStyle name="Akzent5 2" xfId="1072" hidden="1"/>
    <cellStyle name="Akzent5 2" xfId="1061" hidden="1"/>
    <cellStyle name="Akzent5 2" xfId="1016" hidden="1"/>
    <cellStyle name="Akzent5 2" xfId="1001" hidden="1"/>
    <cellStyle name="Akzent5 2" xfId="966" hidden="1"/>
    <cellStyle name="Akzent5 2" xfId="948" hidden="1"/>
    <cellStyle name="Akzent5 2" xfId="906" hidden="1"/>
    <cellStyle name="Akzent5 2" xfId="882" hidden="1"/>
    <cellStyle name="Akzent5 2" xfId="846" hidden="1"/>
    <cellStyle name="Akzent5 2" xfId="822" hidden="1"/>
    <cellStyle name="Akzent5 2" xfId="788" hidden="1"/>
    <cellStyle name="Akzent5 2" xfId="761" hidden="1"/>
    <cellStyle name="Akzent5 2" xfId="729" hidden="1"/>
    <cellStyle name="Akzent5 2" xfId="708" hidden="1"/>
    <cellStyle name="Akzent5 2" xfId="666" hidden="1"/>
    <cellStyle name="Akzent5 2" xfId="639" hidden="1"/>
    <cellStyle name="Akzent5 2" xfId="595" hidden="1"/>
    <cellStyle name="Akzent5 2" xfId="581" hidden="1"/>
    <cellStyle name="Akzent5 2" xfId="513" hidden="1"/>
    <cellStyle name="Akzent5 2" xfId="487" hidden="1"/>
    <cellStyle name="Akzent5 2" xfId="454" hidden="1"/>
    <cellStyle name="Akzent5 2" xfId="423" hidden="1"/>
    <cellStyle name="Akzent5 2" xfId="381" hidden="1"/>
    <cellStyle name="Akzent5 2" xfId="355" hidden="1"/>
    <cellStyle name="Akzent5 2" xfId="304" hidden="1"/>
    <cellStyle name="Akzent5 2" xfId="6879" hidden="1"/>
    <cellStyle name="Akzent5 2" xfId="6906" hidden="1"/>
    <cellStyle name="Akzent5 2" xfId="6922" hidden="1"/>
    <cellStyle name="Akzent5 2" xfId="526" hidden="1"/>
    <cellStyle name="Akzent5 2" xfId="6950" hidden="1"/>
    <cellStyle name="Akzent5 2" xfId="6972" hidden="1"/>
    <cellStyle name="Akzent5 2" xfId="6989" hidden="1"/>
    <cellStyle name="Akzent5 2" xfId="7011" hidden="1"/>
    <cellStyle name="Akzent5 2" xfId="7028" hidden="1"/>
    <cellStyle name="Akzent5 2" xfId="7050" hidden="1"/>
    <cellStyle name="Akzent5 2" xfId="7061" hidden="1"/>
    <cellStyle name="Akzent5 2" xfId="7084" hidden="1"/>
    <cellStyle name="Akzent5 2" xfId="7099" hidden="1"/>
    <cellStyle name="Akzent5 2" xfId="7074" hidden="1"/>
    <cellStyle name="Akzent5 2" xfId="7047" hidden="1"/>
    <cellStyle name="Akzent5 2" xfId="7029" hidden="1"/>
    <cellStyle name="Akzent5 2" xfId="7008" hidden="1"/>
    <cellStyle name="Akzent5 2" xfId="6990" hidden="1"/>
    <cellStyle name="Akzent5 2" xfId="6969" hidden="1"/>
    <cellStyle name="Akzent5 2" xfId="6951" hidden="1"/>
    <cellStyle name="Akzent5 2" xfId="6936" hidden="1"/>
    <cellStyle name="Akzent5 2" xfId="6914" hidden="1"/>
    <cellStyle name="Akzent5 2" xfId="6897" hidden="1"/>
    <cellStyle name="Akzent5 2" xfId="6849" hidden="1"/>
    <cellStyle name="Akzent5 2" xfId="6796" hidden="1"/>
    <cellStyle name="Akzent5 2" xfId="6772" hidden="1"/>
    <cellStyle name="Akzent5 2" xfId="6726" hidden="1"/>
    <cellStyle name="Akzent5 2" xfId="6705" hidden="1"/>
    <cellStyle name="Akzent5 2" xfId="6670" hidden="1"/>
    <cellStyle name="Akzent5 2" xfId="6646" hidden="1"/>
    <cellStyle name="Akzent5 2" xfId="6607" hidden="1"/>
    <cellStyle name="Akzent5 2" xfId="6591" hidden="1"/>
    <cellStyle name="Akzent5 2" xfId="7091" hidden="1"/>
    <cellStyle name="Akzent5 2" xfId="6538" hidden="1"/>
    <cellStyle name="Akzent5 2" xfId="6486" hidden="1"/>
    <cellStyle name="Akzent5 2" xfId="6471" hidden="1"/>
    <cellStyle name="Akzent5 2" xfId="6426" hidden="1"/>
    <cellStyle name="Akzent5 2" xfId="6408" hidden="1"/>
    <cellStyle name="Akzent5 2" xfId="6367" hidden="1"/>
    <cellStyle name="Akzent5 2" xfId="6349" hidden="1"/>
    <cellStyle name="Akzent5 2" xfId="6270" hidden="1"/>
    <cellStyle name="Akzent5 2" xfId="6248" hidden="1"/>
    <cellStyle name="Akzent5 2" xfId="6560" hidden="1"/>
    <cellStyle name="Akzent5 2" xfId="6192" hidden="1"/>
    <cellStyle name="Akzent5 2" xfId="6153" hidden="1"/>
    <cellStyle name="Akzent5 2" xfId="6132" hidden="1"/>
    <cellStyle name="Akzent5 2" xfId="6093" hidden="1"/>
    <cellStyle name="Akzent5 2" xfId="6072" hidden="1"/>
    <cellStyle name="Akzent5 2" xfId="6034" hidden="1"/>
    <cellStyle name="Akzent5 2" xfId="6013" hidden="1"/>
    <cellStyle name="Akzent5 2" xfId="5975" hidden="1"/>
    <cellStyle name="Akzent5 2" xfId="5951" hidden="1"/>
    <cellStyle name="Akzent5 2" xfId="5907" hidden="1"/>
    <cellStyle name="Akzent5 2" xfId="5869" hidden="1"/>
    <cellStyle name="Akzent5 2" xfId="5827" hidden="1"/>
    <cellStyle name="Akzent5 2" xfId="5806" hidden="1"/>
    <cellStyle name="Akzent5 2" xfId="5759" hidden="1"/>
    <cellStyle name="Akzent5 2" xfId="5747" hidden="1"/>
    <cellStyle name="Akzent5 2" xfId="5707" hidden="1"/>
    <cellStyle name="Akzent5 2" xfId="5695" hidden="1"/>
    <cellStyle name="Akzent5 2" xfId="5648" hidden="1"/>
    <cellStyle name="Akzent5 2" xfId="5631" hidden="1"/>
    <cellStyle name="Akzent5 2" xfId="5587" hidden="1"/>
    <cellStyle name="Akzent5 2" xfId="5554" hidden="1"/>
    <cellStyle name="Akzent5 2" xfId="5511" hidden="1"/>
    <cellStyle name="Akzent5 2" xfId="5493" hidden="1"/>
    <cellStyle name="Akzent5 2" xfId="5450" hidden="1"/>
    <cellStyle name="Akzent5 2" xfId="5432" hidden="1"/>
    <cellStyle name="Akzent5 2" xfId="5386" hidden="1"/>
    <cellStyle name="Akzent5 2" xfId="5370" hidden="1"/>
    <cellStyle name="Akzent5 2" xfId="5325" hidden="1"/>
    <cellStyle name="Akzent5 2" xfId="5305" hidden="1"/>
    <cellStyle name="Akzent5 2" xfId="5917" hidden="1"/>
    <cellStyle name="Akzent5 2" xfId="5256" hidden="1"/>
    <cellStyle name="Akzent5 2" xfId="5206" hidden="1"/>
    <cellStyle name="Akzent5 2" xfId="5194" hidden="1"/>
    <cellStyle name="Akzent5 2" xfId="5141" hidden="1"/>
    <cellStyle name="Akzent5 2" xfId="5123" hidden="1"/>
    <cellStyle name="Akzent5 2" xfId="5082" hidden="1"/>
    <cellStyle name="Akzent5 2" xfId="5056" hidden="1"/>
    <cellStyle name="Akzent5 2" xfId="5022" hidden="1"/>
    <cellStyle name="Akzent5 2" xfId="4994" hidden="1"/>
    <cellStyle name="Akzent5 2" xfId="5268" hidden="1"/>
    <cellStyle name="Akzent5 2" xfId="4950" hidden="1"/>
    <cellStyle name="Akzent5 2" xfId="4915" hidden="1"/>
    <cellStyle name="Akzent5 2" xfId="4885" hidden="1"/>
    <cellStyle name="Akzent5 2" xfId="4846" hidden="1"/>
    <cellStyle name="Akzent5 2" xfId="4816" hidden="1"/>
    <cellStyle name="Akzent5 2" xfId="4780" hidden="1"/>
    <cellStyle name="Akzent5 2" xfId="4752" hidden="1"/>
    <cellStyle name="Akzent5 2" xfId="4718" hidden="1"/>
    <cellStyle name="Akzent5 2" xfId="4696" hidden="1"/>
    <cellStyle name="Akzent5 2" xfId="4659" hidden="1"/>
    <cellStyle name="Akzent5 2" xfId="4626" hidden="1"/>
    <cellStyle name="Akzent5 2" xfId="4594" hidden="1"/>
    <cellStyle name="Akzent5 2" xfId="4574" hidden="1"/>
    <cellStyle name="Akzent5 2" xfId="4527" hidden="1"/>
    <cellStyle name="Akzent5 2" xfId="4515" hidden="1"/>
    <cellStyle name="Akzent5 2" xfId="4468" hidden="1"/>
    <cellStyle name="Akzent5 2" xfId="4450" hidden="1"/>
    <cellStyle name="Akzent5 2" xfId="4411" hidden="1"/>
    <cellStyle name="Akzent5 2" xfId="4391" hidden="1"/>
    <cellStyle name="Akzent5 2" xfId="4340" hidden="1"/>
    <cellStyle name="Akzent5 2" xfId="4332" hidden="1"/>
    <cellStyle name="Akzent5 2" xfId="4284" hidden="1"/>
    <cellStyle name="Akzent5 2" xfId="4256" hidden="1"/>
    <cellStyle name="Akzent5 2" xfId="4215" hidden="1"/>
    <cellStyle name="Akzent5 2" xfId="4192" hidden="1"/>
    <cellStyle name="Akzent5 2" xfId="4149" hidden="1"/>
    <cellStyle name="Akzent5 2" xfId="4124" hidden="1"/>
    <cellStyle name="Akzent5 2" xfId="4063" hidden="1"/>
    <cellStyle name="Akzent5 2" xfId="4030" hidden="1"/>
    <cellStyle name="Akzent5 2" xfId="4003" hidden="1"/>
    <cellStyle name="Akzent5 2" xfId="3970" hidden="1"/>
    <cellStyle name="Akzent5 2" xfId="4295" hidden="1"/>
    <cellStyle name="Akzent5 2" xfId="3921" hidden="1"/>
    <cellStyle name="Akzent5 2" xfId="3877" hidden="1"/>
    <cellStyle name="Akzent5 2" xfId="3856" hidden="1"/>
    <cellStyle name="Akzent5 2" xfId="3816" hidden="1"/>
    <cellStyle name="Akzent5 2" xfId="3789" hidden="1"/>
    <cellStyle name="Akzent5 2" xfId="3748" hidden="1"/>
    <cellStyle name="Akzent5 2" xfId="3726" hidden="1"/>
    <cellStyle name="Akzent5 2" xfId="3670" hidden="1"/>
    <cellStyle name="Akzent5 2" xfId="3625" hidden="1"/>
    <cellStyle name="Akzent5 2" xfId="3574" hidden="1"/>
    <cellStyle name="Akzent5 2" xfId="3518" hidden="1"/>
    <cellStyle name="Akzent5 2" xfId="3471" hidden="1"/>
    <cellStyle name="Akzent5 2" xfId="3424" hidden="1"/>
    <cellStyle name="Akzent5 2" xfId="3403" hidden="1"/>
    <cellStyle name="Akzent5 2" xfId="3339" hidden="1"/>
    <cellStyle name="Akzent5 2" xfId="3315" hidden="1"/>
    <cellStyle name="Akzent5 2" xfId="3267" hidden="1"/>
    <cellStyle name="Akzent5 2" xfId="3249" hidden="1"/>
    <cellStyle name="Akzent5 2" xfId="3200" hidden="1"/>
    <cellStyle name="Akzent5 2" xfId="3177" hidden="1"/>
    <cellStyle name="Akzent5 2" xfId="3141" hidden="1"/>
    <cellStyle name="Akzent5 2" xfId="3113" hidden="1"/>
    <cellStyle name="Akzent5 2" xfId="3066" hidden="1"/>
    <cellStyle name="Akzent5 2" xfId="3037" hidden="1"/>
    <cellStyle name="Akzent5 2" xfId="3001" hidden="1"/>
    <cellStyle name="Akzent5 2" xfId="2969" hidden="1"/>
    <cellStyle name="Akzent5 2" xfId="2903" hidden="1"/>
    <cellStyle name="Akzent5 2" xfId="2875" hidden="1"/>
    <cellStyle name="Akzent5 2" xfId="2843" hidden="1"/>
    <cellStyle name="Akzent5 2" xfId="2815" hidden="1"/>
    <cellStyle name="Akzent5 2" xfId="3524" hidden="1"/>
    <cellStyle name="Akzent5 2" xfId="2763" hidden="1"/>
    <cellStyle name="Akzent5 2" xfId="2724" hidden="1"/>
    <cellStyle name="Akzent5 2" xfId="2695" hidden="1"/>
    <cellStyle name="Akzent5 2" xfId="2662" hidden="1"/>
    <cellStyle name="Akzent5 2" xfId="2638" hidden="1"/>
    <cellStyle name="Akzent5 2" xfId="2602" hidden="1"/>
    <cellStyle name="Akzent5 2" xfId="2570" hidden="1"/>
    <cellStyle name="Akzent5 2" xfId="2538" hidden="1"/>
    <cellStyle name="Akzent5 2" xfId="2513" hidden="1"/>
    <cellStyle name="Akzent5 2" xfId="2785" hidden="1"/>
    <cellStyle name="Akzent5 2" xfId="2461" hidden="1"/>
    <cellStyle name="Akzent5 2" xfId="2423" hidden="1"/>
    <cellStyle name="Akzent5 2" xfId="2396" hidden="1"/>
    <cellStyle name="Akzent5 2" xfId="2369" hidden="1"/>
    <cellStyle name="Akzent5 2" xfId="2351" hidden="1"/>
    <cellStyle name="Akzent5 2" xfId="2310" hidden="1"/>
    <cellStyle name="Akzent5 2" xfId="2289" hidden="1"/>
    <cellStyle name="Akzent5 2" xfId="2251" hidden="1"/>
    <cellStyle name="Akzent5 2" xfId="2227" hidden="1"/>
    <cellStyle name="Akzent5 2" xfId="2177" hidden="1"/>
    <cellStyle name="Akzent5 2" xfId="2137" hidden="1"/>
    <cellStyle name="Akzent5 2" xfId="2107" hidden="1"/>
    <cellStyle name="Akzent5 2" xfId="2078" hidden="1"/>
    <cellStyle name="Akzent5 2" xfId="2038" hidden="1"/>
    <cellStyle name="Akzent5 2" xfId="2026" hidden="1"/>
    <cellStyle name="Akzent5 2" xfId="1979" hidden="1"/>
    <cellStyle name="Akzent5 2" xfId="1961" hidden="1"/>
    <cellStyle name="Akzent5 2" xfId="1920" hidden="1"/>
    <cellStyle name="Akzent5 2" xfId="1899" hidden="1"/>
    <cellStyle name="Akzent5 2" xfId="1860" hidden="1"/>
    <cellStyle name="Akzent5 2" xfId="1824" hidden="1"/>
    <cellStyle name="Akzent5 2" xfId="1776" hidden="1"/>
    <cellStyle name="Akzent5 2" xfId="1743" hidden="1"/>
    <cellStyle name="Akzent5 2" xfId="1714" hidden="1"/>
    <cellStyle name="Akzent5 2" xfId="1680" hidden="1"/>
    <cellStyle name="Akzent5 2" xfId="1649" hidden="1"/>
    <cellStyle name="Akzent5 2" xfId="1620" hidden="1"/>
    <cellStyle name="Akzent5 2" xfId="1580" hidden="1"/>
    <cellStyle name="Akzent5 2" xfId="1560" hidden="1"/>
    <cellStyle name="Akzent5 2" xfId="2193" hidden="1"/>
    <cellStyle name="Akzent5 2" xfId="1500" hidden="1"/>
    <cellStyle name="Akzent5 2" xfId="1463" hidden="1"/>
    <cellStyle name="Akzent5 2" xfId="1435" hidden="1"/>
    <cellStyle name="Akzent5 2" xfId="1394" hidden="1"/>
    <cellStyle name="Akzent5 2" xfId="1375" hidden="1"/>
    <cellStyle name="Akzent5 2" xfId="1334" hidden="1"/>
    <cellStyle name="Akzent5 2" xfId="1316" hidden="1"/>
    <cellStyle name="Akzent5 2" xfId="1275" hidden="1"/>
    <cellStyle name="Akzent5 2" xfId="1257" hidden="1"/>
    <cellStyle name="Akzent5 2" xfId="1540" hidden="1"/>
    <cellStyle name="Akzent5 2" xfId="1212" hidden="1"/>
    <cellStyle name="Akzent5 2" xfId="1173" hidden="1"/>
    <cellStyle name="Akzent5 2" xfId="1153" hidden="1"/>
    <cellStyle name="Akzent5 2" xfId="1109" hidden="1"/>
    <cellStyle name="Akzent5 2" xfId="1089" hidden="1"/>
    <cellStyle name="Akzent5 2" xfId="1047" hidden="1"/>
    <cellStyle name="Akzent5 2" xfId="1030" hidden="1"/>
    <cellStyle name="Akzent5 2" xfId="987" hidden="1"/>
    <cellStyle name="Akzent5 2" xfId="970" hidden="1"/>
    <cellStyle name="Akzent5 2" xfId="929" hidden="1"/>
    <cellStyle name="Akzent5 2" xfId="908" hidden="1"/>
    <cellStyle name="Akzent5 2" xfId="860" hidden="1"/>
    <cellStyle name="Akzent5 2" xfId="848" hidden="1"/>
    <cellStyle name="Akzent5 2" xfId="801" hidden="1"/>
    <cellStyle name="Akzent5 2" xfId="775" hidden="1"/>
    <cellStyle name="Akzent5 2" xfId="740" hidden="1"/>
    <cellStyle name="Akzent5 2" xfId="713" hidden="1"/>
    <cellStyle name="Akzent5 2" xfId="675" hidden="1"/>
    <cellStyle name="Akzent5 2" xfId="648" hidden="1"/>
    <cellStyle name="Akzent5 2" xfId="603" hidden="1"/>
    <cellStyle name="Akzent5 2" xfId="585" hidden="1"/>
    <cellStyle name="Akzent5 2" xfId="505" hidden="1"/>
    <cellStyle name="Akzent5 2" xfId="477" hidden="1"/>
    <cellStyle name="Akzent5 2" xfId="439" hidden="1"/>
    <cellStyle name="Akzent5 2" xfId="414" hidden="1"/>
    <cellStyle name="Akzent5 2" xfId="371" hidden="1"/>
    <cellStyle name="Akzent5 2" xfId="338" hidden="1"/>
    <cellStyle name="Akzent5 2" xfId="6837" hidden="1"/>
    <cellStyle name="Akzent5 2" xfId="7107" hidden="1"/>
    <cellStyle name="Akzent5 2" xfId="7110" hidden="1"/>
    <cellStyle name="Akzent5 2" xfId="7122" hidden="1"/>
    <cellStyle name="Akzent5 2" xfId="516" hidden="1"/>
    <cellStyle name="Akzent5 2" xfId="7136" hidden="1"/>
    <cellStyle name="Akzent5 2" xfId="7144" hidden="1"/>
    <cellStyle name="Akzent5 2" xfId="7156" hidden="1"/>
    <cellStyle name="Akzent5 2" xfId="7164" hidden="1"/>
    <cellStyle name="Akzent5 2" xfId="7176" hidden="1"/>
    <cellStyle name="Akzent5 2" xfId="7184" hidden="1"/>
    <cellStyle name="Akzent5 2" xfId="7196" hidden="1"/>
    <cellStyle name="Akzent5 2" xfId="7204" hidden="1"/>
    <cellStyle name="Akzent5 2" xfId="7216" hidden="1"/>
    <cellStyle name="Akzent5 2" xfId="7237" hidden="1"/>
    <cellStyle name="Akzent5 2" xfId="7314" hidden="1"/>
    <cellStyle name="Akzent5 2" xfId="7369" hidden="1"/>
    <cellStyle name="Akzent5 2" xfId="7432" hidden="1"/>
    <cellStyle name="Akzent5 2" xfId="7470" hidden="1"/>
    <cellStyle name="Akzent5 2" xfId="7539" hidden="1"/>
    <cellStyle name="Akzent5 2" xfId="7567" hidden="1"/>
    <cellStyle name="Akzent5 2" xfId="7676" hidden="1"/>
    <cellStyle name="Akzent5 2" xfId="7736" hidden="1"/>
    <cellStyle name="Akzent5 2" xfId="7863" hidden="1"/>
    <cellStyle name="Akzent5 2" xfId="7900" hidden="1"/>
    <cellStyle name="Akzent5 2" xfId="7960" hidden="1"/>
    <cellStyle name="Akzent5 2" xfId="8012" hidden="1"/>
    <cellStyle name="Akzent5 2" xfId="8092" hidden="1"/>
    <cellStyle name="Akzent5 2" xfId="8122" hidden="1"/>
    <cellStyle name="Akzent5 2" xfId="8196" hidden="1"/>
    <cellStyle name="Akzent5 2" xfId="8229" hidden="1"/>
    <cellStyle name="Akzent5 2" xfId="8301" hidden="1"/>
    <cellStyle name="Akzent5 2" xfId="8330" hidden="1"/>
    <cellStyle name="Akzent5 2" xfId="8393" hidden="1"/>
    <cellStyle name="Akzent5 2" xfId="8426" hidden="1"/>
    <cellStyle name="Akzent5 2" xfId="7311" hidden="1"/>
    <cellStyle name="Akzent5 2" xfId="8509" hidden="1"/>
    <cellStyle name="Akzent5 2" xfId="8591" hidden="1"/>
    <cellStyle name="Akzent5 2" xfId="8624" hidden="1"/>
    <cellStyle name="Akzent5 2" xfId="8696" hidden="1"/>
    <cellStyle name="Akzent5 2" xfId="8728" hidden="1"/>
    <cellStyle name="Akzent5 2" xfId="8798" hidden="1"/>
    <cellStyle name="Akzent5 2" xfId="8832" hidden="1"/>
    <cellStyle name="Akzent5 2" xfId="8898" hidden="1"/>
    <cellStyle name="Akzent5 2" xfId="8924" hidden="1"/>
    <cellStyle name="Akzent5 2" xfId="8478" hidden="1"/>
    <cellStyle name="Akzent5 2" xfId="9009" hidden="1"/>
    <cellStyle name="Akzent5 2" xfId="9080" hidden="1"/>
    <cellStyle name="Akzent5 2" xfId="9111" hidden="1"/>
    <cellStyle name="Akzent5 2" xfId="9186" hidden="1"/>
    <cellStyle name="Akzent5 2" xfId="9212" hidden="1"/>
    <cellStyle name="Akzent5 2" xfId="9289" hidden="1"/>
    <cellStyle name="Akzent5 2" xfId="9314" hidden="1"/>
    <cellStyle name="Akzent5 2" xfId="9386" hidden="1"/>
    <cellStyle name="Akzent5 2" xfId="9428" hidden="1"/>
    <cellStyle name="Akzent5 2" xfId="9498" hidden="1"/>
    <cellStyle name="Akzent5 2" xfId="9558" hidden="1"/>
    <cellStyle name="Akzent5 2" xfId="9632" hidden="1"/>
    <cellStyle name="Akzent5 2" xfId="9669" hidden="1"/>
    <cellStyle name="Akzent5 2" xfId="9737" hidden="1"/>
    <cellStyle name="Akzent5 2" xfId="9769" hidden="1"/>
    <cellStyle name="Akzent5 2" xfId="9823" hidden="1"/>
    <cellStyle name="Akzent5 2" xfId="9865" hidden="1"/>
    <cellStyle name="Akzent5 2" xfId="9922" hidden="1"/>
    <cellStyle name="Akzent5 2" xfId="9953" hidden="1"/>
    <cellStyle name="Akzent5 2" xfId="10030" hidden="1"/>
    <cellStyle name="Akzent5 2" xfId="10078" hidden="1"/>
    <cellStyle name="Akzent5 2" xfId="10160" hidden="1"/>
    <cellStyle name="Akzent5 2" xfId="10194" hidden="1"/>
    <cellStyle name="Akzent5 2" xfId="10265" hidden="1"/>
    <cellStyle name="Akzent5 2" xfId="10309" hidden="1"/>
    <cellStyle name="Akzent5 2" xfId="10369" hidden="1"/>
    <cellStyle name="Akzent5 2" xfId="10398" hidden="1"/>
    <cellStyle name="Akzent5 2" xfId="10476" hidden="1"/>
    <cellStyle name="Akzent5 2" xfId="10499" hidden="1"/>
    <cellStyle name="Akzent5 2" xfId="9461" hidden="1"/>
    <cellStyle name="Akzent5 2" xfId="10598" hidden="1"/>
    <cellStyle name="Akzent5 2" xfId="10668" hidden="1"/>
    <cellStyle name="Akzent5 2" xfId="10704" hidden="1"/>
    <cellStyle name="Akzent5 2" xfId="10784" hidden="1"/>
    <cellStyle name="Akzent5 2" xfId="10809" hidden="1"/>
    <cellStyle name="Akzent5 2" xfId="10879" hidden="1"/>
    <cellStyle name="Akzent5 2" xfId="10920" hidden="1"/>
    <cellStyle name="Akzent5 2" xfId="10982" hidden="1"/>
    <cellStyle name="Akzent5 2" xfId="11014" hidden="1"/>
    <cellStyle name="Akzent5 2" xfId="10560" hidden="1"/>
    <cellStyle name="Akzent5 2" xfId="11096" hidden="1"/>
    <cellStyle name="Akzent5 2" xfId="11175" hidden="1"/>
    <cellStyle name="Akzent5 2" xfId="11209" hidden="1"/>
    <cellStyle name="Akzent5 2" xfId="11282" hidden="1"/>
    <cellStyle name="Akzent5 2" xfId="11310" hidden="1"/>
    <cellStyle name="Akzent5 2" xfId="11383" hidden="1"/>
    <cellStyle name="Akzent5 2" xfId="11418" hidden="1"/>
    <cellStyle name="Akzent5 2" xfId="11481" hidden="1"/>
    <cellStyle name="Akzent5 2" xfId="11519" hidden="1"/>
    <cellStyle name="Akzent5 2" xfId="11576" hidden="1"/>
    <cellStyle name="Akzent5 2" xfId="11620" hidden="1"/>
    <cellStyle name="Akzent5 2" xfId="11688" hidden="1"/>
    <cellStyle name="Akzent5 2" xfId="11723" hidden="1"/>
    <cellStyle name="Akzent5 2" xfId="11784" hidden="1"/>
    <cellStyle name="Akzent5 2" xfId="11820" hidden="1"/>
    <cellStyle name="Akzent5 2" xfId="11892" hidden="1"/>
    <cellStyle name="Akzent5 2" xfId="11914" hidden="1"/>
    <cellStyle name="Akzent5 2" xfId="11998" hidden="1"/>
    <cellStyle name="Akzent5 2" xfId="12023" hidden="1"/>
    <cellStyle name="Akzent5 2" xfId="12110" hidden="1"/>
    <cellStyle name="Akzent5 2" xfId="12128" hidden="1"/>
    <cellStyle name="Akzent5 2" xfId="12183" hidden="1"/>
    <cellStyle name="Akzent5 2" xfId="12234" hidden="1"/>
    <cellStyle name="Akzent5 2" xfId="12311" hidden="1"/>
    <cellStyle name="Akzent5 2" xfId="12340" hidden="1"/>
    <cellStyle name="Akzent5 2" xfId="12421" hidden="1"/>
    <cellStyle name="Akzent5 2" xfId="12446" hidden="1"/>
    <cellStyle name="Akzent5 2" xfId="12516" hidden="1"/>
    <cellStyle name="Akzent5 2" xfId="12551" hidden="1"/>
    <cellStyle name="Akzent5 2" xfId="12619" hidden="1"/>
    <cellStyle name="Akzent5 2" xfId="12661" hidden="1"/>
    <cellStyle name="Akzent5 2" xfId="12171" hidden="1"/>
    <cellStyle name="Akzent5 2" xfId="12739" hidden="1"/>
    <cellStyle name="Akzent5 2" xfId="12842" hidden="1"/>
    <cellStyle name="Akzent5 2" xfId="12885" hidden="1"/>
    <cellStyle name="Akzent5 2" xfId="12957" hidden="1"/>
    <cellStyle name="Akzent5 2" xfId="13006" hidden="1"/>
    <cellStyle name="Akzent5 2" xfId="13060" hidden="1"/>
    <cellStyle name="Akzent5 2" xfId="13097" hidden="1"/>
    <cellStyle name="Akzent5 2" xfId="13194" hidden="1"/>
    <cellStyle name="Akzent5 2" xfId="13237" hidden="1"/>
    <cellStyle name="Akzent5 2" xfId="13300" hidden="1"/>
    <cellStyle name="Akzent5 2" xfId="13405" hidden="1"/>
    <cellStyle name="Akzent5 2" xfId="13438" hidden="1"/>
    <cellStyle name="Akzent5 2" xfId="13527" hidden="1"/>
    <cellStyle name="Akzent5 2" xfId="13569" hidden="1"/>
    <cellStyle name="Akzent5 2" xfId="13668" hidden="1"/>
    <cellStyle name="Akzent5 2" xfId="13689" hidden="1"/>
    <cellStyle name="Akzent5 2" xfId="13780" hidden="1"/>
    <cellStyle name="Akzent5 2" xfId="13806" hidden="1"/>
    <cellStyle name="Akzent5 2" xfId="13877" hidden="1"/>
    <cellStyle name="Akzent5 2" xfId="13905" hidden="1"/>
    <cellStyle name="Akzent5 2" xfId="13983" hidden="1"/>
    <cellStyle name="Akzent5 2" xfId="14054" hidden="1"/>
    <cellStyle name="Akzent5 2" xfId="14119" hidden="1"/>
    <cellStyle name="Akzent5 2" xfId="14167" hidden="1"/>
    <cellStyle name="Akzent5 2" xfId="14252" hidden="1"/>
    <cellStyle name="Akzent5 2" xfId="14286" hidden="1"/>
    <cellStyle name="Akzent5 2" xfId="14358" hidden="1"/>
    <cellStyle name="Akzent5 2" xfId="14394" hidden="1"/>
    <cellStyle name="Akzent5 2" xfId="14495" hidden="1"/>
    <cellStyle name="Akzent5 2" xfId="14521" hidden="1"/>
    <cellStyle name="Akzent5 2" xfId="13399" hidden="1"/>
    <cellStyle name="Akzent5 2" xfId="14633" hidden="1"/>
    <cellStyle name="Akzent5 2" xfId="14702" hidden="1"/>
    <cellStyle name="Akzent5 2" xfId="14748" hidden="1"/>
    <cellStyle name="Akzent5 2" xfId="14809" hidden="1"/>
    <cellStyle name="Akzent5 2" xfId="14844" hidden="1"/>
    <cellStyle name="Akzent5 2" xfId="14917" hidden="1"/>
    <cellStyle name="Akzent5 2" xfId="14942" hidden="1"/>
    <cellStyle name="Akzent5 2" xfId="15024" hidden="1"/>
    <cellStyle name="Akzent5 2" xfId="15071" hidden="1"/>
    <cellStyle name="Akzent5 2" xfId="14574" hidden="1"/>
    <cellStyle name="Akzent5 2" xfId="15154" hidden="1"/>
    <cellStyle name="Akzent5 2" xfId="15225" hidden="1"/>
    <cellStyle name="Akzent5 2" xfId="15253" hidden="1"/>
    <cellStyle name="Akzent5 2" xfId="15343" hidden="1"/>
    <cellStyle name="Akzent5 2" xfId="15365" hidden="1"/>
    <cellStyle name="Akzent5 2" xfId="15429" hidden="1"/>
    <cellStyle name="Akzent5 2" xfId="15473" hidden="1"/>
    <cellStyle name="Akzent5 2" xfId="15557" hidden="1"/>
    <cellStyle name="Akzent5 2" xfId="15592" hidden="1"/>
    <cellStyle name="Akzent5 2" xfId="15683" hidden="1"/>
    <cellStyle name="Akzent5 2" xfId="15729" hidden="1"/>
    <cellStyle name="Akzent5 2" xfId="15812" hidden="1"/>
    <cellStyle name="Akzent5 2" xfId="15839" hidden="1"/>
    <cellStyle name="Akzent5 2" xfId="15903" hidden="1"/>
    <cellStyle name="Akzent5 2" xfId="15948" hidden="1"/>
    <cellStyle name="Akzent5 2" xfId="16039" hidden="1"/>
    <cellStyle name="Akzent5 2" xfId="16073" hidden="1"/>
    <cellStyle name="Akzent5 2" xfId="16139" hidden="1"/>
    <cellStyle name="Akzent5 2" xfId="16170" hidden="1"/>
    <cellStyle name="Akzent5 2" xfId="16240" hidden="1"/>
    <cellStyle name="Akzent5 2" xfId="16281" hidden="1"/>
    <cellStyle name="Akzent5 2" xfId="16366" hidden="1"/>
    <cellStyle name="Akzent5 2" xfId="16394" hidden="1"/>
    <cellStyle name="Akzent5 2" xfId="16465" hidden="1"/>
    <cellStyle name="Akzent5 2" xfId="16498" hidden="1"/>
    <cellStyle name="Akzent5 2" xfId="16568" hidden="1"/>
    <cellStyle name="Akzent5 2" xfId="16608" hidden="1"/>
    <cellStyle name="Akzent5 2" xfId="16669" hidden="1"/>
    <cellStyle name="Akzent5 2" xfId="16698" hidden="1"/>
    <cellStyle name="Akzent5 2" xfId="15655" hidden="1"/>
    <cellStyle name="Akzent5 2" xfId="16784" hidden="1"/>
    <cellStyle name="Akzent5 2" xfId="16869" hidden="1"/>
    <cellStyle name="Akzent5 2" xfId="16892" hidden="1"/>
    <cellStyle name="Akzent5 2" xfId="16970" hidden="1"/>
    <cellStyle name="Akzent5 2" xfId="17000" hidden="1"/>
    <cellStyle name="Akzent5 2" xfId="17068" hidden="1"/>
    <cellStyle name="Akzent5 2" xfId="17104" hidden="1"/>
    <cellStyle name="Akzent5 2" xfId="17168" hidden="1"/>
    <cellStyle name="Akzent5 2" xfId="17201" hidden="1"/>
    <cellStyle name="Akzent5 2" xfId="16762" hidden="1"/>
    <cellStyle name="Akzent5 2" xfId="17294" hidden="1"/>
    <cellStyle name="Akzent5 2" xfId="17368" hidden="1"/>
    <cellStyle name="Akzent5 2" xfId="17400" hidden="1"/>
    <cellStyle name="Akzent5 2" xfId="17463" hidden="1"/>
    <cellStyle name="Akzent5 2" xfId="17501" hidden="1"/>
    <cellStyle name="Akzent5 2" xfId="17565" hidden="1"/>
    <cellStyle name="Akzent5 2" xfId="17596" hidden="1"/>
    <cellStyle name="Akzent5 2" xfId="17667" hidden="1"/>
    <cellStyle name="Akzent5 2" xfId="17694" hidden="1"/>
    <cellStyle name="Akzent5 2" xfId="17774" hidden="1"/>
    <cellStyle name="Akzent5 2" xfId="17818" hidden="1"/>
    <cellStyle name="Akzent5 2" xfId="17887" hidden="1"/>
    <cellStyle name="Akzent5 2" xfId="17915" hidden="1"/>
    <cellStyle name="Akzent5 2" xfId="17998" hidden="1"/>
    <cellStyle name="Akzent5 2" xfId="18027" hidden="1"/>
    <cellStyle name="Akzent5 2" xfId="18093" hidden="1"/>
    <cellStyle name="Akzent5 2" xfId="18121" hidden="1"/>
    <cellStyle name="Akzent5 2" xfId="18202" hidden="1"/>
    <cellStyle name="Akzent5 2" xfId="18224" hidden="1"/>
    <cellStyle name="Akzent5 2" xfId="18310" hidden="1"/>
    <cellStyle name="Akzent5 2" xfId="18330" hidden="1"/>
    <cellStyle name="Akzent5 2" xfId="18386" hidden="1"/>
    <cellStyle name="Akzent5 2" xfId="18436" hidden="1"/>
    <cellStyle name="Akzent5 2" xfId="18510" hidden="1"/>
    <cellStyle name="Akzent5 2" xfId="18541" hidden="1"/>
    <cellStyle name="Akzent5 2" xfId="18618" hidden="1"/>
    <cellStyle name="Akzent5 2" xfId="18651" hidden="1"/>
    <cellStyle name="Akzent5 2" xfId="18717" hidden="1"/>
    <cellStyle name="Akzent5 2" xfId="18747" hidden="1"/>
    <cellStyle name="Akzent5 2" xfId="18817" hidden="1"/>
    <cellStyle name="Akzent5 2" xfId="18854" hidden="1"/>
    <cellStyle name="Akzent5 2" xfId="18380" hidden="1"/>
    <cellStyle name="Akzent5 2" xfId="18940" hidden="1"/>
    <cellStyle name="Akzent5 2" xfId="19012" hidden="1"/>
    <cellStyle name="Akzent5 2" xfId="19050" hidden="1"/>
    <cellStyle name="Akzent5 2" xfId="19126" hidden="1"/>
    <cellStyle name="Akzent5 2" xfId="19160" hidden="1"/>
    <cellStyle name="Akzent5 2" xfId="19227" hidden="1"/>
    <cellStyle name="Akzent5 2" xfId="19254" hidden="1"/>
    <cellStyle name="Akzent5 2" xfId="19331" hidden="1"/>
    <cellStyle name="Akzent5 2" xfId="19360" hidden="1"/>
    <cellStyle name="Akzent5 2" xfId="19285" hidden="1"/>
    <cellStyle name="Akzent5 2" xfId="19202" hidden="1"/>
    <cellStyle name="Akzent5 2" xfId="19164" hidden="1"/>
    <cellStyle name="Akzent5 2" xfId="19084" hidden="1"/>
    <cellStyle name="Akzent5 2" xfId="19054" hidden="1"/>
    <cellStyle name="Akzent5 2" xfId="18978" hidden="1"/>
    <cellStyle name="Akzent5 2" xfId="18946" hidden="1"/>
    <cellStyle name="Akzent5 2" xfId="18874" hidden="1"/>
    <cellStyle name="Akzent5 2" xfId="18839" hidden="1"/>
    <cellStyle name="Akzent5 2" xfId="18778" hidden="1"/>
    <cellStyle name="Akzent5 2" xfId="18725" hidden="1"/>
    <cellStyle name="Akzent5 2" xfId="18645" hidden="1"/>
    <cellStyle name="Akzent5 2" xfId="18608" hidden="1"/>
    <cellStyle name="Akzent5 2" xfId="18533" hidden="1"/>
    <cellStyle name="Akzent5 2" xfId="18504" hidden="1"/>
    <cellStyle name="Akzent5 2" xfId="18420" hidden="1"/>
    <cellStyle name="Akzent5 2" xfId="18383" hidden="1"/>
    <cellStyle name="Akzent5 2" xfId="18276" hidden="1"/>
    <cellStyle name="Akzent5 2" xfId="18245" hidden="1"/>
    <cellStyle name="Akzent5 2" xfId="19340" hidden="1"/>
    <cellStyle name="Akzent5 2" xfId="18159" hidden="1"/>
    <cellStyle name="Akzent5 2" xfId="18075" hidden="1"/>
    <cellStyle name="Akzent5 2" xfId="18040" hidden="1"/>
    <cellStyle name="Akzent5 2" xfId="17968" hidden="1"/>
    <cellStyle name="Akzent5 2" xfId="17935" hidden="1"/>
    <cellStyle name="Akzent5 2" xfId="17854" hidden="1"/>
    <cellStyle name="Akzent5 2" xfId="17825" hidden="1"/>
    <cellStyle name="Akzent5 2" xfId="17749" hidden="1"/>
    <cellStyle name="Akzent5 2" xfId="17717" hidden="1"/>
    <cellStyle name="Akzent5 2" xfId="18200" hidden="1"/>
    <cellStyle name="Akzent5 2" xfId="17631" hidden="1"/>
    <cellStyle name="Akzent5 2" xfId="17540" hidden="1"/>
    <cellStyle name="Akzent5 2" xfId="17508" hidden="1"/>
    <cellStyle name="Akzent5 2" xfId="17431" hidden="1"/>
    <cellStyle name="Akzent5 2" xfId="17403" hidden="1"/>
    <cellStyle name="Akzent5 2" xfId="17334" hidden="1"/>
    <cellStyle name="Akzent5 2" xfId="17296" hidden="1"/>
    <cellStyle name="Akzent5 2" xfId="17233" hidden="1"/>
    <cellStyle name="Akzent5 2" xfId="17194" hidden="1"/>
    <cellStyle name="Akzent5 2" xfId="17094" hidden="1"/>
    <cellStyle name="Akzent5 2" xfId="17042" hidden="1"/>
    <cellStyle name="Akzent5 2" xfId="16955" hidden="1"/>
    <cellStyle name="Akzent5 2" xfId="16926" hidden="1"/>
    <cellStyle name="Akzent5 2" xfId="16850" hidden="1"/>
    <cellStyle name="Akzent5 2" xfId="16822" hidden="1"/>
    <cellStyle name="Akzent5 2" xfId="16761" hidden="1"/>
    <cellStyle name="Akzent5 2" xfId="16725" hidden="1"/>
    <cellStyle name="Akzent5 2" xfId="16645" hidden="1"/>
    <cellStyle name="Akzent5 2" xfId="16619" hidden="1"/>
    <cellStyle name="Akzent5 2" xfId="16536" hidden="1"/>
    <cellStyle name="Akzent5 2" xfId="16497" hidden="1"/>
    <cellStyle name="Akzent5 2" xfId="16409" hidden="1"/>
    <cellStyle name="Akzent5 2" xfId="16380" hidden="1"/>
    <cellStyle name="Akzent5 2" xfId="16299" hidden="1"/>
    <cellStyle name="Akzent5 2" xfId="16272" hidden="1"/>
    <cellStyle name="Akzent5 2" xfId="16192" hidden="1"/>
    <cellStyle name="Akzent5 2" xfId="16153" hidden="1"/>
    <cellStyle name="Akzent5 2" xfId="16083" hidden="1"/>
    <cellStyle name="Akzent5 2" xfId="16051" hidden="1"/>
    <cellStyle name="Akzent5 2" xfId="17139" hidden="1"/>
    <cellStyle name="Akzent5 2" xfId="15939" hidden="1"/>
    <cellStyle name="Akzent5 2" xfId="15848" hidden="1"/>
    <cellStyle name="Akzent5 2" xfId="15823" hidden="1"/>
    <cellStyle name="Akzent5 2" xfId="15744" hidden="1"/>
    <cellStyle name="Akzent5 2" xfId="15712" hidden="1"/>
    <cellStyle name="Akzent5 2" xfId="15633" hidden="1"/>
    <cellStyle name="Akzent5 2" xfId="15598" hidden="1"/>
    <cellStyle name="Akzent5 2" xfId="15530" hidden="1"/>
    <cellStyle name="Akzent5 2" xfId="15480" hidden="1"/>
    <cellStyle name="Akzent5 2" xfId="16001" hidden="1"/>
    <cellStyle name="Akzent5 2" xfId="15371" hidden="1"/>
    <cellStyle name="Akzent5 2" xfId="15297" hidden="1"/>
    <cellStyle name="Akzent5 2" xfId="15254" hidden="1"/>
    <cellStyle name="Akzent5 2" xfId="15193" hidden="1"/>
    <cellStyle name="Akzent5 2" xfId="15153" hidden="1"/>
    <cellStyle name="Akzent5 2" xfId="15082" hidden="1"/>
    <cellStyle name="Akzent5 2" xfId="15049" hidden="1"/>
    <cellStyle name="Akzent5 2" xfId="14947" hidden="1"/>
    <cellStyle name="Akzent5 2" xfId="14920" hidden="1"/>
    <cellStyle name="Akzent5 2" xfId="14835" hidden="1"/>
    <cellStyle name="Akzent5 2" xfId="14797" hidden="1"/>
    <cellStyle name="Akzent5 2" xfId="14719" hidden="1"/>
    <cellStyle name="Akzent5 2" xfId="14689" hidden="1"/>
    <cellStyle name="Akzent5 2" xfId="14590" hidden="1"/>
    <cellStyle name="Akzent5 2" xfId="14551" hidden="1"/>
    <cellStyle name="Akzent5 2" xfId="14481" hidden="1"/>
    <cellStyle name="Akzent5 2" xfId="14437" hidden="1"/>
    <cellStyle name="Akzent5 2" xfId="14346" hidden="1"/>
    <cellStyle name="Akzent5 2" xfId="14317" hidden="1"/>
    <cellStyle name="Akzent5 2" xfId="14230" hidden="1"/>
    <cellStyle name="Akzent5 2" xfId="14219" hidden="1"/>
    <cellStyle name="Akzent5 2" xfId="14130" hidden="1"/>
    <cellStyle name="Akzent5 2" xfId="14085" hidden="1"/>
    <cellStyle name="Akzent5 2" xfId="13992" hidden="1"/>
    <cellStyle name="Akzent5 2" xfId="13946" hidden="1"/>
    <cellStyle name="Akzent5 2" xfId="13864" hidden="1"/>
    <cellStyle name="Akzent5 2" xfId="13827" hidden="1"/>
    <cellStyle name="Akzent5 2" xfId="13751" hidden="1"/>
    <cellStyle name="Akzent5 2" xfId="13721" hidden="1"/>
    <cellStyle name="Akzent5 2" xfId="13643" hidden="1"/>
    <cellStyle name="Akzent5 2" xfId="13595" hidden="1"/>
    <cellStyle name="Akzent5 2" xfId="14153" hidden="1"/>
    <cellStyle name="Akzent5 2" xfId="13477" hidden="1"/>
    <cellStyle name="Akzent5 2" xfId="13389" hidden="1"/>
    <cellStyle name="Akzent5 2" xfId="13329" hidden="1"/>
    <cellStyle name="Akzent5 2" xfId="13239" hidden="1"/>
    <cellStyle name="Akzent5 2" xfId="13188" hidden="1"/>
    <cellStyle name="Akzent5 2" xfId="13091" hidden="1"/>
    <cellStyle name="Akzent5 2" xfId="13054" hidden="1"/>
    <cellStyle name="Akzent5 2" xfId="12985" hidden="1"/>
    <cellStyle name="Akzent5 2" xfId="12942" hidden="1"/>
    <cellStyle name="Akzent5 2" xfId="12874" hidden="1"/>
    <cellStyle name="Akzent5 2" xfId="12788" hidden="1"/>
    <cellStyle name="Akzent5 2" xfId="12729" hidden="1"/>
    <cellStyle name="Akzent5 2" xfId="12644" hidden="1"/>
    <cellStyle name="Akzent5 2" xfId="12605" hidden="1"/>
    <cellStyle name="Akzent5 2" xfId="12525" hidden="1"/>
    <cellStyle name="Akzent5 2" xfId="12493" hidden="1"/>
    <cellStyle name="Akzent5 2" xfId="12416" hidden="1"/>
    <cellStyle name="Akzent5 2" xfId="12383" hidden="1"/>
    <cellStyle name="Akzent5 2" xfId="12308" hidden="1"/>
    <cellStyle name="Akzent5 2" xfId="12285" hidden="1"/>
    <cellStyle name="Akzent5 2" xfId="12214" hidden="1"/>
    <cellStyle name="Akzent5 2" xfId="12150" hidden="1"/>
    <cellStyle name="Akzent5 2" xfId="12048" hidden="1"/>
    <cellStyle name="Akzent5 2" xfId="12022" hidden="1"/>
    <cellStyle name="Akzent5 2" xfId="11941" hidden="1"/>
    <cellStyle name="Akzent5 2" xfId="11906" hidden="1"/>
    <cellStyle name="Akzent5 2" xfId="11835" hidden="1"/>
    <cellStyle name="Akzent5 2" xfId="11799" hidden="1"/>
    <cellStyle name="Akzent5 2" xfId="11740" hidden="1"/>
    <cellStyle name="Akzent5 2" xfId="11702" hidden="1"/>
    <cellStyle name="Akzent5 2" xfId="12793" hidden="1"/>
    <cellStyle name="Akzent5 2" xfId="11617" hidden="1"/>
    <cellStyle name="Akzent5 2" xfId="11542" hidden="1"/>
    <cellStyle name="Akzent5 2" xfId="11506" hidden="1"/>
    <cellStyle name="Akzent5 2" xfId="11425" hidden="1"/>
    <cellStyle name="Akzent5 2" xfId="11390" hidden="1"/>
    <cellStyle name="Akzent5 2" xfId="11316" hidden="1"/>
    <cellStyle name="Akzent5 2" xfId="11279" hidden="1"/>
    <cellStyle name="Akzent5 2" xfId="11213" hidden="1"/>
    <cellStyle name="Akzent5 2" xfId="11177" hidden="1"/>
    <cellStyle name="Akzent5 2" xfId="11658" hidden="1"/>
    <cellStyle name="Akzent5 2" xfId="11083" hidden="1"/>
    <cellStyle name="Akzent5 2" xfId="11008" hidden="1"/>
    <cellStyle name="Akzent5 2" xfId="10976" hidden="1"/>
    <cellStyle name="Akzent5 2" xfId="10896" hidden="1"/>
    <cellStyle name="Akzent5 2" xfId="10862" hidden="1"/>
    <cellStyle name="Akzent5 2" xfId="10786" hidden="1"/>
    <cellStyle name="Akzent5 2" xfId="10758" hidden="1"/>
    <cellStyle name="Akzent5 2" xfId="10676" hidden="1"/>
    <cellStyle name="Akzent5 2" xfId="10650" hidden="1"/>
    <cellStyle name="Akzent5 2" xfId="10554" hidden="1"/>
    <cellStyle name="Akzent5 2" xfId="10501" hidden="1"/>
    <cellStyle name="Akzent5 2" xfId="10419" hidden="1"/>
    <cellStyle name="Akzent5 2" xfId="10381" hidden="1"/>
    <cellStyle name="Akzent5 2" xfId="10313" hidden="1"/>
    <cellStyle name="Akzent5 2" xfId="10266" hidden="1"/>
    <cellStyle name="Akzent5 2" xfId="10199" hidden="1"/>
    <cellStyle name="Akzent5 2" xfId="10162" hidden="1"/>
    <cellStyle name="Akzent5 2" xfId="10085" hidden="1"/>
    <cellStyle name="Akzent5 2" xfId="10057" hidden="1"/>
    <cellStyle name="Akzent5 2" xfId="9979" hidden="1"/>
    <cellStyle name="Akzent5 2" xfId="9918" hidden="1"/>
    <cellStyle name="Akzent5 2" xfId="9845" hidden="1"/>
    <cellStyle name="Akzent5 2" xfId="9808" hidden="1"/>
    <cellStyle name="Akzent5 2" xfId="9732" hidden="1"/>
    <cellStyle name="Akzent5 2" xfId="9697" hidden="1"/>
    <cellStyle name="Akzent5 2" xfId="9631" hidden="1"/>
    <cellStyle name="Akzent5 2" xfId="9596" hidden="1"/>
    <cellStyle name="Akzent5 2" xfId="9545" hidden="1"/>
    <cellStyle name="Akzent5 2" xfId="9485" hidden="1"/>
    <cellStyle name="Akzent5 2" xfId="10590" hidden="1"/>
    <cellStyle name="Akzent5 2" xfId="9412" hidden="1"/>
    <cellStyle name="Akzent5 2" xfId="9317" hidden="1"/>
    <cellStyle name="Akzent5 2" xfId="9290" hidden="1"/>
    <cellStyle name="Akzent5 2" xfId="9203" hidden="1"/>
    <cellStyle name="Akzent5 2" xfId="9174" hidden="1"/>
    <cellStyle name="Akzent5 2" xfId="9096" hidden="1"/>
    <cellStyle name="Akzent5 2" xfId="9068" hidden="1"/>
    <cellStyle name="Akzent5 2" xfId="9006" hidden="1"/>
    <cellStyle name="Akzent5 2" xfId="8973" hidden="1"/>
    <cellStyle name="Akzent5 2" xfId="9439" hidden="1"/>
    <cellStyle name="Akzent5 2" xfId="8885" hidden="1"/>
    <cellStyle name="Akzent5 2" xfId="8802" hidden="1"/>
    <cellStyle name="Akzent5 2" xfId="8770" hidden="1"/>
    <cellStyle name="Akzent5 2" xfId="8686" hidden="1"/>
    <cellStyle name="Akzent5 2" xfId="8658" hidden="1"/>
    <cellStyle name="Akzent5 2" xfId="8575" hidden="1"/>
    <cellStyle name="Akzent5 2" xfId="8552" hidden="1"/>
    <cellStyle name="Akzent5 2" xfId="8490" hidden="1"/>
    <cellStyle name="Akzent5 2" xfId="8450" hidden="1"/>
    <cellStyle name="Akzent5 2" xfId="8373" hidden="1"/>
    <cellStyle name="Akzent5 2" xfId="8338" hidden="1"/>
    <cellStyle name="Akzent5 2" xfId="8258" hidden="1"/>
    <cellStyle name="Akzent5 2" xfId="8228" hidden="1"/>
    <cellStyle name="Akzent5 2" xfId="8145" hidden="1"/>
    <cellStyle name="Akzent5 2" xfId="8106" hidden="1"/>
    <cellStyle name="Akzent5 2" xfId="8037" hidden="1"/>
    <cellStyle name="Akzent5 2" xfId="8000" hidden="1"/>
    <cellStyle name="Akzent5 2" xfId="7930" hidden="1"/>
    <cellStyle name="Akzent5 2" xfId="7888" hidden="1"/>
    <cellStyle name="Akzent5 2" xfId="7735" hidden="1"/>
    <cellStyle name="Akzent5 2" xfId="7716" hidden="1"/>
    <cellStyle name="Akzent5 2" xfId="7617" hidden="1"/>
    <cellStyle name="Akzent5 2" xfId="7569" hidden="1"/>
    <cellStyle name="Akzent5 2" xfId="7508" hidden="1"/>
    <cellStyle name="Akzent5 2" xfId="7458" hidden="1"/>
    <cellStyle name="Akzent5 2" xfId="7399" hidden="1"/>
    <cellStyle name="Akzent5 2" xfId="7352" hidden="1"/>
    <cellStyle name="Akzent5 2" xfId="7275" hidden="1"/>
    <cellStyle name="Akzent5 2" xfId="19429" hidden="1"/>
    <cellStyle name="Akzent5 2" xfId="19495" hidden="1"/>
    <cellStyle name="Akzent5 2" xfId="19521" hidden="1"/>
    <cellStyle name="Akzent5 2" xfId="7629" hidden="1"/>
    <cellStyle name="Akzent5 2" xfId="19595" hidden="1"/>
    <cellStyle name="Akzent5 2" xfId="19661" hidden="1"/>
    <cellStyle name="Akzent5 2" xfId="19689" hidden="1"/>
    <cellStyle name="Akzent5 2" xfId="19752" hidden="1"/>
    <cellStyle name="Akzent5 2" xfId="19782" hidden="1"/>
    <cellStyle name="Akzent5 2" xfId="19847" hidden="1"/>
    <cellStyle name="Akzent5 2" xfId="19868" hidden="1"/>
    <cellStyle name="Akzent5 2" xfId="19926" hidden="1"/>
    <cellStyle name="Akzent5 2" xfId="19954" hidden="1"/>
    <cellStyle name="Akzent5 2" xfId="19891" hidden="1"/>
    <cellStyle name="Akzent5 2" xfId="19821" hidden="1"/>
    <cellStyle name="Akzent5 2" xfId="19790" hidden="1"/>
    <cellStyle name="Akzent5 2" xfId="19729" hidden="1"/>
    <cellStyle name="Akzent5 2" xfId="19699" hidden="1"/>
    <cellStyle name="Akzent5 2" xfId="19634" hidden="1"/>
    <cellStyle name="Akzent5 2" xfId="19603" hidden="1"/>
    <cellStyle name="Akzent5 2" xfId="19537" hidden="1"/>
    <cellStyle name="Akzent5 2" xfId="19511" hidden="1"/>
    <cellStyle name="Akzent5 2" xfId="19464" hidden="1"/>
    <cellStyle name="Akzent5 2" xfId="19384" hidden="1"/>
    <cellStyle name="Akzent5 2" xfId="19272" hidden="1"/>
    <cellStyle name="Akzent5 2" xfId="19239" hidden="1"/>
    <cellStyle name="Akzent5 2" xfId="19145" hidden="1"/>
    <cellStyle name="Akzent5 2" xfId="19113" hidden="1"/>
    <cellStyle name="Akzent5 2" xfId="19036" hidden="1"/>
    <cellStyle name="Akzent5 2" xfId="19001" hidden="1"/>
    <cellStyle name="Akzent5 2" xfId="18923" hidden="1"/>
    <cellStyle name="Akzent5 2" xfId="18891" hidden="1"/>
    <cellStyle name="Akzent5 2" xfId="19940" hidden="1"/>
    <cellStyle name="Akzent5 2" xfId="18793" hidden="1"/>
    <cellStyle name="Akzent5 2" xfId="18696" hidden="1"/>
    <cellStyle name="Akzent5 2" xfId="18669" hidden="1"/>
    <cellStyle name="Akzent5 2" xfId="18581" hidden="1"/>
    <cellStyle name="Akzent5 2" xfId="18549" hidden="1"/>
    <cellStyle name="Akzent5 2" xfId="18472" hidden="1"/>
    <cellStyle name="Akzent5 2" xfId="18441" hidden="1"/>
    <cellStyle name="Akzent5 2" xfId="18331" hidden="1"/>
    <cellStyle name="Akzent5 2" xfId="18291" hidden="1"/>
    <cellStyle name="Akzent5 2" xfId="18834" hidden="1"/>
    <cellStyle name="Akzent5 2" xfId="18189" hidden="1"/>
    <cellStyle name="Akzent5 2" xfId="18097" hidden="1"/>
    <cellStyle name="Akzent5 2" xfId="18076" hidden="1"/>
    <cellStyle name="Akzent5 2" xfId="17983" hidden="1"/>
    <cellStyle name="Akzent5 2" xfId="17957" hidden="1"/>
    <cellStyle name="Akzent5 2" xfId="17876" hidden="1"/>
    <cellStyle name="Akzent5 2" xfId="17841" hidden="1"/>
    <cellStyle name="Akzent5 2" xfId="17765" hidden="1"/>
    <cellStyle name="Akzent5 2" xfId="17731" hidden="1"/>
    <cellStyle name="Akzent5 2" xfId="17629" hidden="1"/>
    <cellStyle name="Akzent5 2" xfId="17575" hidden="1"/>
    <cellStyle name="Akzent5 2" xfId="17482" hidden="1"/>
    <cellStyle name="Akzent5 2" xfId="17450" hidden="1"/>
    <cellStyle name="Akzent5 2" xfId="17369" hidden="1"/>
    <cellStyle name="Akzent5 2" xfId="17339" hidden="1"/>
    <cellStyle name="Akzent5 2" xfId="17268" hidden="1"/>
    <cellStyle name="Akzent5 2" xfId="17236" hidden="1"/>
    <cellStyle name="Akzent5 2" xfId="17157" hidden="1"/>
    <cellStyle name="Akzent5 2" xfId="17130" hidden="1"/>
    <cellStyle name="Akzent5 2" xfId="17035" hidden="1"/>
    <cellStyle name="Akzent5 2" xfId="16992" hidden="1"/>
    <cellStyle name="Akzent5 2" xfId="16899" hidden="1"/>
    <cellStyle name="Akzent5 2" xfId="16881" hidden="1"/>
    <cellStyle name="Akzent5 2" xfId="16785" hidden="1"/>
    <cellStyle name="Akzent5 2" xfId="16767" hidden="1"/>
    <cellStyle name="Akzent5 2" xfId="16679" hidden="1"/>
    <cellStyle name="Akzent5 2" xfId="16647" hidden="1"/>
    <cellStyle name="Akzent5 2" xfId="16563" hidden="1"/>
    <cellStyle name="Akzent5 2" xfId="16528" hidden="1"/>
    <cellStyle name="Akzent5 2" xfId="17661" hidden="1"/>
    <cellStyle name="Akzent5 2" xfId="16433" hidden="1"/>
    <cellStyle name="Akzent5 2" xfId="16345" hidden="1"/>
    <cellStyle name="Akzent5 2" xfId="16320" hidden="1"/>
    <cellStyle name="Akzent5 2" xfId="16224" hidden="1"/>
    <cellStyle name="Akzent5 2" xfId="16198" hidden="1"/>
    <cellStyle name="Akzent5 2" xfId="16115" hidden="1"/>
    <cellStyle name="Akzent5 2" xfId="16075" hidden="1"/>
    <cellStyle name="Akzent5 2" xfId="15995" hidden="1"/>
    <cellStyle name="Akzent5 2" xfId="15947" hidden="1"/>
    <cellStyle name="Akzent5 2" xfId="16478" hidden="1"/>
    <cellStyle name="Akzent5 2" xfId="15841" hidden="1"/>
    <cellStyle name="Akzent5 2" xfId="15768" hidden="1"/>
    <cellStyle name="Akzent5 2" xfId="15727" hidden="1"/>
    <cellStyle name="Akzent5 2" xfId="15644" hidden="1"/>
    <cellStyle name="Akzent5 2" xfId="15602" hidden="1"/>
    <cellStyle name="Akzent5 2" xfId="15529" hidden="1"/>
    <cellStyle name="Akzent5 2" xfId="15469" hidden="1"/>
    <cellStyle name="Akzent5 2" xfId="15387" hidden="1"/>
    <cellStyle name="Akzent5 2" xfId="15357" hidden="1"/>
    <cellStyle name="Akzent5 2" xfId="15265" hidden="1"/>
    <cellStyle name="Akzent5 2" xfId="15223" hidden="1"/>
    <cellStyle name="Akzent5 2" xfId="15144" hidden="1"/>
    <cellStyle name="Akzent5 2" xfId="15120" hidden="1"/>
    <cellStyle name="Akzent5 2" xfId="15004" hidden="1"/>
    <cellStyle name="Akzent5 2" xfId="14972" hidden="1"/>
    <cellStyle name="Akzent5 2" xfId="14898" hidden="1"/>
    <cellStyle name="Akzent5 2" xfId="14866" hidden="1"/>
    <cellStyle name="Akzent5 2" xfId="14791" hidden="1"/>
    <cellStyle name="Akzent5 2" xfId="14755" hidden="1"/>
    <cellStyle name="Akzent5 2" xfId="14669" hidden="1"/>
    <cellStyle name="Akzent5 2" xfId="14652" hidden="1"/>
    <cellStyle name="Akzent5 2" xfId="14575" hidden="1"/>
    <cellStyle name="Akzent5 2" xfId="14526" hidden="1"/>
    <cellStyle name="Akzent5 2" xfId="14425" hidden="1"/>
    <cellStyle name="Akzent5 2" xfId="14379" hidden="1"/>
    <cellStyle name="Akzent5 2" xfId="14287" hidden="1"/>
    <cellStyle name="Akzent5 2" xfId="14250" hidden="1"/>
    <cellStyle name="Akzent5 2" xfId="14141" hidden="1"/>
    <cellStyle name="Akzent5 2" xfId="14090" hidden="1"/>
    <cellStyle name="Akzent5 2" xfId="14025" hidden="1"/>
    <cellStyle name="Akzent5 2" xfId="13969" hidden="1"/>
    <cellStyle name="Akzent5 2" xfId="14595" hidden="1"/>
    <cellStyle name="Akzent5 2" xfId="13870" hidden="1"/>
    <cellStyle name="Akzent5 2" xfId="13768" hidden="1"/>
    <cellStyle name="Akzent5 2" xfId="13730" hidden="1"/>
    <cellStyle name="Akzent5 2" xfId="13648" hidden="1"/>
    <cellStyle name="Akzent5 2" xfId="13596" hidden="1"/>
    <cellStyle name="Akzent5 2" xfId="13494" hidden="1"/>
    <cellStyle name="Akzent5 2" xfId="13462" hidden="1"/>
    <cellStyle name="Akzent5 2" xfId="13360" hidden="1"/>
    <cellStyle name="Akzent5 2" xfId="13304" hidden="1"/>
    <cellStyle name="Akzent5 2" xfId="13218" hidden="1"/>
    <cellStyle name="Akzent5 2" xfId="13129" hidden="1"/>
    <cellStyle name="Akzent5 2" xfId="13061" hidden="1"/>
    <cellStyle name="Akzent5 2" xfId="12973" hidden="1"/>
    <cellStyle name="Akzent5 2" xfId="12931" hidden="1"/>
    <cellStyle name="Akzent5 2" xfId="12829" hidden="1"/>
    <cellStyle name="Akzent5 2" xfId="12794" hidden="1"/>
    <cellStyle name="Akzent5 2" xfId="12701" hidden="1"/>
    <cellStyle name="Akzent5 2" xfId="12675" hidden="1"/>
    <cellStyle name="Akzent5 2" xfId="12585" hidden="1"/>
    <cellStyle name="Akzent5 2" xfId="12550" hidden="1"/>
    <cellStyle name="Akzent5 2" xfId="12476" hidden="1"/>
    <cellStyle name="Akzent5 2" xfId="12431" hidden="1"/>
    <cellStyle name="Akzent5 2" xfId="12339" hidden="1"/>
    <cellStyle name="Akzent5 2" xfId="12301" hidden="1"/>
    <cellStyle name="Akzent5 2" xfId="12215" hidden="1"/>
    <cellStyle name="Akzent5 2" xfId="12173" hidden="1"/>
    <cellStyle name="Akzent5 2" xfId="12074" hidden="1"/>
    <cellStyle name="Akzent5 2" xfId="12028" hidden="1"/>
    <cellStyle name="Akzent5 2" xfId="11963" hidden="1"/>
    <cellStyle name="Akzent5 2" xfId="11921" hidden="1"/>
    <cellStyle name="Akzent5 2" xfId="13137" hidden="1"/>
    <cellStyle name="Akzent5 2" xfId="11825" hidden="1"/>
    <cellStyle name="Akzent5 2" xfId="11762" hidden="1"/>
    <cellStyle name="Akzent5 2" xfId="11708" hidden="1"/>
    <cellStyle name="Akzent5 2" xfId="11636" hidden="1"/>
    <cellStyle name="Akzent5 2" xfId="11594" hidden="1"/>
    <cellStyle name="Akzent5 2" xfId="11526" hidden="1"/>
    <cellStyle name="Akzent5 2" xfId="11491" hidden="1"/>
    <cellStyle name="Akzent5 2" xfId="11416" hidden="1"/>
    <cellStyle name="Akzent5 2" xfId="11376" hidden="1"/>
    <cellStyle name="Akzent5 2" xfId="11884" hidden="1"/>
    <cellStyle name="Akzent5 2" xfId="11277" hidden="1"/>
    <cellStyle name="Akzent5 2" xfId="11194" hidden="1"/>
    <cellStyle name="Akzent5 2" xfId="11160" hidden="1"/>
    <cellStyle name="Akzent5 2" xfId="11079" hidden="1"/>
    <cellStyle name="Akzent5 2" xfId="11050" hidden="1"/>
    <cellStyle name="Akzent5 2" xfId="10971" hidden="1"/>
    <cellStyle name="Akzent5 2" xfId="10940" hidden="1"/>
    <cellStyle name="Akzent5 2" xfId="10854" hidden="1"/>
    <cellStyle name="Akzent5 2" xfId="10818" hidden="1"/>
    <cellStyle name="Akzent5 2" xfId="10720" hidden="1"/>
    <cellStyle name="Akzent5 2" xfId="10662" hidden="1"/>
    <cellStyle name="Akzent5 2" xfId="10582" hidden="1"/>
    <cellStyle name="Akzent5 2" xfId="10547" hidden="1"/>
    <cellStyle name="Akzent5 2" xfId="10458" hidden="1"/>
    <cellStyle name="Akzent5 2" xfId="10428" hidden="1"/>
    <cellStyle name="Akzent5 2" xfId="10347" hidden="1"/>
    <cellStyle name="Akzent5 2" xfId="10317" hidden="1"/>
    <cellStyle name="Akzent5 2" xfId="10225" hidden="1"/>
    <cellStyle name="Akzent5 2" xfId="10203" hidden="1"/>
    <cellStyle name="Akzent5 2" xfId="10115" hidden="1"/>
    <cellStyle name="Akzent5 2" xfId="10065" hidden="1"/>
    <cellStyle name="Akzent5 2" xfId="9973" hidden="1"/>
    <cellStyle name="Akzent5 2" xfId="9936" hidden="1"/>
    <cellStyle name="Akzent5 2" xfId="9857" hidden="1"/>
    <cellStyle name="Akzent5 2" xfId="9810" hidden="1"/>
    <cellStyle name="Akzent5 2" xfId="9748" hidden="1"/>
    <cellStyle name="Akzent5 2" xfId="9698" hidden="1"/>
    <cellStyle name="Akzent5 2" xfId="9635" hidden="1"/>
    <cellStyle name="Akzent5 2" xfId="9595" hidden="1"/>
    <cellStyle name="Akzent5 2" xfId="10752" hidden="1"/>
    <cellStyle name="Akzent5 2" xfId="9490" hidden="1"/>
    <cellStyle name="Akzent5 2" xfId="9427" hidden="1"/>
    <cellStyle name="Akzent5 2" xfId="9372" hidden="1"/>
    <cellStyle name="Akzent5 2" xfId="9297" hidden="1"/>
    <cellStyle name="Akzent5 2" xfId="9254" hidden="1"/>
    <cellStyle name="Akzent5 2" xfId="9183" hidden="1"/>
    <cellStyle name="Akzent5 2" xfId="9149" hidden="1"/>
    <cellStyle name="Akzent5 2" xfId="9066" hidden="1"/>
    <cellStyle name="Akzent5 2" xfId="9046" hidden="1"/>
    <cellStyle name="Akzent5 2" xfId="9557" hidden="1"/>
    <cellStyle name="Akzent5 2" xfId="8956" hidden="1"/>
    <cellStyle name="Akzent5 2" xfId="8874" hidden="1"/>
    <cellStyle name="Akzent5 2" xfId="8838" hidden="1"/>
    <cellStyle name="Akzent5 2" xfId="8755" hidden="1"/>
    <cellStyle name="Akzent5 2" xfId="8716" hidden="1"/>
    <cellStyle name="Akzent5 2" xfId="8635" hidden="1"/>
    <cellStyle name="Akzent5 2" xfId="8607" hidden="1"/>
    <cellStyle name="Akzent5 2" xfId="8518" hidden="1"/>
    <cellStyle name="Akzent5 2" xfId="8496" hidden="1"/>
    <cellStyle name="Akzent5 2" xfId="8419" hidden="1"/>
    <cellStyle name="Akzent5 2" xfId="8379" hidden="1"/>
    <cellStyle name="Akzent5 2" xfId="8287" hidden="1"/>
    <cellStyle name="Akzent5 2" xfId="8261" hidden="1"/>
    <cellStyle name="Akzent5 2" xfId="8175" hidden="1"/>
    <cellStyle name="Akzent5 2" xfId="8147" hidden="1"/>
    <cellStyle name="Akzent5 2" xfId="8060" hidden="1"/>
    <cellStyle name="Akzent5 2" xfId="8022" hidden="1"/>
    <cellStyle name="Akzent5 2" xfId="7943" hidden="1"/>
    <cellStyle name="Akzent5 2" xfId="7903" hidden="1"/>
    <cellStyle name="Akzent5 2" xfId="7754" hidden="1"/>
    <cellStyle name="Akzent5 2" xfId="7737" hidden="1"/>
    <cellStyle name="Akzent5 2" xfId="7610" hidden="1"/>
    <cellStyle name="Akzent5 2" xfId="7560" hidden="1"/>
    <cellStyle name="Akzent5 2" xfId="7484" hidden="1"/>
    <cellStyle name="Akzent5 2" xfId="7444" hidden="1"/>
    <cellStyle name="Akzent5 2" xfId="7373" hidden="1"/>
    <cellStyle name="Akzent5 2" xfId="7327" hidden="1"/>
    <cellStyle name="Akzent5 2" xfId="19362" hidden="1"/>
    <cellStyle name="Akzent5 2" xfId="20005" hidden="1"/>
    <cellStyle name="Akzent5 2" xfId="20022" hidden="1"/>
    <cellStyle name="Akzent5 2" xfId="20046" hidden="1"/>
    <cellStyle name="Akzent5 2" xfId="7626" hidden="1"/>
    <cellStyle name="Akzent5 2" xfId="20109" hidden="1"/>
    <cellStyle name="Akzent5 2" xfId="20158" hidden="1"/>
    <cellStyle name="Akzent5 2" xfId="20185" hidden="1"/>
    <cellStyle name="Akzent5 2" xfId="20237" hidden="1"/>
    <cellStyle name="Akzent5 2" xfId="20260" hidden="1"/>
    <cellStyle name="Akzent5 2" xfId="20313" hidden="1"/>
    <cellStyle name="Akzent5 2" xfId="20334" hidden="1"/>
    <cellStyle name="Akzent5 2" xfId="20378" hidden="1"/>
    <cellStyle name="Akzent5 2" xfId="20399" hidden="1"/>
    <cellStyle name="Akzent5 2" xfId="20350" hidden="1"/>
    <cellStyle name="Akzent5 2" xfId="20294" hidden="1"/>
    <cellStyle name="Akzent5 2" xfId="20265" hidden="1"/>
    <cellStyle name="Akzent5 2" xfId="20215" hidden="1"/>
    <cellStyle name="Akzent5 2" xfId="20189" hidden="1"/>
    <cellStyle name="Akzent5 2" xfId="20139" hidden="1"/>
    <cellStyle name="Akzent5 2" xfId="20115" hidden="1"/>
    <cellStyle name="Akzent5 2" xfId="20062" hidden="1"/>
    <cellStyle name="Akzent5 2" xfId="20037" hidden="1"/>
    <cellStyle name="Akzent5 2" xfId="19988" hidden="1"/>
    <cellStyle name="Akzent5 2" xfId="19921" hidden="1"/>
    <cellStyle name="Akzent5 2" xfId="19844" hidden="1"/>
    <cellStyle name="Akzent5 2" xfId="19823" hidden="1"/>
    <cellStyle name="Akzent5 2" xfId="19743" hidden="1"/>
    <cellStyle name="Akzent5 2" xfId="19719" hidden="1"/>
    <cellStyle name="Akzent5 2" xfId="19645" hidden="1"/>
    <cellStyle name="Akzent5 2" xfId="19619" hidden="1"/>
    <cellStyle name="Akzent5 2" xfId="19555" hidden="1"/>
    <cellStyle name="Akzent5 2" xfId="19522" hidden="1"/>
    <cellStyle name="Akzent5 2" xfId="20382" hidden="1"/>
    <cellStyle name="Akzent5 2" xfId="19431" hidden="1"/>
    <cellStyle name="Akzent5 2" xfId="19335" hidden="1"/>
    <cellStyle name="Akzent5 2" xfId="19297" hidden="1"/>
    <cellStyle name="Akzent5 2" xfId="19213" hidden="1"/>
    <cellStyle name="Akzent5 2" xfId="19178" hidden="1"/>
    <cellStyle name="Akzent5 2" xfId="19093" hidden="1"/>
    <cellStyle name="Akzent5 2" xfId="19061" hidden="1"/>
    <cellStyle name="Akzent5 2" xfId="18972" hidden="1"/>
    <cellStyle name="Akzent5 2" xfId="18941" hidden="1"/>
    <cellStyle name="Akzent5 2" xfId="19472" hidden="1"/>
    <cellStyle name="Akzent5 2" xfId="18832" hidden="1"/>
    <cellStyle name="Akzent5 2" xfId="18738" hidden="1"/>
    <cellStyle name="Akzent5 2" xfId="18705" hidden="1"/>
    <cellStyle name="Akzent5 2" xfId="18606" hidden="1"/>
    <cellStyle name="Akzent5 2" xfId="18582" hidden="1"/>
    <cellStyle name="Akzent5 2" xfId="18496" hidden="1"/>
    <cellStyle name="Akzent5 2" xfId="18461" hidden="1"/>
    <cellStyle name="Akzent5 2" xfId="18360" hidden="1"/>
    <cellStyle name="Akzent5 2" xfId="18298" hidden="1"/>
    <cellStyle name="Akzent5 2" xfId="18194" hidden="1"/>
    <cellStyle name="Akzent5 2" xfId="18149" hidden="1"/>
    <cellStyle name="Akzent5 2" xfId="18057" hidden="1"/>
    <cellStyle name="Akzent5 2" xfId="18015" hidden="1"/>
    <cellStyle name="Akzent5 2" xfId="17927" hidden="1"/>
    <cellStyle name="Akzent5 2" xfId="17889" hidden="1"/>
    <cellStyle name="Akzent5 2" xfId="17812" hidden="1"/>
    <cellStyle name="Akzent5 2" xfId="17772" hidden="1"/>
    <cellStyle name="Akzent5 2" xfId="17688" hidden="1"/>
    <cellStyle name="Akzent5 2" xfId="17660" hidden="1"/>
    <cellStyle name="Akzent5 2" xfId="17568" hidden="1"/>
    <cellStyle name="Akzent5 2" xfId="17528" hidden="1"/>
    <cellStyle name="Akzent5 2" xfId="17435" hidden="1"/>
    <cellStyle name="Akzent5 2" xfId="17402" hidden="1"/>
    <cellStyle name="Akzent5 2" xfId="17309" hidden="1"/>
    <cellStyle name="Akzent5 2" xfId="17283" hidden="1"/>
    <cellStyle name="Akzent5 2" xfId="17192" hidden="1"/>
    <cellStyle name="Akzent5 2" xfId="17159" hidden="1"/>
    <cellStyle name="Akzent5 2" xfId="17065" hidden="1"/>
    <cellStyle name="Akzent5 2" xfId="17037" hidden="1"/>
    <cellStyle name="Akzent5 2" xfId="18230" hidden="1"/>
    <cellStyle name="Akzent5 2" xfId="16928" hidden="1"/>
    <cellStyle name="Akzent5 2" xfId="16835" hidden="1"/>
    <cellStyle name="Akzent5 2" xfId="16806" hidden="1"/>
    <cellStyle name="Akzent5 2" xfId="16719" hidden="1"/>
    <cellStyle name="Akzent5 2" xfId="16682" hidden="1"/>
    <cellStyle name="Akzent5 2" xfId="16610" hidden="1"/>
    <cellStyle name="Akzent5 2" xfId="16565" hidden="1"/>
    <cellStyle name="Akzent5 2" xfId="16483" hidden="1"/>
    <cellStyle name="Akzent5 2" xfId="16448" hidden="1"/>
    <cellStyle name="Akzent5 2" xfId="16978" hidden="1"/>
    <cellStyle name="Akzent5 2" xfId="16347" hidden="1"/>
    <cellStyle name="Akzent5 2" xfId="16257" hidden="1"/>
    <cellStyle name="Akzent5 2" xfId="16218" hidden="1"/>
    <cellStyle name="Akzent5 2" xfId="16124" hidden="1"/>
    <cellStyle name="Akzent5 2" xfId="16100" hidden="1"/>
    <cellStyle name="Akzent5 2" xfId="16008" hidden="1"/>
    <cellStyle name="Akzent5 2" xfId="15949" hidden="1"/>
    <cellStyle name="Akzent5 2" xfId="15874" hidden="1"/>
    <cellStyle name="Akzent5 2" xfId="15831" hidden="1"/>
    <cellStyle name="Akzent5 2" xfId="15748" hidden="1"/>
    <cellStyle name="Akzent5 2" xfId="15700" hidden="1"/>
    <cellStyle name="Akzent5 2" xfId="15600" hidden="1"/>
    <cellStyle name="Akzent5 2" xfId="15561" hidden="1"/>
    <cellStyle name="Akzent5 2" xfId="15456" hidden="1"/>
    <cellStyle name="Akzent5 2" xfId="15411" hidden="1"/>
    <cellStyle name="Akzent5 2" xfId="15333" hidden="1"/>
    <cellStyle name="Akzent5 2" xfId="15307" hidden="1"/>
    <cellStyle name="Akzent5 2" xfId="15219" hidden="1"/>
    <cellStyle name="Akzent5 2" xfId="15196" hidden="1"/>
    <cellStyle name="Akzent5 2" xfId="15103" hidden="1"/>
    <cellStyle name="Akzent5 2" xfId="15088" hidden="1"/>
    <cellStyle name="Akzent5 2" xfId="14996" hidden="1"/>
    <cellStyle name="Akzent5 2" xfId="14958" hidden="1"/>
    <cellStyle name="Akzent5 2" xfId="14861" hidden="1"/>
    <cellStyle name="Akzent5 2" xfId="14817" hidden="1"/>
    <cellStyle name="Akzent5 2" xfId="14746" hidden="1"/>
    <cellStyle name="Akzent5 2" xfId="14694" hidden="1"/>
    <cellStyle name="Akzent5 2" xfId="14597" hidden="1"/>
    <cellStyle name="Akzent5 2" xfId="14545" hidden="1"/>
    <cellStyle name="Akzent5 2" xfId="14460" hidden="1"/>
    <cellStyle name="Akzent5 2" xfId="14416" hidden="1"/>
    <cellStyle name="Akzent5 2" xfId="15018" hidden="1"/>
    <cellStyle name="Akzent5 2" xfId="14302" hidden="1"/>
    <cellStyle name="Akzent5 2" xfId="14207" hidden="1"/>
    <cellStyle name="Akzent5 2" xfId="14138" hidden="1"/>
    <cellStyle name="Akzent5 2" xfId="14052" hidden="1"/>
    <cellStyle name="Akzent5 2" xfId="13994" hidden="1"/>
    <cellStyle name="Akzent5 2" xfId="13892" hidden="1"/>
    <cellStyle name="Akzent5 2" xfId="13855" hidden="1"/>
    <cellStyle name="Akzent5 2" xfId="13769" hidden="1"/>
    <cellStyle name="Akzent5 2" xfId="13729" hidden="1"/>
    <cellStyle name="Akzent5 2" xfId="13652" hidden="1"/>
    <cellStyle name="Akzent5 2" xfId="13543" hidden="1"/>
    <cellStyle name="Akzent5 2" xfId="13479" hidden="1"/>
    <cellStyle name="Akzent5 2" xfId="13377" hidden="1"/>
    <cellStyle name="Akzent5 2" xfId="13308" hidden="1"/>
    <cellStyle name="Akzent5 2" xfId="13193" hidden="1"/>
    <cellStyle name="Akzent5 2" xfId="13144" hidden="1"/>
    <cellStyle name="Akzent5 2" xfId="13042" hidden="1"/>
    <cellStyle name="Akzent5 2" xfId="13013" hidden="1"/>
    <cellStyle name="Akzent5 2" xfId="12912" hidden="1"/>
    <cellStyle name="Akzent5 2" xfId="12888" hidden="1"/>
    <cellStyle name="Akzent5 2" xfId="12780" hidden="1"/>
    <cellStyle name="Akzent5 2" xfId="12718" hidden="1"/>
    <cellStyle name="Akzent5 2" xfId="12616" hidden="1"/>
    <cellStyle name="Akzent5 2" xfId="12587" hidden="1"/>
    <cellStyle name="Akzent5 2" xfId="12491" hidden="1"/>
    <cellStyle name="Akzent5 2" xfId="12448" hidden="1"/>
    <cellStyle name="Akzent5 2" xfId="12378" hidden="1"/>
    <cellStyle name="Akzent5 2" xfId="12342" hidden="1"/>
    <cellStyle name="Akzent5 2" xfId="12250" hidden="1"/>
    <cellStyle name="Akzent5 2" xfId="12221" hidden="1"/>
    <cellStyle name="Akzent5 2" xfId="13547" hidden="1"/>
    <cellStyle name="Akzent5 2" xfId="12077" hidden="1"/>
    <cellStyle name="Akzent5 2" xfId="11985" hidden="1"/>
    <cellStyle name="Akzent5 2" xfId="11954" hidden="1"/>
    <cellStyle name="Akzent5 2" xfId="11865" hidden="1"/>
    <cellStyle name="Akzent5 2" xfId="11821" hidden="1"/>
    <cellStyle name="Akzent5 2" xfId="11767" hidden="1"/>
    <cellStyle name="Akzent5 2" xfId="11709" hidden="1"/>
    <cellStyle name="Akzent5 2" xfId="11647" hidden="1"/>
    <cellStyle name="Akzent5 2" xfId="11598" hidden="1"/>
    <cellStyle name="Akzent5 2" xfId="12134" hidden="1"/>
    <cellStyle name="Akzent5 2" xfId="11502" hidden="1"/>
    <cellStyle name="Akzent5 2" xfId="11408" hidden="1"/>
    <cellStyle name="Akzent5 2" xfId="11365" hidden="1"/>
    <cellStyle name="Akzent5 2" xfId="11276" hidden="1"/>
    <cellStyle name="Akzent5 2" xfId="11239" hidden="1"/>
    <cellStyle name="Akzent5 2" xfId="11165" hidden="1"/>
    <cellStyle name="Akzent5 2" xfId="11132" hidden="1"/>
    <cellStyle name="Akzent5 2" xfId="11054" hidden="1"/>
    <cellStyle name="Akzent5 2" xfId="11021" hidden="1"/>
    <cellStyle name="Akzent5 2" xfId="10918" hidden="1"/>
    <cellStyle name="Akzent5 2" xfId="10858" hidden="1"/>
    <cellStyle name="Akzent5 2" xfId="10768" hidden="1"/>
    <cellStyle name="Akzent5 2" xfId="10732" hidden="1"/>
    <cellStyle name="Akzent5 2" xfId="10633" hidden="1"/>
    <cellStyle name="Akzent5 2" xfId="10600" hidden="1"/>
    <cellStyle name="Akzent5 2" xfId="10510" hidden="1"/>
    <cellStyle name="Akzent5 2" xfId="10486" hidden="1"/>
    <cellStyle name="Akzent5 2" xfId="10385" hidden="1"/>
    <cellStyle name="Akzent5 2" xfId="10351" hidden="1"/>
    <cellStyle name="Akzent5 2" xfId="10275" hidden="1"/>
    <cellStyle name="Akzent5 2" xfId="10227" hidden="1"/>
    <cellStyle name="Akzent5 2" xfId="10134" hidden="1"/>
    <cellStyle name="Akzent5 2" xfId="10091" hidden="1"/>
    <cellStyle name="Akzent5 2" xfId="10003" hidden="1"/>
    <cellStyle name="Akzent5 2" xfId="9952" hidden="1"/>
    <cellStyle name="Akzent5 2" xfId="9882" hidden="1"/>
    <cellStyle name="Akzent5 2" xfId="9840" hidden="1"/>
    <cellStyle name="Akzent5 2" xfId="9767" hidden="1"/>
    <cellStyle name="Akzent5 2" xfId="9717" hidden="1"/>
    <cellStyle name="Akzent5 2" xfId="10946" hidden="1"/>
    <cellStyle name="Akzent5 2" xfId="9613" hidden="1"/>
    <cellStyle name="Akzent5 2" xfId="9550" hidden="1"/>
    <cellStyle name="Akzent5 2" xfId="9484" hidden="1"/>
    <cellStyle name="Akzent5 2" xfId="9411" hidden="1"/>
    <cellStyle name="Akzent5 2" xfId="9360" hidden="1"/>
    <cellStyle name="Akzent5 2" xfId="9282" hidden="1"/>
    <cellStyle name="Akzent5 2" xfId="9247" hidden="1"/>
    <cellStyle name="Akzent5 2" xfId="9169" hidden="1"/>
    <cellStyle name="Akzent5 2" xfId="9140" hidden="1"/>
    <cellStyle name="Akzent5 2" xfId="9672" hidden="1"/>
    <cellStyle name="Akzent5 2" xfId="9041" hidden="1"/>
    <cellStyle name="Akzent5 2" xfId="8953" hidden="1"/>
    <cellStyle name="Akzent5 2" xfId="8923" hidden="1"/>
    <cellStyle name="Akzent5 2" xfId="8836" hidden="1"/>
    <cellStyle name="Akzent5 2" xfId="8794" hidden="1"/>
    <cellStyle name="Akzent5 2" xfId="8713" hidden="1"/>
    <cellStyle name="Akzent5 2" xfId="8672" hidden="1"/>
    <cellStyle name="Akzent5 2" xfId="8595" hidden="1"/>
    <cellStyle name="Akzent5 2" xfId="8557" hidden="1"/>
    <cellStyle name="Akzent5 2" xfId="8474" hidden="1"/>
    <cellStyle name="Akzent5 2" xfId="8434" hidden="1"/>
    <cellStyle name="Akzent5 2" xfId="8341" hidden="1"/>
    <cellStyle name="Akzent5 2" xfId="8309" hidden="1"/>
    <cellStyle name="Akzent5 2" xfId="8221" hidden="1"/>
    <cellStyle name="Akzent5 2" xfId="8182" hidden="1"/>
    <cellStyle name="Akzent5 2" xfId="8103" hidden="1"/>
    <cellStyle name="Akzent5 2" xfId="8070" hidden="1"/>
    <cellStyle name="Akzent5 2" xfId="7973" hidden="1"/>
    <cellStyle name="Akzent5 2" xfId="7945" hidden="1"/>
    <cellStyle name="Akzent5 2" xfId="7810" hidden="1"/>
    <cellStyle name="Akzent5 2" xfId="7801" hidden="1"/>
    <cellStyle name="Akzent5 2" xfId="7632" hidden="1"/>
    <cellStyle name="Akzent5 2" xfId="7578" hidden="1"/>
    <cellStyle name="Akzent5 2" xfId="7511" hidden="1"/>
    <cellStyle name="Akzent5 2" xfId="7456" hidden="1"/>
    <cellStyle name="Akzent5 2" xfId="7378" hidden="1"/>
    <cellStyle name="Akzent5 2" xfId="7330" hidden="1"/>
    <cellStyle name="Akzent5 2" xfId="13245" hidden="1"/>
    <cellStyle name="Akzent5 2" xfId="19920" hidden="1"/>
    <cellStyle name="Akzent5 2" xfId="20452" hidden="1"/>
    <cellStyle name="Akzent5 2" xfId="20475" hidden="1"/>
    <cellStyle name="Akzent5 2" xfId="7701" hidden="1"/>
    <cellStyle name="Akzent5 2" xfId="20518" hidden="1"/>
    <cellStyle name="Akzent5 2" xfId="20560" hidden="1"/>
    <cellStyle name="Akzent5 2" xfId="20578" hidden="1"/>
    <cellStyle name="Akzent5 2" xfId="20620" hidden="1"/>
    <cellStyle name="Akzent5 2" xfId="20638" hidden="1"/>
    <cellStyle name="Akzent5 2" xfId="20679" hidden="1"/>
    <cellStyle name="Akzent5 2" xfId="20696" hidden="1"/>
    <cellStyle name="Akzent5 2" xfId="20726" hidden="1"/>
    <cellStyle name="Akzent5 2" xfId="20748" hidden="1"/>
    <cellStyle name="Akzent5 2" xfId="20707" hidden="1"/>
    <cellStyle name="Akzent5 2" xfId="20663" hidden="1"/>
    <cellStyle name="Akzent5 2" xfId="20639" hidden="1"/>
    <cellStyle name="Akzent5 2" xfId="20603" hidden="1"/>
    <cellStyle name="Akzent5 2" xfId="20579" hidden="1"/>
    <cellStyle name="Akzent5 2" xfId="20548" hidden="1"/>
    <cellStyle name="Akzent5 2" xfId="20523" hidden="1"/>
    <cellStyle name="Akzent5 2" xfId="20491" hidden="1"/>
    <cellStyle name="Akzent5 2" xfId="20466" hidden="1"/>
    <cellStyle name="Akzent5 2" xfId="20433" hidden="1"/>
    <cellStyle name="Akzent5 2" xfId="20375" hidden="1"/>
    <cellStyle name="Akzent5 2" xfId="20310" hidden="1"/>
    <cellStyle name="Akzent5 2" xfId="20297" hidden="1"/>
    <cellStyle name="Akzent5 2" xfId="20228" hidden="1"/>
    <cellStyle name="Akzent5 2" xfId="20213" hidden="1"/>
    <cellStyle name="Akzent5 2" xfId="20148" hidden="1"/>
    <cellStyle name="Akzent5 2" xfId="20126" hidden="1"/>
    <cellStyle name="Akzent5 2" xfId="20078" hidden="1"/>
    <cellStyle name="Akzent5 2" xfId="20047" hidden="1"/>
    <cellStyle name="Akzent5 2" xfId="20729" hidden="1"/>
    <cellStyle name="Akzent5 2" xfId="19990" hidden="1"/>
    <cellStyle name="Akzent5 2" xfId="19904" hidden="1"/>
    <cellStyle name="Akzent5 2" xfId="19873" hidden="1"/>
    <cellStyle name="Akzent5 2" xfId="19789" hidden="1"/>
    <cellStyle name="Akzent5 2" xfId="19759" hidden="1"/>
    <cellStyle name="Akzent5 2" xfId="19690" hidden="1"/>
    <cellStyle name="Akzent5 2" xfId="19651" hidden="1"/>
    <cellStyle name="Akzent5 2" xfId="19589" hidden="1"/>
    <cellStyle name="Akzent5 2" xfId="19562" hidden="1"/>
    <cellStyle name="Akzent5 2" xfId="20008" hidden="1"/>
    <cellStyle name="Akzent5 2" xfId="19471" hidden="1"/>
    <cellStyle name="Akzent5 2" xfId="19379" hidden="1"/>
    <cellStyle name="Akzent5 2" xfId="19348" hidden="1"/>
    <cellStyle name="Akzent5 2" xfId="19243" hidden="1"/>
    <cellStyle name="Akzent5 2" xfId="19215" hidden="1"/>
    <cellStyle name="Akzent5 2" xfId="19112" hidden="1"/>
    <cellStyle name="Akzent5 2" xfId="19086" hidden="1"/>
    <cellStyle name="Akzent5 2" xfId="18997" hidden="1"/>
    <cellStyle name="Akzent5 2" xfId="18951" hidden="1"/>
    <cellStyle name="Akzent5 2" xfId="18844" hidden="1"/>
    <cellStyle name="Akzent5 2" xfId="18791" hidden="1"/>
    <cellStyle name="Akzent5 2" xfId="18687" hidden="1"/>
    <cellStyle name="Akzent5 2" xfId="18658" hidden="1"/>
    <cellStyle name="Akzent5 2" xfId="18550" hidden="1"/>
    <cellStyle name="Akzent5 2" xfId="18518" hidden="1"/>
    <cellStyle name="Akzent5 2" xfId="18432" hidden="1"/>
    <cellStyle name="Akzent5 2" xfId="18382" hidden="1"/>
    <cellStyle name="Akzent5 2" xfId="18261" hidden="1"/>
    <cellStyle name="Akzent5 2" xfId="18229" hidden="1"/>
    <cellStyle name="Akzent5 2" xfId="18144" hidden="1"/>
    <cellStyle name="Akzent5 2" xfId="18086" hidden="1"/>
    <cellStyle name="Akzent5 2" xfId="17991" hidden="1"/>
    <cellStyle name="Akzent5 2" xfId="17970" hidden="1"/>
    <cellStyle name="Akzent5 2" xfId="17863" hidden="1"/>
    <cellStyle name="Akzent5 2" xfId="17826" hidden="1"/>
    <cellStyle name="Akzent5 2" xfId="17740" hidden="1"/>
    <cellStyle name="Akzent5 2" xfId="17698" hidden="1"/>
    <cellStyle name="Akzent5 2" xfId="17610" hidden="1"/>
    <cellStyle name="Akzent5 2" xfId="17576" hidden="1"/>
    <cellStyle name="Akzent5 2" xfId="18885" hidden="1"/>
    <cellStyle name="Akzent5 2" xfId="17460" hidden="1"/>
    <cellStyle name="Akzent5 2" xfId="17366" hidden="1"/>
    <cellStyle name="Akzent5 2" xfId="17336" hidden="1"/>
    <cellStyle name="Akzent5 2" xfId="17247" hidden="1"/>
    <cellStyle name="Akzent5 2" xfId="17203" hidden="1"/>
    <cellStyle name="Akzent5 2" xfId="17121" hidden="1"/>
    <cellStyle name="Akzent5 2" xfId="17077" hidden="1"/>
    <cellStyle name="Akzent5 2" xfId="16987" hidden="1"/>
    <cellStyle name="Akzent5 2" xfId="16943" hidden="1"/>
    <cellStyle name="Akzent5 2" xfId="17509" hidden="1"/>
    <cellStyle name="Akzent5 2" xfId="16845" hidden="1"/>
    <cellStyle name="Akzent5 2" xfId="16765" hidden="1"/>
    <cellStyle name="Akzent5 2" xfId="16716" hidden="1"/>
    <cellStyle name="Akzent5 2" xfId="16620" hidden="1"/>
    <cellStyle name="Akzent5 2" xfId="16583" hidden="1"/>
    <cellStyle name="Akzent5 2" xfId="16492" hidden="1"/>
    <cellStyle name="Akzent5 2" xfId="16454" hidden="1"/>
    <cellStyle name="Akzent5 2" xfId="16371" hidden="1"/>
    <cellStyle name="Akzent5 2" xfId="16334" hidden="1"/>
    <cellStyle name="Akzent5 2" xfId="16236" hidden="1"/>
    <cellStyle name="Akzent5 2" xfId="16201" hidden="1"/>
    <cellStyle name="Akzent5 2" xfId="16102" hidden="1"/>
    <cellStyle name="Akzent5 2" xfId="16052" hidden="1"/>
    <cellStyle name="Akzent5 2" xfId="15936" hidden="1"/>
    <cellStyle name="Akzent5 2" xfId="15889" hidden="1"/>
    <cellStyle name="Akzent5 2" xfId="15808" hidden="1"/>
    <cellStyle name="Akzent5 2" xfId="15783" hidden="1"/>
    <cellStyle name="Akzent5 2" xfId="15678" hidden="1"/>
    <cellStyle name="Akzent5 2" xfId="15656" hidden="1"/>
    <cellStyle name="Akzent5 2" xfId="15542" hidden="1"/>
    <cellStyle name="Akzent5 2" xfId="15536" hidden="1"/>
    <cellStyle name="Akzent5 2" xfId="15447" hidden="1"/>
    <cellStyle name="Akzent5 2" xfId="15401" hidden="1"/>
    <cellStyle name="Akzent5 2" xfId="15306" hidden="1"/>
    <cellStyle name="Akzent5 2" xfId="15267" hidden="1"/>
    <cellStyle name="Akzent5 2" xfId="15179" hidden="1"/>
    <cellStyle name="Akzent5 2" xfId="15139" hidden="1"/>
    <cellStyle name="Akzent5 2" xfId="15025" hidden="1"/>
    <cellStyle name="Akzent5 2" xfId="14978" hidden="1"/>
    <cellStyle name="Akzent5 2" xfId="14897" hidden="1"/>
    <cellStyle name="Akzent5 2" xfId="14860" hidden="1"/>
    <cellStyle name="Akzent5 2" xfId="15468" hidden="1"/>
    <cellStyle name="Akzent5 2" xfId="14750" hidden="1"/>
    <cellStyle name="Akzent5 2" xfId="14651" hidden="1"/>
    <cellStyle name="Akzent5 2" xfId="14596" hidden="1"/>
    <cellStyle name="Akzent5 2" xfId="14490" hidden="1"/>
    <cellStyle name="Akzent5 2" xfId="14438" hidden="1"/>
    <cellStyle name="Akzent5 2" xfId="14331" hidden="1"/>
    <cellStyle name="Akzent5 2" xfId="14297" hidden="1"/>
    <cellStyle name="Akzent5 2" xfId="14213" hidden="1"/>
    <cellStyle name="Akzent5 2" xfId="14136" hidden="1"/>
    <cellStyle name="Akzent5 2" xfId="14057" hidden="1"/>
    <cellStyle name="Akzent5 2" xfId="13936" hidden="1"/>
    <cellStyle name="Akzent5 2" xfId="13878" hidden="1"/>
    <cellStyle name="Akzent5 2" xfId="13779" hidden="1"/>
    <cellStyle name="Akzent5 2" xfId="13731" hidden="1"/>
    <cellStyle name="Akzent5 2" xfId="13631" hidden="1"/>
    <cellStyle name="Akzent5 2" xfId="13565" hidden="1"/>
    <cellStyle name="Akzent5 2" xfId="13456" hidden="1"/>
    <cellStyle name="Akzent5 2" xfId="13423" hidden="1"/>
    <cellStyle name="Akzent5 2" xfId="13276" hidden="1"/>
    <cellStyle name="Akzent5 2" xfId="13252" hidden="1"/>
    <cellStyle name="Akzent5 2" xfId="13142" hidden="1"/>
    <cellStyle name="Akzent5 2" xfId="13066" hidden="1"/>
    <cellStyle name="Akzent5 2" xfId="12956" hidden="1"/>
    <cellStyle name="Akzent5 2" xfId="12924" hidden="1"/>
    <cellStyle name="Akzent5 2" xfId="12807" hidden="1"/>
    <cellStyle name="Akzent5 2" xfId="12742" hidden="1"/>
    <cellStyle name="Akzent5 2" xfId="12673" hidden="1"/>
    <cellStyle name="Akzent5 2" xfId="12620" hidden="1"/>
    <cellStyle name="Akzent5 2" xfId="12541" hidden="1"/>
    <cellStyle name="Akzent5 2" xfId="12494" hidden="1"/>
    <cellStyle name="Akzent5 2" xfId="13939" hidden="1"/>
    <cellStyle name="Akzent5 2" xfId="12381" hidden="1"/>
    <cellStyle name="Akzent5 2" xfId="12278" hidden="1"/>
    <cellStyle name="Akzent5 2" xfId="12243" hidden="1"/>
    <cellStyle name="Akzent5 2" xfId="12111" hidden="1"/>
    <cellStyle name="Akzent5 2" xfId="12076" hidden="1"/>
    <cellStyle name="Akzent5 2" xfId="11993" hidden="1"/>
    <cellStyle name="Akzent5 2" xfId="11959" hidden="1"/>
    <cellStyle name="Akzent5 2" xfId="11880" hidden="1"/>
    <cellStyle name="Akzent5 2" xfId="11828" hidden="1"/>
    <cellStyle name="Akzent5 2" xfId="12432" hidden="1"/>
    <cellStyle name="Akzent5 2" xfId="11728" hidden="1"/>
    <cellStyle name="Akzent5 2" xfId="11646" hidden="1"/>
    <cellStyle name="Akzent5 2" xfId="11591" hidden="1"/>
    <cellStyle name="Akzent5 2" xfId="11504" hidden="1"/>
    <cellStyle name="Akzent5 2" xfId="11454" hidden="1"/>
    <cellStyle name="Akzent5 2" xfId="11375" hidden="1"/>
    <cellStyle name="Akzent5 2" xfId="11339" hidden="1"/>
    <cellStyle name="Akzent5 2" xfId="11253" hidden="1"/>
    <cellStyle name="Akzent5 2" xfId="11217" hidden="1"/>
    <cellStyle name="Akzent5 2" xfId="11110" hidden="1"/>
    <cellStyle name="Akzent5 2" xfId="11060" hidden="1"/>
    <cellStyle name="Akzent5 2" xfId="10957" hidden="1"/>
    <cellStyle name="Akzent5 2" xfId="10928" hidden="1"/>
    <cellStyle name="Akzent5 2" xfId="10816" hidden="1"/>
    <cellStyle name="Akzent5 2" xfId="10793" hidden="1"/>
    <cellStyle name="Akzent5 2" xfId="10692" hidden="1"/>
    <cellStyle name="Akzent5 2" xfId="10655" hidden="1"/>
    <cellStyle name="Akzent5 2" xfId="10572" hidden="1"/>
    <cellStyle name="Akzent5 2" xfId="10532" hidden="1"/>
    <cellStyle name="Akzent5 2" xfId="10449" hidden="1"/>
    <cellStyle name="Akzent5 2" xfId="10394" hidden="1"/>
    <cellStyle name="Akzent5 2" xfId="10297" hidden="1"/>
    <cellStyle name="Akzent5 2" xfId="10248" hidden="1"/>
    <cellStyle name="Akzent5 2" xfId="10152" hidden="1"/>
    <cellStyle name="Akzent5 2" xfId="10119" hidden="1"/>
    <cellStyle name="Akzent5 2" xfId="10022" hidden="1"/>
    <cellStyle name="Akzent5 2" xfId="9994" hidden="1"/>
    <cellStyle name="Akzent5 2" xfId="9898" hidden="1"/>
    <cellStyle name="Akzent5 2" xfId="9868" hidden="1"/>
    <cellStyle name="Akzent5 2" xfId="11144" hidden="1"/>
    <cellStyle name="Akzent5 2" xfId="9753" hidden="1"/>
    <cellStyle name="Akzent5 2" xfId="9667" hidden="1"/>
    <cellStyle name="Akzent5 2" xfId="9610" hidden="1"/>
    <cellStyle name="Akzent5 2" xfId="9532" hidden="1"/>
    <cellStyle name="Akzent5 2" xfId="9476" hidden="1"/>
    <cellStyle name="Akzent5 2" xfId="9405" hidden="1"/>
    <cellStyle name="Akzent5 2" xfId="9355" hidden="1"/>
    <cellStyle name="Akzent5 2" xfId="9272" hidden="1"/>
    <cellStyle name="Akzent5 2" xfId="9232" hidden="1"/>
    <cellStyle name="Akzent5 2" xfId="9792" hidden="1"/>
    <cellStyle name="Akzent5 2" xfId="9135" hidden="1"/>
    <cellStyle name="Akzent5 2" xfId="9039" hidden="1"/>
    <cellStyle name="Akzent5 2" xfId="9008" hidden="1"/>
    <cellStyle name="Akzent5 2" xfId="8917" hidden="1"/>
    <cellStyle name="Akzent5 2" xfId="8884" hidden="1"/>
    <cellStyle name="Akzent5 2" xfId="8789" hidden="1"/>
    <cellStyle name="Akzent5 2" xfId="8765" hidden="1"/>
    <cellStyle name="Akzent5 2" xfId="8669" hidden="1"/>
    <cellStyle name="Akzent5 2" xfId="8631" hidden="1"/>
    <cellStyle name="Akzent5 2" xfId="8538" hidden="1"/>
    <cellStyle name="Akzent5 2" xfId="8497" hidden="1"/>
    <cellStyle name="Akzent5 2" xfId="8394" hidden="1"/>
    <cellStyle name="Akzent5 2" xfId="8370" hidden="1"/>
    <cellStyle name="Akzent5 2" xfId="8275" hidden="1"/>
    <cellStyle name="Akzent5 2" xfId="8238" hidden="1"/>
    <cellStyle name="Akzent5 2" xfId="8159" hidden="1"/>
    <cellStyle name="Akzent5 2" xfId="8107" hidden="1"/>
    <cellStyle name="Akzent5 2" xfId="8019" hidden="1"/>
    <cellStyle name="Akzent5 2" xfId="7985" hidden="1"/>
    <cellStyle name="Akzent5 2" xfId="7854" hidden="1"/>
    <cellStyle name="Akzent5 2" xfId="7843" hidden="1"/>
    <cellStyle name="Akzent5 2" xfId="7710" hidden="1"/>
    <cellStyle name="Akzent5 2" xfId="7597" hidden="1"/>
    <cellStyle name="Akzent5 2" xfId="7520" hidden="1"/>
    <cellStyle name="Akzent5 2" xfId="7469" hidden="1"/>
    <cellStyle name="Akzent5 2" xfId="7388" hidden="1"/>
    <cellStyle name="Akzent5 2" xfId="7332" hidden="1"/>
    <cellStyle name="Akzent5 2" xfId="20404" hidden="1"/>
    <cellStyle name="Akzent5 2" xfId="18187" hidden="1"/>
    <cellStyle name="Akzent5 2" xfId="20783" hidden="1"/>
    <cellStyle name="Akzent5 2" xfId="20800" hidden="1"/>
    <cellStyle name="Akzent5 2" xfId="7767" hidden="1"/>
    <cellStyle name="Akzent5 2" xfId="20829" hidden="1"/>
    <cellStyle name="Akzent5 2" xfId="20851" hidden="1"/>
    <cellStyle name="Akzent5 2" xfId="20869" hidden="1"/>
    <cellStyle name="Akzent5 2" xfId="20891" hidden="1"/>
    <cellStyle name="Akzent5 2" xfId="20909" hidden="1"/>
    <cellStyle name="Akzent5 2" xfId="20931" hidden="1"/>
    <cellStyle name="Akzent5 2" xfId="20943" hidden="1"/>
    <cellStyle name="Akzent5 2" xfId="20966" hidden="1"/>
    <cellStyle name="Akzent5 2" xfId="20981" hidden="1"/>
    <cellStyle name="Akzent5 2" xfId="20956" hidden="1"/>
    <cellStyle name="Akzent5 2" xfId="20928" hidden="1"/>
    <cellStyle name="Akzent5 2" xfId="20910" hidden="1"/>
    <cellStyle name="Akzent5 2" xfId="20888" hidden="1"/>
    <cellStyle name="Akzent5 2" xfId="20870" hidden="1"/>
    <cellStyle name="Akzent5 2" xfId="20848" hidden="1"/>
    <cellStyle name="Akzent5 2" xfId="20830" hidden="1"/>
    <cellStyle name="Akzent5 2" xfId="20814" hidden="1"/>
    <cellStyle name="Akzent5 2" xfId="20791" hidden="1"/>
    <cellStyle name="Akzent5 2" xfId="20772" hidden="1"/>
    <cellStyle name="Akzent5 2" xfId="20724" hidden="1"/>
    <cellStyle name="Akzent5 2" xfId="20680" hidden="1"/>
    <cellStyle name="Akzent5 2" xfId="20666" hidden="1"/>
    <cellStyle name="Akzent5 2" xfId="20617" hidden="1"/>
    <cellStyle name="Akzent5 2" xfId="20604" hidden="1"/>
    <cellStyle name="Akzent5 2" xfId="20557" hidden="1"/>
    <cellStyle name="Akzent5 2" xfId="20537" hidden="1"/>
    <cellStyle name="Akzent5 2" xfId="20503" hidden="1"/>
    <cellStyle name="Akzent5 2" xfId="20476" hidden="1"/>
    <cellStyle name="Akzent5 2" xfId="20973" hidden="1"/>
    <cellStyle name="Akzent5 2" xfId="20435" hidden="1"/>
    <cellStyle name="Akzent5 2" xfId="20365" hidden="1"/>
    <cellStyle name="Akzent5 2" xfId="20339" hidden="1"/>
    <cellStyle name="Akzent5 2" xfId="20269" hidden="1"/>
    <cellStyle name="Akzent5 2" xfId="20244" hidden="1"/>
    <cellStyle name="Akzent5 2" xfId="20188" hidden="1"/>
    <cellStyle name="Akzent5 2" xfId="20156" hidden="1"/>
    <cellStyle name="Akzent5 2" xfId="20103" hidden="1"/>
    <cellStyle name="Akzent5 2" xfId="20082" hidden="1"/>
    <cellStyle name="Akzent5 2" xfId="20444" hidden="1"/>
    <cellStyle name="Akzent5 2" xfId="20009" hidden="1"/>
    <cellStyle name="Akzent5 2" xfId="19943" hidden="1"/>
    <cellStyle name="Akzent5 2" xfId="19912" hidden="1"/>
    <cellStyle name="Akzent5 2" xfId="19835" hidden="1"/>
    <cellStyle name="Akzent5 2" xfId="19796" hidden="1"/>
    <cellStyle name="Akzent5 2" xfId="19728" hidden="1"/>
    <cellStyle name="Akzent5 2" xfId="19686" hidden="1"/>
    <cellStyle name="Akzent5 2" xfId="19614" hidden="1"/>
    <cellStyle name="Akzent5 2" xfId="19571" hidden="1"/>
    <cellStyle name="Akzent5 2" xfId="19484" hidden="1"/>
    <cellStyle name="Akzent5 2" xfId="19432" hidden="1"/>
    <cellStyle name="Akzent5 2" xfId="19321" hidden="1"/>
    <cellStyle name="Akzent5 2" xfId="19288" hidden="1"/>
    <cellStyle name="Akzent5 2" xfId="19187" hidden="1"/>
    <cellStyle name="Akzent5 2" xfId="19148" hidden="1"/>
    <cellStyle name="Akzent5 2" xfId="19052" hidden="1"/>
    <cellStyle name="Akzent5 2" xfId="19006" hidden="1"/>
    <cellStyle name="Akzent5 2" xfId="18911" hidden="1"/>
    <cellStyle name="Akzent5 2" xfId="18886" hidden="1"/>
    <cellStyle name="Akzent5 2" xfId="18790" hidden="1"/>
    <cellStyle name="Akzent5 2" xfId="18736" hidden="1"/>
    <cellStyle name="Akzent5 2" xfId="18628" hidden="1"/>
    <cellStyle name="Akzent5 2" xfId="18591" hidden="1"/>
    <cellStyle name="Akzent5 2" xfId="18488" hidden="1"/>
    <cellStyle name="Akzent5 2" xfId="18451" hidden="1"/>
    <cellStyle name="Akzent5 2" xfId="18328" hidden="1"/>
    <cellStyle name="Akzent5 2" xfId="18278" hidden="1"/>
    <cellStyle name="Akzent5 2" xfId="18181" hidden="1"/>
    <cellStyle name="Akzent5 2" xfId="18150" hidden="1"/>
    <cellStyle name="Akzent5 2" xfId="19512" hidden="1"/>
    <cellStyle name="Akzent5 2" xfId="18030" hidden="1"/>
    <cellStyle name="Akzent5 2" xfId="17930" hidden="1"/>
    <cellStyle name="Akzent5 2" xfId="17886" hidden="1"/>
    <cellStyle name="Akzent5 2" xfId="17791" hidden="1"/>
    <cellStyle name="Akzent5 2" xfId="17755" hidden="1"/>
    <cellStyle name="Akzent5 2" xfId="17657" hidden="1"/>
    <cellStyle name="Akzent5 2" xfId="17624" hidden="1"/>
    <cellStyle name="Akzent5 2" xfId="17526" hidden="1"/>
    <cellStyle name="Akzent5 2" xfId="17484" hidden="1"/>
    <cellStyle name="Akzent5 2" xfId="18084" hidden="1"/>
    <cellStyle name="Akzent5 2" xfId="17379" hidden="1"/>
    <cellStyle name="Akzent5 2" xfId="17278" hidden="1"/>
    <cellStyle name="Akzent5 2" xfId="17248" hidden="1"/>
    <cellStyle name="Akzent5 2" xfId="17142" hidden="1"/>
    <cellStyle name="Akzent5 2" xfId="17099" hidden="1"/>
    <cellStyle name="Akzent5 2" xfId="16999" hidden="1"/>
    <cellStyle name="Akzent5 2" xfId="16956" hidden="1"/>
    <cellStyle name="Akzent5 2" xfId="16879" hidden="1"/>
    <cellStyle name="Akzent5 2" xfId="16830" hidden="1"/>
    <cellStyle name="Akzent5 2" xfId="16743" hidden="1"/>
    <cellStyle name="Akzent5 2" xfId="16691" hidden="1"/>
    <cellStyle name="Akzent5 2" xfId="16587" hidden="1"/>
    <cellStyle name="Akzent5 2" xfId="16545" hidden="1"/>
    <cellStyle name="Akzent5 2" xfId="16446" hidden="1"/>
    <cellStyle name="Akzent5 2" xfId="16408" hidden="1"/>
    <cellStyle name="Akzent5 2" xfId="16321" hidden="1"/>
    <cellStyle name="Akzent5 2" xfId="16280" hidden="1"/>
    <cellStyle name="Akzent5 2" xfId="16181" hidden="1"/>
    <cellStyle name="Akzent5 2" xfId="16142" hidden="1"/>
    <cellStyle name="Akzent5 2" xfId="16019" hidden="1"/>
    <cellStyle name="Akzent5 2" xfId="16014" hidden="1"/>
    <cellStyle name="Akzent5 2" xfId="15934" hidden="1"/>
    <cellStyle name="Akzent5 2" xfId="15884" hidden="1"/>
    <cellStyle name="Akzent5 2" xfId="15784" hidden="1"/>
    <cellStyle name="Akzent5 2" xfId="15751" hidden="1"/>
    <cellStyle name="Akzent5 2" xfId="15653" hidden="1"/>
    <cellStyle name="Akzent5 2" xfId="15601" hidden="1"/>
    <cellStyle name="Akzent5 2" xfId="15499" hidden="1"/>
    <cellStyle name="Akzent5 2" xfId="15417" hidden="1"/>
    <cellStyle name="Akzent5 2" xfId="15340" hidden="1"/>
    <cellStyle name="Akzent5 2" xfId="15308" hidden="1"/>
    <cellStyle name="Akzent5 2" xfId="15955" hidden="1"/>
    <cellStyle name="Akzent5 2" xfId="15195" hidden="1"/>
    <cellStyle name="Akzent5 2" xfId="15096" hidden="1"/>
    <cellStyle name="Akzent5 2" xfId="15048" hidden="1"/>
    <cellStyle name="Akzent5 2" xfId="14914" hidden="1"/>
    <cellStyle name="Akzent5 2" xfId="14878" hidden="1"/>
    <cellStyle name="Akzent5 2" xfId="14789" hidden="1"/>
    <cellStyle name="Akzent5 2" xfId="14749" hidden="1"/>
    <cellStyle name="Akzent5 2" xfId="14663" hidden="1"/>
    <cellStyle name="Akzent5 2" xfId="14602" hidden="1"/>
    <cellStyle name="Akzent5 2" xfId="14496" hidden="1"/>
    <cellStyle name="Akzent5 2" xfId="14377" hidden="1"/>
    <cellStyle name="Akzent5 2" xfId="14326" hidden="1"/>
    <cellStyle name="Akzent5 2" xfId="14225" hidden="1"/>
    <cellStyle name="Akzent5 2" xfId="14151" hidden="1"/>
    <cellStyle name="Akzent5 2" xfId="14041" hidden="1"/>
    <cellStyle name="Akzent5 2" xfId="13960" hidden="1"/>
    <cellStyle name="Akzent5 2" xfId="13854" hidden="1"/>
    <cellStyle name="Akzent5 2" xfId="13813" hidden="1"/>
    <cellStyle name="Akzent5 2" xfId="13712" hidden="1"/>
    <cellStyle name="Akzent5 2" xfId="13675" hidden="1"/>
    <cellStyle name="Akzent5 2" xfId="13555" hidden="1"/>
    <cellStyle name="Akzent5 2" xfId="13495" hidden="1"/>
    <cellStyle name="Akzent5 2" xfId="13370" hidden="1"/>
    <cellStyle name="Akzent5 2" xfId="13293" hidden="1"/>
    <cellStyle name="Akzent5 2" xfId="13171" hidden="1"/>
    <cellStyle name="Akzent5 2" xfId="13111" hidden="1"/>
    <cellStyle name="Akzent5 2" xfId="13018" hidden="1"/>
    <cellStyle name="Akzent5 2" xfId="12972" hidden="1"/>
    <cellStyle name="Akzent5 2" xfId="12873" hidden="1"/>
    <cellStyle name="Akzent5 2" xfId="12817" hidden="1"/>
    <cellStyle name="Akzent5 2" xfId="14383" hidden="1"/>
    <cellStyle name="Akzent5 2" xfId="12686" hidden="1"/>
    <cellStyle name="Akzent5 2" xfId="12566" hidden="1"/>
    <cellStyle name="Akzent5 2" xfId="12538" hidden="1"/>
    <cellStyle name="Akzent5 2" xfId="12422" hidden="1"/>
    <cellStyle name="Akzent5 2" xfId="12382" hidden="1"/>
    <cellStyle name="Akzent5 2" xfId="12298" hidden="1"/>
    <cellStyle name="Akzent5 2" xfId="12251" hidden="1"/>
    <cellStyle name="Akzent5 2" xfId="12132" hidden="1"/>
    <cellStyle name="Akzent5 2" xfId="12088" hidden="1"/>
    <cellStyle name="Akzent5 2" xfId="12720" hidden="1"/>
    <cellStyle name="Akzent5 2" xfId="11972" hidden="1"/>
    <cellStyle name="Akzent5 2" xfId="11882" hidden="1"/>
    <cellStyle name="Akzent5 2" xfId="11822" hidden="1"/>
    <cellStyle name="Akzent5 2" xfId="11735" hidden="1"/>
    <cellStyle name="Akzent5 2" xfId="11683" hidden="1"/>
    <cellStyle name="Akzent5 2" xfId="11608" hidden="1"/>
    <cellStyle name="Akzent5 2" xfId="11552" hidden="1"/>
    <cellStyle name="Akzent5 2" xfId="11474" hidden="1"/>
    <cellStyle name="Akzent5 2" xfId="11439" hidden="1"/>
    <cellStyle name="Akzent5 2" xfId="11326" hidden="1"/>
    <cellStyle name="Akzent5 2" xfId="11263" hidden="1"/>
    <cellStyle name="Akzent5 2" xfId="11156" hidden="1"/>
    <cellStyle name="Akzent5 2" xfId="11126" hidden="1"/>
    <cellStyle name="Akzent5 2" xfId="11022" hidden="1"/>
    <cellStyle name="Akzent5 2" xfId="10984" hidden="1"/>
    <cellStyle name="Akzent5 2" xfId="10890" hidden="1"/>
    <cellStyle name="Akzent5 2" xfId="10856" hidden="1"/>
    <cellStyle name="Akzent5 2" xfId="10760" hidden="1"/>
    <cellStyle name="Akzent5 2" xfId="10729" hidden="1"/>
    <cellStyle name="Akzent5 2" xfId="10626" hidden="1"/>
    <cellStyle name="Akzent5 2" xfId="10581" hidden="1"/>
    <cellStyle name="Akzent5 2" xfId="10472" hidden="1"/>
    <cellStyle name="Akzent5 2" xfId="10429" hidden="1"/>
    <cellStyle name="Akzent5 2" xfId="10334" hidden="1"/>
    <cellStyle name="Akzent5 2" xfId="10283" hidden="1"/>
    <cellStyle name="Akzent5 2" xfId="10190" hidden="1"/>
    <cellStyle name="Akzent5 2" xfId="10148" hidden="1"/>
    <cellStyle name="Akzent5 2" xfId="10055" hidden="1"/>
    <cellStyle name="Akzent5 2" xfId="10009" hidden="1"/>
    <cellStyle name="Akzent5 2" xfId="11356" hidden="1"/>
    <cellStyle name="Akzent5 2" xfId="9895" hidden="1"/>
    <cellStyle name="Akzent5 2" xfId="9788" hidden="1"/>
    <cellStyle name="Akzent5 2" xfId="9752" hidden="1"/>
    <cellStyle name="Akzent5 2" xfId="9659" hidden="1"/>
    <cellStyle name="Akzent5 2" xfId="9605" hidden="1"/>
    <cellStyle name="Akzent5 2" xfId="9529" hidden="1"/>
    <cellStyle name="Akzent5 2" xfId="9471" hidden="1"/>
    <cellStyle name="Akzent5 2" xfId="9385" hidden="1"/>
    <cellStyle name="Akzent5 2" xfId="9343" hidden="1"/>
    <cellStyle name="Akzent5 2" xfId="9935" hidden="1"/>
    <cellStyle name="Akzent5 2" xfId="9231" hidden="1"/>
    <cellStyle name="Akzent5 2" xfId="9134" hidden="1"/>
    <cellStyle name="Akzent5 2" xfId="9091" hidden="1"/>
    <cellStyle name="Akzent5 2" xfId="9000" hidden="1"/>
    <cellStyle name="Akzent5 2" xfId="8967" hidden="1"/>
    <cellStyle name="Akzent5 2" xfId="8882" hidden="1"/>
    <cellStyle name="Akzent5 2" xfId="8846" hidden="1"/>
    <cellStyle name="Akzent5 2" xfId="8757" hidden="1"/>
    <cellStyle name="Akzent5 2" xfId="8715" hidden="1"/>
    <cellStyle name="Akzent5 2" xfId="8609" hidden="1"/>
    <cellStyle name="Akzent5 2" xfId="8558" hidden="1"/>
    <cellStyle name="Akzent5 2" xfId="8462" hidden="1"/>
    <cellStyle name="Akzent5 2" xfId="8427" hidden="1"/>
    <cellStyle name="Akzent5 2" xfId="8331" hidden="1"/>
    <cellStyle name="Akzent5 2" xfId="8295" hidden="1"/>
    <cellStyle name="Akzent5 2" xfId="8193" hidden="1"/>
    <cellStyle name="Akzent5 2" xfId="8165" hidden="1"/>
    <cellStyle name="Akzent5 2" xfId="8068" hidden="1"/>
    <cellStyle name="Akzent5 2" xfId="8028" hidden="1"/>
    <cellStyle name="Akzent5 2" xfId="7902" hidden="1"/>
    <cellStyle name="Akzent5 2" xfId="7892" hidden="1"/>
    <cellStyle name="Akzent5 2" xfId="7799" hidden="1"/>
    <cellStyle name="Akzent5 2" xfId="7621" hidden="1"/>
    <cellStyle name="Akzent5 2" xfId="7529" hidden="1"/>
    <cellStyle name="Akzent5 2" xfId="7486" hidden="1"/>
    <cellStyle name="Akzent5 2" xfId="7406" hidden="1"/>
    <cellStyle name="Akzent5 2" xfId="7341" hidden="1"/>
    <cellStyle name="Akzent5 2" xfId="20749" hidden="1"/>
    <cellStyle name="Akzent5 2" xfId="20989" hidden="1"/>
    <cellStyle name="Akzent5 2" xfId="20992" hidden="1"/>
    <cellStyle name="Akzent5 2" xfId="21004" hidden="1"/>
    <cellStyle name="Akzent5 2" xfId="7822" hidden="1"/>
    <cellStyle name="Akzent5 2" xfId="21018" hidden="1"/>
    <cellStyle name="Akzent5 2" xfId="21026" hidden="1"/>
    <cellStyle name="Akzent5 2" xfId="21038" hidden="1"/>
    <cellStyle name="Akzent5 2" xfId="21046" hidden="1"/>
    <cellStyle name="Akzent5 2" xfId="21058" hidden="1"/>
    <cellStyle name="Akzent5 2" xfId="21066" hidden="1"/>
    <cellStyle name="Akzent5 2" xfId="21078" hidden="1"/>
    <cellStyle name="Akzent5 2" xfId="21086" hidden="1"/>
    <cellStyle name="Akzent5 2" xfId="21098" hidden="1"/>
    <cellStyle name="Akzent5 2" xfId="21151" hidden="1"/>
    <cellStyle name="Akzent5 2" xfId="21176" hidden="1"/>
    <cellStyle name="Akzent5 2" xfId="21193" hidden="1"/>
    <cellStyle name="Akzent5 2" xfId="21213" hidden="1"/>
    <cellStyle name="Akzent5 2" xfId="21229" hidden="1"/>
    <cellStyle name="Akzent5 2" xfId="21275" hidden="1"/>
    <cellStyle name="Akzent5 2" xfId="21300" hidden="1"/>
    <cellStyle name="Akzent5 2" xfId="21318" hidden="1"/>
    <cellStyle name="Akzent5 2" xfId="21335" hidden="1"/>
    <cellStyle name="Akzent5 2" xfId="21354" hidden="1"/>
    <cellStyle name="Akzent5 2" xfId="21381" hidden="1"/>
    <cellStyle name="Akzent5 2" xfId="21405" hidden="1"/>
    <cellStyle name="Akzent5 2" xfId="21422" hidden="1"/>
    <cellStyle name="Akzent5 2" xfId="21442" hidden="1"/>
    <cellStyle name="Akzent5 2" xfId="21459" hidden="1"/>
    <cellStyle name="Akzent5 2" xfId="21479" hidden="1"/>
    <cellStyle name="Akzent5 2" xfId="21497" hidden="1"/>
    <cellStyle name="Akzent5 2" xfId="21519" hidden="1"/>
    <cellStyle name="Akzent5 2" xfId="21531" hidden="1"/>
    <cellStyle name="Akzent5 2" xfId="21125" hidden="1"/>
    <cellStyle name="Akzent5 2" xfId="21565" hidden="1"/>
    <cellStyle name="Akzent5 2" xfId="21594" hidden="1"/>
    <cellStyle name="Akzent5 2" xfId="21606" hidden="1"/>
    <cellStyle name="Akzent5 2" xfId="21634" hidden="1"/>
    <cellStyle name="Akzent5 2" xfId="21646" hidden="1"/>
    <cellStyle name="Akzent5 2" xfId="21673" hidden="1"/>
    <cellStyle name="Akzent5 2" xfId="21686" hidden="1"/>
    <cellStyle name="Akzent5 2" xfId="21705" hidden="1"/>
    <cellStyle name="Akzent5 2" xfId="21719" hidden="1"/>
    <cellStyle name="Akzent5 2" xfId="21552" hidden="1"/>
    <cellStyle name="Akzent5 2" xfId="21752" hidden="1"/>
    <cellStyle name="Akzent5 2" xfId="21771" hidden="1"/>
    <cellStyle name="Akzent5 2" xfId="21792" hidden="1"/>
    <cellStyle name="Akzent5 2" xfId="21811" hidden="1"/>
    <cellStyle name="Akzent5 2" xfId="21832" hidden="1"/>
    <cellStyle name="Akzent5 2" xfId="21847" hidden="1"/>
    <cellStyle name="Akzent5 2" xfId="21870" hidden="1"/>
    <cellStyle name="Akzent5 2" xfId="21887" hidden="1"/>
    <cellStyle name="Akzent5 2" xfId="21904" hidden="1"/>
    <cellStyle name="Akzent5 2" xfId="21932" hidden="1"/>
    <cellStyle name="Akzent5 2" xfId="21959" hidden="1"/>
    <cellStyle name="Akzent5 2" xfId="21987" hidden="1"/>
    <cellStyle name="Akzent5 2" xfId="21999" hidden="1"/>
    <cellStyle name="Akzent5 2" xfId="22027" hidden="1"/>
    <cellStyle name="Akzent5 2" xfId="22039" hidden="1"/>
    <cellStyle name="Akzent5 2" xfId="22059" hidden="1"/>
    <cellStyle name="Akzent5 2" xfId="22080" hidden="1"/>
    <cellStyle name="Akzent5 2" xfId="22095" hidden="1"/>
    <cellStyle name="Akzent5 2" xfId="22113" hidden="1"/>
    <cellStyle name="Akzent5 2" xfId="22140" hidden="1"/>
    <cellStyle name="Akzent5 2" xfId="22162" hidden="1"/>
    <cellStyle name="Akzent5 2" xfId="22186" hidden="1"/>
    <cellStyle name="Akzent5 2" xfId="22207" hidden="1"/>
    <cellStyle name="Akzent5 2" xfId="22226" hidden="1"/>
    <cellStyle name="Akzent5 2" xfId="22248" hidden="1"/>
    <cellStyle name="Akzent5 2" xfId="22265" hidden="1"/>
    <cellStyle name="Akzent5 2" xfId="22282" hidden="1"/>
    <cellStyle name="Akzent5 2" xfId="22300" hidden="1"/>
    <cellStyle name="Akzent5 2" xfId="22317" hidden="1"/>
    <cellStyle name="Akzent5 2" xfId="21917" hidden="1"/>
    <cellStyle name="Akzent5 2" xfId="22352" hidden="1"/>
    <cellStyle name="Akzent5 2" xfId="22379" hidden="1"/>
    <cellStyle name="Akzent5 2" xfId="22393" hidden="1"/>
    <cellStyle name="Akzent5 2" xfId="22421" hidden="1"/>
    <cellStyle name="Akzent5 2" xfId="22433" hidden="1"/>
    <cellStyle name="Akzent5 2" xfId="22455" hidden="1"/>
    <cellStyle name="Akzent5 2" xfId="22473" hidden="1"/>
    <cellStyle name="Akzent5 2" xfId="22492" hidden="1"/>
    <cellStyle name="Akzent5 2" xfId="22513" hidden="1"/>
    <cellStyle name="Akzent5 2" xfId="22343" hidden="1"/>
    <cellStyle name="Akzent5 2" xfId="22537" hidden="1"/>
    <cellStyle name="Akzent5 2" xfId="22554" hidden="1"/>
    <cellStyle name="Akzent5 2" xfId="22576" hidden="1"/>
    <cellStyle name="Akzent5 2" xfId="22594" hidden="1"/>
    <cellStyle name="Akzent5 2" xfId="22617" hidden="1"/>
    <cellStyle name="Akzent5 2" xfId="22633" hidden="1"/>
    <cellStyle name="Akzent5 2" xfId="22651" hidden="1"/>
    <cellStyle name="Akzent5 2" xfId="22673" hidden="1"/>
    <cellStyle name="Akzent5 2" xfId="22690" hidden="1"/>
    <cellStyle name="Akzent5 2" xfId="22711" hidden="1"/>
    <cellStyle name="Akzent5 2" xfId="22728" hidden="1"/>
    <cellStyle name="Akzent5 2" xfId="22748" hidden="1"/>
    <cellStyle name="Akzent5 2" xfId="22766" hidden="1"/>
    <cellStyle name="Akzent5 2" xfId="22788" hidden="1"/>
    <cellStyle name="Akzent5 2" xfId="22806" hidden="1"/>
    <cellStyle name="Akzent5 2" xfId="22828" hidden="1"/>
    <cellStyle name="Akzent5 2" xfId="22845" hidden="1"/>
    <cellStyle name="Akzent5 2" xfId="22863" hidden="1"/>
    <cellStyle name="Akzent5 2" xfId="22881" hidden="1"/>
    <cellStyle name="Akzent5 2" xfId="22913" hidden="1"/>
    <cellStyle name="Akzent5 2" xfId="22924" hidden="1"/>
    <cellStyle name="Akzent5 2" xfId="22963" hidden="1"/>
    <cellStyle name="Akzent5 2" xfId="22989" hidden="1"/>
    <cellStyle name="Akzent5 2" xfId="23017" hidden="1"/>
    <cellStyle name="Akzent5 2" xfId="23029" hidden="1"/>
    <cellStyle name="Akzent5 2" xfId="23057" hidden="1"/>
    <cellStyle name="Akzent5 2" xfId="23069" hidden="1"/>
    <cellStyle name="Akzent5 2" xfId="23095" hidden="1"/>
    <cellStyle name="Akzent5 2" xfId="23109" hidden="1"/>
    <cellStyle name="Akzent5 2" xfId="23128" hidden="1"/>
    <cellStyle name="Akzent5 2" xfId="23157" hidden="1"/>
    <cellStyle name="Akzent5 2" xfId="22958" hidden="1"/>
    <cellStyle name="Akzent5 2" xfId="23184" hidden="1"/>
    <cellStyle name="Akzent5 2" xfId="23234" hidden="1"/>
    <cellStyle name="Akzent5 2" xfId="23260" hidden="1"/>
    <cellStyle name="Akzent5 2" xfId="23279" hidden="1"/>
    <cellStyle name="Akzent5 2" xfId="23300" hidden="1"/>
    <cellStyle name="Akzent5 2" xfId="23319" hidden="1"/>
    <cellStyle name="Akzent5 2" xfId="23340" hidden="1"/>
    <cellStyle name="Akzent5 2" xfId="23357" hidden="1"/>
    <cellStyle name="Akzent5 2" xfId="23380" hidden="1"/>
    <cellStyle name="Akzent5 2" xfId="23405" hidden="1"/>
    <cellStyle name="Akzent5 2" xfId="23456" hidden="1"/>
    <cellStyle name="Akzent5 2" xfId="23477" hidden="1"/>
    <cellStyle name="Akzent5 2" xfId="23507" hidden="1"/>
    <cellStyle name="Akzent5 2" xfId="23523" hidden="1"/>
    <cellStyle name="Akzent5 2" xfId="23547" hidden="1"/>
    <cellStyle name="Akzent5 2" xfId="23565" hidden="1"/>
    <cellStyle name="Akzent5 2" xfId="23587" hidden="1"/>
    <cellStyle name="Akzent5 2" xfId="23599" hidden="1"/>
    <cellStyle name="Akzent5 2" xfId="23627" hidden="1"/>
    <cellStyle name="Akzent5 2" xfId="23639" hidden="1"/>
    <cellStyle name="Akzent5 2" xfId="23666" hidden="1"/>
    <cellStyle name="Akzent5 2" xfId="23685" hidden="1"/>
    <cellStyle name="Akzent5 2" xfId="23710" hidden="1"/>
    <cellStyle name="Akzent5 2" xfId="23743" hidden="1"/>
    <cellStyle name="Akzent5 2" xfId="23776" hidden="1"/>
    <cellStyle name="Akzent5 2" xfId="23788" hidden="1"/>
    <cellStyle name="Akzent5 2" xfId="23816" hidden="1"/>
    <cellStyle name="Akzent5 2" xfId="23828" hidden="1"/>
    <cellStyle name="Akzent5 2" xfId="23856" hidden="1"/>
    <cellStyle name="Akzent5 2" xfId="23868" hidden="1"/>
    <cellStyle name="Akzent5 2" xfId="23454" hidden="1"/>
    <cellStyle name="Akzent5 2" xfId="23902" hidden="1"/>
    <cellStyle name="Akzent5 2" xfId="23927" hidden="1"/>
    <cellStyle name="Akzent5 2" xfId="23943" hidden="1"/>
    <cellStyle name="Akzent5 2" xfId="23962" hidden="1"/>
    <cellStyle name="Akzent5 2" xfId="23983" hidden="1"/>
    <cellStyle name="Akzent5 2" xfId="23998" hidden="1"/>
    <cellStyle name="Akzent5 2" xfId="24020" hidden="1"/>
    <cellStyle name="Akzent5 2" xfId="24037" hidden="1"/>
    <cellStyle name="Akzent5 2" xfId="24055" hidden="1"/>
    <cellStyle name="Akzent5 2" xfId="23886" hidden="1"/>
    <cellStyle name="Akzent5 2" xfId="24083" hidden="1"/>
    <cellStyle name="Akzent5 2" xfId="24104" hidden="1"/>
    <cellStyle name="Akzent5 2" xfId="24122" hidden="1"/>
    <cellStyle name="Akzent5 2" xfId="24144" hidden="1"/>
    <cellStyle name="Akzent5 2" xfId="24162" hidden="1"/>
    <cellStyle name="Akzent5 2" xfId="24177" hidden="1"/>
    <cellStyle name="Akzent5 2" xfId="24195" hidden="1"/>
    <cellStyle name="Akzent5 2" xfId="24217" hidden="1"/>
    <cellStyle name="Akzent5 2" xfId="24235" hidden="1"/>
    <cellStyle name="Akzent5 2" xfId="24266" hidden="1"/>
    <cellStyle name="Akzent5 2" xfId="24292" hidden="1"/>
    <cellStyle name="Akzent5 2" xfId="24314" hidden="1"/>
    <cellStyle name="Akzent5 2" xfId="24332" hidden="1"/>
    <cellStyle name="Akzent5 2" xfId="24355" hidden="1"/>
    <cellStyle name="Akzent5 2" xfId="24372" hidden="1"/>
    <cellStyle name="Akzent5 2" xfId="24389" hidden="1"/>
    <cellStyle name="Akzent5 2" xfId="24406" hidden="1"/>
    <cellStyle name="Akzent5 2" xfId="24429" hidden="1"/>
    <cellStyle name="Akzent5 2" xfId="24446" hidden="1"/>
    <cellStyle name="Akzent5 2" xfId="24465" hidden="1"/>
    <cellStyle name="Akzent5 2" xfId="24492" hidden="1"/>
    <cellStyle name="Akzent5 2" xfId="24516" hidden="1"/>
    <cellStyle name="Akzent5 2" xfId="24533" hidden="1"/>
    <cellStyle name="Akzent5 2" xfId="24555" hidden="1"/>
    <cellStyle name="Akzent5 2" xfId="24570" hidden="1"/>
    <cellStyle name="Akzent5 2" xfId="24595" hidden="1"/>
    <cellStyle name="Akzent5 2" xfId="24613" hidden="1"/>
    <cellStyle name="Akzent5 2" xfId="24635" hidden="1"/>
    <cellStyle name="Akzent5 2" xfId="24650" hidden="1"/>
    <cellStyle name="Akzent5 2" xfId="24256" hidden="1"/>
    <cellStyle name="Akzent5 2" xfId="24681" hidden="1"/>
    <cellStyle name="Akzent5 2" xfId="24710" hidden="1"/>
    <cellStyle name="Akzent5 2" xfId="24722" hidden="1"/>
    <cellStyle name="Akzent5 2" xfId="24750" hidden="1"/>
    <cellStyle name="Akzent5 2" xfId="24762" hidden="1"/>
    <cellStyle name="Akzent5 2" xfId="24782" hidden="1"/>
    <cellStyle name="Akzent5 2" xfId="24807" hidden="1"/>
    <cellStyle name="Akzent5 2" xfId="24822" hidden="1"/>
    <cellStyle name="Akzent5 2" xfId="24840" hidden="1"/>
    <cellStyle name="Akzent5 2" xfId="24674" hidden="1"/>
    <cellStyle name="Akzent5 2" xfId="24868" hidden="1"/>
    <cellStyle name="Akzent5 2" xfId="24890" hidden="1"/>
    <cellStyle name="Akzent5 2" xfId="24908" hidden="1"/>
    <cellStyle name="Akzent5 2" xfId="24930" hidden="1"/>
    <cellStyle name="Akzent5 2" xfId="24948" hidden="1"/>
    <cellStyle name="Akzent5 2" xfId="24970" hidden="1"/>
    <cellStyle name="Akzent5 2" xfId="24984" hidden="1"/>
    <cellStyle name="Akzent5 2" xfId="25003" hidden="1"/>
    <cellStyle name="Akzent5 2" xfId="25018" hidden="1"/>
    <cellStyle name="Akzent5 2" xfId="25043" hidden="1"/>
    <cellStyle name="Akzent5 2" xfId="25061" hidden="1"/>
    <cellStyle name="Akzent5 2" xfId="25083" hidden="1"/>
    <cellStyle name="Akzent5 2" xfId="25101" hidden="1"/>
    <cellStyle name="Akzent5 2" xfId="25123" hidden="1"/>
    <cellStyle name="Akzent5 2" xfId="25141" hidden="1"/>
    <cellStyle name="Akzent5 2" xfId="25164" hidden="1"/>
    <cellStyle name="Akzent5 2" xfId="25176" hidden="1"/>
    <cellStyle name="Akzent5 2" xfId="25198" hidden="1"/>
    <cellStyle name="Akzent5 2" xfId="25210" hidden="1"/>
    <cellStyle name="Akzent5 2" xfId="25246" hidden="1"/>
    <cellStyle name="Akzent5 2" xfId="25253" hidden="1"/>
    <cellStyle name="Akzent5 2" xfId="25296" hidden="1"/>
    <cellStyle name="Akzent5 2" xfId="25319" hidden="1"/>
    <cellStyle name="Akzent5 2" xfId="25338" hidden="1"/>
    <cellStyle name="Akzent5 2" xfId="25359" hidden="1"/>
    <cellStyle name="Akzent5 2" xfId="25378" hidden="1"/>
    <cellStyle name="Akzent5 2" xfId="25399" hidden="1"/>
    <cellStyle name="Akzent5 2" xfId="25414" hidden="1"/>
    <cellStyle name="Akzent5 2" xfId="25432" hidden="1"/>
    <cellStyle name="Akzent5 2" xfId="25458" hidden="1"/>
    <cellStyle name="Akzent5 2" xfId="25475" hidden="1"/>
    <cellStyle name="Akzent5 2" xfId="25287" hidden="1"/>
    <cellStyle name="Akzent5 2" xfId="25506" hidden="1"/>
    <cellStyle name="Akzent5 2" xfId="25528" hidden="1"/>
    <cellStyle name="Akzent5 2" xfId="25546" hidden="1"/>
    <cellStyle name="Akzent5 2" xfId="25568" hidden="1"/>
    <cellStyle name="Akzent5 2" xfId="25586" hidden="1"/>
    <cellStyle name="Akzent5 2" xfId="25608" hidden="1"/>
    <cellStyle name="Akzent5 2" xfId="25623" hidden="1"/>
    <cellStyle name="Akzent5 2" xfId="25646" hidden="1"/>
    <cellStyle name="Akzent5 2" xfId="25661" hidden="1"/>
    <cellStyle name="Akzent5 2" xfId="25633" hidden="1"/>
    <cellStyle name="Akzent5 2" xfId="25605" hidden="1"/>
    <cellStyle name="Akzent5 2" xfId="25587" hidden="1"/>
    <cellStyle name="Akzent5 2" xfId="25565" hidden="1"/>
    <cellStyle name="Akzent5 2" xfId="25547" hidden="1"/>
    <cellStyle name="Akzent5 2" xfId="25525" hidden="1"/>
    <cellStyle name="Akzent5 2" xfId="25507" hidden="1"/>
    <cellStyle name="Akzent5 2" xfId="25485" hidden="1"/>
    <cellStyle name="Akzent5 2" xfId="25466" hidden="1"/>
    <cellStyle name="Akzent5 2" xfId="25449" hidden="1"/>
    <cellStyle name="Akzent5 2" xfId="25419" hidden="1"/>
    <cellStyle name="Akzent5 2" xfId="25393" hidden="1"/>
    <cellStyle name="Akzent5 2" xfId="25372" hidden="1"/>
    <cellStyle name="Akzent5 2" xfId="25353" hidden="1"/>
    <cellStyle name="Akzent5 2" xfId="25332" hidden="1"/>
    <cellStyle name="Akzent5 2" xfId="25313" hidden="1"/>
    <cellStyle name="Akzent5 2" xfId="25289" hidden="1"/>
    <cellStyle name="Akzent5 2" xfId="25235" hidden="1"/>
    <cellStyle name="Akzent5 2" xfId="25223" hidden="1"/>
    <cellStyle name="Akzent5 2" xfId="25648" hidden="1"/>
    <cellStyle name="Akzent5 2" xfId="25189" hidden="1"/>
    <cellStyle name="Akzent5 2" xfId="25160" hidden="1"/>
    <cellStyle name="Akzent5 2" xfId="25142" hidden="1"/>
    <cellStyle name="Akzent5 2" xfId="25120" hidden="1"/>
    <cellStyle name="Akzent5 2" xfId="25102" hidden="1"/>
    <cellStyle name="Akzent5 2" xfId="25080" hidden="1"/>
    <cellStyle name="Akzent5 2" xfId="25062" hidden="1"/>
    <cellStyle name="Akzent5 2" xfId="25040" hidden="1"/>
    <cellStyle name="Akzent5 2" xfId="25025" hidden="1"/>
    <cellStyle name="Akzent5 2" xfId="25196" hidden="1"/>
    <cellStyle name="Akzent5 2" xfId="24995" hidden="1"/>
    <cellStyle name="Akzent5 2" xfId="24967" hidden="1"/>
    <cellStyle name="Akzent5 2" xfId="24949" hidden="1"/>
    <cellStyle name="Akzent5 2" xfId="24927" hidden="1"/>
    <cellStyle name="Akzent5 2" xfId="24909" hidden="1"/>
    <cellStyle name="Akzent5 2" xfId="24887" hidden="1"/>
    <cellStyle name="Akzent5 2" xfId="24869" hidden="1"/>
    <cellStyle name="Akzent5 2" xfId="24854" hidden="1"/>
    <cellStyle name="Akzent5 2" xfId="24831" hidden="1"/>
    <cellStyle name="Akzent5 2" xfId="24800" hidden="1"/>
    <cellStyle name="Akzent5 2" xfId="24775" hidden="1"/>
    <cellStyle name="Akzent5 2" xfId="24747" hidden="1"/>
    <cellStyle name="Akzent5 2" xfId="24735" hidden="1"/>
    <cellStyle name="Akzent5 2" xfId="24706" hidden="1"/>
    <cellStyle name="Akzent5 2" xfId="24694" hidden="1"/>
    <cellStyle name="Akzent5 2" xfId="24672" hidden="1"/>
    <cellStyle name="Akzent5 2" xfId="24657" hidden="1"/>
    <cellStyle name="Akzent5 2" xfId="24632" hidden="1"/>
    <cellStyle name="Akzent5 2" xfId="24614" hidden="1"/>
    <cellStyle name="Akzent5 2" xfId="24592" hidden="1"/>
    <cellStyle name="Akzent5 2" xfId="24569" hidden="1"/>
    <cellStyle name="Akzent5 2" xfId="24543" hidden="1"/>
    <cellStyle name="Akzent5 2" xfId="24524" hidden="1"/>
    <cellStyle name="Akzent5 2" xfId="24500" hidden="1"/>
    <cellStyle name="Akzent5 2" xfId="24483" hidden="1"/>
    <cellStyle name="Akzent5 2" xfId="24456" hidden="1"/>
    <cellStyle name="Akzent5 2" xfId="24437" hidden="1"/>
    <cellStyle name="Akzent5 2" xfId="24414" hidden="1"/>
    <cellStyle name="Akzent5 2" xfId="24396" hidden="1"/>
    <cellStyle name="Akzent5 2" xfId="24815" hidden="1"/>
    <cellStyle name="Akzent5 2" xfId="24363" hidden="1"/>
    <cellStyle name="Akzent5 2" xfId="24339" hidden="1"/>
    <cellStyle name="Akzent5 2" xfId="24321" hidden="1"/>
    <cellStyle name="Akzent5 2" xfId="24299" hidden="1"/>
    <cellStyle name="Akzent5 2" xfId="24281" hidden="1"/>
    <cellStyle name="Akzent5 2" xfId="24254" hidden="1"/>
    <cellStyle name="Akzent5 2" xfId="24236" hidden="1"/>
    <cellStyle name="Akzent5 2" xfId="24214" hidden="1"/>
    <cellStyle name="Akzent5 2" xfId="24196" hidden="1"/>
    <cellStyle name="Akzent5 2" xfId="24381" hidden="1"/>
    <cellStyle name="Akzent5 2" xfId="24163" hidden="1"/>
    <cellStyle name="Akzent5 2" xfId="24141" hidden="1"/>
    <cellStyle name="Akzent5 2" xfId="24123" hidden="1"/>
    <cellStyle name="Akzent5 2" xfId="24099" hidden="1"/>
    <cellStyle name="Akzent5 2" xfId="24082" hidden="1"/>
    <cellStyle name="Akzent5 2" xfId="24062" hidden="1"/>
    <cellStyle name="Akzent5 2" xfId="24044" hidden="1"/>
    <cellStyle name="Akzent5 2" xfId="24022" hidden="1"/>
    <cellStyle name="Akzent5 2" xfId="23997" hidden="1"/>
    <cellStyle name="Akzent5 2" xfId="23977" hidden="1"/>
    <cellStyle name="Akzent5 2" xfId="23956" hidden="1"/>
    <cellStyle name="Akzent5 2" xfId="23934" hidden="1"/>
    <cellStyle name="Akzent5 2" xfId="23915" hidden="1"/>
    <cellStyle name="Akzent5 2" xfId="23895" hidden="1"/>
    <cellStyle name="Akzent5 2" xfId="23881" hidden="1"/>
    <cellStyle name="Akzent5 2" xfId="23853" hidden="1"/>
    <cellStyle name="Akzent5 2" xfId="23841" hidden="1"/>
    <cellStyle name="Akzent5 2" xfId="23813" hidden="1"/>
    <cellStyle name="Akzent5 2" xfId="23801" hidden="1"/>
    <cellStyle name="Akzent5 2" xfId="23767" hidden="1"/>
    <cellStyle name="Akzent5 2" xfId="23762" hidden="1"/>
    <cellStyle name="Akzent5 2" xfId="23716" hidden="1"/>
    <cellStyle name="Akzent5 2" xfId="23698" hidden="1"/>
    <cellStyle name="Akzent5 2" xfId="23669" hidden="1"/>
    <cellStyle name="Akzent5 2" xfId="23652" hidden="1"/>
    <cellStyle name="Akzent5 2" xfId="23624" hidden="1"/>
    <cellStyle name="Akzent5 2" xfId="23612" hidden="1"/>
    <cellStyle name="Akzent5 2" xfId="23584" hidden="1"/>
    <cellStyle name="Akzent5 2" xfId="23566" hidden="1"/>
    <cellStyle name="Akzent5 2" xfId="23544" hidden="1"/>
    <cellStyle name="Akzent5 2" xfId="23529" hidden="1"/>
    <cellStyle name="Akzent5 2" xfId="23723" hidden="1"/>
    <cellStyle name="Akzent5 2" xfId="23490" hidden="1"/>
    <cellStyle name="Akzent5 2" xfId="23452" hidden="1"/>
    <cellStyle name="Akzent5 2" xfId="23418" hidden="1"/>
    <cellStyle name="Akzent5 2" xfId="23378" hidden="1"/>
    <cellStyle name="Akzent5 2" xfId="23353" hidden="1"/>
    <cellStyle name="Akzent5 2" xfId="23334" hidden="1"/>
    <cellStyle name="Akzent5 2" xfId="23313" hidden="1"/>
    <cellStyle name="Akzent5 2" xfId="23294" hidden="1"/>
    <cellStyle name="Akzent5 2" xfId="23273" hidden="1"/>
    <cellStyle name="Akzent5 2" xfId="23247" hidden="1"/>
    <cellStyle name="Akzent5 2" xfId="23205" hidden="1"/>
    <cellStyle name="Akzent5 2" xfId="23175" hidden="1"/>
    <cellStyle name="Akzent5 2" xfId="23143" hidden="1"/>
    <cellStyle name="Akzent5 2" xfId="23122" hidden="1"/>
    <cellStyle name="Akzent5 2" xfId="23097" hidden="1"/>
    <cellStyle name="Akzent5 2" xfId="23082" hidden="1"/>
    <cellStyle name="Akzent5 2" xfId="23054" hidden="1"/>
    <cellStyle name="Akzent5 2" xfId="23042" hidden="1"/>
    <cellStyle name="Akzent5 2" xfId="23014" hidden="1"/>
    <cellStyle name="Akzent5 2" xfId="23002" hidden="1"/>
    <cellStyle name="Akzent5 2" xfId="22983" hidden="1"/>
    <cellStyle name="Akzent5 2" xfId="22934" hidden="1"/>
    <cellStyle name="Akzent5 2" xfId="22899" hidden="1"/>
    <cellStyle name="Akzent5 2" xfId="22880" hidden="1"/>
    <cellStyle name="Akzent5 2" xfId="22853" hidden="1"/>
    <cellStyle name="Akzent5 2" xfId="22835" hidden="1"/>
    <cellStyle name="Akzent5 2" xfId="22813" hidden="1"/>
    <cellStyle name="Akzent5 2" xfId="22791" hidden="1"/>
    <cellStyle name="Akzent5 2" xfId="22773" hidden="1"/>
    <cellStyle name="Akzent5 2" xfId="22755" hidden="1"/>
    <cellStyle name="Akzent5 2" xfId="23207" hidden="1"/>
    <cellStyle name="Akzent5 2" xfId="22722" hidden="1"/>
    <cellStyle name="Akzent5 2" xfId="22701" hidden="1"/>
    <cellStyle name="Akzent5 2" xfId="22681" hidden="1"/>
    <cellStyle name="Akzent5 2" xfId="22658" hidden="1"/>
    <cellStyle name="Akzent5 2" xfId="22637" hidden="1"/>
    <cellStyle name="Akzent5 2" xfId="22618" hidden="1"/>
    <cellStyle name="Akzent5 2" xfId="22592" hidden="1"/>
    <cellStyle name="Akzent5 2" xfId="22578" hidden="1"/>
    <cellStyle name="Akzent5 2" xfId="22552" hidden="1"/>
    <cellStyle name="Akzent5 2" xfId="22740" hidden="1"/>
    <cellStyle name="Akzent5 2" xfId="22528" hidden="1"/>
    <cellStyle name="Akzent5 2" xfId="22507" hidden="1"/>
    <cellStyle name="Akzent5 2" xfId="22486" hidden="1"/>
    <cellStyle name="Akzent5 2" xfId="22466" hidden="1"/>
    <cellStyle name="Akzent5 2" xfId="22446" hidden="1"/>
    <cellStyle name="Akzent5 2" xfId="22418" hidden="1"/>
    <cellStyle name="Akzent5 2" xfId="22406" hidden="1"/>
    <cellStyle name="Akzent5 2" xfId="22380" hidden="1"/>
    <cellStyle name="Akzent5 2" xfId="22365" hidden="1"/>
    <cellStyle name="Akzent5 2" xfId="22340" hidden="1"/>
    <cellStyle name="Akzent5 2" xfId="22318" hidden="1"/>
    <cellStyle name="Akzent5 2" xfId="22290" hidden="1"/>
    <cellStyle name="Akzent5 2" xfId="22273" hidden="1"/>
    <cellStyle name="Akzent5 2" xfId="22250" hidden="1"/>
    <cellStyle name="Akzent5 2" xfId="22224" hidden="1"/>
    <cellStyle name="Akzent5 2" xfId="22210" hidden="1"/>
    <cellStyle name="Akzent5 2" xfId="22184" hidden="1"/>
    <cellStyle name="Akzent5 2" xfId="22169" hidden="1"/>
    <cellStyle name="Akzent5 2" xfId="22151" hidden="1"/>
    <cellStyle name="Akzent5 2" xfId="22123" hidden="1"/>
    <cellStyle name="Akzent5 2" xfId="22093" hidden="1"/>
    <cellStyle name="Akzent5 2" xfId="22072" hidden="1"/>
    <cellStyle name="Akzent5 2" xfId="22052" hidden="1"/>
    <cellStyle name="Akzent5 2" xfId="22024" hidden="1"/>
    <cellStyle name="Akzent5 2" xfId="22012" hidden="1"/>
    <cellStyle name="Akzent5 2" xfId="21984" hidden="1"/>
    <cellStyle name="Akzent5 2" xfId="21972" hidden="1"/>
    <cellStyle name="Akzent5 2" xfId="21952" hidden="1"/>
    <cellStyle name="Akzent5 2" xfId="21925" hidden="1"/>
    <cellStyle name="Akzent5 2" xfId="22347" hidden="1"/>
    <cellStyle name="Akzent5 2" xfId="21895" hidden="1"/>
    <cellStyle name="Akzent5 2" xfId="21871" hidden="1"/>
    <cellStyle name="Akzent5 2" xfId="21845" hidden="1"/>
    <cellStyle name="Akzent5 2" xfId="21826" hidden="1"/>
    <cellStyle name="Akzent5 2" xfId="21805" hidden="1"/>
    <cellStyle name="Akzent5 2" xfId="21786" hidden="1"/>
    <cellStyle name="Akzent5 2" xfId="21765" hidden="1"/>
    <cellStyle name="Akzent5 2" xfId="21746" hidden="1"/>
    <cellStyle name="Akzent5 2" xfId="21732" hidden="1"/>
    <cellStyle name="Akzent5 2" xfId="21913" hidden="1"/>
    <cellStyle name="Akzent5 2" xfId="21699" hidden="1"/>
    <cellStyle name="Akzent5 2" xfId="21672" hidden="1"/>
    <cellStyle name="Akzent5 2" xfId="21659" hidden="1"/>
    <cellStyle name="Akzent5 2" xfId="21631" hidden="1"/>
    <cellStyle name="Akzent5 2" xfId="21619" hidden="1"/>
    <cellStyle name="Akzent5 2" xfId="21590" hidden="1"/>
    <cellStyle name="Akzent5 2" xfId="21578" hidden="1"/>
    <cellStyle name="Akzent5 2" xfId="21557" hidden="1"/>
    <cellStyle name="Akzent5 2" xfId="21544" hidden="1"/>
    <cellStyle name="Akzent5 2" xfId="21516" hidden="1"/>
    <cellStyle name="Akzent5 2" xfId="21498" hidden="1"/>
    <cellStyle name="Akzent5 2" xfId="21476" hidden="1"/>
    <cellStyle name="Akzent5 2" xfId="21453" hidden="1"/>
    <cellStyle name="Akzent5 2" xfId="21432" hidden="1"/>
    <cellStyle name="Akzent5 2" xfId="21413" hidden="1"/>
    <cellStyle name="Akzent5 2" xfId="21391" hidden="1"/>
    <cellStyle name="Akzent5 2" xfId="21372" hidden="1"/>
    <cellStyle name="Akzent5 2" xfId="21345" hidden="1"/>
    <cellStyle name="Akzent5 2" xfId="21326" hidden="1"/>
    <cellStyle name="Akzent5 2" xfId="21296" hidden="1"/>
    <cellStyle name="Akzent5 2" xfId="21287" hidden="1"/>
    <cellStyle name="Akzent5 2" xfId="21247" hidden="1"/>
    <cellStyle name="Akzent5 2" xfId="21228" hidden="1"/>
    <cellStyle name="Akzent5 2" xfId="21204" hidden="1"/>
    <cellStyle name="Akzent5 2" xfId="21184" hidden="1"/>
    <cellStyle name="Akzent5 2" xfId="21159" hidden="1"/>
    <cellStyle name="Akzent5 2" xfId="21139" hidden="1"/>
    <cellStyle name="Akzent5 2" xfId="22941" hidden="1"/>
    <cellStyle name="Akzent5 2" xfId="21106" hidden="1"/>
    <cellStyle name="Akzent5 2" xfId="25702" hidden="1"/>
    <cellStyle name="Akzent5 2" xfId="25714" hidden="1"/>
    <cellStyle name="Akzent5 2" xfId="21250" hidden="1"/>
    <cellStyle name="Akzent5 2" xfId="25728" hidden="1"/>
    <cellStyle name="Akzent5 2" xfId="25736" hidden="1"/>
    <cellStyle name="Akzent5 2" xfId="25748" hidden="1"/>
    <cellStyle name="Akzent5 2" xfId="25756" hidden="1"/>
    <cellStyle name="Akzent5 2" xfId="25768" hidden="1"/>
    <cellStyle name="Akzent5 2" xfId="25776" hidden="1"/>
    <cellStyle name="Akzent5 2" xfId="25788" hidden="1"/>
    <cellStyle name="Akzent5 2" xfId="25796" hidden="1"/>
    <cellStyle name="Akzent5 2" xfId="25808" hidden="1"/>
    <cellStyle name="Akzent5 2" xfId="25835" hidden="1"/>
    <cellStyle name="Akzent5 2" xfId="25843" hidden="1"/>
    <cellStyle name="Akzent5 2" xfId="25855" hidden="1"/>
    <cellStyle name="Akzent5 2" xfId="25863" hidden="1"/>
    <cellStyle name="Akzent5 2" xfId="25875" hidden="1"/>
    <cellStyle name="Akzent5 2" xfId="25883" hidden="1"/>
    <cellStyle name="Akzent5 2" xfId="25895" hidden="1"/>
    <cellStyle name="Akzent5 2" xfId="25903" hidden="1"/>
    <cellStyle name="Akzent5 2" xfId="25915" hidden="1"/>
    <cellStyle name="Akzent5 2" xfId="25925" hidden="1"/>
    <cellStyle name="Akzent5 2" xfId="25941" hidden="1"/>
    <cellStyle name="Akzent5 2" xfId="25950" hidden="1"/>
    <cellStyle name="Akzent5 2" xfId="25962" hidden="1"/>
    <cellStyle name="Akzent5 2" xfId="25970" hidden="1"/>
    <cellStyle name="Akzent5 2" xfId="25982" hidden="1"/>
    <cellStyle name="Akzent5 2" xfId="25990" hidden="1"/>
    <cellStyle name="Akzent5 2" xfId="26002" hidden="1"/>
    <cellStyle name="Akzent5 2" xfId="26010" hidden="1"/>
    <cellStyle name="Akzent5 2" xfId="26022" hidden="1"/>
    <cellStyle name="Akzent5 2" xfId="25823" hidden="1"/>
    <cellStyle name="Akzent5 2" xfId="26036" hidden="1"/>
    <cellStyle name="Akzent5 2" xfId="26045" hidden="1"/>
    <cellStyle name="Akzent5 2" xfId="26057" hidden="1"/>
    <cellStyle name="Akzent5 2" xfId="26065" hidden="1"/>
    <cellStyle name="Akzent5 2" xfId="26077" hidden="1"/>
    <cellStyle name="Akzent5 2" xfId="26085" hidden="1"/>
    <cellStyle name="Akzent5 2" xfId="26097" hidden="1"/>
    <cellStyle name="Akzent5 2" xfId="26105" hidden="1"/>
    <cellStyle name="Akzent5 2" xfId="26117" hidden="1"/>
    <cellStyle name="Akzent5 2" xfId="26029" hidden="1"/>
    <cellStyle name="Akzent5 2" xfId="26130" hidden="1"/>
    <cellStyle name="Akzent5 2" xfId="26138" hidden="1"/>
    <cellStyle name="Akzent5 2" xfId="26150" hidden="1"/>
    <cellStyle name="Akzent5 2" xfId="26158" hidden="1"/>
    <cellStyle name="Akzent5 2" xfId="26170" hidden="1"/>
    <cellStyle name="Akzent5 2" xfId="26178" hidden="1"/>
    <cellStyle name="Akzent5 2" xfId="26190" hidden="1"/>
    <cellStyle name="Akzent5 2" xfId="26198" hidden="1"/>
    <cellStyle name="Akzent5 2" xfId="26210" hidden="1"/>
    <cellStyle name="Akzent5 2" xfId="26223" hidden="1"/>
    <cellStyle name="Akzent5 2" xfId="26241" hidden="1"/>
    <cellStyle name="Akzent5 2" xfId="26249" hidden="1"/>
    <cellStyle name="Akzent5 2" xfId="26261" hidden="1"/>
    <cellStyle name="Akzent5 2" xfId="26269" hidden="1"/>
    <cellStyle name="Akzent5 2" xfId="26281" hidden="1"/>
    <cellStyle name="Akzent5 2" xfId="26289" hidden="1"/>
    <cellStyle name="Akzent5 2" xfId="26301" hidden="1"/>
    <cellStyle name="Akzent5 2" xfId="26309" hidden="1"/>
    <cellStyle name="Akzent5 2" xfId="26321" hidden="1"/>
    <cellStyle name="Akzent5 2" xfId="26331" hidden="1"/>
    <cellStyle name="Akzent5 2" xfId="26347" hidden="1"/>
    <cellStyle name="Akzent5 2" xfId="26356" hidden="1"/>
    <cellStyle name="Akzent5 2" xfId="26368" hidden="1"/>
    <cellStyle name="Akzent5 2" xfId="26376" hidden="1"/>
    <cellStyle name="Akzent5 2" xfId="26388" hidden="1"/>
    <cellStyle name="Akzent5 2" xfId="26396" hidden="1"/>
    <cellStyle name="Akzent5 2" xfId="26408" hidden="1"/>
    <cellStyle name="Akzent5 2" xfId="26416" hidden="1"/>
    <cellStyle name="Akzent5 2" xfId="26428" hidden="1"/>
    <cellStyle name="Akzent5 2" xfId="26217" hidden="1"/>
    <cellStyle name="Akzent5 2" xfId="26442" hidden="1"/>
    <cellStyle name="Akzent5 2" xfId="26451" hidden="1"/>
    <cellStyle name="Akzent5 2" xfId="26463" hidden="1"/>
    <cellStyle name="Akzent5 2" xfId="26471" hidden="1"/>
    <cellStyle name="Akzent5 2" xfId="26483" hidden="1"/>
    <cellStyle name="Akzent5 2" xfId="26491" hidden="1"/>
    <cellStyle name="Akzent5 2" xfId="26503" hidden="1"/>
    <cellStyle name="Akzent5 2" xfId="26511" hidden="1"/>
    <cellStyle name="Akzent5 2" xfId="26523" hidden="1"/>
    <cellStyle name="Akzent5 2" xfId="26435" hidden="1"/>
    <cellStyle name="Akzent5 2" xfId="26536" hidden="1"/>
    <cellStyle name="Akzent5 2" xfId="26544" hidden="1"/>
    <cellStyle name="Akzent5 2" xfId="26556" hidden="1"/>
    <cellStyle name="Akzent5 2" xfId="26564" hidden="1"/>
    <cellStyle name="Akzent5 2" xfId="26576" hidden="1"/>
    <cellStyle name="Akzent5 2" xfId="26584" hidden="1"/>
    <cellStyle name="Akzent5 2" xfId="26596" hidden="1"/>
    <cellStyle name="Akzent5 2" xfId="26604" hidden="1"/>
    <cellStyle name="Akzent5 2" xfId="26616" hidden="1"/>
    <cellStyle name="Akzent5 2" xfId="26624" hidden="1"/>
    <cellStyle name="Akzent5 2" xfId="26636" hidden="1"/>
    <cellStyle name="Akzent5 2" xfId="26644" hidden="1"/>
    <cellStyle name="Akzent5 2" xfId="26656" hidden="1"/>
    <cellStyle name="Akzent5 2" xfId="26664" hidden="1"/>
    <cellStyle name="Akzent5 2" xfId="26676" hidden="1"/>
    <cellStyle name="Akzent5 2" xfId="26684" hidden="1"/>
    <cellStyle name="Akzent5 2" xfId="26696" hidden="1"/>
    <cellStyle name="Akzent5 2" xfId="26704" hidden="1"/>
    <cellStyle name="Akzent5 2" xfId="26716" hidden="1"/>
    <cellStyle name="Akzent5 2" xfId="26732" hidden="1"/>
    <cellStyle name="Akzent5 2" xfId="26739" hidden="1"/>
    <cellStyle name="Akzent5 2" xfId="26771" hidden="1"/>
    <cellStyle name="Akzent5 2" xfId="26785" hidden="1"/>
    <cellStyle name="Akzent5 2" xfId="26793" hidden="1"/>
    <cellStyle name="Akzent5 2" xfId="26805" hidden="1"/>
    <cellStyle name="Akzent5 2" xfId="26813" hidden="1"/>
    <cellStyle name="Akzent5 2" xfId="26825" hidden="1"/>
    <cellStyle name="Akzent5 2" xfId="26833" hidden="1"/>
    <cellStyle name="Akzent5 2" xfId="26845" hidden="1"/>
    <cellStyle name="Akzent5 2" xfId="26853" hidden="1"/>
    <cellStyle name="Akzent5 2" xfId="26865" hidden="1"/>
    <cellStyle name="Akzent5 2" xfId="26767" hidden="1"/>
    <cellStyle name="Akzent5 2" xfId="26881" hidden="1"/>
    <cellStyle name="Akzent5 2" xfId="26889" hidden="1"/>
    <cellStyle name="Akzent5 2" xfId="26901" hidden="1"/>
    <cellStyle name="Akzent5 2" xfId="26909" hidden="1"/>
    <cellStyle name="Akzent5 2" xfId="26921" hidden="1"/>
    <cellStyle name="Akzent5 2" xfId="26929" hidden="1"/>
    <cellStyle name="Akzent5 2" xfId="26941" hidden="1"/>
    <cellStyle name="Akzent5 2" xfId="26949" hidden="1"/>
    <cellStyle name="Akzent5 2" xfId="26961" hidden="1"/>
    <cellStyle name="Akzent5 2" xfId="26980" hidden="1"/>
    <cellStyle name="Akzent5 2" xfId="27017" hidden="1"/>
    <cellStyle name="Akzent5 2" xfId="27038" hidden="1"/>
    <cellStyle name="Akzent5 2" xfId="27054" hidden="1"/>
    <cellStyle name="Akzent5 2" xfId="27066" hidden="1"/>
    <cellStyle name="Akzent5 2" xfId="27074" hidden="1"/>
    <cellStyle name="Akzent5 2" xfId="27086" hidden="1"/>
    <cellStyle name="Akzent5 2" xfId="27094" hidden="1"/>
    <cellStyle name="Akzent5 2" xfId="27106" hidden="1"/>
    <cellStyle name="Akzent5 2" xfId="27114" hidden="1"/>
    <cellStyle name="Akzent5 2" xfId="27126" hidden="1"/>
    <cellStyle name="Akzent5 2" xfId="27136" hidden="1"/>
    <cellStyle name="Akzent5 2" xfId="27152" hidden="1"/>
    <cellStyle name="Akzent5 2" xfId="27161" hidden="1"/>
    <cellStyle name="Akzent5 2" xfId="27173" hidden="1"/>
    <cellStyle name="Akzent5 2" xfId="27181" hidden="1"/>
    <cellStyle name="Akzent5 2" xfId="27193" hidden="1"/>
    <cellStyle name="Akzent5 2" xfId="27201" hidden="1"/>
    <cellStyle name="Akzent5 2" xfId="27213" hidden="1"/>
    <cellStyle name="Akzent5 2" xfId="27221" hidden="1"/>
    <cellStyle name="Akzent5 2" xfId="27233" hidden="1"/>
    <cellStyle name="Akzent5 2" xfId="27015" hidden="1"/>
    <cellStyle name="Akzent5 2" xfId="27247" hidden="1"/>
    <cellStyle name="Akzent5 2" xfId="27256" hidden="1"/>
    <cellStyle name="Akzent5 2" xfId="27268" hidden="1"/>
    <cellStyle name="Akzent5 2" xfId="27276" hidden="1"/>
    <cellStyle name="Akzent5 2" xfId="27288" hidden="1"/>
    <cellStyle name="Akzent5 2" xfId="27296" hidden="1"/>
    <cellStyle name="Akzent5 2" xfId="27308" hidden="1"/>
    <cellStyle name="Akzent5 2" xfId="27316" hidden="1"/>
    <cellStyle name="Akzent5 2" xfId="27328" hidden="1"/>
    <cellStyle name="Akzent5 2" xfId="27240" hidden="1"/>
    <cellStyle name="Akzent5 2" xfId="27341" hidden="1"/>
    <cellStyle name="Akzent5 2" xfId="27349" hidden="1"/>
    <cellStyle name="Akzent5 2" xfId="27361" hidden="1"/>
    <cellStyle name="Akzent5 2" xfId="27369" hidden="1"/>
    <cellStyle name="Akzent5 2" xfId="27381" hidden="1"/>
    <cellStyle name="Akzent5 2" xfId="27389" hidden="1"/>
    <cellStyle name="Akzent5 2" xfId="27401" hidden="1"/>
    <cellStyle name="Akzent5 2" xfId="27409" hidden="1"/>
    <cellStyle name="Akzent5 2" xfId="27421" hidden="1"/>
    <cellStyle name="Akzent5 2" xfId="27434" hidden="1"/>
    <cellStyle name="Akzent5 2" xfId="27452" hidden="1"/>
    <cellStyle name="Akzent5 2" xfId="27460" hidden="1"/>
    <cellStyle name="Akzent5 2" xfId="27472" hidden="1"/>
    <cellStyle name="Akzent5 2" xfId="27480" hidden="1"/>
    <cellStyle name="Akzent5 2" xfId="27492" hidden="1"/>
    <cellStyle name="Akzent5 2" xfId="27500" hidden="1"/>
    <cellStyle name="Akzent5 2" xfId="27512" hidden="1"/>
    <cellStyle name="Akzent5 2" xfId="27520" hidden="1"/>
    <cellStyle name="Akzent5 2" xfId="27532" hidden="1"/>
    <cellStyle name="Akzent5 2" xfId="27542" hidden="1"/>
    <cellStyle name="Akzent5 2" xfId="27558" hidden="1"/>
    <cellStyle name="Akzent5 2" xfId="27567" hidden="1"/>
    <cellStyle name="Akzent5 2" xfId="27579" hidden="1"/>
    <cellStyle name="Akzent5 2" xfId="27587" hidden="1"/>
    <cellStyle name="Akzent5 2" xfId="27599" hidden="1"/>
    <cellStyle name="Akzent5 2" xfId="27607" hidden="1"/>
    <cellStyle name="Akzent5 2" xfId="27619" hidden="1"/>
    <cellStyle name="Akzent5 2" xfId="27627" hidden="1"/>
    <cellStyle name="Akzent5 2" xfId="27639" hidden="1"/>
    <cellStyle name="Akzent5 2" xfId="27428" hidden="1"/>
    <cellStyle name="Akzent5 2" xfId="27653" hidden="1"/>
    <cellStyle name="Akzent5 2" xfId="27662" hidden="1"/>
    <cellStyle name="Akzent5 2" xfId="27674" hidden="1"/>
    <cellStyle name="Akzent5 2" xfId="27682" hidden="1"/>
    <cellStyle name="Akzent5 2" xfId="27694" hidden="1"/>
    <cellStyle name="Akzent5 2" xfId="27702" hidden="1"/>
    <cellStyle name="Akzent5 2" xfId="27714" hidden="1"/>
    <cellStyle name="Akzent5 2" xfId="27722" hidden="1"/>
    <cellStyle name="Akzent5 2" xfId="27734" hidden="1"/>
    <cellStyle name="Akzent5 2" xfId="27646" hidden="1"/>
    <cellStyle name="Akzent5 2" xfId="27747" hidden="1"/>
    <cellStyle name="Akzent5 2" xfId="27755" hidden="1"/>
    <cellStyle name="Akzent5 2" xfId="27767" hidden="1"/>
    <cellStyle name="Akzent5 2" xfId="27775" hidden="1"/>
    <cellStyle name="Akzent5 2" xfId="27787" hidden="1"/>
    <cellStyle name="Akzent5 2" xfId="27795" hidden="1"/>
    <cellStyle name="Akzent5 2" xfId="27807" hidden="1"/>
    <cellStyle name="Akzent5 2" xfId="27815" hidden="1"/>
    <cellStyle name="Akzent5 2" xfId="27827" hidden="1"/>
    <cellStyle name="Akzent5 2" xfId="27835" hidden="1"/>
    <cellStyle name="Akzent5 2" xfId="27847" hidden="1"/>
    <cellStyle name="Akzent5 2" xfId="27855" hidden="1"/>
    <cellStyle name="Akzent5 2" xfId="27867" hidden="1"/>
    <cellStyle name="Akzent5 2" xfId="27875" hidden="1"/>
    <cellStyle name="Akzent5 2" xfId="27887" hidden="1"/>
    <cellStyle name="Akzent5 2" xfId="27895" hidden="1"/>
    <cellStyle name="Akzent5 2" xfId="27907" hidden="1"/>
    <cellStyle name="Akzent5 2" xfId="27915" hidden="1"/>
    <cellStyle name="Akzent5 2" xfId="27927" hidden="1"/>
    <cellStyle name="Akzent5 2" xfId="27943" hidden="1"/>
    <cellStyle name="Akzent5 2" xfId="27950" hidden="1"/>
    <cellStyle name="Akzent5 2" xfId="27982" hidden="1"/>
    <cellStyle name="Akzent5 2" xfId="27996" hidden="1"/>
    <cellStyle name="Akzent5 2" xfId="28004" hidden="1"/>
    <cellStyle name="Akzent5 2" xfId="28016" hidden="1"/>
    <cellStyle name="Akzent5 2" xfId="28024" hidden="1"/>
    <cellStyle name="Akzent5 2" xfId="28036" hidden="1"/>
    <cellStyle name="Akzent5 2" xfId="28044" hidden="1"/>
    <cellStyle name="Akzent5 2" xfId="28056" hidden="1"/>
    <cellStyle name="Akzent5 2" xfId="28064" hidden="1"/>
    <cellStyle name="Akzent5 2" xfId="28076" hidden="1"/>
    <cellStyle name="Akzent5 2" xfId="27978" hidden="1"/>
    <cellStyle name="Akzent5 2" xfId="28092" hidden="1"/>
    <cellStyle name="Akzent5 2" xfId="28100" hidden="1"/>
    <cellStyle name="Akzent5 2" xfId="28112" hidden="1"/>
    <cellStyle name="Akzent5 2" xfId="28120" hidden="1"/>
    <cellStyle name="Akzent5 2" xfId="28132" hidden="1"/>
    <cellStyle name="Akzent5 2" xfId="28140" hidden="1"/>
    <cellStyle name="Akzent5 2" xfId="28152" hidden="1"/>
    <cellStyle name="Akzent5 2" xfId="28160" hidden="1"/>
    <cellStyle name="Akzent5 2" xfId="28172" hidden="1"/>
    <cellStyle name="Akzent5 2" xfId="28348" hidden="1"/>
    <cellStyle name="Akzent5 2" xfId="28361" hidden="1"/>
    <cellStyle name="Akzent5 2" xfId="28373" hidden="1"/>
    <cellStyle name="Akzent5 2" xfId="28381" hidden="1"/>
    <cellStyle name="Akzent5 2" xfId="28393" hidden="1"/>
    <cellStyle name="Akzent5 2" xfId="28401" hidden="1"/>
    <cellStyle name="Akzent5 2" xfId="28413" hidden="1"/>
    <cellStyle name="Akzent5 2" xfId="28421" hidden="1"/>
    <cellStyle name="Akzent5 2" xfId="28433" hidden="1"/>
    <cellStyle name="Akzent5 2" xfId="28443" hidden="1"/>
    <cellStyle name="Akzent5 2" xfId="28459" hidden="1"/>
    <cellStyle name="Akzent5 2" xfId="28468" hidden="1"/>
    <cellStyle name="Akzent5 2" xfId="28480" hidden="1"/>
    <cellStyle name="Akzent5 2" xfId="28488" hidden="1"/>
    <cellStyle name="Akzent5 2" xfId="28500" hidden="1"/>
    <cellStyle name="Akzent5 2" xfId="28508" hidden="1"/>
    <cellStyle name="Akzent5 2" xfId="28520" hidden="1"/>
    <cellStyle name="Akzent5 2" xfId="28528" hidden="1"/>
    <cellStyle name="Akzent5 2" xfId="28540" hidden="1"/>
    <cellStyle name="Akzent5 2" xfId="28319" hidden="1"/>
    <cellStyle name="Akzent5 2" xfId="28554" hidden="1"/>
    <cellStyle name="Akzent5 2" xfId="28563" hidden="1"/>
    <cellStyle name="Akzent5 2" xfId="28575" hidden="1"/>
    <cellStyle name="Akzent5 2" xfId="28583" hidden="1"/>
    <cellStyle name="Akzent5 2" xfId="28595" hidden="1"/>
    <cellStyle name="Akzent5 2" xfId="28603" hidden="1"/>
    <cellStyle name="Akzent5 2" xfId="28615" hidden="1"/>
    <cellStyle name="Akzent5 2" xfId="28623" hidden="1"/>
    <cellStyle name="Akzent5 2" xfId="28635" hidden="1"/>
    <cellStyle name="Akzent5 2" xfId="28547" hidden="1"/>
    <cellStyle name="Akzent5 2" xfId="28648" hidden="1"/>
    <cellStyle name="Akzent5 2" xfId="28656" hidden="1"/>
    <cellStyle name="Akzent5 2" xfId="28668" hidden="1"/>
    <cellStyle name="Akzent5 2" xfId="28676" hidden="1"/>
    <cellStyle name="Akzent5 2" xfId="28688" hidden="1"/>
    <cellStyle name="Akzent5 2" xfId="28696" hidden="1"/>
    <cellStyle name="Akzent5 2" xfId="28708" hidden="1"/>
    <cellStyle name="Akzent5 2" xfId="28716" hidden="1"/>
    <cellStyle name="Akzent5 2" xfId="28728" hidden="1"/>
    <cellStyle name="Akzent5 2" xfId="28742" hidden="1"/>
    <cellStyle name="Akzent5 2" xfId="28760" hidden="1"/>
    <cellStyle name="Akzent5 2" xfId="28768" hidden="1"/>
    <cellStyle name="Akzent5 2" xfId="28780" hidden="1"/>
    <cellStyle name="Akzent5 2" xfId="28788" hidden="1"/>
    <cellStyle name="Akzent5 2" xfId="28800" hidden="1"/>
    <cellStyle name="Akzent5 2" xfId="28808" hidden="1"/>
    <cellStyle name="Akzent5 2" xfId="28820" hidden="1"/>
    <cellStyle name="Akzent5 2" xfId="28828" hidden="1"/>
    <cellStyle name="Akzent5 2" xfId="28840" hidden="1"/>
    <cellStyle name="Akzent5 2" xfId="28850" hidden="1"/>
    <cellStyle name="Akzent5 2" xfId="28866" hidden="1"/>
    <cellStyle name="Akzent5 2" xfId="28875" hidden="1"/>
    <cellStyle name="Akzent5 2" xfId="28887" hidden="1"/>
    <cellStyle name="Akzent5 2" xfId="28895" hidden="1"/>
    <cellStyle name="Akzent5 2" xfId="28907" hidden="1"/>
    <cellStyle name="Akzent5 2" xfId="28915" hidden="1"/>
    <cellStyle name="Akzent5 2" xfId="28927" hidden="1"/>
    <cellStyle name="Akzent5 2" xfId="28935" hidden="1"/>
    <cellStyle name="Akzent5 2" xfId="28947" hidden="1"/>
    <cellStyle name="Akzent5 2" xfId="28735" hidden="1"/>
    <cellStyle name="Akzent5 2" xfId="28961" hidden="1"/>
    <cellStyle name="Akzent5 2" xfId="28970" hidden="1"/>
    <cellStyle name="Akzent5 2" xfId="28982" hidden="1"/>
    <cellStyle name="Akzent5 2" xfId="28990" hidden="1"/>
    <cellStyle name="Akzent5 2" xfId="29002" hidden="1"/>
    <cellStyle name="Akzent5 2" xfId="29010" hidden="1"/>
    <cellStyle name="Akzent5 2" xfId="29022" hidden="1"/>
    <cellStyle name="Akzent5 2" xfId="29030" hidden="1"/>
    <cellStyle name="Akzent5 2" xfId="29042" hidden="1"/>
    <cellStyle name="Akzent5 2" xfId="28954" hidden="1"/>
    <cellStyle name="Akzent5 2" xfId="29055" hidden="1"/>
    <cellStyle name="Akzent5 2" xfId="29063" hidden="1"/>
    <cellStyle name="Akzent5 2" xfId="29075" hidden="1"/>
    <cellStyle name="Akzent5 2" xfId="29083" hidden="1"/>
    <cellStyle name="Akzent5 2" xfId="29095" hidden="1"/>
    <cellStyle name="Akzent5 2" xfId="29103" hidden="1"/>
    <cellStyle name="Akzent5 2" xfId="29115" hidden="1"/>
    <cellStyle name="Akzent5 2" xfId="29123" hidden="1"/>
    <cellStyle name="Akzent5 2" xfId="29135" hidden="1"/>
    <cellStyle name="Akzent5 2" xfId="29143" hidden="1"/>
    <cellStyle name="Akzent5 2" xfId="29155" hidden="1"/>
    <cellStyle name="Akzent5 2" xfId="29163" hidden="1"/>
    <cellStyle name="Akzent5 2" xfId="29175" hidden="1"/>
    <cellStyle name="Akzent5 2" xfId="29183" hidden="1"/>
    <cellStyle name="Akzent5 2" xfId="29195" hidden="1"/>
    <cellStyle name="Akzent5 2" xfId="29203" hidden="1"/>
    <cellStyle name="Akzent5 2" xfId="29215" hidden="1"/>
    <cellStyle name="Akzent5 2" xfId="29223" hidden="1"/>
    <cellStyle name="Akzent5 2" xfId="29235" hidden="1"/>
    <cellStyle name="Akzent5 2" xfId="29251" hidden="1"/>
    <cellStyle name="Akzent5 2" xfId="29259" hidden="1"/>
    <cellStyle name="Akzent5 2" xfId="29293" hidden="1"/>
    <cellStyle name="Akzent5 2" xfId="29307" hidden="1"/>
    <cellStyle name="Akzent5 2" xfId="29315" hidden="1"/>
    <cellStyle name="Akzent5 2" xfId="29327" hidden="1"/>
    <cellStyle name="Akzent5 2" xfId="29335" hidden="1"/>
    <cellStyle name="Akzent5 2" xfId="29347" hidden="1"/>
    <cellStyle name="Akzent5 2" xfId="29355" hidden="1"/>
    <cellStyle name="Akzent5 2" xfId="29367" hidden="1"/>
    <cellStyle name="Akzent5 2" xfId="29375" hidden="1"/>
    <cellStyle name="Akzent5 2" xfId="29387" hidden="1"/>
    <cellStyle name="Akzent5 2" xfId="29289" hidden="1"/>
    <cellStyle name="Akzent5 2" xfId="29403" hidden="1"/>
    <cellStyle name="Akzent5 2" xfId="29411" hidden="1"/>
    <cellStyle name="Akzent5 2" xfId="29423" hidden="1"/>
    <cellStyle name="Akzent5 2" xfId="29431" hidden="1"/>
    <cellStyle name="Akzent5 2" xfId="29443" hidden="1"/>
    <cellStyle name="Akzent5 2" xfId="29451" hidden="1"/>
    <cellStyle name="Akzent5 2" xfId="29463" hidden="1"/>
    <cellStyle name="Akzent5 2" xfId="29471" hidden="1"/>
    <cellStyle name="Akzent5 2" xfId="29483" hidden="1"/>
    <cellStyle name="Akzent5 2" xfId="29503" hidden="1"/>
    <cellStyle name="Akzent5 2" xfId="29540" hidden="1"/>
    <cellStyle name="Akzent5 2" xfId="29561" hidden="1"/>
    <cellStyle name="Akzent5 2" xfId="29577" hidden="1"/>
    <cellStyle name="Akzent5 2" xfId="29589" hidden="1"/>
    <cellStyle name="Akzent5 2" xfId="29597" hidden="1"/>
    <cellStyle name="Akzent5 2" xfId="29609" hidden="1"/>
    <cellStyle name="Akzent5 2" xfId="29617" hidden="1"/>
    <cellStyle name="Akzent5 2" xfId="29629" hidden="1"/>
    <cellStyle name="Akzent5 2" xfId="29637" hidden="1"/>
    <cellStyle name="Akzent5 2" xfId="29649" hidden="1"/>
    <cellStyle name="Akzent5 2" xfId="29659" hidden="1"/>
    <cellStyle name="Akzent5 2" xfId="29675" hidden="1"/>
    <cellStyle name="Akzent5 2" xfId="29684" hidden="1"/>
    <cellStyle name="Akzent5 2" xfId="29696" hidden="1"/>
    <cellStyle name="Akzent5 2" xfId="29704" hidden="1"/>
    <cellStyle name="Akzent5 2" xfId="29716" hidden="1"/>
    <cellStyle name="Akzent5 2" xfId="29724" hidden="1"/>
    <cellStyle name="Akzent5 2" xfId="29736" hidden="1"/>
    <cellStyle name="Akzent5 2" xfId="29744" hidden="1"/>
    <cellStyle name="Akzent5 2" xfId="29756" hidden="1"/>
    <cellStyle name="Akzent5 2" xfId="29538" hidden="1"/>
    <cellStyle name="Akzent5 2" xfId="29770" hidden="1"/>
    <cellStyle name="Akzent5 2" xfId="29779" hidden="1"/>
    <cellStyle name="Akzent5 2" xfId="29791" hidden="1"/>
    <cellStyle name="Akzent5 2" xfId="29799" hidden="1"/>
    <cellStyle name="Akzent5 2" xfId="29811" hidden="1"/>
    <cellStyle name="Akzent5 2" xfId="29819" hidden="1"/>
    <cellStyle name="Akzent5 2" xfId="29831" hidden="1"/>
    <cellStyle name="Akzent5 2" xfId="29839" hidden="1"/>
    <cellStyle name="Akzent5 2" xfId="29851" hidden="1"/>
    <cellStyle name="Akzent5 2" xfId="29763" hidden="1"/>
    <cellStyle name="Akzent5 2" xfId="29864" hidden="1"/>
    <cellStyle name="Akzent5 2" xfId="29872" hidden="1"/>
    <cellStyle name="Akzent5 2" xfId="29884" hidden="1"/>
    <cellStyle name="Akzent5 2" xfId="29892" hidden="1"/>
    <cellStyle name="Akzent5 2" xfId="29904" hidden="1"/>
    <cellStyle name="Akzent5 2" xfId="29912" hidden="1"/>
    <cellStyle name="Akzent5 2" xfId="29924" hidden="1"/>
    <cellStyle name="Akzent5 2" xfId="29932" hidden="1"/>
    <cellStyle name="Akzent5 2" xfId="29944" hidden="1"/>
    <cellStyle name="Akzent5 2" xfId="29957" hidden="1"/>
    <cellStyle name="Akzent5 2" xfId="29975" hidden="1"/>
    <cellStyle name="Akzent5 2" xfId="29983" hidden="1"/>
    <cellStyle name="Akzent5 2" xfId="29995" hidden="1"/>
    <cellStyle name="Akzent5 2" xfId="30003" hidden="1"/>
    <cellStyle name="Akzent5 2" xfId="30015" hidden="1"/>
    <cellStyle name="Akzent5 2" xfId="30023" hidden="1"/>
    <cellStyle name="Akzent5 2" xfId="30035" hidden="1"/>
    <cellStyle name="Akzent5 2" xfId="30043" hidden="1"/>
    <cellStyle name="Akzent5 2" xfId="30055" hidden="1"/>
    <cellStyle name="Akzent5 2" xfId="30065" hidden="1"/>
    <cellStyle name="Akzent5 2" xfId="30081" hidden="1"/>
    <cellStyle name="Akzent5 2" xfId="30090" hidden="1"/>
    <cellStyle name="Akzent5 2" xfId="30102" hidden="1"/>
    <cellStyle name="Akzent5 2" xfId="30110" hidden="1"/>
    <cellStyle name="Akzent5 2" xfId="30122" hidden="1"/>
    <cellStyle name="Akzent5 2" xfId="30130" hidden="1"/>
    <cellStyle name="Akzent5 2" xfId="30142" hidden="1"/>
    <cellStyle name="Akzent5 2" xfId="30150" hidden="1"/>
    <cellStyle name="Akzent5 2" xfId="30162" hidden="1"/>
    <cellStyle name="Akzent5 2" xfId="29951" hidden="1"/>
    <cellStyle name="Akzent5 2" xfId="30176" hidden="1"/>
    <cellStyle name="Akzent5 2" xfId="30185" hidden="1"/>
    <cellStyle name="Akzent5 2" xfId="30197" hidden="1"/>
    <cellStyle name="Akzent5 2" xfId="30205" hidden="1"/>
    <cellStyle name="Akzent5 2" xfId="30217" hidden="1"/>
    <cellStyle name="Akzent5 2" xfId="30225" hidden="1"/>
    <cellStyle name="Akzent5 2" xfId="30237" hidden="1"/>
    <cellStyle name="Akzent5 2" xfId="30245" hidden="1"/>
    <cellStyle name="Akzent5 2" xfId="30257" hidden="1"/>
    <cellStyle name="Akzent5 2" xfId="30169" hidden="1"/>
    <cellStyle name="Akzent5 2" xfId="30270" hidden="1"/>
    <cellStyle name="Akzent5 2" xfId="30278" hidden="1"/>
    <cellStyle name="Akzent5 2" xfId="30290" hidden="1"/>
    <cellStyle name="Akzent5 2" xfId="30298" hidden="1"/>
    <cellStyle name="Akzent5 2" xfId="30310" hidden="1"/>
    <cellStyle name="Akzent5 2" xfId="30318" hidden="1"/>
    <cellStyle name="Akzent5 2" xfId="30330" hidden="1"/>
    <cellStyle name="Akzent5 2" xfId="30338" hidden="1"/>
    <cellStyle name="Akzent5 2" xfId="30350" hidden="1"/>
    <cellStyle name="Akzent5 2" xfId="30358" hidden="1"/>
    <cellStyle name="Akzent5 2" xfId="30370" hidden="1"/>
    <cellStyle name="Akzent5 2" xfId="30378" hidden="1"/>
    <cellStyle name="Akzent5 2" xfId="30390" hidden="1"/>
    <cellStyle name="Akzent5 2" xfId="30398" hidden="1"/>
    <cellStyle name="Akzent5 2" xfId="30410" hidden="1"/>
    <cellStyle name="Akzent5 2" xfId="30418" hidden="1"/>
    <cellStyle name="Akzent5 2" xfId="30430" hidden="1"/>
    <cellStyle name="Akzent5 2" xfId="30438" hidden="1"/>
    <cellStyle name="Akzent5 2" xfId="30450" hidden="1"/>
    <cellStyle name="Akzent5 2" xfId="30466" hidden="1"/>
    <cellStyle name="Akzent5 2" xfId="30473" hidden="1"/>
    <cellStyle name="Akzent5 2" xfId="30506" hidden="1"/>
    <cellStyle name="Akzent5 2" xfId="30520" hidden="1"/>
    <cellStyle name="Akzent5 2" xfId="30528" hidden="1"/>
    <cellStyle name="Akzent5 2" xfId="30540" hidden="1"/>
    <cellStyle name="Akzent5 2" xfId="30548" hidden="1"/>
    <cellStyle name="Akzent5 2" xfId="30560" hidden="1"/>
    <cellStyle name="Akzent5 2" xfId="30568" hidden="1"/>
    <cellStyle name="Akzent5 2" xfId="30580" hidden="1"/>
    <cellStyle name="Akzent5 2" xfId="30588" hidden="1"/>
    <cellStyle name="Akzent5 2" xfId="30600" hidden="1"/>
    <cellStyle name="Akzent5 2" xfId="30502" hidden="1"/>
    <cellStyle name="Akzent5 2" xfId="30616" hidden="1"/>
    <cellStyle name="Akzent5 2" xfId="30624" hidden="1"/>
    <cellStyle name="Akzent5 2" xfId="30636" hidden="1"/>
    <cellStyle name="Akzent5 2" xfId="30644" hidden="1"/>
    <cellStyle name="Akzent5 2" xfId="30656" hidden="1"/>
    <cellStyle name="Akzent5 2" xfId="30664" hidden="1"/>
    <cellStyle name="Akzent5 2" xfId="30676" hidden="1"/>
    <cellStyle name="Akzent5 2" xfId="30684" hidden="1"/>
    <cellStyle name="Akzent5 2" xfId="30696" hidden="1"/>
    <cellStyle name="Akzent5 2" xfId="30741" hidden="1"/>
    <cellStyle name="Akzent5 2" xfId="30756" hidden="1"/>
    <cellStyle name="Akzent5 2" xfId="30768" hidden="1"/>
    <cellStyle name="Akzent5 2" xfId="30776" hidden="1"/>
    <cellStyle name="Akzent5 2" xfId="30788" hidden="1"/>
    <cellStyle name="Akzent5 2" xfId="30796" hidden="1"/>
    <cellStyle name="Akzent5 2" xfId="30808" hidden="1"/>
    <cellStyle name="Akzent5 2" xfId="30816" hidden="1"/>
    <cellStyle name="Akzent5 2" xfId="30828" hidden="1"/>
    <cellStyle name="Akzent5 2" xfId="30838" hidden="1"/>
    <cellStyle name="Akzent5 2" xfId="30854" hidden="1"/>
    <cellStyle name="Akzent5 2" xfId="30863" hidden="1"/>
    <cellStyle name="Akzent5 2" xfId="30875" hidden="1"/>
    <cellStyle name="Akzent5 2" xfId="30883" hidden="1"/>
    <cellStyle name="Akzent5 2" xfId="30895" hidden="1"/>
    <cellStyle name="Akzent5 2" xfId="30903" hidden="1"/>
    <cellStyle name="Akzent5 2" xfId="30915" hidden="1"/>
    <cellStyle name="Akzent5 2" xfId="30923" hidden="1"/>
    <cellStyle name="Akzent5 2" xfId="30935" hidden="1"/>
    <cellStyle name="Akzent5 2" xfId="28214" hidden="1"/>
    <cellStyle name="Akzent5 2" xfId="30949" hidden="1"/>
    <cellStyle name="Akzent5 2" xfId="30958" hidden="1"/>
    <cellStyle name="Akzent5 2" xfId="30970" hidden="1"/>
    <cellStyle name="Akzent5 2" xfId="30978" hidden="1"/>
    <cellStyle name="Akzent5 2" xfId="30990" hidden="1"/>
    <cellStyle name="Akzent5 2" xfId="30998" hidden="1"/>
    <cellStyle name="Akzent5 2" xfId="31010" hidden="1"/>
    <cellStyle name="Akzent5 2" xfId="31018" hidden="1"/>
    <cellStyle name="Akzent5 2" xfId="31030" hidden="1"/>
    <cellStyle name="Akzent5 2" xfId="30942" hidden="1"/>
    <cellStyle name="Akzent5 2" xfId="31043" hidden="1"/>
    <cellStyle name="Akzent5 2" xfId="31051" hidden="1"/>
    <cellStyle name="Akzent5 2" xfId="31063" hidden="1"/>
    <cellStyle name="Akzent5 2" xfId="31071" hidden="1"/>
    <cellStyle name="Akzent5 2" xfId="31083" hidden="1"/>
    <cellStyle name="Akzent5 2" xfId="31091" hidden="1"/>
    <cellStyle name="Akzent5 2" xfId="31103" hidden="1"/>
    <cellStyle name="Akzent5 2" xfId="31111" hidden="1"/>
    <cellStyle name="Akzent5 2" xfId="31123" hidden="1"/>
    <cellStyle name="Akzent5 2" xfId="31136" hidden="1"/>
    <cellStyle name="Akzent5 2" xfId="31154" hidden="1"/>
    <cellStyle name="Akzent5 2" xfId="31162" hidden="1"/>
    <cellStyle name="Akzent5 2" xfId="31174" hidden="1"/>
    <cellStyle name="Akzent5 2" xfId="31182" hidden="1"/>
    <cellStyle name="Akzent5 2" xfId="31194" hidden="1"/>
    <cellStyle name="Akzent5 2" xfId="31202" hidden="1"/>
    <cellStyle name="Akzent5 2" xfId="31214" hidden="1"/>
    <cellStyle name="Akzent5 2" xfId="31222" hidden="1"/>
    <cellStyle name="Akzent5 2" xfId="31234" hidden="1"/>
    <cellStyle name="Akzent5 2" xfId="31244" hidden="1"/>
    <cellStyle name="Akzent5 2" xfId="31260" hidden="1"/>
    <cellStyle name="Akzent5 2" xfId="31269" hidden="1"/>
    <cellStyle name="Akzent5 2" xfId="31281" hidden="1"/>
    <cellStyle name="Akzent5 2" xfId="31289" hidden="1"/>
    <cellStyle name="Akzent5 2" xfId="31301" hidden="1"/>
    <cellStyle name="Akzent5 2" xfId="31309" hidden="1"/>
    <cellStyle name="Akzent5 2" xfId="31321" hidden="1"/>
    <cellStyle name="Akzent5 2" xfId="31329" hidden="1"/>
    <cellStyle name="Akzent5 2" xfId="31341" hidden="1"/>
    <cellStyle name="Akzent5 2" xfId="31130" hidden="1"/>
    <cellStyle name="Akzent5 2" xfId="31355" hidden="1"/>
    <cellStyle name="Akzent5 2" xfId="31364" hidden="1"/>
    <cellStyle name="Akzent5 2" xfId="31376" hidden="1"/>
    <cellStyle name="Akzent5 2" xfId="31384" hidden="1"/>
    <cellStyle name="Akzent5 2" xfId="31396" hidden="1"/>
    <cellStyle name="Akzent5 2" xfId="31404" hidden="1"/>
    <cellStyle name="Akzent5 2" xfId="31416" hidden="1"/>
    <cellStyle name="Akzent5 2" xfId="31424" hidden="1"/>
    <cellStyle name="Akzent5 2" xfId="31436" hidden="1"/>
    <cellStyle name="Akzent5 2" xfId="31348" hidden="1"/>
    <cellStyle name="Akzent5 2" xfId="31449" hidden="1"/>
    <cellStyle name="Akzent5 2" xfId="31457" hidden="1"/>
    <cellStyle name="Akzent5 2" xfId="31469" hidden="1"/>
    <cellStyle name="Akzent5 2" xfId="31477" hidden="1"/>
    <cellStyle name="Akzent5 2" xfId="31489" hidden="1"/>
    <cellStyle name="Akzent5 2" xfId="31497" hidden="1"/>
    <cellStyle name="Akzent5 2" xfId="31509" hidden="1"/>
    <cellStyle name="Akzent5 2" xfId="31517" hidden="1"/>
    <cellStyle name="Akzent5 2" xfId="31529" hidden="1"/>
    <cellStyle name="Akzent5 2" xfId="31537" hidden="1"/>
    <cellStyle name="Akzent5 2" xfId="31549" hidden="1"/>
    <cellStyle name="Akzent5 2" xfId="31557" hidden="1"/>
    <cellStyle name="Akzent5 2" xfId="31569" hidden="1"/>
    <cellStyle name="Akzent5 2" xfId="31577" hidden="1"/>
    <cellStyle name="Akzent5 2" xfId="31589" hidden="1"/>
    <cellStyle name="Akzent5 2" xfId="31597" hidden="1"/>
    <cellStyle name="Akzent5 2" xfId="31609" hidden="1"/>
    <cellStyle name="Akzent5 2" xfId="31617" hidden="1"/>
    <cellStyle name="Akzent5 2" xfId="31629" hidden="1"/>
    <cellStyle name="Akzent5 2" xfId="31645" hidden="1"/>
    <cellStyle name="Akzent5 2" xfId="31653" hidden="1"/>
    <cellStyle name="Akzent5 2" xfId="31687" hidden="1"/>
    <cellStyle name="Akzent5 2" xfId="31701" hidden="1"/>
    <cellStyle name="Akzent5 2" xfId="31709" hidden="1"/>
    <cellStyle name="Akzent5 2" xfId="31721" hidden="1"/>
    <cellStyle name="Akzent5 2" xfId="31729" hidden="1"/>
    <cellStyle name="Akzent5 2" xfId="31741" hidden="1"/>
    <cellStyle name="Akzent5 2" xfId="31749" hidden="1"/>
    <cellStyle name="Akzent5 2" xfId="31761" hidden="1"/>
    <cellStyle name="Akzent5 2" xfId="31769" hidden="1"/>
    <cellStyle name="Akzent5 2" xfId="31781" hidden="1"/>
    <cellStyle name="Akzent5 2" xfId="31683" hidden="1"/>
    <cellStyle name="Akzent5 2" xfId="31797" hidden="1"/>
    <cellStyle name="Akzent5 2" xfId="31805" hidden="1"/>
    <cellStyle name="Akzent5 2" xfId="31817" hidden="1"/>
    <cellStyle name="Akzent5 2" xfId="31825" hidden="1"/>
    <cellStyle name="Akzent5 2" xfId="31837" hidden="1"/>
    <cellStyle name="Akzent5 2" xfId="31845" hidden="1"/>
    <cellStyle name="Akzent5 2" xfId="31857" hidden="1"/>
    <cellStyle name="Akzent5 2" xfId="31865" hidden="1"/>
    <cellStyle name="Akzent5 2" xfId="31877" hidden="1"/>
    <cellStyle name="Akzent5 2" xfId="31896" hidden="1"/>
    <cellStyle name="Akzent5 2" xfId="31933" hidden="1"/>
    <cellStyle name="Akzent5 2" xfId="31954" hidden="1"/>
    <cellStyle name="Akzent5 2" xfId="31970" hidden="1"/>
    <cellStyle name="Akzent5 2" xfId="31982" hidden="1"/>
    <cellStyle name="Akzent5 2" xfId="31990" hidden="1"/>
    <cellStyle name="Akzent5 2" xfId="32002" hidden="1"/>
    <cellStyle name="Akzent5 2" xfId="32010" hidden="1"/>
    <cellStyle name="Akzent5 2" xfId="32022" hidden="1"/>
    <cellStyle name="Akzent5 2" xfId="32030" hidden="1"/>
    <cellStyle name="Akzent5 2" xfId="32042" hidden="1"/>
    <cellStyle name="Akzent5 2" xfId="32051" hidden="1"/>
    <cellStyle name="Akzent5 2" xfId="32067" hidden="1"/>
    <cellStyle name="Akzent5 2" xfId="32076" hidden="1"/>
    <cellStyle name="Akzent5 2" xfId="32088" hidden="1"/>
    <cellStyle name="Akzent5 2" xfId="32096" hidden="1"/>
    <cellStyle name="Akzent5 2" xfId="32108" hidden="1"/>
    <cellStyle name="Akzent5 2" xfId="32116" hidden="1"/>
    <cellStyle name="Akzent5 2" xfId="32128" hidden="1"/>
    <cellStyle name="Akzent5 2" xfId="32136" hidden="1"/>
    <cellStyle name="Akzent5 2" xfId="32148" hidden="1"/>
    <cellStyle name="Akzent5 2" xfId="31931" hidden="1"/>
    <cellStyle name="Akzent5 2" xfId="32162" hidden="1"/>
    <cellStyle name="Akzent5 2" xfId="32171" hidden="1"/>
    <cellStyle name="Akzent5 2" xfId="32183" hidden="1"/>
    <cellStyle name="Akzent5 2" xfId="32191" hidden="1"/>
    <cellStyle name="Akzent5 2" xfId="32203" hidden="1"/>
    <cellStyle name="Akzent5 2" xfId="32211" hidden="1"/>
    <cellStyle name="Akzent5 2" xfId="32223" hidden="1"/>
    <cellStyle name="Akzent5 2" xfId="32231" hidden="1"/>
    <cellStyle name="Akzent5 2" xfId="32243" hidden="1"/>
    <cellStyle name="Akzent5 2" xfId="32155" hidden="1"/>
    <cellStyle name="Akzent5 2" xfId="32256" hidden="1"/>
    <cellStyle name="Akzent5 2" xfId="32264" hidden="1"/>
    <cellStyle name="Akzent5 2" xfId="32276" hidden="1"/>
    <cellStyle name="Akzent5 2" xfId="32284" hidden="1"/>
    <cellStyle name="Akzent5 2" xfId="32296" hidden="1"/>
    <cellStyle name="Akzent5 2" xfId="32304" hidden="1"/>
    <cellStyle name="Akzent5 2" xfId="32316" hidden="1"/>
    <cellStyle name="Akzent5 2" xfId="32324" hidden="1"/>
    <cellStyle name="Akzent5 2" xfId="32336" hidden="1"/>
    <cellStyle name="Akzent5 2" xfId="32348" hidden="1"/>
    <cellStyle name="Akzent5 2" xfId="32366" hidden="1"/>
    <cellStyle name="Akzent5 2" xfId="32374" hidden="1"/>
    <cellStyle name="Akzent5 2" xfId="32386" hidden="1"/>
    <cellStyle name="Akzent5 2" xfId="32394" hidden="1"/>
    <cellStyle name="Akzent5 2" xfId="32406" hidden="1"/>
    <cellStyle name="Akzent5 2" xfId="32414" hidden="1"/>
    <cellStyle name="Akzent5 2" xfId="32426" hidden="1"/>
    <cellStyle name="Akzent5 2" xfId="32434" hidden="1"/>
    <cellStyle name="Akzent5 2" xfId="32446" hidden="1"/>
    <cellStyle name="Akzent5 2" xfId="32455" hidden="1"/>
    <cellStyle name="Akzent5 2" xfId="32471" hidden="1"/>
    <cellStyle name="Akzent5 2" xfId="32480" hidden="1"/>
    <cellStyle name="Akzent5 2" xfId="32492" hidden="1"/>
    <cellStyle name="Akzent5 2" xfId="32500" hidden="1"/>
    <cellStyle name="Akzent5 2" xfId="32512" hidden="1"/>
    <cellStyle name="Akzent5 2" xfId="32520" hidden="1"/>
    <cellStyle name="Akzent5 2" xfId="32532" hidden="1"/>
    <cellStyle name="Akzent5 2" xfId="32540" hidden="1"/>
    <cellStyle name="Akzent5 2" xfId="32552" hidden="1"/>
    <cellStyle name="Akzent5 2" xfId="32343" hidden="1"/>
    <cellStyle name="Akzent5 2" xfId="32566" hidden="1"/>
    <cellStyle name="Akzent5 2" xfId="32575" hidden="1"/>
    <cellStyle name="Akzent5 2" xfId="32587" hidden="1"/>
    <cellStyle name="Akzent5 2" xfId="32595" hidden="1"/>
    <cellStyle name="Akzent5 2" xfId="32607" hidden="1"/>
    <cellStyle name="Akzent5 2" xfId="32615" hidden="1"/>
    <cellStyle name="Akzent5 2" xfId="32627" hidden="1"/>
    <cellStyle name="Akzent5 2" xfId="32635" hidden="1"/>
    <cellStyle name="Akzent5 2" xfId="32647" hidden="1"/>
    <cellStyle name="Akzent5 2" xfId="32559" hidden="1"/>
    <cellStyle name="Akzent5 2" xfId="32660" hidden="1"/>
    <cellStyle name="Akzent5 2" xfId="32668" hidden="1"/>
    <cellStyle name="Akzent5 2" xfId="32680" hidden="1"/>
    <cellStyle name="Akzent5 2" xfId="32688" hidden="1"/>
    <cellStyle name="Akzent5 2" xfId="32700" hidden="1"/>
    <cellStyle name="Akzent5 2" xfId="32708" hidden="1"/>
    <cellStyle name="Akzent5 2" xfId="32720" hidden="1"/>
    <cellStyle name="Akzent5 2" xfId="32728" hidden="1"/>
    <cellStyle name="Akzent5 2" xfId="32740" hidden="1"/>
    <cellStyle name="Akzent5 2" xfId="32748" hidden="1"/>
    <cellStyle name="Akzent5 2" xfId="32760" hidden="1"/>
    <cellStyle name="Akzent5 2" xfId="32768" hidden="1"/>
    <cellStyle name="Akzent5 2" xfId="32780" hidden="1"/>
    <cellStyle name="Akzent5 2" xfId="32788" hidden="1"/>
    <cellStyle name="Akzent5 2" xfId="32800" hidden="1"/>
    <cellStyle name="Akzent5 2" xfId="32808" hidden="1"/>
    <cellStyle name="Akzent5 2" xfId="32820" hidden="1"/>
    <cellStyle name="Akzent5 2" xfId="32828" hidden="1"/>
    <cellStyle name="Akzent5 2" xfId="32840" hidden="1"/>
    <cellStyle name="Akzent5 2" xfId="32856" hidden="1"/>
    <cellStyle name="Akzent5 2" xfId="32863" hidden="1"/>
    <cellStyle name="Akzent5 2" xfId="32896" hidden="1"/>
    <cellStyle name="Akzent5 2" xfId="32910" hidden="1"/>
    <cellStyle name="Akzent5 2" xfId="32918" hidden="1"/>
    <cellStyle name="Akzent5 2" xfId="32930" hidden="1"/>
    <cellStyle name="Akzent5 2" xfId="32938" hidden="1"/>
    <cellStyle name="Akzent5 2" xfId="32950" hidden="1"/>
    <cellStyle name="Akzent5 2" xfId="32958" hidden="1"/>
    <cellStyle name="Akzent5 2" xfId="32970" hidden="1"/>
    <cellStyle name="Akzent5 2" xfId="32978" hidden="1"/>
    <cellStyle name="Akzent5 2" xfId="32990" hidden="1"/>
    <cellStyle name="Akzent5 2" xfId="32892" hidden="1"/>
    <cellStyle name="Akzent5 2" xfId="33005" hidden="1"/>
    <cellStyle name="Akzent5 2" xfId="33013" hidden="1"/>
    <cellStyle name="Akzent5 2" xfId="33025" hidden="1"/>
    <cellStyle name="Akzent5 2" xfId="33033" hidden="1"/>
    <cellStyle name="Akzent5 2" xfId="33045" hidden="1"/>
    <cellStyle name="Akzent5 2" xfId="33053" hidden="1"/>
    <cellStyle name="Akzent5 2" xfId="33065" hidden="1"/>
    <cellStyle name="Akzent5 2" xfId="33073" hidden="1"/>
    <cellStyle name="Akzent5 2" xfId="33085" hidden="1"/>
    <cellStyle name="Akzent5 2" xfId="28242" hidden="1"/>
    <cellStyle name="Akzent5 2" xfId="28256" hidden="1"/>
    <cellStyle name="Akzent5 2" xfId="28342" hidden="1"/>
    <cellStyle name="Akzent5 2" xfId="28281" hidden="1"/>
    <cellStyle name="Akzent5 2" xfId="28290" hidden="1"/>
    <cellStyle name="Akzent5 2" xfId="28295" hidden="1"/>
    <cellStyle name="Akzent5 2" xfId="28304" hidden="1"/>
    <cellStyle name="Akzent5 2" xfId="33110" hidden="1"/>
    <cellStyle name="Akzent5 2" xfId="33122" hidden="1"/>
    <cellStyle name="Akzent5 2" xfId="33132" hidden="1"/>
    <cellStyle name="Akzent5 2" xfId="33148" hidden="1"/>
    <cellStyle name="Akzent5 2" xfId="33157" hidden="1"/>
    <cellStyle name="Akzent5 2" xfId="33169" hidden="1"/>
    <cellStyle name="Akzent5 2" xfId="33177" hidden="1"/>
    <cellStyle name="Akzent5 2" xfId="33189" hidden="1"/>
    <cellStyle name="Akzent5 2" xfId="33197" hidden="1"/>
    <cellStyle name="Akzent5 2" xfId="33209" hidden="1"/>
    <cellStyle name="Akzent5 2" xfId="33217" hidden="1"/>
    <cellStyle name="Akzent5 2" xfId="33229" hidden="1"/>
    <cellStyle name="Akzent5 2" xfId="28226" hidden="1"/>
    <cellStyle name="Akzent5 2" xfId="33243" hidden="1"/>
    <cellStyle name="Akzent5 2" xfId="33252" hidden="1"/>
    <cellStyle name="Akzent5 2" xfId="33264" hidden="1"/>
    <cellStyle name="Akzent5 2" xfId="33272" hidden="1"/>
    <cellStyle name="Akzent5 2" xfId="33284" hidden="1"/>
    <cellStyle name="Akzent5 2" xfId="33292" hidden="1"/>
    <cellStyle name="Akzent5 2" xfId="33304" hidden="1"/>
    <cellStyle name="Akzent5 2" xfId="33312" hidden="1"/>
    <cellStyle name="Akzent5 2" xfId="33324" hidden="1"/>
    <cellStyle name="Akzent5 2" xfId="33236" hidden="1"/>
    <cellStyle name="Akzent5 2" xfId="33337" hidden="1"/>
    <cellStyle name="Akzent5 2" xfId="33345" hidden="1"/>
    <cellStyle name="Akzent5 2" xfId="33357" hidden="1"/>
    <cellStyle name="Akzent5 2" xfId="33365" hidden="1"/>
    <cellStyle name="Akzent5 2" xfId="33377" hidden="1"/>
    <cellStyle name="Akzent5 2" xfId="33385" hidden="1"/>
    <cellStyle name="Akzent5 2" xfId="33397" hidden="1"/>
    <cellStyle name="Akzent5 2" xfId="33405" hidden="1"/>
    <cellStyle name="Akzent5 2" xfId="33417" hidden="1"/>
    <cellStyle name="Akzent5 2" xfId="33430" hidden="1"/>
    <cellStyle name="Akzent5 2" xfId="33447" hidden="1"/>
    <cellStyle name="Akzent5 2" xfId="33455" hidden="1"/>
    <cellStyle name="Akzent5 2" xfId="33467" hidden="1"/>
    <cellStyle name="Akzent5 2" xfId="33475" hidden="1"/>
    <cellStyle name="Akzent5 2" xfId="33487" hidden="1"/>
    <cellStyle name="Akzent5 2" xfId="33495" hidden="1"/>
    <cellStyle name="Akzent5 2" xfId="33507" hidden="1"/>
    <cellStyle name="Akzent5 2" xfId="33515" hidden="1"/>
    <cellStyle name="Akzent5 2" xfId="33527" hidden="1"/>
    <cellStyle name="Akzent5 2" xfId="33536" hidden="1"/>
    <cellStyle name="Akzent5 2" xfId="33552" hidden="1"/>
    <cellStyle name="Akzent5 2" xfId="33561" hidden="1"/>
    <cellStyle name="Akzent5 2" xfId="33573" hidden="1"/>
    <cellStyle name="Akzent5 2" xfId="33581" hidden="1"/>
    <cellStyle name="Akzent5 2" xfId="33593" hidden="1"/>
    <cellStyle name="Akzent5 2" xfId="33601" hidden="1"/>
    <cellStyle name="Akzent5 2" xfId="33613" hidden="1"/>
    <cellStyle name="Akzent5 2" xfId="33621" hidden="1"/>
    <cellStyle name="Akzent5 2" xfId="33633" hidden="1"/>
    <cellStyle name="Akzent5 2" xfId="33424" hidden="1"/>
    <cellStyle name="Akzent5 2" xfId="33647" hidden="1"/>
    <cellStyle name="Akzent5 2" xfId="33656" hidden="1"/>
    <cellStyle name="Akzent5 2" xfId="33668" hidden="1"/>
    <cellStyle name="Akzent5 2" xfId="33676" hidden="1"/>
    <cellStyle name="Akzent5 2" xfId="33688" hidden="1"/>
    <cellStyle name="Akzent5 2" xfId="33696" hidden="1"/>
    <cellStyle name="Akzent5 2" xfId="33708" hidden="1"/>
    <cellStyle name="Akzent5 2" xfId="33716" hidden="1"/>
    <cellStyle name="Akzent5 2" xfId="33728" hidden="1"/>
    <cellStyle name="Akzent5 2" xfId="33640" hidden="1"/>
    <cellStyle name="Akzent5 2" xfId="33741" hidden="1"/>
    <cellStyle name="Akzent5 2" xfId="33749" hidden="1"/>
    <cellStyle name="Akzent5 2" xfId="33761" hidden="1"/>
    <cellStyle name="Akzent5 2" xfId="33769" hidden="1"/>
    <cellStyle name="Akzent5 2" xfId="33781" hidden="1"/>
    <cellStyle name="Akzent5 2" xfId="33789" hidden="1"/>
    <cellStyle name="Akzent5 2" xfId="33801" hidden="1"/>
    <cellStyle name="Akzent5 2" xfId="33809" hidden="1"/>
    <cellStyle name="Akzent5 2" xfId="33821" hidden="1"/>
    <cellStyle name="Akzent5 2" xfId="33829" hidden="1"/>
    <cellStyle name="Akzent5 2" xfId="33841" hidden="1"/>
    <cellStyle name="Akzent5 2" xfId="33849" hidden="1"/>
    <cellStyle name="Akzent5 2" xfId="33861" hidden="1"/>
    <cellStyle name="Akzent5 2" xfId="33869" hidden="1"/>
    <cellStyle name="Akzent5 2" xfId="33881" hidden="1"/>
    <cellStyle name="Akzent5 2" xfId="33889" hidden="1"/>
    <cellStyle name="Akzent5 2" xfId="33901" hidden="1"/>
    <cellStyle name="Akzent5 2" xfId="33909" hidden="1"/>
    <cellStyle name="Akzent5 2" xfId="33921" hidden="1"/>
    <cellStyle name="Akzent5 2" xfId="33936" hidden="1"/>
    <cellStyle name="Akzent5 2" xfId="33943" hidden="1"/>
    <cellStyle name="Akzent5 2" xfId="33977" hidden="1"/>
    <cellStyle name="Akzent5 2" xfId="33991" hidden="1"/>
    <cellStyle name="Akzent5 2" xfId="33999" hidden="1"/>
    <cellStyle name="Akzent5 2" xfId="34011" hidden="1"/>
    <cellStyle name="Akzent5 2" xfId="34019" hidden="1"/>
    <cellStyle name="Akzent5 2" xfId="34031" hidden="1"/>
    <cellStyle name="Akzent5 2" xfId="34039" hidden="1"/>
    <cellStyle name="Akzent5 2" xfId="34051" hidden="1"/>
    <cellStyle name="Akzent5 2" xfId="34059" hidden="1"/>
    <cellStyle name="Akzent5 2" xfId="34071" hidden="1"/>
    <cellStyle name="Akzent5 2" xfId="33973" hidden="1"/>
    <cellStyle name="Akzent5 2" xfId="34085" hidden="1"/>
    <cellStyle name="Akzent5 2" xfId="34093" hidden="1"/>
    <cellStyle name="Akzent5 2" xfId="34105" hidden="1"/>
    <cellStyle name="Akzent5 2" xfId="34113" hidden="1"/>
    <cellStyle name="Akzent5 2" xfId="34125" hidden="1"/>
    <cellStyle name="Akzent5 2" xfId="34133" hidden="1"/>
    <cellStyle name="Akzent5 2" xfId="34145" hidden="1"/>
    <cellStyle name="Akzent5 2" xfId="34153" hidden="1"/>
    <cellStyle name="Akzent5 2" xfId="34165" hidden="1"/>
    <cellStyle name="Akzent5 2" xfId="34184" hidden="1"/>
    <cellStyle name="Akzent5 2" xfId="34220" hidden="1"/>
    <cellStyle name="Akzent5 2" xfId="34241" hidden="1"/>
    <cellStyle name="Akzent5 2" xfId="34257" hidden="1"/>
    <cellStyle name="Akzent5 2" xfId="34269" hidden="1"/>
    <cellStyle name="Akzent5 2" xfId="34277" hidden="1"/>
    <cellStyle name="Akzent5 2" xfId="34289" hidden="1"/>
    <cellStyle name="Akzent5 2" xfId="34297" hidden="1"/>
    <cellStyle name="Akzent5 2" xfId="34309" hidden="1"/>
    <cellStyle name="Akzent5 2" xfId="34317" hidden="1"/>
    <cellStyle name="Akzent5 2" xfId="34329" hidden="1"/>
    <cellStyle name="Akzent5 2" xfId="34339" hidden="1"/>
    <cellStyle name="Akzent5 2" xfId="34355" hidden="1"/>
    <cellStyle name="Akzent5 2" xfId="34364" hidden="1"/>
    <cellStyle name="Akzent5 2" xfId="34376" hidden="1"/>
    <cellStyle name="Akzent5 2" xfId="34384" hidden="1"/>
    <cellStyle name="Akzent5 2" xfId="34396" hidden="1"/>
    <cellStyle name="Akzent5 2" xfId="34404" hidden="1"/>
    <cellStyle name="Akzent5 2" xfId="34416" hidden="1"/>
    <cellStyle name="Akzent5 2" xfId="34424" hidden="1"/>
    <cellStyle name="Akzent5 2" xfId="34436" hidden="1"/>
    <cellStyle name="Akzent5 2" xfId="34218" hidden="1"/>
    <cellStyle name="Akzent5 2" xfId="34450" hidden="1"/>
    <cellStyle name="Akzent5 2" xfId="34459" hidden="1"/>
    <cellStyle name="Akzent5 2" xfId="34471" hidden="1"/>
    <cellStyle name="Akzent5 2" xfId="34479" hidden="1"/>
    <cellStyle name="Akzent5 2" xfId="34491" hidden="1"/>
    <cellStyle name="Akzent5 2" xfId="34499" hidden="1"/>
    <cellStyle name="Akzent5 2" xfId="34511" hidden="1"/>
    <cellStyle name="Akzent5 2" xfId="34519" hidden="1"/>
    <cellStyle name="Akzent5 2" xfId="34531" hidden="1"/>
    <cellStyle name="Akzent5 2" xfId="34443" hidden="1"/>
    <cellStyle name="Akzent5 2" xfId="34544" hidden="1"/>
    <cellStyle name="Akzent5 2" xfId="34552" hidden="1"/>
    <cellStyle name="Akzent5 2" xfId="34564" hidden="1"/>
    <cellStyle name="Akzent5 2" xfId="34572" hidden="1"/>
    <cellStyle name="Akzent5 2" xfId="34584" hidden="1"/>
    <cellStyle name="Akzent5 2" xfId="34592" hidden="1"/>
    <cellStyle name="Akzent5 2" xfId="34604" hidden="1"/>
    <cellStyle name="Akzent5 2" xfId="34612" hidden="1"/>
    <cellStyle name="Akzent5 2" xfId="34624" hidden="1"/>
    <cellStyle name="Akzent5 2" xfId="34636" hidden="1"/>
    <cellStyle name="Akzent5 2" xfId="34654" hidden="1"/>
    <cellStyle name="Akzent5 2" xfId="34662" hidden="1"/>
    <cellStyle name="Akzent5 2" xfId="34674" hidden="1"/>
    <cellStyle name="Akzent5 2" xfId="34682" hidden="1"/>
    <cellStyle name="Akzent5 2" xfId="34694" hidden="1"/>
    <cellStyle name="Akzent5 2" xfId="34702" hidden="1"/>
    <cellStyle name="Akzent5 2" xfId="34714" hidden="1"/>
    <cellStyle name="Akzent5 2" xfId="34722" hidden="1"/>
    <cellStyle name="Akzent5 2" xfId="34734" hidden="1"/>
    <cellStyle name="Akzent5 2" xfId="34743" hidden="1"/>
    <cellStyle name="Akzent5 2" xfId="34759" hidden="1"/>
    <cellStyle name="Akzent5 2" xfId="34768" hidden="1"/>
    <cellStyle name="Akzent5 2" xfId="34780" hidden="1"/>
    <cellStyle name="Akzent5 2" xfId="34788" hidden="1"/>
    <cellStyle name="Akzent5 2" xfId="34800" hidden="1"/>
    <cellStyle name="Akzent5 2" xfId="34808" hidden="1"/>
    <cellStyle name="Akzent5 2" xfId="34820" hidden="1"/>
    <cellStyle name="Akzent5 2" xfId="34828" hidden="1"/>
    <cellStyle name="Akzent5 2" xfId="34840" hidden="1"/>
    <cellStyle name="Akzent5 2" xfId="34631" hidden="1"/>
    <cellStyle name="Akzent5 2" xfId="34854" hidden="1"/>
    <cellStyle name="Akzent5 2" xfId="34863" hidden="1"/>
    <cellStyle name="Akzent5 2" xfId="34875" hidden="1"/>
    <cellStyle name="Akzent5 2" xfId="34883" hidden="1"/>
    <cellStyle name="Akzent5 2" xfId="34895" hidden="1"/>
    <cellStyle name="Akzent5 2" xfId="34903" hidden="1"/>
    <cellStyle name="Akzent5 2" xfId="34915" hidden="1"/>
    <cellStyle name="Akzent5 2" xfId="34923" hidden="1"/>
    <cellStyle name="Akzent5 2" xfId="34935" hidden="1"/>
    <cellStyle name="Akzent5 2" xfId="34847" hidden="1"/>
    <cellStyle name="Akzent5 2" xfId="34948" hidden="1"/>
    <cellStyle name="Akzent5 2" xfId="34956" hidden="1"/>
    <cellStyle name="Akzent5 2" xfId="34968" hidden="1"/>
    <cellStyle name="Akzent5 2" xfId="34976" hidden="1"/>
    <cellStyle name="Akzent5 2" xfId="34988" hidden="1"/>
    <cellStyle name="Akzent5 2" xfId="34996" hidden="1"/>
    <cellStyle name="Akzent5 2" xfId="35008" hidden="1"/>
    <cellStyle name="Akzent5 2" xfId="35016" hidden="1"/>
    <cellStyle name="Akzent5 2" xfId="35028" hidden="1"/>
    <cellStyle name="Akzent5 2" xfId="35036" hidden="1"/>
    <cellStyle name="Akzent5 2" xfId="35048" hidden="1"/>
    <cellStyle name="Akzent5 2" xfId="35056" hidden="1"/>
    <cellStyle name="Akzent5 2" xfId="35068" hidden="1"/>
    <cellStyle name="Akzent5 2" xfId="35076" hidden="1"/>
    <cellStyle name="Akzent5 2" xfId="35088" hidden="1"/>
    <cellStyle name="Akzent5 2" xfId="35096" hidden="1"/>
    <cellStyle name="Akzent5 2" xfId="35108" hidden="1"/>
    <cellStyle name="Akzent5 2" xfId="35116" hidden="1"/>
    <cellStyle name="Akzent5 2" xfId="35128" hidden="1"/>
    <cellStyle name="Akzent5 2" xfId="35143" hidden="1"/>
    <cellStyle name="Akzent5 2" xfId="35149" hidden="1"/>
    <cellStyle name="Akzent5 2" xfId="35182" hidden="1"/>
    <cellStyle name="Akzent5 2" xfId="35196" hidden="1"/>
    <cellStyle name="Akzent5 2" xfId="35204" hidden="1"/>
    <cellStyle name="Akzent5 2" xfId="35216" hidden="1"/>
    <cellStyle name="Akzent5 2" xfId="35224" hidden="1"/>
    <cellStyle name="Akzent5 2" xfId="35236" hidden="1"/>
    <cellStyle name="Akzent5 2" xfId="35244" hidden="1"/>
    <cellStyle name="Akzent5 2" xfId="35256" hidden="1"/>
    <cellStyle name="Akzent5 2" xfId="35264" hidden="1"/>
    <cellStyle name="Akzent5 2" xfId="35276" hidden="1"/>
    <cellStyle name="Akzent5 2" xfId="35178" hidden="1"/>
    <cellStyle name="Akzent5 2" xfId="35291" hidden="1"/>
    <cellStyle name="Akzent5 2" xfId="35299" hidden="1"/>
    <cellStyle name="Akzent5 2" xfId="35311" hidden="1"/>
    <cellStyle name="Akzent5 2" xfId="35319" hidden="1"/>
    <cellStyle name="Akzent5 2" xfId="35331" hidden="1"/>
    <cellStyle name="Akzent5 2" xfId="35339" hidden="1"/>
    <cellStyle name="Akzent5 2" xfId="35351" hidden="1"/>
    <cellStyle name="Akzent5 2" xfId="35359" hidden="1"/>
    <cellStyle name="Akzent5 2" xfId="35371" hidden="1"/>
    <cellStyle name="Akzent5 2" xfId="28332" hidden="1"/>
    <cellStyle name="Akzent5 2" xfId="31646" hidden="1"/>
    <cellStyle name="Akzent5 2" xfId="30835" hidden="1"/>
    <cellStyle name="Akzent5 2" xfId="32894" hidden="1"/>
    <cellStyle name="Akzent5 2" xfId="28269" hidden="1"/>
    <cellStyle name="Akzent5 2" xfId="28235" hidden="1"/>
    <cellStyle name="Akzent5 2" xfId="28230" hidden="1"/>
    <cellStyle name="Akzent5 2" xfId="35398" hidden="1"/>
    <cellStyle name="Akzent5 2" xfId="35410" hidden="1"/>
    <cellStyle name="Akzent5 2" xfId="35419" hidden="1"/>
    <cellStyle name="Akzent5 2" xfId="35435" hidden="1"/>
    <cellStyle name="Akzent5 2" xfId="35444" hidden="1"/>
    <cellStyle name="Akzent5 2" xfId="35456" hidden="1"/>
    <cellStyle name="Akzent5 2" xfId="35464" hidden="1"/>
    <cellStyle name="Akzent5 2" xfId="35476" hidden="1"/>
    <cellStyle name="Akzent5 2" xfId="35484" hidden="1"/>
    <cellStyle name="Akzent5 2" xfId="35496" hidden="1"/>
    <cellStyle name="Akzent5 2" xfId="35504" hidden="1"/>
    <cellStyle name="Akzent5 2" xfId="35516" hidden="1"/>
    <cellStyle name="Akzent5 2" xfId="28325" hidden="1"/>
    <cellStyle name="Akzent5 2" xfId="35530" hidden="1"/>
    <cellStyle name="Akzent5 2" xfId="35539" hidden="1"/>
    <cellStyle name="Akzent5 2" xfId="35551" hidden="1"/>
    <cellStyle name="Akzent5 2" xfId="35559" hidden="1"/>
    <cellStyle name="Akzent5 2" xfId="35571" hidden="1"/>
    <cellStyle name="Akzent5 2" xfId="35579" hidden="1"/>
    <cellStyle name="Akzent5 2" xfId="35591" hidden="1"/>
    <cellStyle name="Akzent5 2" xfId="35599" hidden="1"/>
    <cellStyle name="Akzent5 2" xfId="35611" hidden="1"/>
    <cellStyle name="Akzent5 2" xfId="35523" hidden="1"/>
    <cellStyle name="Akzent5 2" xfId="35624" hidden="1"/>
    <cellStyle name="Akzent5 2" xfId="35632" hidden="1"/>
    <cellStyle name="Akzent5 2" xfId="35644" hidden="1"/>
    <cellStyle name="Akzent5 2" xfId="35652" hidden="1"/>
    <cellStyle name="Akzent5 2" xfId="35664" hidden="1"/>
    <cellStyle name="Akzent5 2" xfId="35672" hidden="1"/>
    <cellStyle name="Akzent5 2" xfId="35684" hidden="1"/>
    <cellStyle name="Akzent5 2" xfId="35692" hidden="1"/>
    <cellStyle name="Akzent5 2" xfId="35704" hidden="1"/>
    <cellStyle name="Akzent5 2" xfId="35717" hidden="1"/>
    <cellStyle name="Akzent5 2" xfId="35733" hidden="1"/>
    <cellStyle name="Akzent5 2" xfId="35741" hidden="1"/>
    <cellStyle name="Akzent5 2" xfId="35753" hidden="1"/>
    <cellStyle name="Akzent5 2" xfId="35761" hidden="1"/>
    <cellStyle name="Akzent5 2" xfId="35773" hidden="1"/>
    <cellStyle name="Akzent5 2" xfId="35781" hidden="1"/>
    <cellStyle name="Akzent5 2" xfId="35793" hidden="1"/>
    <cellStyle name="Akzent5 2" xfId="35801" hidden="1"/>
    <cellStyle name="Akzent5 2" xfId="35813" hidden="1"/>
    <cellStyle name="Akzent5 2" xfId="35821" hidden="1"/>
    <cellStyle name="Akzent5 2" xfId="35837" hidden="1"/>
    <cellStyle name="Akzent5 2" xfId="35846" hidden="1"/>
    <cellStyle name="Akzent5 2" xfId="35858" hidden="1"/>
    <cellStyle name="Akzent5 2" xfId="35866" hidden="1"/>
    <cellStyle name="Akzent5 2" xfId="35878" hidden="1"/>
    <cellStyle name="Akzent5 2" xfId="35886" hidden="1"/>
    <cellStyle name="Akzent5 2" xfId="35898" hidden="1"/>
    <cellStyle name="Akzent5 2" xfId="35906" hidden="1"/>
    <cellStyle name="Akzent5 2" xfId="35918" hidden="1"/>
    <cellStyle name="Akzent5 2" xfId="35711" hidden="1"/>
    <cellStyle name="Akzent5 2" xfId="35932" hidden="1"/>
    <cellStyle name="Akzent5 2" xfId="35941" hidden="1"/>
    <cellStyle name="Akzent5 2" xfId="35953" hidden="1"/>
    <cellStyle name="Akzent5 2" xfId="35961" hidden="1"/>
    <cellStyle name="Akzent5 2" xfId="35973" hidden="1"/>
    <cellStyle name="Akzent5 2" xfId="35981" hidden="1"/>
    <cellStyle name="Akzent5 2" xfId="35993" hidden="1"/>
    <cellStyle name="Akzent5 2" xfId="36001" hidden="1"/>
    <cellStyle name="Akzent5 2" xfId="36013" hidden="1"/>
    <cellStyle name="Akzent5 2" xfId="35925" hidden="1"/>
    <cellStyle name="Akzent5 2" xfId="36026" hidden="1"/>
    <cellStyle name="Akzent5 2" xfId="36034" hidden="1"/>
    <cellStyle name="Akzent5 2" xfId="36046" hidden="1"/>
    <cellStyle name="Akzent5 2" xfId="36054" hidden="1"/>
    <cellStyle name="Akzent5 2" xfId="36066" hidden="1"/>
    <cellStyle name="Akzent5 2" xfId="36074" hidden="1"/>
    <cellStyle name="Akzent5 2" xfId="36086" hidden="1"/>
    <cellStyle name="Akzent5 2" xfId="36094" hidden="1"/>
    <cellStyle name="Akzent5 2" xfId="36106" hidden="1"/>
    <cellStyle name="Akzent5 2" xfId="36114" hidden="1"/>
    <cellStyle name="Akzent5 2" xfId="36126" hidden="1"/>
    <cellStyle name="Akzent5 2" xfId="36134" hidden="1"/>
    <cellStyle name="Akzent5 2" xfId="36146" hidden="1"/>
    <cellStyle name="Akzent5 2" xfId="36154" hidden="1"/>
    <cellStyle name="Akzent5 2" xfId="36166" hidden="1"/>
    <cellStyle name="Akzent5 2" xfId="36174" hidden="1"/>
    <cellStyle name="Akzent5 2" xfId="36186" hidden="1"/>
    <cellStyle name="Akzent5 2" xfId="36194" hidden="1"/>
    <cellStyle name="Akzent5 2" xfId="36206" hidden="1"/>
    <cellStyle name="Akzent5 2" xfId="36221" hidden="1"/>
    <cellStyle name="Akzent5 2" xfId="36228" hidden="1"/>
    <cellStyle name="Akzent5 2" xfId="36262" hidden="1"/>
    <cellStyle name="Akzent5 2" xfId="36275" hidden="1"/>
    <cellStyle name="Akzent5 2" xfId="36283" hidden="1"/>
    <cellStyle name="Akzent5 2" xfId="36295" hidden="1"/>
    <cellStyle name="Akzent5 2" xfId="36303" hidden="1"/>
    <cellStyle name="Akzent5 2" xfId="36315" hidden="1"/>
    <cellStyle name="Akzent5 2" xfId="36323" hidden="1"/>
    <cellStyle name="Akzent5 2" xfId="36335" hidden="1"/>
    <cellStyle name="Akzent5 2" xfId="36343" hidden="1"/>
    <cellStyle name="Akzent5 2" xfId="36355" hidden="1"/>
    <cellStyle name="Akzent5 2" xfId="36258" hidden="1"/>
    <cellStyle name="Akzent5 2" xfId="36370" hidden="1"/>
    <cellStyle name="Akzent5 2" xfId="36378" hidden="1"/>
    <cellStyle name="Akzent5 2" xfId="36390" hidden="1"/>
    <cellStyle name="Akzent5 2" xfId="36398" hidden="1"/>
    <cellStyle name="Akzent5 2" xfId="36410" hidden="1"/>
    <cellStyle name="Akzent5 2" xfId="36418" hidden="1"/>
    <cellStyle name="Akzent5 2" xfId="36430" hidden="1"/>
    <cellStyle name="Akzent5 2" xfId="36438" hidden="1"/>
    <cellStyle name="Akzent5 2" xfId="36450" hidden="1"/>
    <cellStyle name="Akzent5 2" xfId="36468" hidden="1"/>
    <cellStyle name="Akzent5 2" xfId="36503" hidden="1"/>
    <cellStyle name="Akzent5 2" xfId="36523" hidden="1"/>
    <cellStyle name="Akzent5 2" xfId="36539" hidden="1"/>
    <cellStyle name="Akzent5 2" xfId="36551" hidden="1"/>
    <cellStyle name="Akzent5 2" xfId="36559" hidden="1"/>
    <cellStyle name="Akzent5 2" xfId="36571" hidden="1"/>
    <cellStyle name="Akzent5 2" xfId="36579" hidden="1"/>
    <cellStyle name="Akzent5 2" xfId="36591" hidden="1"/>
    <cellStyle name="Akzent5 2" xfId="36599" hidden="1"/>
    <cellStyle name="Akzent5 2" xfId="36611" hidden="1"/>
    <cellStyle name="Akzent5 2" xfId="36620" hidden="1"/>
    <cellStyle name="Akzent5 2" xfId="36636" hidden="1"/>
    <cellStyle name="Akzent5 2" xfId="36645" hidden="1"/>
    <cellStyle name="Akzent5 2" xfId="36657" hidden="1"/>
    <cellStyle name="Akzent5 2" xfId="36665" hidden="1"/>
    <cellStyle name="Akzent5 2" xfId="36677" hidden="1"/>
    <cellStyle name="Akzent5 2" xfId="36685" hidden="1"/>
    <cellStyle name="Akzent5 2" xfId="36697" hidden="1"/>
    <cellStyle name="Akzent5 2" xfId="36705" hidden="1"/>
    <cellStyle name="Akzent5 2" xfId="36717" hidden="1"/>
    <cellStyle name="Akzent5 2" xfId="36501" hidden="1"/>
    <cellStyle name="Akzent5 2" xfId="36731" hidden="1"/>
    <cellStyle name="Akzent5 2" xfId="36740" hidden="1"/>
    <cellStyle name="Akzent5 2" xfId="36752" hidden="1"/>
    <cellStyle name="Akzent5 2" xfId="36760" hidden="1"/>
    <cellStyle name="Akzent5 2" xfId="36772" hidden="1"/>
    <cellStyle name="Akzent5 2" xfId="36780" hidden="1"/>
    <cellStyle name="Akzent5 2" xfId="36792" hidden="1"/>
    <cellStyle name="Akzent5 2" xfId="36800" hidden="1"/>
    <cellStyle name="Akzent5 2" xfId="36812" hidden="1"/>
    <cellStyle name="Akzent5 2" xfId="36724" hidden="1"/>
    <cellStyle name="Akzent5 2" xfId="36825" hidden="1"/>
    <cellStyle name="Akzent5 2" xfId="36833" hidden="1"/>
    <cellStyle name="Akzent5 2" xfId="36845" hidden="1"/>
    <cellStyle name="Akzent5 2" xfId="36853" hidden="1"/>
    <cellStyle name="Akzent5 2" xfId="36865" hidden="1"/>
    <cellStyle name="Akzent5 2" xfId="36873" hidden="1"/>
    <cellStyle name="Akzent5 2" xfId="36885" hidden="1"/>
    <cellStyle name="Akzent5 2" xfId="36893" hidden="1"/>
    <cellStyle name="Akzent5 2" xfId="36905" hidden="1"/>
    <cellStyle name="Akzent5 2" xfId="36916" hidden="1"/>
    <cellStyle name="Akzent5 2" xfId="36933" hidden="1"/>
    <cellStyle name="Akzent5 2" xfId="36941" hidden="1"/>
    <cellStyle name="Akzent5 2" xfId="36953" hidden="1"/>
    <cellStyle name="Akzent5 2" xfId="36961" hidden="1"/>
    <cellStyle name="Akzent5 2" xfId="36973" hidden="1"/>
    <cellStyle name="Akzent5 2" xfId="36981" hidden="1"/>
    <cellStyle name="Akzent5 2" xfId="36993" hidden="1"/>
    <cellStyle name="Akzent5 2" xfId="37001" hidden="1"/>
    <cellStyle name="Akzent5 2" xfId="37013" hidden="1"/>
    <cellStyle name="Akzent5 2" xfId="37021" hidden="1"/>
    <cellStyle name="Akzent5 2" xfId="37037" hidden="1"/>
    <cellStyle name="Akzent5 2" xfId="37046" hidden="1"/>
    <cellStyle name="Akzent5 2" xfId="37058" hidden="1"/>
    <cellStyle name="Akzent5 2" xfId="37066" hidden="1"/>
    <cellStyle name="Akzent5 2" xfId="37078" hidden="1"/>
    <cellStyle name="Akzent5 2" xfId="37086" hidden="1"/>
    <cellStyle name="Akzent5 2" xfId="37098" hidden="1"/>
    <cellStyle name="Akzent5 2" xfId="37106" hidden="1"/>
    <cellStyle name="Akzent5 2" xfId="37118" hidden="1"/>
    <cellStyle name="Akzent5 2" xfId="36912" hidden="1"/>
    <cellStyle name="Akzent5 2" xfId="37132" hidden="1"/>
    <cellStyle name="Akzent5 2" xfId="37141" hidden="1"/>
    <cellStyle name="Akzent5 2" xfId="37153" hidden="1"/>
    <cellStyle name="Akzent5 2" xfId="37161" hidden="1"/>
    <cellStyle name="Akzent5 2" xfId="37173" hidden="1"/>
    <cellStyle name="Akzent5 2" xfId="37181" hidden="1"/>
    <cellStyle name="Akzent5 2" xfId="37193" hidden="1"/>
    <cellStyle name="Akzent5 2" xfId="37201" hidden="1"/>
    <cellStyle name="Akzent5 2" xfId="37213" hidden="1"/>
    <cellStyle name="Akzent5 2" xfId="37125" hidden="1"/>
    <cellStyle name="Akzent5 2" xfId="37226" hidden="1"/>
    <cellStyle name="Akzent5 2" xfId="37234" hidden="1"/>
    <cellStyle name="Akzent5 2" xfId="37246" hidden="1"/>
    <cellStyle name="Akzent5 2" xfId="37254" hidden="1"/>
    <cellStyle name="Akzent5 2" xfId="37266" hidden="1"/>
    <cellStyle name="Akzent5 2" xfId="37274" hidden="1"/>
    <cellStyle name="Akzent5 2" xfId="37286" hidden="1"/>
    <cellStyle name="Akzent5 2" xfId="37294" hidden="1"/>
    <cellStyle name="Akzent5 2" xfId="37306" hidden="1"/>
    <cellStyle name="Akzent5 2" xfId="37314" hidden="1"/>
    <cellStyle name="Akzent5 2" xfId="37326" hidden="1"/>
    <cellStyle name="Akzent5 2" xfId="37334" hidden="1"/>
    <cellStyle name="Akzent5 2" xfId="37346" hidden="1"/>
    <cellStyle name="Akzent5 2" xfId="37354" hidden="1"/>
    <cellStyle name="Akzent5 2" xfId="37366" hidden="1"/>
    <cellStyle name="Akzent5 2" xfId="37374" hidden="1"/>
    <cellStyle name="Akzent5 2" xfId="37386" hidden="1"/>
    <cellStyle name="Akzent5 2" xfId="37394" hidden="1"/>
    <cellStyle name="Akzent5 2" xfId="37406" hidden="1"/>
    <cellStyle name="Akzent5 2" xfId="37420" hidden="1"/>
    <cellStyle name="Akzent5 2" xfId="37426" hidden="1"/>
    <cellStyle name="Akzent5 2" xfId="37459" hidden="1"/>
    <cellStyle name="Akzent5 2" xfId="37472" hidden="1"/>
    <cellStyle name="Akzent5 2" xfId="37480" hidden="1"/>
    <cellStyle name="Akzent5 2" xfId="37492" hidden="1"/>
    <cellStyle name="Akzent5 2" xfId="37500" hidden="1"/>
    <cellStyle name="Akzent5 2" xfId="37512" hidden="1"/>
    <cellStyle name="Akzent5 2" xfId="37520" hidden="1"/>
    <cellStyle name="Akzent5 2" xfId="37532" hidden="1"/>
    <cellStyle name="Akzent5 2" xfId="37540" hidden="1"/>
    <cellStyle name="Akzent5 2" xfId="37552" hidden="1"/>
    <cellStyle name="Akzent5 2" xfId="37455" hidden="1"/>
    <cellStyle name="Akzent5 2" xfId="37566" hidden="1"/>
    <cellStyle name="Akzent5 2" xfId="37574" hidden="1"/>
    <cellStyle name="Akzent5 2" xfId="37586" hidden="1"/>
    <cellStyle name="Akzent5 2" xfId="37594" hidden="1"/>
    <cellStyle name="Akzent5 2" xfId="37606" hidden="1"/>
    <cellStyle name="Akzent5 2" xfId="37614" hidden="1"/>
    <cellStyle name="Akzent5 2" xfId="37626" hidden="1"/>
    <cellStyle name="Akzent5 2" xfId="37634" hidden="1"/>
    <cellStyle name="Akzent5 2" xfId="37646" hidden="1"/>
    <cellStyle name="Akzent5 2" xfId="33100" hidden="1"/>
    <cellStyle name="Akzent5 2" xfId="28310" hidden="1"/>
    <cellStyle name="Akzent5 2" xfId="34232" hidden="1"/>
    <cellStyle name="Akzent5 2" xfId="35392" hidden="1"/>
    <cellStyle name="Akzent5 2" xfId="33948" hidden="1"/>
    <cellStyle name="Akzent5 2" xfId="28312" hidden="1"/>
    <cellStyle name="Akzent5 2" xfId="31636" hidden="1"/>
    <cellStyle name="Akzent5 2" xfId="37665" hidden="1"/>
    <cellStyle name="Akzent5 2" xfId="37677" hidden="1"/>
    <cellStyle name="Akzent5 2" xfId="37685" hidden="1"/>
    <cellStyle name="Akzent5 2" xfId="37701" hidden="1"/>
    <cellStyle name="Akzent5 2" xfId="37710" hidden="1"/>
    <cellStyle name="Akzent5 2" xfId="37722" hidden="1"/>
    <cellStyle name="Akzent5 2" xfId="37730" hidden="1"/>
    <cellStyle name="Akzent5 2" xfId="37742" hidden="1"/>
    <cellStyle name="Akzent5 2" xfId="37750" hidden="1"/>
    <cellStyle name="Akzent5 2" xfId="37762" hidden="1"/>
    <cellStyle name="Akzent5 2" xfId="37770" hidden="1"/>
    <cellStyle name="Akzent5 2" xfId="37782" hidden="1"/>
    <cellStyle name="Akzent5 2" xfId="31789" hidden="1"/>
    <cellStyle name="Akzent5 2" xfId="37796" hidden="1"/>
    <cellStyle name="Akzent5 2" xfId="37805" hidden="1"/>
    <cellStyle name="Akzent5 2" xfId="37817" hidden="1"/>
    <cellStyle name="Akzent5 2" xfId="37825" hidden="1"/>
    <cellStyle name="Akzent5 2" xfId="37837" hidden="1"/>
    <cellStyle name="Akzent5 2" xfId="37845" hidden="1"/>
    <cellStyle name="Akzent5 2" xfId="37857" hidden="1"/>
    <cellStyle name="Akzent5 2" xfId="37865" hidden="1"/>
    <cellStyle name="Akzent5 2" xfId="37877" hidden="1"/>
    <cellStyle name="Akzent5 2" xfId="37789" hidden="1"/>
    <cellStyle name="Akzent5 2" xfId="37890" hidden="1"/>
    <cellStyle name="Akzent5 2" xfId="37898" hidden="1"/>
    <cellStyle name="Akzent5 2" xfId="37910" hidden="1"/>
    <cellStyle name="Akzent5 2" xfId="37918" hidden="1"/>
    <cellStyle name="Akzent5 2" xfId="37930" hidden="1"/>
    <cellStyle name="Akzent5 2" xfId="37938" hidden="1"/>
    <cellStyle name="Akzent5 2" xfId="37950" hidden="1"/>
    <cellStyle name="Akzent5 2" xfId="37958" hidden="1"/>
    <cellStyle name="Akzent5 2" xfId="37970" hidden="1"/>
    <cellStyle name="Akzent5 2" xfId="37981" hidden="1"/>
    <cellStyle name="Akzent5 2" xfId="37997" hidden="1"/>
    <cellStyle name="Akzent5 2" xfId="38005" hidden="1"/>
    <cellStyle name="Akzent5 2" xfId="38017" hidden="1"/>
    <cellStyle name="Akzent5 2" xfId="38025" hidden="1"/>
    <cellStyle name="Akzent5 2" xfId="38037" hidden="1"/>
    <cellStyle name="Akzent5 2" xfId="38045" hidden="1"/>
    <cellStyle name="Akzent5 2" xfId="38057" hidden="1"/>
    <cellStyle name="Akzent5 2" xfId="38065" hidden="1"/>
    <cellStyle name="Akzent5 2" xfId="38077" hidden="1"/>
    <cellStyle name="Akzent5 2" xfId="38085" hidden="1"/>
    <cellStyle name="Akzent5 2" xfId="38101" hidden="1"/>
    <cellStyle name="Akzent5 2" xfId="38110" hidden="1"/>
    <cellStyle name="Akzent5 2" xfId="38122" hidden="1"/>
    <cellStyle name="Akzent5 2" xfId="38130" hidden="1"/>
    <cellStyle name="Akzent5 2" xfId="38142" hidden="1"/>
    <cellStyle name="Akzent5 2" xfId="38150" hidden="1"/>
    <cellStyle name="Akzent5 2" xfId="38162" hidden="1"/>
    <cellStyle name="Akzent5 2" xfId="38170" hidden="1"/>
    <cellStyle name="Akzent5 2" xfId="38182" hidden="1"/>
    <cellStyle name="Akzent5 2" xfId="37977" hidden="1"/>
    <cellStyle name="Akzent5 2" xfId="38196" hidden="1"/>
    <cellStyle name="Akzent5 2" xfId="38205" hidden="1"/>
    <cellStyle name="Akzent5 2" xfId="38217" hidden="1"/>
    <cellStyle name="Akzent5 2" xfId="38225" hidden="1"/>
    <cellStyle name="Akzent5 2" xfId="38237" hidden="1"/>
    <cellStyle name="Akzent5 2" xfId="38245" hidden="1"/>
    <cellStyle name="Akzent5 2" xfId="38257" hidden="1"/>
    <cellStyle name="Akzent5 2" xfId="38265" hidden="1"/>
    <cellStyle name="Akzent5 2" xfId="38277" hidden="1"/>
    <cellStyle name="Akzent5 2" xfId="38189" hidden="1"/>
    <cellStyle name="Akzent5 2" xfId="38290" hidden="1"/>
    <cellStyle name="Akzent5 2" xfId="38298" hidden="1"/>
    <cellStyle name="Akzent5 2" xfId="38310" hidden="1"/>
    <cellStyle name="Akzent5 2" xfId="38318" hidden="1"/>
    <cellStyle name="Akzent5 2" xfId="38330" hidden="1"/>
    <cellStyle name="Akzent5 2" xfId="38338" hidden="1"/>
    <cellStyle name="Akzent5 2" xfId="38350" hidden="1"/>
    <cellStyle name="Akzent5 2" xfId="38358" hidden="1"/>
    <cellStyle name="Akzent5 2" xfId="38370" hidden="1"/>
    <cellStyle name="Akzent5 2" xfId="38378" hidden="1"/>
    <cellStyle name="Akzent5 2" xfId="38390" hidden="1"/>
    <cellStyle name="Akzent5 2" xfId="38398" hidden="1"/>
    <cellStyle name="Akzent5 2" xfId="38410" hidden="1"/>
    <cellStyle name="Akzent5 2" xfId="38418" hidden="1"/>
    <cellStyle name="Akzent5 2" xfId="38430" hidden="1"/>
    <cellStyle name="Akzent5 2" xfId="38438" hidden="1"/>
    <cellStyle name="Akzent5 2" xfId="38450" hidden="1"/>
    <cellStyle name="Akzent5 2" xfId="38458" hidden="1"/>
    <cellStyle name="Akzent5 2" xfId="38470" hidden="1"/>
    <cellStyle name="Akzent5 2" xfId="38484" hidden="1"/>
    <cellStyle name="Akzent5 2" xfId="38489" hidden="1"/>
    <cellStyle name="Akzent5 2" xfId="38520" hidden="1"/>
    <cellStyle name="Akzent5 2" xfId="38532" hidden="1"/>
    <cellStyle name="Akzent5 2" xfId="38540" hidden="1"/>
    <cellStyle name="Akzent5 2" xfId="38552" hidden="1"/>
    <cellStyle name="Akzent5 2" xfId="38560" hidden="1"/>
    <cellStyle name="Akzent5 2" xfId="38572" hidden="1"/>
    <cellStyle name="Akzent5 2" xfId="38580" hidden="1"/>
    <cellStyle name="Akzent5 2" xfId="38592" hidden="1"/>
    <cellStyle name="Akzent5 2" xfId="38600" hidden="1"/>
    <cellStyle name="Akzent5 2" xfId="38612" hidden="1"/>
    <cellStyle name="Akzent5 2" xfId="38517" hidden="1"/>
    <cellStyle name="Akzent5 2" xfId="38626" hidden="1"/>
    <cellStyle name="Akzent5 2" xfId="38634" hidden="1"/>
    <cellStyle name="Akzent5 2" xfId="38646" hidden="1"/>
    <cellStyle name="Akzent5 2" xfId="38654" hidden="1"/>
    <cellStyle name="Akzent5 2" xfId="38666" hidden="1"/>
    <cellStyle name="Akzent5 2" xfId="38674" hidden="1"/>
    <cellStyle name="Akzent5 2" xfId="38686" hidden="1"/>
    <cellStyle name="Akzent5 2" xfId="38694" hidden="1"/>
    <cellStyle name="Akzent5 2" xfId="38706" hidden="1"/>
    <cellStyle name="Akzent5 2" xfId="38721" hidden="1"/>
    <cellStyle name="Akzent5 2" xfId="38755" hidden="1"/>
    <cellStyle name="Akzent5 2" xfId="38774" hidden="1"/>
    <cellStyle name="Akzent5 2" xfId="38790" hidden="1"/>
    <cellStyle name="Akzent5 2" xfId="38802" hidden="1"/>
    <cellStyle name="Akzent5 2" xfId="38810" hidden="1"/>
    <cellStyle name="Akzent5 2" xfId="38822" hidden="1"/>
    <cellStyle name="Akzent5 2" xfId="38830" hidden="1"/>
    <cellStyle name="Akzent5 2" xfId="38842" hidden="1"/>
    <cellStyle name="Akzent5 2" xfId="38850" hidden="1"/>
    <cellStyle name="Akzent5 2" xfId="38862" hidden="1"/>
    <cellStyle name="Akzent5 2" xfId="38870" hidden="1"/>
    <cellStyle name="Akzent5 2" xfId="38886" hidden="1"/>
    <cellStyle name="Akzent5 2" xfId="38895" hidden="1"/>
    <cellStyle name="Akzent5 2" xfId="38907" hidden="1"/>
    <cellStyle name="Akzent5 2" xfId="38915" hidden="1"/>
    <cellStyle name="Akzent5 2" xfId="38927" hidden="1"/>
    <cellStyle name="Akzent5 2" xfId="38935" hidden="1"/>
    <cellStyle name="Akzent5 2" xfId="38947" hidden="1"/>
    <cellStyle name="Akzent5 2" xfId="38955" hidden="1"/>
    <cellStyle name="Akzent5 2" xfId="38967" hidden="1"/>
    <cellStyle name="Akzent5 2" xfId="38753" hidden="1"/>
    <cellStyle name="Akzent5 2" xfId="38981" hidden="1"/>
    <cellStyle name="Akzent5 2" xfId="38990" hidden="1"/>
    <cellStyle name="Akzent5 2" xfId="39002" hidden="1"/>
    <cellStyle name="Akzent5 2" xfId="39010" hidden="1"/>
    <cellStyle name="Akzent5 2" xfId="39022" hidden="1"/>
    <cellStyle name="Akzent5 2" xfId="39030" hidden="1"/>
    <cellStyle name="Akzent5 2" xfId="39042" hidden="1"/>
    <cellStyle name="Akzent5 2" xfId="39050" hidden="1"/>
    <cellStyle name="Akzent5 2" xfId="39062" hidden="1"/>
    <cellStyle name="Akzent5 2" xfId="38974" hidden="1"/>
    <cellStyle name="Akzent5 2" xfId="39075" hidden="1"/>
    <cellStyle name="Akzent5 2" xfId="39083" hidden="1"/>
    <cellStyle name="Akzent5 2" xfId="39095" hidden="1"/>
    <cellStyle name="Akzent5 2" xfId="39103" hidden="1"/>
    <cellStyle name="Akzent5 2" xfId="39115" hidden="1"/>
    <cellStyle name="Akzent5 2" xfId="39123" hidden="1"/>
    <cellStyle name="Akzent5 2" xfId="39135" hidden="1"/>
    <cellStyle name="Akzent5 2" xfId="39143" hidden="1"/>
    <cellStyle name="Akzent5 2" xfId="39155" hidden="1"/>
    <cellStyle name="Akzent5 2" xfId="39166" hidden="1"/>
    <cellStyle name="Akzent5 2" xfId="39182" hidden="1"/>
    <cellStyle name="Akzent5 2" xfId="39190" hidden="1"/>
    <cellStyle name="Akzent5 2" xfId="39202" hidden="1"/>
    <cellStyle name="Akzent5 2" xfId="39210" hidden="1"/>
    <cellStyle name="Akzent5 2" xfId="39222" hidden="1"/>
    <cellStyle name="Akzent5 2" xfId="39230" hidden="1"/>
    <cellStyle name="Akzent5 2" xfId="39242" hidden="1"/>
    <cellStyle name="Akzent5 2" xfId="39250" hidden="1"/>
    <cellStyle name="Akzent5 2" xfId="39262" hidden="1"/>
    <cellStyle name="Akzent5 2" xfId="39270" hidden="1"/>
    <cellStyle name="Akzent5 2" xfId="39286" hidden="1"/>
    <cellStyle name="Akzent5 2" xfId="39295" hidden="1"/>
    <cellStyle name="Akzent5 2" xfId="39307" hidden="1"/>
    <cellStyle name="Akzent5 2" xfId="39315" hidden="1"/>
    <cellStyle name="Akzent5 2" xfId="39327" hidden="1"/>
    <cellStyle name="Akzent5 2" xfId="39335" hidden="1"/>
    <cellStyle name="Akzent5 2" xfId="39347" hidden="1"/>
    <cellStyle name="Akzent5 2" xfId="39355" hidden="1"/>
    <cellStyle name="Akzent5 2" xfId="39367" hidden="1"/>
    <cellStyle name="Akzent5 2" xfId="39162" hidden="1"/>
    <cellStyle name="Akzent5 2" xfId="39381" hidden="1"/>
    <cellStyle name="Akzent5 2" xfId="39390" hidden="1"/>
    <cellStyle name="Akzent5 2" xfId="39402" hidden="1"/>
    <cellStyle name="Akzent5 2" xfId="39410" hidden="1"/>
    <cellStyle name="Akzent5 2" xfId="39422" hidden="1"/>
    <cellStyle name="Akzent5 2" xfId="39430" hidden="1"/>
    <cellStyle name="Akzent5 2" xfId="39442" hidden="1"/>
    <cellStyle name="Akzent5 2" xfId="39450" hidden="1"/>
    <cellStyle name="Akzent5 2" xfId="39462" hidden="1"/>
    <cellStyle name="Akzent5 2" xfId="39374" hidden="1"/>
    <cellStyle name="Akzent5 2" xfId="39475" hidden="1"/>
    <cellStyle name="Akzent5 2" xfId="39483" hidden="1"/>
    <cellStyle name="Akzent5 2" xfId="39495" hidden="1"/>
    <cellStyle name="Akzent5 2" xfId="39503" hidden="1"/>
    <cellStyle name="Akzent5 2" xfId="39515" hidden="1"/>
    <cellStyle name="Akzent5 2" xfId="39523" hidden="1"/>
    <cellStyle name="Akzent5 2" xfId="39535" hidden="1"/>
    <cellStyle name="Akzent5 2" xfId="39543" hidden="1"/>
    <cellStyle name="Akzent5 2" xfId="39555" hidden="1"/>
    <cellStyle name="Akzent5 2" xfId="39563" hidden="1"/>
    <cellStyle name="Akzent5 2" xfId="39575" hidden="1"/>
    <cellStyle name="Akzent5 2" xfId="39583" hidden="1"/>
    <cellStyle name="Akzent5 2" xfId="39595" hidden="1"/>
    <cellStyle name="Akzent5 2" xfId="39603" hidden="1"/>
    <cellStyle name="Akzent5 2" xfId="39615" hidden="1"/>
    <cellStyle name="Akzent5 2" xfId="39623" hidden="1"/>
    <cellStyle name="Akzent5 2" xfId="39635" hidden="1"/>
    <cellStyle name="Akzent5 2" xfId="39643" hidden="1"/>
    <cellStyle name="Akzent5 2" xfId="39655" hidden="1"/>
    <cellStyle name="Akzent5 2" xfId="39669" hidden="1"/>
    <cellStyle name="Akzent5 2" xfId="39674" hidden="1"/>
    <cellStyle name="Akzent5 2" xfId="39705" hidden="1"/>
    <cellStyle name="Akzent5 2" xfId="39717" hidden="1"/>
    <cellStyle name="Akzent5 2" xfId="39725" hidden="1"/>
    <cellStyle name="Akzent5 2" xfId="39737" hidden="1"/>
    <cellStyle name="Akzent5 2" xfId="39745" hidden="1"/>
    <cellStyle name="Akzent5 2" xfId="39757" hidden="1"/>
    <cellStyle name="Akzent5 2" xfId="39765" hidden="1"/>
    <cellStyle name="Akzent5 2" xfId="39777" hidden="1"/>
    <cellStyle name="Akzent5 2" xfId="39785" hidden="1"/>
    <cellStyle name="Akzent5 2" xfId="39797" hidden="1"/>
    <cellStyle name="Akzent5 2" xfId="39702" hidden="1"/>
    <cellStyle name="Akzent5 2" xfId="39811" hidden="1"/>
    <cellStyle name="Akzent5 2" xfId="39819" hidden="1"/>
    <cellStyle name="Akzent5 2" xfId="39831" hidden="1"/>
    <cellStyle name="Akzent5 2" xfId="39839" hidden="1"/>
    <cellStyle name="Akzent5 2" xfId="39851" hidden="1"/>
    <cellStyle name="Akzent5 2" xfId="39859" hidden="1"/>
    <cellStyle name="Akzent5 2" xfId="39871" hidden="1"/>
    <cellStyle name="Akzent5 2" xfId="39879" hidden="1"/>
    <cellStyle name="Akzent5 2" xfId="39891" hidden="1"/>
    <cellStyle name="Akzent5 2" xfId="36362" hidden="1"/>
    <cellStyle name="Akzent5 2" xfId="36224" hidden="1"/>
    <cellStyle name="Akzent5 2" xfId="37654" hidden="1"/>
    <cellStyle name="Akzent5 2" xfId="36260" hidden="1"/>
    <cellStyle name="Akzent5 2" xfId="28346" hidden="1"/>
    <cellStyle name="Akzent5 2" xfId="28311" hidden="1"/>
    <cellStyle name="Akzent5 2" xfId="28358" hidden="1"/>
    <cellStyle name="Akzent5 2" xfId="39902" hidden="1"/>
    <cellStyle name="Akzent5 2" xfId="39914" hidden="1"/>
    <cellStyle name="Akzent5 2" xfId="39922" hidden="1"/>
    <cellStyle name="Akzent5 2" xfId="39938" hidden="1"/>
    <cellStyle name="Akzent5 2" xfId="39947" hidden="1"/>
    <cellStyle name="Akzent5 2" xfId="39959" hidden="1"/>
    <cellStyle name="Akzent5 2" xfId="39967" hidden="1"/>
    <cellStyle name="Akzent5 2" xfId="39979" hidden="1"/>
    <cellStyle name="Akzent5 2" xfId="39987" hidden="1"/>
    <cellStyle name="Akzent5 2" xfId="39999" hidden="1"/>
    <cellStyle name="Akzent5 2" xfId="40007" hidden="1"/>
    <cellStyle name="Akzent5 2" xfId="40019" hidden="1"/>
    <cellStyle name="Akzent5 2" xfId="30727" hidden="1"/>
    <cellStyle name="Akzent5 2" xfId="40033" hidden="1"/>
    <cellStyle name="Akzent5 2" xfId="40042" hidden="1"/>
    <cellStyle name="Akzent5 2" xfId="40054" hidden="1"/>
    <cellStyle name="Akzent5 2" xfId="40062" hidden="1"/>
    <cellStyle name="Akzent5 2" xfId="40074" hidden="1"/>
    <cellStyle name="Akzent5 2" xfId="40082" hidden="1"/>
    <cellStyle name="Akzent5 2" xfId="40094" hidden="1"/>
    <cellStyle name="Akzent5 2" xfId="40102" hidden="1"/>
    <cellStyle name="Akzent5 2" xfId="40114" hidden="1"/>
    <cellStyle name="Akzent5 2" xfId="40026" hidden="1"/>
    <cellStyle name="Akzent5 2" xfId="40127" hidden="1"/>
    <cellStyle name="Akzent5 2" xfId="40135" hidden="1"/>
    <cellStyle name="Akzent5 2" xfId="40147" hidden="1"/>
    <cellStyle name="Akzent5 2" xfId="40155" hidden="1"/>
    <cellStyle name="Akzent5 2" xfId="40167" hidden="1"/>
    <cellStyle name="Akzent5 2" xfId="40175" hidden="1"/>
    <cellStyle name="Akzent5 2" xfId="40187" hidden="1"/>
    <cellStyle name="Akzent5 2" xfId="40195" hidden="1"/>
    <cellStyle name="Akzent5 2" xfId="40207" hidden="1"/>
    <cellStyle name="Akzent5 2" xfId="40218" hidden="1"/>
    <cellStyle name="Akzent5 2" xfId="40234" hidden="1"/>
    <cellStyle name="Akzent5 2" xfId="40242" hidden="1"/>
    <cellStyle name="Akzent5 2" xfId="40254" hidden="1"/>
    <cellStyle name="Akzent5 2" xfId="40262" hidden="1"/>
    <cellStyle name="Akzent5 2" xfId="40274" hidden="1"/>
    <cellStyle name="Akzent5 2" xfId="40282" hidden="1"/>
    <cellStyle name="Akzent5 2" xfId="40294" hidden="1"/>
    <cellStyle name="Akzent5 2" xfId="40302" hidden="1"/>
    <cellStyle name="Akzent5 2" xfId="40314" hidden="1"/>
    <cellStyle name="Akzent5 2" xfId="40322" hidden="1"/>
    <cellStyle name="Akzent5 2" xfId="40338" hidden="1"/>
    <cellStyle name="Akzent5 2" xfId="40347" hidden="1"/>
    <cellStyle name="Akzent5 2" xfId="40359" hidden="1"/>
    <cellStyle name="Akzent5 2" xfId="40367" hidden="1"/>
    <cellStyle name="Akzent5 2" xfId="40379" hidden="1"/>
    <cellStyle name="Akzent5 2" xfId="40387" hidden="1"/>
    <cellStyle name="Akzent5 2" xfId="40399" hidden="1"/>
    <cellStyle name="Akzent5 2" xfId="40407" hidden="1"/>
    <cellStyle name="Akzent5 2" xfId="40419" hidden="1"/>
    <cellStyle name="Akzent5 2" xfId="40214" hidden="1"/>
    <cellStyle name="Akzent5 2" xfId="40433" hidden="1"/>
    <cellStyle name="Akzent5 2" xfId="40442" hidden="1"/>
    <cellStyle name="Akzent5 2" xfId="40454" hidden="1"/>
    <cellStyle name="Akzent5 2" xfId="40462" hidden="1"/>
    <cellStyle name="Akzent5 2" xfId="40474" hidden="1"/>
    <cellStyle name="Akzent5 2" xfId="40482" hidden="1"/>
    <cellStyle name="Akzent5 2" xfId="40494" hidden="1"/>
    <cellStyle name="Akzent5 2" xfId="40502" hidden="1"/>
    <cellStyle name="Akzent5 2" xfId="40514" hidden="1"/>
    <cellStyle name="Akzent5 2" xfId="40426" hidden="1"/>
    <cellStyle name="Akzent5 2" xfId="40527" hidden="1"/>
    <cellStyle name="Akzent5 2" xfId="40535" hidden="1"/>
    <cellStyle name="Akzent5 2" xfId="40547" hidden="1"/>
    <cellStyle name="Akzent5 2" xfId="40555" hidden="1"/>
    <cellStyle name="Akzent5 2" xfId="40567" hidden="1"/>
    <cellStyle name="Akzent5 2" xfId="40575" hidden="1"/>
    <cellStyle name="Akzent5 2" xfId="40587" hidden="1"/>
    <cellStyle name="Akzent5 2" xfId="40595" hidden="1"/>
    <cellStyle name="Akzent5 2" xfId="40607" hidden="1"/>
    <cellStyle name="Akzent5 2" xfId="40615" hidden="1"/>
    <cellStyle name="Akzent5 2" xfId="40627" hidden="1"/>
    <cellStyle name="Akzent5 2" xfId="40635" hidden="1"/>
    <cellStyle name="Akzent5 2" xfId="40647" hidden="1"/>
    <cellStyle name="Akzent5 2" xfId="40655" hidden="1"/>
    <cellStyle name="Akzent5 2" xfId="40667" hidden="1"/>
    <cellStyle name="Akzent5 2" xfId="40675" hidden="1"/>
    <cellStyle name="Akzent5 2" xfId="40687" hidden="1"/>
    <cellStyle name="Akzent5 2" xfId="40695" hidden="1"/>
    <cellStyle name="Akzent5 2" xfId="40707" hidden="1"/>
    <cellStyle name="Akzent5 2" xfId="40721" hidden="1"/>
    <cellStyle name="Akzent5 2" xfId="40726" hidden="1"/>
    <cellStyle name="Akzent5 2" xfId="40757" hidden="1"/>
    <cellStyle name="Akzent5 2" xfId="40769" hidden="1"/>
    <cellStyle name="Akzent5 2" xfId="40777" hidden="1"/>
    <cellStyle name="Akzent5 2" xfId="40789" hidden="1"/>
    <cellStyle name="Akzent5 2" xfId="40797" hidden="1"/>
    <cellStyle name="Akzent5 2" xfId="40809" hidden="1"/>
    <cellStyle name="Akzent5 2" xfId="40817" hidden="1"/>
    <cellStyle name="Akzent5 2" xfId="40829" hidden="1"/>
    <cellStyle name="Akzent5 2" xfId="40837" hidden="1"/>
    <cellStyle name="Akzent5 2" xfId="40849" hidden="1"/>
    <cellStyle name="Akzent5 2" xfId="40754" hidden="1"/>
    <cellStyle name="Akzent5 2" xfId="40863" hidden="1"/>
    <cellStyle name="Akzent5 2" xfId="40871" hidden="1"/>
    <cellStyle name="Akzent5 2" xfId="40883" hidden="1"/>
    <cellStyle name="Akzent5 2" xfId="40891" hidden="1"/>
    <cellStyle name="Akzent5 2" xfId="40903" hidden="1"/>
    <cellStyle name="Akzent5 2" xfId="40911" hidden="1"/>
    <cellStyle name="Akzent5 2" xfId="40923" hidden="1"/>
    <cellStyle name="Akzent5 2" xfId="40931" hidden="1"/>
    <cellStyle name="Akzent5 2" xfId="40943" hidden="1"/>
    <cellStyle name="Akzent5 2" xfId="40958" hidden="1"/>
    <cellStyle name="Akzent5 2" xfId="40991" hidden="1"/>
    <cellStyle name="Akzent5 2" xfId="41010" hidden="1"/>
    <cellStyle name="Akzent5 2" xfId="41026" hidden="1"/>
    <cellStyle name="Akzent5 2" xfId="41038" hidden="1"/>
    <cellStyle name="Akzent5 2" xfId="41046" hidden="1"/>
    <cellStyle name="Akzent5 2" xfId="41058" hidden="1"/>
    <cellStyle name="Akzent5 2" xfId="41066" hidden="1"/>
    <cellStyle name="Akzent5 2" xfId="41078" hidden="1"/>
    <cellStyle name="Akzent5 2" xfId="41086" hidden="1"/>
    <cellStyle name="Akzent5 2" xfId="41098" hidden="1"/>
    <cellStyle name="Akzent5 2" xfId="41106" hidden="1"/>
    <cellStyle name="Akzent5 2" xfId="41122" hidden="1"/>
    <cellStyle name="Akzent5 2" xfId="41131" hidden="1"/>
    <cellStyle name="Akzent5 2" xfId="41143" hidden="1"/>
    <cellStyle name="Akzent5 2" xfId="41151" hidden="1"/>
    <cellStyle name="Akzent5 2" xfId="41163" hidden="1"/>
    <cellStyle name="Akzent5 2" xfId="41171" hidden="1"/>
    <cellStyle name="Akzent5 2" xfId="41183" hidden="1"/>
    <cellStyle name="Akzent5 2" xfId="41191" hidden="1"/>
    <cellStyle name="Akzent5 2" xfId="41203" hidden="1"/>
    <cellStyle name="Akzent5 2" xfId="40989" hidden="1"/>
    <cellStyle name="Akzent5 2" xfId="41217" hidden="1"/>
    <cellStyle name="Akzent5 2" xfId="41226" hidden="1"/>
    <cellStyle name="Akzent5 2" xfId="41238" hidden="1"/>
    <cellStyle name="Akzent5 2" xfId="41246" hidden="1"/>
    <cellStyle name="Akzent5 2" xfId="41258" hidden="1"/>
    <cellStyle name="Akzent5 2" xfId="41266" hidden="1"/>
    <cellStyle name="Akzent5 2" xfId="41278" hidden="1"/>
    <cellStyle name="Akzent5 2" xfId="41286" hidden="1"/>
    <cellStyle name="Akzent5 2" xfId="41298" hidden="1"/>
    <cellStyle name="Akzent5 2" xfId="41210" hidden="1"/>
    <cellStyle name="Akzent5 2" xfId="41311" hidden="1"/>
    <cellStyle name="Akzent5 2" xfId="41319" hidden="1"/>
    <cellStyle name="Akzent5 2" xfId="41331" hidden="1"/>
    <cellStyle name="Akzent5 2" xfId="41339" hidden="1"/>
    <cellStyle name="Akzent5 2" xfId="41351" hidden="1"/>
    <cellStyle name="Akzent5 2" xfId="41359" hidden="1"/>
    <cellStyle name="Akzent5 2" xfId="41371" hidden="1"/>
    <cellStyle name="Akzent5 2" xfId="41379" hidden="1"/>
    <cellStyle name="Akzent5 2" xfId="41391" hidden="1"/>
    <cellStyle name="Akzent5 2" xfId="41402" hidden="1"/>
    <cellStyle name="Akzent5 2" xfId="41418" hidden="1"/>
    <cellStyle name="Akzent5 2" xfId="41426" hidden="1"/>
    <cellStyle name="Akzent5 2" xfId="41438" hidden="1"/>
    <cellStyle name="Akzent5 2" xfId="41446" hidden="1"/>
    <cellStyle name="Akzent5 2" xfId="41458" hidden="1"/>
    <cellStyle name="Akzent5 2" xfId="41466" hidden="1"/>
    <cellStyle name="Akzent5 2" xfId="41478" hidden="1"/>
    <cellStyle name="Akzent5 2" xfId="41486" hidden="1"/>
    <cellStyle name="Akzent5 2" xfId="41498" hidden="1"/>
    <cellStyle name="Akzent5 2" xfId="41506" hidden="1"/>
    <cellStyle name="Akzent5 2" xfId="41522" hidden="1"/>
    <cellStyle name="Akzent5 2" xfId="41531" hidden="1"/>
    <cellStyle name="Akzent5 2" xfId="41543" hidden="1"/>
    <cellStyle name="Akzent5 2" xfId="41551" hidden="1"/>
    <cellStyle name="Akzent5 2" xfId="41563" hidden="1"/>
    <cellStyle name="Akzent5 2" xfId="41571" hidden="1"/>
    <cellStyle name="Akzent5 2" xfId="41583" hidden="1"/>
    <cellStyle name="Akzent5 2" xfId="41591" hidden="1"/>
    <cellStyle name="Akzent5 2" xfId="41603" hidden="1"/>
    <cellStyle name="Akzent5 2" xfId="41398" hidden="1"/>
    <cellStyle name="Akzent5 2" xfId="41617" hidden="1"/>
    <cellStyle name="Akzent5 2" xfId="41626" hidden="1"/>
    <cellStyle name="Akzent5 2" xfId="41638" hidden="1"/>
    <cellStyle name="Akzent5 2" xfId="41646" hidden="1"/>
    <cellStyle name="Akzent5 2" xfId="41658" hidden="1"/>
    <cellStyle name="Akzent5 2" xfId="41666" hidden="1"/>
    <cellStyle name="Akzent5 2" xfId="41678" hidden="1"/>
    <cellStyle name="Akzent5 2" xfId="41686" hidden="1"/>
    <cellStyle name="Akzent5 2" xfId="41698" hidden="1"/>
    <cellStyle name="Akzent5 2" xfId="41610" hidden="1"/>
    <cellStyle name="Akzent5 2" xfId="41711" hidden="1"/>
    <cellStyle name="Akzent5 2" xfId="41719" hidden="1"/>
    <cellStyle name="Akzent5 2" xfId="41731" hidden="1"/>
    <cellStyle name="Akzent5 2" xfId="41739" hidden="1"/>
    <cellStyle name="Akzent5 2" xfId="41751" hidden="1"/>
    <cellStyle name="Akzent5 2" xfId="41759" hidden="1"/>
    <cellStyle name="Akzent5 2" xfId="41771" hidden="1"/>
    <cellStyle name="Akzent5 2" xfId="41779" hidden="1"/>
    <cellStyle name="Akzent5 2" xfId="41791" hidden="1"/>
    <cellStyle name="Akzent5 2" xfId="41799" hidden="1"/>
    <cellStyle name="Akzent5 2" xfId="41811" hidden="1"/>
    <cellStyle name="Akzent5 2" xfId="41819" hidden="1"/>
    <cellStyle name="Akzent5 2" xfId="41831" hidden="1"/>
    <cellStyle name="Akzent5 2" xfId="41839" hidden="1"/>
    <cellStyle name="Akzent5 2" xfId="41851" hidden="1"/>
    <cellStyle name="Akzent5 2" xfId="41859" hidden="1"/>
    <cellStyle name="Akzent5 2" xfId="41871" hidden="1"/>
    <cellStyle name="Akzent5 2" xfId="41879" hidden="1"/>
    <cellStyle name="Akzent5 2" xfId="41891" hidden="1"/>
    <cellStyle name="Akzent5 2" xfId="41905" hidden="1"/>
    <cellStyle name="Akzent5 2" xfId="41910" hidden="1"/>
    <cellStyle name="Akzent5 2" xfId="41941" hidden="1"/>
    <cellStyle name="Akzent5 2" xfId="41953" hidden="1"/>
    <cellStyle name="Akzent5 2" xfId="41961" hidden="1"/>
    <cellStyle name="Akzent5 2" xfId="41973" hidden="1"/>
    <cellStyle name="Akzent5 2" xfId="41981" hidden="1"/>
    <cellStyle name="Akzent5 2" xfId="41993" hidden="1"/>
    <cellStyle name="Akzent5 2" xfId="42001" hidden="1"/>
    <cellStyle name="Akzent5 2" xfId="42013" hidden="1"/>
    <cellStyle name="Akzent5 2" xfId="42021" hidden="1"/>
    <cellStyle name="Akzent5 2" xfId="42033" hidden="1"/>
    <cellStyle name="Akzent5 2" xfId="41938" hidden="1"/>
    <cellStyle name="Akzent5 2" xfId="42047" hidden="1"/>
    <cellStyle name="Akzent5 2" xfId="42055" hidden="1"/>
    <cellStyle name="Akzent5 2" xfId="42067" hidden="1"/>
    <cellStyle name="Akzent5 2" xfId="42075" hidden="1"/>
    <cellStyle name="Akzent5 2" xfId="42087" hidden="1"/>
    <cellStyle name="Akzent5 2" xfId="42095" hidden="1"/>
    <cellStyle name="Akzent5 2" xfId="42107" hidden="1"/>
    <cellStyle name="Akzent5 2" xfId="42115" hidden="1"/>
    <cellStyle name="Akzent5 2" xfId="42127" hidden="1"/>
    <cellStyle name="Akzent5 2" xfId="42163" hidden="1"/>
    <cellStyle name="Akzent5 2" xfId="42235" hidden="1"/>
    <cellStyle name="Akzent5 2" xfId="42261" hidden="1"/>
    <cellStyle name="Akzent5 2" xfId="42285" hidden="1"/>
    <cellStyle name="Akzent5 2" xfId="42316" hidden="1"/>
    <cellStyle name="Akzent5 2" xfId="42338" hidden="1"/>
    <cellStyle name="Akzent5 2" xfId="42412" hidden="1"/>
    <cellStyle name="Akzent5 2" xfId="42445" hidden="1"/>
    <cellStyle name="Akzent5 2" xfId="42475" hidden="1"/>
    <cellStyle name="Akzent5 2" xfId="42497" hidden="1"/>
    <cellStyle name="Akzent5 2" xfId="42530" hidden="1"/>
    <cellStyle name="Akzent5 2" xfId="42560" hidden="1"/>
    <cellStyle name="Akzent5 2" xfId="42597" hidden="1"/>
    <cellStyle name="Akzent5 2" xfId="42621" hidden="1"/>
    <cellStyle name="Akzent5 2" xfId="42652" hidden="1"/>
    <cellStyle name="Akzent5 2" xfId="42670" hidden="1"/>
    <cellStyle name="Akzent5 2" xfId="42710" hidden="1"/>
    <cellStyle name="Akzent5 2" xfId="42727" hidden="1"/>
    <cellStyle name="Akzent5 2" xfId="42761" hidden="1"/>
    <cellStyle name="Akzent5 2" xfId="42780" hidden="1"/>
    <cellStyle name="Akzent5 2" xfId="42201" hidden="1"/>
    <cellStyle name="Akzent5 2" xfId="42823" hidden="1"/>
    <cellStyle name="Akzent5 2" xfId="42866" hidden="1"/>
    <cellStyle name="Akzent5 2" xfId="42882" hidden="1"/>
    <cellStyle name="Akzent5 2" xfId="42924" hidden="1"/>
    <cellStyle name="Akzent5 2" xfId="42940" hidden="1"/>
    <cellStyle name="Akzent5 2" xfId="42972" hidden="1"/>
    <cellStyle name="Akzent5 2" xfId="42993" hidden="1"/>
    <cellStyle name="Akzent5 2" xfId="43026" hidden="1"/>
    <cellStyle name="Akzent5 2" xfId="43039" hidden="1"/>
    <cellStyle name="Akzent5 2" xfId="42802" hidden="1"/>
    <cellStyle name="Akzent5 2" xfId="43083" hidden="1"/>
    <cellStyle name="Akzent5 2" xfId="43121" hidden="1"/>
    <cellStyle name="Akzent5 2" xfId="43141" hidden="1"/>
    <cellStyle name="Akzent5 2" xfId="43179" hidden="1"/>
    <cellStyle name="Akzent5 2" xfId="43199" hidden="1"/>
    <cellStyle name="Akzent5 2" xfId="43232" hidden="1"/>
    <cellStyle name="Akzent5 2" xfId="43252" hidden="1"/>
    <cellStyle name="Akzent5 2" xfId="43283" hidden="1"/>
    <cellStyle name="Akzent5 2" xfId="43307" hidden="1"/>
    <cellStyle name="Akzent5 2" xfId="43345" hidden="1"/>
    <cellStyle name="Akzent5 2" xfId="43374" hidden="1"/>
    <cellStyle name="Akzent5 2" xfId="43420" hidden="1"/>
    <cellStyle name="Akzent5 2" xfId="43433" hidden="1"/>
    <cellStyle name="Akzent5 2" xfId="43478" hidden="1"/>
    <cellStyle name="Akzent5 2" xfId="43492" hidden="1"/>
    <cellStyle name="Akzent5 2" xfId="43523" hidden="1"/>
    <cellStyle name="Akzent5 2" xfId="43552" hidden="1"/>
    <cellStyle name="Akzent5 2" xfId="43574" hidden="1"/>
    <cellStyle name="Akzent5 2" xfId="43595" hidden="1"/>
    <cellStyle name="Akzent5 2" xfId="43630" hidden="1"/>
    <cellStyle name="Akzent5 2" xfId="43662" hidden="1"/>
    <cellStyle name="Akzent5 2" xfId="43698" hidden="1"/>
    <cellStyle name="Akzent5 2" xfId="43720" hidden="1"/>
    <cellStyle name="Akzent5 2" xfId="43756" hidden="1"/>
    <cellStyle name="Akzent5 2" xfId="43779" hidden="1"/>
    <cellStyle name="Akzent5 2" xfId="43814" hidden="1"/>
    <cellStyle name="Akzent5 2" xfId="43833" hidden="1"/>
    <cellStyle name="Akzent5 2" xfId="43866" hidden="1"/>
    <cellStyle name="Akzent5 2" xfId="43883" hidden="1"/>
    <cellStyle name="Akzent5 2" xfId="43324" hidden="1"/>
    <cellStyle name="Akzent5 2" xfId="43937" hidden="1"/>
    <cellStyle name="Akzent5 2" xfId="43972" hidden="1"/>
    <cellStyle name="Akzent5 2" xfId="43989" hidden="1"/>
    <cellStyle name="Akzent5 2" xfId="44027" hidden="1"/>
    <cellStyle name="Akzent5 2" xfId="44047" hidden="1"/>
    <cellStyle name="Akzent5 2" xfId="44080" hidden="1"/>
    <cellStyle name="Akzent5 2" xfId="44103" hidden="1"/>
    <cellStyle name="Akzent5 2" xfId="44137" hidden="1"/>
    <cellStyle name="Akzent5 2" xfId="44157" hidden="1"/>
    <cellStyle name="Akzent5 2" xfId="43918" hidden="1"/>
    <cellStyle name="Akzent5 2" xfId="44199" hidden="1"/>
    <cellStyle name="Akzent5 2" xfId="44227" hidden="1"/>
    <cellStyle name="Akzent5 2" xfId="44251" hidden="1"/>
    <cellStyle name="Akzent5 2" xfId="44285" hidden="1"/>
    <cellStyle name="Akzent5 2" xfId="44305" hidden="1"/>
    <cellStyle name="Akzent5 2" xfId="44335" hidden="1"/>
    <cellStyle name="Akzent5 2" xfId="44360" hidden="1"/>
    <cellStyle name="Akzent5 2" xfId="44387" hidden="1"/>
    <cellStyle name="Akzent5 2" xfId="44409" hidden="1"/>
    <cellStyle name="Akzent5 2" xfId="44441" hidden="1"/>
    <cellStyle name="Akzent5 2" xfId="44467" hidden="1"/>
    <cellStyle name="Akzent5 2" xfId="44499" hidden="1"/>
    <cellStyle name="Akzent5 2" xfId="44519" hidden="1"/>
    <cellStyle name="Akzent5 2" xfId="44556" hidden="1"/>
    <cellStyle name="Akzent5 2" xfId="44575" hidden="1"/>
    <cellStyle name="Akzent5 2" xfId="44604" hidden="1"/>
    <cellStyle name="Akzent5 2" xfId="44626" hidden="1"/>
    <cellStyle name="Akzent5 2" xfId="44656" hidden="1"/>
    <cellStyle name="Akzent5 2" xfId="44679" hidden="1"/>
    <cellStyle name="Akzent5 2" xfId="44723" hidden="1"/>
    <cellStyle name="Akzent5 2" xfId="44735" hidden="1"/>
    <cellStyle name="Akzent5 2" xfId="44782" hidden="1"/>
    <cellStyle name="Akzent5 2" xfId="44816" hidden="1"/>
    <cellStyle name="Akzent5 2" xfId="44853" hidden="1"/>
    <cellStyle name="Akzent5 2" xfId="44874" hidden="1"/>
    <cellStyle name="Akzent5 2" xfId="44908" hidden="1"/>
    <cellStyle name="Akzent5 2" xfId="44924" hidden="1"/>
    <cellStyle name="Akzent5 2" xfId="44962" hidden="1"/>
    <cellStyle name="Akzent5 2" xfId="44982" hidden="1"/>
    <cellStyle name="Akzent5 2" xfId="45013" hidden="1"/>
    <cellStyle name="Akzent5 2" xfId="45043" hidden="1"/>
    <cellStyle name="Akzent5 2" xfId="44772" hidden="1"/>
    <cellStyle name="Akzent5 2" xfId="45086" hidden="1"/>
    <cellStyle name="Akzent5 2" xfId="45150" hidden="1"/>
    <cellStyle name="Akzent5 2" xfId="45178" hidden="1"/>
    <cellStyle name="Akzent5 2" xfId="45215" hidden="1"/>
    <cellStyle name="Akzent5 2" xfId="45247" hidden="1"/>
    <cellStyle name="Akzent5 2" xfId="45272" hidden="1"/>
    <cellStyle name="Akzent5 2" xfId="45297" hidden="1"/>
    <cellStyle name="Akzent5 2" xfId="45355" hidden="1"/>
    <cellStyle name="Akzent5 2" xfId="45386" hidden="1"/>
    <cellStyle name="Akzent5 2" xfId="45421" hidden="1"/>
    <cellStyle name="Akzent5 2" xfId="45484" hidden="1"/>
    <cellStyle name="Akzent5 2" xfId="45510" hidden="1"/>
    <cellStyle name="Akzent5 2" xfId="45553" hidden="1"/>
    <cellStyle name="Akzent5 2" xfId="45570" hidden="1"/>
    <cellStyle name="Akzent5 2" xfId="45611" hidden="1"/>
    <cellStyle name="Akzent5 2" xfId="45625" hidden="1"/>
    <cellStyle name="Akzent5 2" xfId="45669" hidden="1"/>
    <cellStyle name="Akzent5 2" xfId="45680" hidden="1"/>
    <cellStyle name="Akzent5 2" xfId="45719" hidden="1"/>
    <cellStyle name="Akzent5 2" xfId="45732" hidden="1"/>
    <cellStyle name="Akzent5 2" xfId="45766" hidden="1"/>
    <cellStyle name="Akzent5 2" xfId="45796" hidden="1"/>
    <cellStyle name="Akzent5 2" xfId="45830" hidden="1"/>
    <cellStyle name="Akzent5 2" xfId="45861" hidden="1"/>
    <cellStyle name="Akzent5 2" xfId="45915" hidden="1"/>
    <cellStyle name="Akzent5 2" xfId="45935" hidden="1"/>
    <cellStyle name="Akzent5 2" xfId="45968" hidden="1"/>
    <cellStyle name="Akzent5 2" xfId="45984" hidden="1"/>
    <cellStyle name="Akzent5 2" xfId="46020" hidden="1"/>
    <cellStyle name="Akzent5 2" xfId="46037" hidden="1"/>
    <cellStyle name="Akzent5 2" xfId="45482" hidden="1"/>
    <cellStyle name="Akzent5 2" xfId="46108" hidden="1"/>
    <cellStyle name="Akzent5 2" xfId="46145" hidden="1"/>
    <cellStyle name="Akzent5 2" xfId="46170" hidden="1"/>
    <cellStyle name="Akzent5 2" xfId="46202" hidden="1"/>
    <cellStyle name="Akzent5 2" xfId="46228" hidden="1"/>
    <cellStyle name="Akzent5 2" xfId="46256" hidden="1"/>
    <cellStyle name="Akzent5 2" xfId="46272" hidden="1"/>
    <cellStyle name="Akzent5 2" xfId="46314" hidden="1"/>
    <cellStyle name="Akzent5 2" xfId="46329" hidden="1"/>
    <cellStyle name="Akzent5 2" xfId="46068" hidden="1"/>
    <cellStyle name="Akzent5 2" xfId="46377" hidden="1"/>
    <cellStyle name="Akzent5 2" xfId="46406" hidden="1"/>
    <cellStyle name="Akzent5 2" xfId="46428" hidden="1"/>
    <cellStyle name="Akzent5 2" xfId="46461" hidden="1"/>
    <cellStyle name="Akzent5 2" xfId="46483" hidden="1"/>
    <cellStyle name="Akzent5 2" xfId="46510" hidden="1"/>
    <cellStyle name="Akzent5 2" xfId="46534" hidden="1"/>
    <cellStyle name="Akzent5 2" xfId="46564" hidden="1"/>
    <cellStyle name="Akzent5 2" xfId="46587" hidden="1"/>
    <cellStyle name="Akzent5 2" xfId="46628" hidden="1"/>
    <cellStyle name="Akzent5 2" xfId="46666" hidden="1"/>
    <cellStyle name="Akzent5 2" xfId="46697" hidden="1"/>
    <cellStyle name="Akzent5 2" xfId="46718" hidden="1"/>
    <cellStyle name="Akzent5 2" xfId="46752" hidden="1"/>
    <cellStyle name="Akzent5 2" xfId="46771" hidden="1"/>
    <cellStyle name="Akzent5 2" xfId="46801" hidden="1"/>
    <cellStyle name="Akzent5 2" xfId="46822" hidden="1"/>
    <cellStyle name="Akzent5 2" xfId="46859" hidden="1"/>
    <cellStyle name="Akzent5 2" xfId="46879" hidden="1"/>
    <cellStyle name="Akzent5 2" xfId="46913" hidden="1"/>
    <cellStyle name="Akzent5 2" xfId="46938" hidden="1"/>
    <cellStyle name="Akzent5 2" xfId="46983" hidden="1"/>
    <cellStyle name="Akzent5 2" xfId="46998" hidden="1"/>
    <cellStyle name="Akzent5 2" xfId="47032" hidden="1"/>
    <cellStyle name="Akzent5 2" xfId="47048" hidden="1"/>
    <cellStyle name="Akzent5 2" xfId="47092" hidden="1"/>
    <cellStyle name="Akzent5 2" xfId="47109" hidden="1"/>
    <cellStyle name="Akzent5 2" xfId="47148" hidden="1"/>
    <cellStyle name="Akzent5 2" xfId="47161" hidden="1"/>
    <cellStyle name="Akzent5 2" xfId="46621" hidden="1"/>
    <cellStyle name="Akzent5 2" xfId="47213" hidden="1"/>
    <cellStyle name="Akzent5 2" xfId="47247" hidden="1"/>
    <cellStyle name="Akzent5 2" xfId="47264" hidden="1"/>
    <cellStyle name="Akzent5 2" xfId="47306" hidden="1"/>
    <cellStyle name="Akzent5 2" xfId="47322" hidden="1"/>
    <cellStyle name="Akzent5 2" xfId="47354" hidden="1"/>
    <cellStyle name="Akzent5 2" xfId="47385" hidden="1"/>
    <cellStyle name="Akzent5 2" xfId="47412" hidden="1"/>
    <cellStyle name="Akzent5 2" xfId="47427" hidden="1"/>
    <cellStyle name="Akzent5 2" xfId="47191" hidden="1"/>
    <cellStyle name="Akzent5 2" xfId="47477" hidden="1"/>
    <cellStyle name="Akzent5 2" xfId="47518" hidden="1"/>
    <cellStyle name="Akzent5 2" xfId="47535" hidden="1"/>
    <cellStyle name="Akzent5 2" xfId="47568" hidden="1"/>
    <cellStyle name="Akzent5 2" xfId="47593" hidden="1"/>
    <cellStyle name="Akzent5 2" xfId="47620" hidden="1"/>
    <cellStyle name="Akzent5 2" xfId="47637" hidden="1"/>
    <cellStyle name="Akzent5 2" xfId="47672" hidden="1"/>
    <cellStyle name="Akzent5 2" xfId="47683" hidden="1"/>
    <cellStyle name="Akzent5 2" xfId="47730" hidden="1"/>
    <cellStyle name="Akzent5 2" xfId="47747" hidden="1"/>
    <cellStyle name="Akzent5 2" xfId="47788" hidden="1"/>
    <cellStyle name="Akzent5 2" xfId="47805" hidden="1"/>
    <cellStyle name="Akzent5 2" xfId="47846" hidden="1"/>
    <cellStyle name="Akzent5 2" xfId="47860" hidden="1"/>
    <cellStyle name="Akzent5 2" xfId="47904" hidden="1"/>
    <cellStyle name="Akzent5 2" xfId="47916" hidden="1"/>
    <cellStyle name="Akzent5 2" xfId="47947" hidden="1"/>
    <cellStyle name="Akzent5 2" xfId="47961" hidden="1"/>
    <cellStyle name="Akzent5 2" xfId="48009" hidden="1"/>
    <cellStyle name="Akzent5 2" xfId="48023" hidden="1"/>
    <cellStyle name="Akzent5 2" xfId="48060" hidden="1"/>
    <cellStyle name="Akzent5 2" xfId="48091" hidden="1"/>
    <cellStyle name="Akzent5 2" xfId="48123" hidden="1"/>
    <cellStyle name="Akzent5 2" xfId="48149" hidden="1"/>
    <cellStyle name="Akzent5 2" xfId="48181" hidden="1"/>
    <cellStyle name="Akzent5 2" xfId="48205" hidden="1"/>
    <cellStyle name="Akzent5 2" xfId="48237" hidden="1"/>
    <cellStyle name="Akzent5 2" xfId="48252" hidden="1"/>
    <cellStyle name="Akzent5 2" xfId="48292" hidden="1"/>
    <cellStyle name="Akzent5 2" xfId="48308" hidden="1"/>
    <cellStyle name="Akzent5 2" xfId="48055" hidden="1"/>
    <cellStyle name="Akzent5 2" xfId="48358" hidden="1"/>
    <cellStyle name="Akzent5 2" xfId="48391" hidden="1"/>
    <cellStyle name="Akzent5 2" xfId="48416" hidden="1"/>
    <cellStyle name="Akzent5 2" xfId="48448" hidden="1"/>
    <cellStyle name="Akzent5 2" xfId="48474" hidden="1"/>
    <cellStyle name="Akzent5 2" xfId="48501" hidden="1"/>
    <cellStyle name="Akzent5 2" xfId="48518" hidden="1"/>
    <cellStyle name="Akzent5 2" xfId="48550" hidden="1"/>
    <cellStyle name="Akzent5 2" xfId="48570" hidden="1"/>
    <cellStyle name="Akzent5 2" xfId="48540" hidden="1"/>
    <cellStyle name="Akzent5 2" xfId="48492" hidden="1"/>
    <cellStyle name="Akzent5 2" xfId="48475" hidden="1"/>
    <cellStyle name="Akzent5 2" xfId="48434" hidden="1"/>
    <cellStyle name="Akzent5 2" xfId="48417" hidden="1"/>
    <cellStyle name="Akzent5 2" xfId="48376" hidden="1"/>
    <cellStyle name="Akzent5 2" xfId="48359" hidden="1"/>
    <cellStyle name="Akzent5 2" xfId="48325" hidden="1"/>
    <cellStyle name="Akzent5 2" xfId="48301" hidden="1"/>
    <cellStyle name="Akzent5 2" xfId="48276" hidden="1"/>
    <cellStyle name="Akzent5 2" xfId="48244" hidden="1"/>
    <cellStyle name="Akzent5 2" xfId="48196" hidden="1"/>
    <cellStyle name="Akzent5 2" xfId="48176" hidden="1"/>
    <cellStyle name="Akzent5 2" xfId="48144" hidden="1"/>
    <cellStyle name="Akzent5 2" xfId="48118" hidden="1"/>
    <cellStyle name="Akzent5 2" xfId="48089" hidden="1"/>
    <cellStyle name="Akzent5 2" xfId="48058" hidden="1"/>
    <cellStyle name="Akzent5 2" xfId="47991" hidden="1"/>
    <cellStyle name="Akzent5 2" xfId="47974" hidden="1"/>
    <cellStyle name="Akzent5 2" xfId="48557" hidden="1"/>
    <cellStyle name="Akzent5 2" xfId="47930" hidden="1"/>
    <cellStyle name="Akzent5 2" xfId="47888" hidden="1"/>
    <cellStyle name="Akzent5 2" xfId="47870" hidden="1"/>
    <cellStyle name="Akzent5 2" xfId="47834" hidden="1"/>
    <cellStyle name="Akzent5 2" xfId="47812" hidden="1"/>
    <cellStyle name="Akzent5 2" xfId="47776" hidden="1"/>
    <cellStyle name="Akzent5 2" xfId="47754" hidden="1"/>
    <cellStyle name="Akzent5 2" xfId="47719" hidden="1"/>
    <cellStyle name="Akzent5 2" xfId="47702" hidden="1"/>
    <cellStyle name="Akzent5 2" xfId="47948" hidden="1"/>
    <cellStyle name="Akzent5 2" xfId="47663" hidden="1"/>
    <cellStyle name="Akzent5 2" xfId="47611" hidden="1"/>
    <cellStyle name="Akzent5 2" xfId="47594" hidden="1"/>
    <cellStyle name="Akzent5 2" xfId="47553" hidden="1"/>
    <cellStyle name="Akzent5 2" xfId="47536" hidden="1"/>
    <cellStyle name="Akzent5 2" xfId="47501" hidden="1"/>
    <cellStyle name="Akzent5 2" xfId="47478" hidden="1"/>
    <cellStyle name="Akzent5 2" xfId="47450" hidden="1"/>
    <cellStyle name="Akzent5 2" xfId="47423" hidden="1"/>
    <cellStyle name="Akzent5 2" xfId="47379" hidden="1"/>
    <cellStyle name="Akzent5 2" xfId="47348" hidden="1"/>
    <cellStyle name="Akzent5 2" xfId="47298" hidden="1"/>
    <cellStyle name="Akzent5 2" xfId="47286" hidden="1"/>
    <cellStyle name="Akzent5 2" xfId="47241" hidden="1"/>
    <cellStyle name="Akzent5 2" xfId="47226" hidden="1"/>
    <cellStyle name="Akzent5 2" xfId="47192" hidden="1"/>
    <cellStyle name="Akzent5 2" xfId="47174" hidden="1"/>
    <cellStyle name="Akzent5 2" xfId="47134" hidden="1"/>
    <cellStyle name="Akzent5 2" xfId="47110" hidden="1"/>
    <cellStyle name="Akzent5 2" xfId="47080" hidden="1"/>
    <cellStyle name="Akzent5 2" xfId="47047" hidden="1"/>
    <cellStyle name="Akzent5 2" xfId="47018" hidden="1"/>
    <cellStyle name="Akzent5 2" xfId="46991" hidden="1"/>
    <cellStyle name="Akzent5 2" xfId="46952" hidden="1"/>
    <cellStyle name="Akzent5 2" xfId="46931" hidden="1"/>
    <cellStyle name="Akzent5 2" xfId="46895" hidden="1"/>
    <cellStyle name="Akzent5 2" xfId="46867" hidden="1"/>
    <cellStyle name="Akzent5 2" xfId="46835" hidden="1"/>
    <cellStyle name="Akzent5 2" xfId="46815" hidden="1"/>
    <cellStyle name="Akzent5 2" xfId="47398" hidden="1"/>
    <cellStyle name="Akzent5 2" xfId="46763" hidden="1"/>
    <cellStyle name="Akzent5 2" xfId="46731" hidden="1"/>
    <cellStyle name="Akzent5 2" xfId="46711" hidden="1"/>
    <cellStyle name="Akzent5 2" xfId="46673" hidden="1"/>
    <cellStyle name="Akzent5 2" xfId="46653" hidden="1"/>
    <cellStyle name="Akzent5 2" xfId="46617" hidden="1"/>
    <cellStyle name="Akzent5 2" xfId="46589" hidden="1"/>
    <cellStyle name="Akzent5 2" xfId="46561" hidden="1"/>
    <cellStyle name="Akzent5 2" xfId="46535" hidden="1"/>
    <cellStyle name="Akzent5 2" xfId="46793" hidden="1"/>
    <cellStyle name="Akzent5 2" xfId="46488" hidden="1"/>
    <cellStyle name="Akzent5 2" xfId="46452" hidden="1"/>
    <cellStyle name="Akzent5 2" xfId="46433" hidden="1"/>
    <cellStyle name="Akzent5 2" xfId="46394" hidden="1"/>
    <cellStyle name="Akzent5 2" xfId="46376" hidden="1"/>
    <cellStyle name="Akzent5 2" xfId="46337" hidden="1"/>
    <cellStyle name="Akzent5 2" xfId="46321" hidden="1"/>
    <cellStyle name="Akzent5 2" xfId="46282" hidden="1"/>
    <cellStyle name="Akzent5 2" xfId="46260" hidden="1"/>
    <cellStyle name="Akzent5 2" xfId="46220" hidden="1"/>
    <cellStyle name="Akzent5 2" xfId="46197" hidden="1"/>
    <cellStyle name="Akzent5 2" xfId="46158" hidden="1"/>
    <cellStyle name="Akzent5 2" xfId="46138" hidden="1"/>
    <cellStyle name="Akzent5 2" xfId="46080" hidden="1"/>
    <cellStyle name="Akzent5 2" xfId="46056" hidden="1"/>
    <cellStyle name="Akzent5 2" xfId="46017" hidden="1"/>
    <cellStyle name="Akzent5 2" xfId="46006" hidden="1"/>
    <cellStyle name="Akzent5 2" xfId="45959" hidden="1"/>
    <cellStyle name="Akzent5 2" xfId="45948" hidden="1"/>
    <cellStyle name="Akzent5 2" xfId="45895" hidden="1"/>
    <cellStyle name="Akzent5 2" xfId="45889" hidden="1"/>
    <cellStyle name="Akzent5 2" xfId="45845" hidden="1"/>
    <cellStyle name="Akzent5 2" xfId="45815" hidden="1"/>
    <cellStyle name="Akzent5 2" xfId="45775" hidden="1"/>
    <cellStyle name="Akzent5 2" xfId="45751" hidden="1"/>
    <cellStyle name="Akzent5 2" xfId="45711" hidden="1"/>
    <cellStyle name="Akzent5 2" xfId="45696" hidden="1"/>
    <cellStyle name="Akzent5 2" xfId="45657" hidden="1"/>
    <cellStyle name="Akzent5 2" xfId="45638" hidden="1"/>
    <cellStyle name="Akzent5 2" xfId="45607" hidden="1"/>
    <cellStyle name="Akzent5 2" xfId="45584" hidden="1"/>
    <cellStyle name="Akzent5 2" xfId="45853" hidden="1"/>
    <cellStyle name="Akzent5 2" xfId="45529" hidden="1"/>
    <cellStyle name="Akzent5 2" xfId="45480" hidden="1"/>
    <cellStyle name="Akzent5 2" xfId="45441" hidden="1"/>
    <cellStyle name="Akzent5 2" xfId="45389" hidden="1"/>
    <cellStyle name="Akzent5 2" xfId="45353" hidden="1"/>
    <cellStyle name="Akzent5 2" xfId="45292" hidden="1"/>
    <cellStyle name="Akzent5 2" xfId="45266" hidden="1"/>
    <cellStyle name="Akzent5 2" xfId="45242" hidden="1"/>
    <cellStyle name="Akzent5 2" xfId="45205" hidden="1"/>
    <cellStyle name="Akzent5 2" xfId="45169" hidden="1"/>
    <cellStyle name="Akzent5 2" xfId="45114" hidden="1"/>
    <cellStyle name="Akzent5 2" xfId="45079" hidden="1"/>
    <cellStyle name="Akzent5 2" xfId="45034" hidden="1"/>
    <cellStyle name="Akzent5 2" xfId="45008" hidden="1"/>
    <cellStyle name="Akzent5 2" xfId="44975" hidden="1"/>
    <cellStyle name="Akzent5 2" xfId="44950" hidden="1"/>
    <cellStyle name="Akzent5 2" xfId="44905" hidden="1"/>
    <cellStyle name="Akzent5 2" xfId="44888" hidden="1"/>
    <cellStyle name="Akzent5 2" xfId="44852" hidden="1"/>
    <cellStyle name="Akzent5 2" xfId="44835" hidden="1"/>
    <cellStyle name="Akzent5 2" xfId="44811" hidden="1"/>
    <cellStyle name="Akzent5 2" xfId="44752" hidden="1"/>
    <cellStyle name="Akzent5 2" xfId="44702" hidden="1"/>
    <cellStyle name="Akzent5 2" xfId="44680" hidden="1"/>
    <cellStyle name="Akzent5 2" xfId="44638" hidden="1"/>
    <cellStyle name="Akzent5 2" xfId="44618" hidden="1"/>
    <cellStyle name="Akzent5 2" xfId="44586" hidden="1"/>
    <cellStyle name="Akzent5 2" xfId="44565" hidden="1"/>
    <cellStyle name="Akzent5 2" xfId="44528" hidden="1"/>
    <cellStyle name="Akzent5 2" xfId="44506" hidden="1"/>
    <cellStyle name="Akzent5 2" xfId="45116" hidden="1"/>
    <cellStyle name="Akzent5 2" xfId="44464" hidden="1"/>
    <cellStyle name="Akzent5 2" xfId="44431" hidden="1"/>
    <cellStyle name="Akzent5 2" xfId="44402" hidden="1"/>
    <cellStyle name="Akzent5 2" xfId="44367" hidden="1"/>
    <cellStyle name="Akzent5 2" xfId="44342" hidden="1"/>
    <cellStyle name="Akzent5 2" xfId="44309" hidden="1"/>
    <cellStyle name="Akzent5 2" xfId="44284" hidden="1"/>
    <cellStyle name="Akzent5 2" xfId="44258" hidden="1"/>
    <cellStyle name="Akzent5 2" xfId="44233" hidden="1"/>
    <cellStyle name="Akzent5 2" xfId="44485" hidden="1"/>
    <cellStyle name="Akzent5 2" xfId="44192" hidden="1"/>
    <cellStyle name="Akzent5 2" xfId="44152" hidden="1"/>
    <cellStyle name="Akzent5 2" xfId="44132" hidden="1"/>
    <cellStyle name="Akzent5 2" xfId="44093" hidden="1"/>
    <cellStyle name="Akzent5 2" xfId="44074" hidden="1"/>
    <cellStyle name="Akzent5 2" xfId="44031" hidden="1"/>
    <cellStyle name="Akzent5 2" xfId="44016" hidden="1"/>
    <cellStyle name="Akzent5 2" xfId="43979" hidden="1"/>
    <cellStyle name="Akzent5 2" xfId="43956" hidden="1"/>
    <cellStyle name="Akzent5 2" xfId="43917" hidden="1"/>
    <cellStyle name="Akzent5 2" xfId="43884" hidden="1"/>
    <cellStyle name="Akzent5 2" xfId="43844" hidden="1"/>
    <cellStyle name="Akzent5 2" xfId="43822" hidden="1"/>
    <cellStyle name="Akzent5 2" xfId="43785" hidden="1"/>
    <cellStyle name="Akzent5 2" xfId="43758" hidden="1"/>
    <cellStyle name="Akzent5 2" xfId="43728" hidden="1"/>
    <cellStyle name="Akzent5 2" xfId="43701" hidden="1"/>
    <cellStyle name="Akzent5 2" xfId="43669" hidden="1"/>
    <cellStyle name="Akzent5 2" xfId="43648" hidden="1"/>
    <cellStyle name="Akzent5 2" xfId="43614" hidden="1"/>
    <cellStyle name="Akzent5 2" xfId="43571" hidden="1"/>
    <cellStyle name="Akzent5 2" xfId="43544" hidden="1"/>
    <cellStyle name="Akzent5 2" xfId="43512" hidden="1"/>
    <cellStyle name="Akzent5 2" xfId="43474" hidden="1"/>
    <cellStyle name="Akzent5 2" xfId="43453" hidden="1"/>
    <cellStyle name="Akzent5 2" xfId="43421" hidden="1"/>
    <cellStyle name="Akzent5 2" xfId="43398" hidden="1"/>
    <cellStyle name="Akzent5 2" xfId="43366" hidden="1"/>
    <cellStyle name="Akzent5 2" xfId="43335" hidden="1"/>
    <cellStyle name="Akzent5 2" xfId="43933" hidden="1"/>
    <cellStyle name="Akzent5 2" xfId="43296" hidden="1"/>
    <cellStyle name="Akzent5 2" xfId="43256" hidden="1"/>
    <cellStyle name="Akzent5 2" xfId="43235" hidden="1"/>
    <cellStyle name="Akzent5 2" xfId="43194" hidden="1"/>
    <cellStyle name="Akzent5 2" xfId="43173" hidden="1"/>
    <cellStyle name="Akzent5 2" xfId="43136" hidden="1"/>
    <cellStyle name="Akzent5 2" xfId="43116" hidden="1"/>
    <cellStyle name="Akzent5 2" xfId="43081" hidden="1"/>
    <cellStyle name="Akzent5 2" xfId="43064" hidden="1"/>
    <cellStyle name="Akzent5 2" xfId="43317" hidden="1"/>
    <cellStyle name="Akzent5 2" xfId="43020" hidden="1"/>
    <cellStyle name="Akzent5 2" xfId="42978" hidden="1"/>
    <cellStyle name="Akzent5 2" xfId="42962" hidden="1"/>
    <cellStyle name="Akzent5 2" xfId="42915" hidden="1"/>
    <cellStyle name="Akzent5 2" xfId="42904" hidden="1"/>
    <cellStyle name="Akzent5 2" xfId="42860" hidden="1"/>
    <cellStyle name="Akzent5 2" xfId="42845" hidden="1"/>
    <cellStyle name="Akzent5 2" xfId="42811" hidden="1"/>
    <cellStyle name="Akzent5 2" xfId="42793" hidden="1"/>
    <cellStyle name="Akzent5 2" xfId="42752" hidden="1"/>
    <cellStyle name="Akzent5 2" xfId="42728" hidden="1"/>
    <cellStyle name="Akzent5 2" xfId="42693" hidden="1"/>
    <cellStyle name="Akzent5 2" xfId="42669" hidden="1"/>
    <cellStyle name="Akzent5 2" xfId="42636" hidden="1"/>
    <cellStyle name="Akzent5 2" xfId="42610" hidden="1"/>
    <cellStyle name="Akzent5 2" xfId="42578" hidden="1"/>
    <cellStyle name="Akzent5 2" xfId="42557" hidden="1"/>
    <cellStyle name="Akzent5 2" xfId="42516" hidden="1"/>
    <cellStyle name="Akzent5 2" xfId="42490" hidden="1"/>
    <cellStyle name="Akzent5 2" xfId="42446" hidden="1"/>
    <cellStyle name="Akzent5 2" xfId="42433" hidden="1"/>
    <cellStyle name="Akzent5 2" xfId="42365" hidden="1"/>
    <cellStyle name="Akzent5 2" xfId="42339" hidden="1"/>
    <cellStyle name="Akzent5 2" xfId="42307" hidden="1"/>
    <cellStyle name="Akzent5 2" xfId="42277" hidden="1"/>
    <cellStyle name="Akzent5 2" xfId="42243" hidden="1"/>
    <cellStyle name="Akzent5 2" xfId="42220" hidden="1"/>
    <cellStyle name="Akzent5 2" xfId="42191" hidden="1"/>
    <cellStyle name="Akzent5 2" xfId="48612" hidden="1"/>
    <cellStyle name="Akzent5 2" xfId="48639" hidden="1"/>
    <cellStyle name="Akzent5 2" xfId="48655" hidden="1"/>
    <cellStyle name="Akzent5 2" xfId="42378" hidden="1"/>
    <cellStyle name="Akzent5 2" xfId="48683" hidden="1"/>
    <cellStyle name="Akzent5 2" xfId="48705" hidden="1"/>
    <cellStyle name="Akzent5 2" xfId="48722" hidden="1"/>
    <cellStyle name="Akzent5 2" xfId="48744" hidden="1"/>
    <cellStyle name="Akzent5 2" xfId="48761" hidden="1"/>
    <cellStyle name="Akzent5 2" xfId="48783" hidden="1"/>
    <cellStyle name="Akzent5 2" xfId="48794" hidden="1"/>
    <cellStyle name="Akzent5 2" xfId="48817" hidden="1"/>
    <cellStyle name="Akzent5 2" xfId="48832" hidden="1"/>
    <cellStyle name="Akzent5 2" xfId="48807" hidden="1"/>
    <cellStyle name="Akzent5 2" xfId="48780" hidden="1"/>
    <cellStyle name="Akzent5 2" xfId="48762" hidden="1"/>
    <cellStyle name="Akzent5 2" xfId="48741" hidden="1"/>
    <cellStyle name="Akzent5 2" xfId="48723" hidden="1"/>
    <cellStyle name="Akzent5 2" xfId="48702" hidden="1"/>
    <cellStyle name="Akzent5 2" xfId="48684" hidden="1"/>
    <cellStyle name="Akzent5 2" xfId="48669" hidden="1"/>
    <cellStyle name="Akzent5 2" xfId="48647" hidden="1"/>
    <cellStyle name="Akzent5 2" xfId="48630" hidden="1"/>
    <cellStyle name="Akzent5 2" xfId="48583" hidden="1"/>
    <cellStyle name="Akzent5 2" xfId="48531" hidden="1"/>
    <cellStyle name="Akzent5 2" xfId="48508" hidden="1"/>
    <cellStyle name="Akzent5 2" xfId="48463" hidden="1"/>
    <cellStyle name="Akzent5 2" xfId="48442" hidden="1"/>
    <cellStyle name="Akzent5 2" xfId="48408" hidden="1"/>
    <cellStyle name="Akzent5 2" xfId="48384" hidden="1"/>
    <cellStyle name="Akzent5 2" xfId="48346" hidden="1"/>
    <cellStyle name="Akzent5 2" xfId="48330" hidden="1"/>
    <cellStyle name="Akzent5 2" xfId="48824" hidden="1"/>
    <cellStyle name="Akzent5 2" xfId="48278" hidden="1"/>
    <cellStyle name="Akzent5 2" xfId="48227" hidden="1"/>
    <cellStyle name="Akzent5 2" xfId="48212" hidden="1"/>
    <cellStyle name="Akzent5 2" xfId="48168" hidden="1"/>
    <cellStyle name="Akzent5 2" xfId="48150" hidden="1"/>
    <cellStyle name="Akzent5 2" xfId="48110" hidden="1"/>
    <cellStyle name="Akzent5 2" xfId="48092" hidden="1"/>
    <cellStyle name="Akzent5 2" xfId="48017" hidden="1"/>
    <cellStyle name="Akzent5 2" xfId="47995" hidden="1"/>
    <cellStyle name="Akzent5 2" xfId="48300" hidden="1"/>
    <cellStyle name="Akzent5 2" xfId="47940" hidden="1"/>
    <cellStyle name="Akzent5 2" xfId="47902" hidden="1"/>
    <cellStyle name="Akzent5 2" xfId="47881" hidden="1"/>
    <cellStyle name="Akzent5 2" xfId="47843" hidden="1"/>
    <cellStyle name="Akzent5 2" xfId="47822" hidden="1"/>
    <cellStyle name="Akzent5 2" xfId="47785" hidden="1"/>
    <cellStyle name="Akzent5 2" xfId="47764" hidden="1"/>
    <cellStyle name="Akzent5 2" xfId="47727" hidden="1"/>
    <cellStyle name="Akzent5 2" xfId="47703" hidden="1"/>
    <cellStyle name="Akzent5 2" xfId="47660" hidden="1"/>
    <cellStyle name="Akzent5 2" xfId="47623" hidden="1"/>
    <cellStyle name="Akzent5 2" xfId="47582" hidden="1"/>
    <cellStyle name="Akzent5 2" xfId="47561" hidden="1"/>
    <cellStyle name="Akzent5 2" xfId="47515" hidden="1"/>
    <cellStyle name="Akzent5 2" xfId="47503" hidden="1"/>
    <cellStyle name="Akzent5 2" xfId="47464" hidden="1"/>
    <cellStyle name="Akzent5 2" xfId="47452" hidden="1"/>
    <cellStyle name="Akzent5 2" xfId="47406" hidden="1"/>
    <cellStyle name="Akzent5 2" xfId="47389" hidden="1"/>
    <cellStyle name="Akzent5 2" xfId="47346" hidden="1"/>
    <cellStyle name="Akzent5 2" xfId="47314" hidden="1"/>
    <cellStyle name="Akzent5 2" xfId="47271" hidden="1"/>
    <cellStyle name="Akzent5 2" xfId="47254" hidden="1"/>
    <cellStyle name="Akzent5 2" xfId="47211" hidden="1"/>
    <cellStyle name="Akzent5 2" xfId="47194" hidden="1"/>
    <cellStyle name="Akzent5 2" xfId="47149" hidden="1"/>
    <cellStyle name="Akzent5 2" xfId="47133" hidden="1"/>
    <cellStyle name="Akzent5 2" xfId="47089" hidden="1"/>
    <cellStyle name="Akzent5 2" xfId="47069" hidden="1"/>
    <cellStyle name="Akzent5 2" xfId="47670" hidden="1"/>
    <cellStyle name="Akzent5 2" xfId="47021" hidden="1"/>
    <cellStyle name="Akzent5 2" xfId="46972" hidden="1"/>
    <cellStyle name="Akzent5 2" xfId="46960" hidden="1"/>
    <cellStyle name="Akzent5 2" xfId="46908" hidden="1"/>
    <cellStyle name="Akzent5 2" xfId="46890" hidden="1"/>
    <cellStyle name="Akzent5 2" xfId="46850" hidden="1"/>
    <cellStyle name="Akzent5 2" xfId="46824" hidden="1"/>
    <cellStyle name="Akzent5 2" xfId="46791" hidden="1"/>
    <cellStyle name="Akzent5 2" xfId="46764" hidden="1"/>
    <cellStyle name="Akzent5 2" xfId="47033" hidden="1"/>
    <cellStyle name="Akzent5 2" xfId="46720" hidden="1"/>
    <cellStyle name="Akzent5 2" xfId="46686" hidden="1"/>
    <cellStyle name="Akzent5 2" xfId="46657" hidden="1"/>
    <cellStyle name="Akzent5 2" xfId="46618" hidden="1"/>
    <cellStyle name="Akzent5 2" xfId="46588" hidden="1"/>
    <cellStyle name="Akzent5 2" xfId="46553" hidden="1"/>
    <cellStyle name="Akzent5 2" xfId="46526" hidden="1"/>
    <cellStyle name="Akzent5 2" xfId="46492" hidden="1"/>
    <cellStyle name="Akzent5 2" xfId="46471" hidden="1"/>
    <cellStyle name="Akzent5 2" xfId="46434" hidden="1"/>
    <cellStyle name="Akzent5 2" xfId="46402" hidden="1"/>
    <cellStyle name="Akzent5 2" xfId="46371" hidden="1"/>
    <cellStyle name="Akzent5 2" xfId="46351" hidden="1"/>
    <cellStyle name="Akzent5 2" xfId="46305" hidden="1"/>
    <cellStyle name="Akzent5 2" xfId="46293" hidden="1"/>
    <cellStyle name="Akzent5 2" xfId="46247" hidden="1"/>
    <cellStyle name="Akzent5 2" xfId="46229" hidden="1"/>
    <cellStyle name="Akzent5 2" xfId="46191" hidden="1"/>
    <cellStyle name="Akzent5 2" xfId="46171" hidden="1"/>
    <cellStyle name="Akzent5 2" xfId="46121" hidden="1"/>
    <cellStyle name="Akzent5 2" xfId="46113" hidden="1"/>
    <cellStyle name="Akzent5 2" xfId="46066" hidden="1"/>
    <cellStyle name="Akzent5 2" xfId="46038" hidden="1"/>
    <cellStyle name="Akzent5 2" xfId="45998" hidden="1"/>
    <cellStyle name="Akzent5 2" xfId="45976" hidden="1"/>
    <cellStyle name="Akzent5 2" xfId="45933" hidden="1"/>
    <cellStyle name="Akzent5 2" xfId="45909" hidden="1"/>
    <cellStyle name="Akzent5 2" xfId="45849" hidden="1"/>
    <cellStyle name="Akzent5 2" xfId="45816" hidden="1"/>
    <cellStyle name="Akzent5 2" xfId="45790" hidden="1"/>
    <cellStyle name="Akzent5 2" xfId="45757" hidden="1"/>
    <cellStyle name="Akzent5 2" xfId="46077" hidden="1"/>
    <cellStyle name="Akzent5 2" xfId="45709" hidden="1"/>
    <cellStyle name="Akzent5 2" xfId="45666" hidden="1"/>
    <cellStyle name="Akzent5 2" xfId="45645" hidden="1"/>
    <cellStyle name="Akzent5 2" xfId="45606" hidden="1"/>
    <cellStyle name="Akzent5 2" xfId="45579" hidden="1"/>
    <cellStyle name="Akzent5 2" xfId="45539" hidden="1"/>
    <cellStyle name="Akzent5 2" xfId="45517" hidden="1"/>
    <cellStyle name="Akzent5 2" xfId="45462" hidden="1"/>
    <cellStyle name="Akzent5 2" xfId="45417" hidden="1"/>
    <cellStyle name="Akzent5 2" xfId="45369" hidden="1"/>
    <cellStyle name="Akzent5 2" xfId="45313" hidden="1"/>
    <cellStyle name="Akzent5 2" xfId="45267" hidden="1"/>
    <cellStyle name="Akzent5 2" xfId="45221" hidden="1"/>
    <cellStyle name="Akzent5 2" xfId="45200" hidden="1"/>
    <cellStyle name="Akzent5 2" xfId="45137" hidden="1"/>
    <cellStyle name="Akzent5 2" xfId="45113" hidden="1"/>
    <cellStyle name="Akzent5 2" xfId="45066" hidden="1"/>
    <cellStyle name="Akzent5 2" xfId="45048" hidden="1"/>
    <cellStyle name="Akzent5 2" xfId="45000" hidden="1"/>
    <cellStyle name="Akzent5 2" xfId="44978" hidden="1"/>
    <cellStyle name="Akzent5 2" xfId="44942" hidden="1"/>
    <cellStyle name="Akzent5 2" xfId="44915" hidden="1"/>
    <cellStyle name="Akzent5 2" xfId="44869" hidden="1"/>
    <cellStyle name="Akzent5 2" xfId="44840" hidden="1"/>
    <cellStyle name="Akzent5 2" xfId="44805" hidden="1"/>
    <cellStyle name="Akzent5 2" xfId="44773" hidden="1"/>
    <cellStyle name="Akzent5 2" xfId="44712" hidden="1"/>
    <cellStyle name="Akzent5 2" xfId="44684" hidden="1"/>
    <cellStyle name="Akzent5 2" xfId="44653" hidden="1"/>
    <cellStyle name="Akzent5 2" xfId="44625" hidden="1"/>
    <cellStyle name="Akzent5 2" xfId="45319" hidden="1"/>
    <cellStyle name="Akzent5 2" xfId="44574" hidden="1"/>
    <cellStyle name="Akzent5 2" xfId="44536" hidden="1"/>
    <cellStyle name="Akzent5 2" xfId="44508" hidden="1"/>
    <cellStyle name="Akzent5 2" xfId="44475" hidden="1"/>
    <cellStyle name="Akzent5 2" xfId="44452" hidden="1"/>
    <cellStyle name="Akzent5 2" xfId="44416" hidden="1"/>
    <cellStyle name="Akzent5 2" xfId="44385" hidden="1"/>
    <cellStyle name="Akzent5 2" xfId="44354" hidden="1"/>
    <cellStyle name="Akzent5 2" xfId="44329" hidden="1"/>
    <cellStyle name="Akzent5 2" xfId="44596" hidden="1"/>
    <cellStyle name="Akzent5 2" xfId="44278" hidden="1"/>
    <cellStyle name="Akzent5 2" xfId="44241" hidden="1"/>
    <cellStyle name="Akzent5 2" xfId="44214" hidden="1"/>
    <cellStyle name="Akzent5 2" xfId="44188" hidden="1"/>
    <cellStyle name="Akzent5 2" xfId="44170" hidden="1"/>
    <cellStyle name="Akzent5 2" xfId="44130" hidden="1"/>
    <cellStyle name="Akzent5 2" xfId="44109" hidden="1"/>
    <cellStyle name="Akzent5 2" xfId="44072" hidden="1"/>
    <cellStyle name="Akzent5 2" xfId="44048" hidden="1"/>
    <cellStyle name="Akzent5 2" xfId="43999" hidden="1"/>
    <cellStyle name="Akzent5 2" xfId="43960" hidden="1"/>
    <cellStyle name="Akzent5 2" xfId="43931" hidden="1"/>
    <cellStyle name="Akzent5 2" xfId="43902" hidden="1"/>
    <cellStyle name="Akzent5 2" xfId="43863" hidden="1"/>
    <cellStyle name="Akzent5 2" xfId="43851" hidden="1"/>
    <cellStyle name="Akzent5 2" xfId="43805" hidden="1"/>
    <cellStyle name="Akzent5 2" xfId="43787" hidden="1"/>
    <cellStyle name="Akzent5 2" xfId="43747" hidden="1"/>
    <cellStyle name="Akzent5 2" xfId="43726" hidden="1"/>
    <cellStyle name="Akzent5 2" xfId="43688" hidden="1"/>
    <cellStyle name="Akzent5 2" xfId="43653" hidden="1"/>
    <cellStyle name="Akzent5 2" xfId="43605" hidden="1"/>
    <cellStyle name="Akzent5 2" xfId="43573" hidden="1"/>
    <cellStyle name="Akzent5 2" xfId="43545" hidden="1"/>
    <cellStyle name="Akzent5 2" xfId="43511" hidden="1"/>
    <cellStyle name="Akzent5 2" xfId="43481" hidden="1"/>
    <cellStyle name="Akzent5 2" xfId="43452" hidden="1"/>
    <cellStyle name="Akzent5 2" xfId="43413" hidden="1"/>
    <cellStyle name="Akzent5 2" xfId="43393" hidden="1"/>
    <cellStyle name="Akzent5 2" xfId="44015" hidden="1"/>
    <cellStyle name="Akzent5 2" xfId="43334" hidden="1"/>
    <cellStyle name="Akzent5 2" xfId="43299" hidden="1"/>
    <cellStyle name="Akzent5 2" xfId="43271" hidden="1"/>
    <cellStyle name="Akzent5 2" xfId="43231" hidden="1"/>
    <cellStyle name="Akzent5 2" xfId="43212" hidden="1"/>
    <cellStyle name="Akzent5 2" xfId="43172" hidden="1"/>
    <cellStyle name="Akzent5 2" xfId="43154" hidden="1"/>
    <cellStyle name="Akzent5 2" xfId="43114" hidden="1"/>
    <cellStyle name="Akzent5 2" xfId="43096" hidden="1"/>
    <cellStyle name="Akzent5 2" xfId="43373" hidden="1"/>
    <cellStyle name="Akzent5 2" xfId="43052" hidden="1"/>
    <cellStyle name="Akzent5 2" xfId="43014" hidden="1"/>
    <cellStyle name="Akzent5 2" xfId="42994" hidden="1"/>
    <cellStyle name="Akzent5 2" xfId="42951" hidden="1"/>
    <cellStyle name="Akzent5 2" xfId="42932" hidden="1"/>
    <cellStyle name="Akzent5 2" xfId="42890" hidden="1"/>
    <cellStyle name="Akzent5 2" xfId="42874" hidden="1"/>
    <cellStyle name="Akzent5 2" xfId="42831" hidden="1"/>
    <cellStyle name="Akzent5 2" xfId="42815" hidden="1"/>
    <cellStyle name="Akzent5 2" xfId="42775" hidden="1"/>
    <cellStyle name="Akzent5 2" xfId="42754" hidden="1"/>
    <cellStyle name="Akzent5 2" xfId="42707" hidden="1"/>
    <cellStyle name="Akzent5 2" xfId="42695" hidden="1"/>
    <cellStyle name="Akzent5 2" xfId="42649" hidden="1"/>
    <cellStyle name="Akzent5 2" xfId="42623" hidden="1"/>
    <cellStyle name="Akzent5 2" xfId="42589" hidden="1"/>
    <cellStyle name="Akzent5 2" xfId="42562" hidden="1"/>
    <cellStyle name="Akzent5 2" xfId="42525" hidden="1"/>
    <cellStyle name="Akzent5 2" xfId="42498" hidden="1"/>
    <cellStyle name="Akzent5 2" xfId="42454" hidden="1"/>
    <cellStyle name="Akzent5 2" xfId="42437" hidden="1"/>
    <cellStyle name="Akzent5 2" xfId="42357" hidden="1"/>
    <cellStyle name="Akzent5 2" xfId="42330" hidden="1"/>
    <cellStyle name="Akzent5 2" xfId="42292" hidden="1"/>
    <cellStyle name="Akzent5 2" xfId="42268" hidden="1"/>
    <cellStyle name="Akzent5 2" xfId="42233" hidden="1"/>
    <cellStyle name="Akzent5 2" xfId="42203" hidden="1"/>
    <cellStyle name="Akzent5 2" xfId="48571" hidden="1"/>
    <cellStyle name="Akzent5 2" xfId="48840" hidden="1"/>
    <cellStyle name="Akzent5 2" xfId="48843" hidden="1"/>
    <cellStyle name="Akzent5 2" xfId="48855" hidden="1"/>
    <cellStyle name="Akzent5 2" xfId="42368" hidden="1"/>
    <cellStyle name="Akzent5 2" xfId="48869" hidden="1"/>
    <cellStyle name="Akzent5 2" xfId="48877" hidden="1"/>
    <cellStyle name="Akzent5 2" xfId="48889" hidden="1"/>
    <cellStyle name="Akzent5 2" xfId="48897" hidden="1"/>
    <cellStyle name="Akzent5 2" xfId="48909" hidden="1"/>
    <cellStyle name="Akzent5 2" xfId="48917" hidden="1"/>
    <cellStyle name="Akzent5 2" xfId="48929" hidden="1"/>
    <cellStyle name="Akzent5 2" xfId="48937" hidden="1"/>
    <cellStyle name="Akzent5 2" xfId="48949" hidden="1"/>
    <cellStyle name="Akzent5 2" xfId="48964" hidden="1"/>
    <cellStyle name="Akzent5 2" xfId="49036" hidden="1"/>
    <cellStyle name="Akzent5 2" xfId="49062" hidden="1"/>
    <cellStyle name="Akzent5 2" xfId="49086" hidden="1"/>
    <cellStyle name="Akzent5 2" xfId="49117" hidden="1"/>
    <cellStyle name="Akzent5 2" xfId="49139" hidden="1"/>
    <cellStyle name="Akzent5 2" xfId="49213" hidden="1"/>
    <cellStyle name="Akzent5 2" xfId="49246" hidden="1"/>
    <cellStyle name="Akzent5 2" xfId="49276" hidden="1"/>
    <cellStyle name="Akzent5 2" xfId="49298" hidden="1"/>
    <cellStyle name="Akzent5 2" xfId="49331" hidden="1"/>
    <cellStyle name="Akzent5 2" xfId="49361" hidden="1"/>
    <cellStyle name="Akzent5 2" xfId="49398" hidden="1"/>
    <cellStyle name="Akzent5 2" xfId="49422" hidden="1"/>
    <cellStyle name="Akzent5 2" xfId="49453" hidden="1"/>
    <cellStyle name="Akzent5 2" xfId="49471" hidden="1"/>
    <cellStyle name="Akzent5 2" xfId="49511" hidden="1"/>
    <cellStyle name="Akzent5 2" xfId="49528" hidden="1"/>
    <cellStyle name="Akzent5 2" xfId="49562" hidden="1"/>
    <cellStyle name="Akzent5 2" xfId="49581" hidden="1"/>
    <cellStyle name="Akzent5 2" xfId="49002" hidden="1"/>
    <cellStyle name="Akzent5 2" xfId="49624" hidden="1"/>
    <cellStyle name="Akzent5 2" xfId="49667" hidden="1"/>
    <cellStyle name="Akzent5 2" xfId="49683" hidden="1"/>
    <cellStyle name="Akzent5 2" xfId="49725" hidden="1"/>
    <cellStyle name="Akzent5 2" xfId="49741" hidden="1"/>
    <cellStyle name="Akzent5 2" xfId="49773" hidden="1"/>
    <cellStyle name="Akzent5 2" xfId="49794" hidden="1"/>
    <cellStyle name="Akzent5 2" xfId="49827" hidden="1"/>
    <cellStyle name="Akzent5 2" xfId="49840" hidden="1"/>
    <cellStyle name="Akzent5 2" xfId="49603" hidden="1"/>
    <cellStyle name="Akzent5 2" xfId="49884" hidden="1"/>
    <cellStyle name="Akzent5 2" xfId="49922" hidden="1"/>
    <cellStyle name="Akzent5 2" xfId="49942" hidden="1"/>
    <cellStyle name="Akzent5 2" xfId="49980" hidden="1"/>
    <cellStyle name="Akzent5 2" xfId="50000" hidden="1"/>
    <cellStyle name="Akzent5 2" xfId="50033" hidden="1"/>
    <cellStyle name="Akzent5 2" xfId="50053" hidden="1"/>
    <cellStyle name="Akzent5 2" xfId="50084" hidden="1"/>
    <cellStyle name="Akzent5 2" xfId="50108" hidden="1"/>
    <cellStyle name="Akzent5 2" xfId="50146" hidden="1"/>
    <cellStyle name="Akzent5 2" xfId="50175" hidden="1"/>
    <cellStyle name="Akzent5 2" xfId="50221" hidden="1"/>
    <cellStyle name="Akzent5 2" xfId="50234" hidden="1"/>
    <cellStyle name="Akzent5 2" xfId="50279" hidden="1"/>
    <cellStyle name="Akzent5 2" xfId="50293" hidden="1"/>
    <cellStyle name="Akzent5 2" xfId="50324" hidden="1"/>
    <cellStyle name="Akzent5 2" xfId="50353" hidden="1"/>
    <cellStyle name="Akzent5 2" xfId="50375" hidden="1"/>
    <cellStyle name="Akzent5 2" xfId="50396" hidden="1"/>
    <cellStyle name="Akzent5 2" xfId="50431" hidden="1"/>
    <cellStyle name="Akzent5 2" xfId="50463" hidden="1"/>
    <cellStyle name="Akzent5 2" xfId="50499" hidden="1"/>
    <cellStyle name="Akzent5 2" xfId="50521" hidden="1"/>
    <cellStyle name="Akzent5 2" xfId="50557" hidden="1"/>
    <cellStyle name="Akzent5 2" xfId="50580" hidden="1"/>
    <cellStyle name="Akzent5 2" xfId="50615" hidden="1"/>
    <cellStyle name="Akzent5 2" xfId="50634" hidden="1"/>
    <cellStyle name="Akzent5 2" xfId="50667" hidden="1"/>
    <cellStyle name="Akzent5 2" xfId="50684" hidden="1"/>
    <cellStyle name="Akzent5 2" xfId="50125" hidden="1"/>
    <cellStyle name="Akzent5 2" xfId="50738" hidden="1"/>
    <cellStyle name="Akzent5 2" xfId="50773" hidden="1"/>
    <cellStyle name="Akzent5 2" xfId="50790" hidden="1"/>
    <cellStyle name="Akzent5 2" xfId="50828" hidden="1"/>
    <cellStyle name="Akzent5 2" xfId="50848" hidden="1"/>
    <cellStyle name="Akzent5 2" xfId="50881" hidden="1"/>
    <cellStyle name="Akzent5 2" xfId="50904" hidden="1"/>
    <cellStyle name="Akzent5 2" xfId="50938" hidden="1"/>
    <cellStyle name="Akzent5 2" xfId="50958" hidden="1"/>
    <cellStyle name="Akzent5 2" xfId="50719" hidden="1"/>
    <cellStyle name="Akzent5 2" xfId="51000" hidden="1"/>
    <cellStyle name="Akzent5 2" xfId="51028" hidden="1"/>
    <cellStyle name="Akzent5 2" xfId="51052" hidden="1"/>
    <cellStyle name="Akzent5 2" xfId="51086" hidden="1"/>
    <cellStyle name="Akzent5 2" xfId="51106" hidden="1"/>
    <cellStyle name="Akzent5 2" xfId="51136" hidden="1"/>
    <cellStyle name="Akzent5 2" xfId="51161" hidden="1"/>
    <cellStyle name="Akzent5 2" xfId="51188" hidden="1"/>
    <cellStyle name="Akzent5 2" xfId="51210" hidden="1"/>
    <cellStyle name="Akzent5 2" xfId="51242" hidden="1"/>
    <cellStyle name="Akzent5 2" xfId="51268" hidden="1"/>
    <cellStyle name="Akzent5 2" xfId="51300" hidden="1"/>
    <cellStyle name="Akzent5 2" xfId="51320" hidden="1"/>
    <cellStyle name="Akzent5 2" xfId="51357" hidden="1"/>
    <cellStyle name="Akzent5 2" xfId="51376" hidden="1"/>
    <cellStyle name="Akzent5 2" xfId="51405" hidden="1"/>
    <cellStyle name="Akzent5 2" xfId="51427" hidden="1"/>
    <cellStyle name="Akzent5 2" xfId="51457" hidden="1"/>
    <cellStyle name="Akzent5 2" xfId="51480" hidden="1"/>
    <cellStyle name="Akzent5 2" xfId="51524" hidden="1"/>
    <cellStyle name="Akzent5 2" xfId="51536" hidden="1"/>
    <cellStyle name="Akzent5 2" xfId="51583" hidden="1"/>
    <cellStyle name="Akzent5 2" xfId="51617" hidden="1"/>
    <cellStyle name="Akzent5 2" xfId="51654" hidden="1"/>
    <cellStyle name="Akzent5 2" xfId="51675" hidden="1"/>
    <cellStyle name="Akzent5 2" xfId="51709" hidden="1"/>
    <cellStyle name="Akzent5 2" xfId="51725" hidden="1"/>
    <cellStyle name="Akzent5 2" xfId="51763" hidden="1"/>
    <cellStyle name="Akzent5 2" xfId="51783" hidden="1"/>
    <cellStyle name="Akzent5 2" xfId="51814" hidden="1"/>
    <cellStyle name="Akzent5 2" xfId="51844" hidden="1"/>
    <cellStyle name="Akzent5 2" xfId="51573" hidden="1"/>
    <cellStyle name="Akzent5 2" xfId="51887" hidden="1"/>
    <cellStyle name="Akzent5 2" xfId="51951" hidden="1"/>
    <cellStyle name="Akzent5 2" xfId="51979" hidden="1"/>
    <cellStyle name="Akzent5 2" xfId="52016" hidden="1"/>
    <cellStyle name="Akzent5 2" xfId="52048" hidden="1"/>
    <cellStyle name="Akzent5 2" xfId="52073" hidden="1"/>
    <cellStyle name="Akzent5 2" xfId="52098" hidden="1"/>
    <cellStyle name="Akzent5 2" xfId="52156" hidden="1"/>
    <cellStyle name="Akzent5 2" xfId="52187" hidden="1"/>
    <cellStyle name="Akzent5 2" xfId="52222" hidden="1"/>
    <cellStyle name="Akzent5 2" xfId="52285" hidden="1"/>
    <cellStyle name="Akzent5 2" xfId="52311" hidden="1"/>
    <cellStyle name="Akzent5 2" xfId="52354" hidden="1"/>
    <cellStyle name="Akzent5 2" xfId="52371" hidden="1"/>
    <cellStyle name="Akzent5 2" xfId="52412" hidden="1"/>
    <cellStyle name="Akzent5 2" xfId="52426" hidden="1"/>
    <cellStyle name="Akzent5 2" xfId="52470" hidden="1"/>
    <cellStyle name="Akzent5 2" xfId="52481" hidden="1"/>
    <cellStyle name="Akzent5 2" xfId="52520" hidden="1"/>
    <cellStyle name="Akzent5 2" xfId="52533" hidden="1"/>
    <cellStyle name="Akzent5 2" xfId="52567" hidden="1"/>
    <cellStyle name="Akzent5 2" xfId="52597" hidden="1"/>
    <cellStyle name="Akzent5 2" xfId="52631" hidden="1"/>
    <cellStyle name="Akzent5 2" xfId="52662" hidden="1"/>
    <cellStyle name="Akzent5 2" xfId="52716" hidden="1"/>
    <cellStyle name="Akzent5 2" xfId="52736" hidden="1"/>
    <cellStyle name="Akzent5 2" xfId="52769" hidden="1"/>
    <cellStyle name="Akzent5 2" xfId="52785" hidden="1"/>
    <cellStyle name="Akzent5 2" xfId="52821" hidden="1"/>
    <cellStyle name="Akzent5 2" xfId="52838" hidden="1"/>
    <cellStyle name="Akzent5 2" xfId="52283" hidden="1"/>
    <cellStyle name="Akzent5 2" xfId="52909" hidden="1"/>
    <cellStyle name="Akzent5 2" xfId="52946" hidden="1"/>
    <cellStyle name="Akzent5 2" xfId="52971" hidden="1"/>
    <cellStyle name="Akzent5 2" xfId="53003" hidden="1"/>
    <cellStyle name="Akzent5 2" xfId="53029" hidden="1"/>
    <cellStyle name="Akzent5 2" xfId="53057" hidden="1"/>
    <cellStyle name="Akzent5 2" xfId="53073" hidden="1"/>
    <cellStyle name="Akzent5 2" xfId="53115" hidden="1"/>
    <cellStyle name="Akzent5 2" xfId="53130" hidden="1"/>
    <cellStyle name="Akzent5 2" xfId="52869" hidden="1"/>
    <cellStyle name="Akzent5 2" xfId="53178" hidden="1"/>
    <cellStyle name="Akzent5 2" xfId="53207" hidden="1"/>
    <cellStyle name="Akzent5 2" xfId="53229" hidden="1"/>
    <cellStyle name="Akzent5 2" xfId="53262" hidden="1"/>
    <cellStyle name="Akzent5 2" xfId="53284" hidden="1"/>
    <cellStyle name="Akzent5 2" xfId="53311" hidden="1"/>
    <cellStyle name="Akzent5 2" xfId="53335" hidden="1"/>
    <cellStyle name="Akzent5 2" xfId="53365" hidden="1"/>
    <cellStyle name="Akzent5 2" xfId="53388" hidden="1"/>
    <cellStyle name="Akzent5 2" xfId="53429" hidden="1"/>
    <cellStyle name="Akzent5 2" xfId="53467" hidden="1"/>
    <cellStyle name="Akzent5 2" xfId="53498" hidden="1"/>
    <cellStyle name="Akzent5 2" xfId="53519" hidden="1"/>
    <cellStyle name="Akzent5 2" xfId="53553" hidden="1"/>
    <cellStyle name="Akzent5 2" xfId="53572" hidden="1"/>
    <cellStyle name="Akzent5 2" xfId="53602" hidden="1"/>
    <cellStyle name="Akzent5 2" xfId="53623" hidden="1"/>
    <cellStyle name="Akzent5 2" xfId="53660" hidden="1"/>
    <cellStyle name="Akzent5 2" xfId="53680" hidden="1"/>
    <cellStyle name="Akzent5 2" xfId="53714" hidden="1"/>
    <cellStyle name="Akzent5 2" xfId="53739" hidden="1"/>
    <cellStyle name="Akzent5 2" xfId="53784" hidden="1"/>
    <cellStyle name="Akzent5 2" xfId="53799" hidden="1"/>
    <cellStyle name="Akzent5 2" xfId="53833" hidden="1"/>
    <cellStyle name="Akzent5 2" xfId="53849" hidden="1"/>
    <cellStyle name="Akzent5 2" xfId="53893" hidden="1"/>
    <cellStyle name="Akzent5 2" xfId="53910" hidden="1"/>
    <cellStyle name="Akzent5 2" xfId="53949" hidden="1"/>
    <cellStyle name="Akzent5 2" xfId="53962" hidden="1"/>
    <cellStyle name="Akzent5 2" xfId="53422" hidden="1"/>
    <cellStyle name="Akzent5 2" xfId="54014" hidden="1"/>
    <cellStyle name="Akzent5 2" xfId="54048" hidden="1"/>
    <cellStyle name="Akzent5 2" xfId="54065" hidden="1"/>
    <cellStyle name="Akzent5 2" xfId="54107" hidden="1"/>
    <cellStyle name="Akzent5 2" xfId="54123" hidden="1"/>
    <cellStyle name="Akzent5 2" xfId="54155" hidden="1"/>
    <cellStyle name="Akzent5 2" xfId="54186" hidden="1"/>
    <cellStyle name="Akzent5 2" xfId="54213" hidden="1"/>
    <cellStyle name="Akzent5 2" xfId="54228" hidden="1"/>
    <cellStyle name="Akzent5 2" xfId="53992" hidden="1"/>
    <cellStyle name="Akzent5 2" xfId="54278" hidden="1"/>
    <cellStyle name="Akzent5 2" xfId="54319" hidden="1"/>
    <cellStyle name="Akzent5 2" xfId="54336" hidden="1"/>
    <cellStyle name="Akzent5 2" xfId="54369" hidden="1"/>
    <cellStyle name="Akzent5 2" xfId="54394" hidden="1"/>
    <cellStyle name="Akzent5 2" xfId="54421" hidden="1"/>
    <cellStyle name="Akzent5 2" xfId="54438" hidden="1"/>
    <cellStyle name="Akzent5 2" xfId="54473" hidden="1"/>
    <cellStyle name="Akzent5 2" xfId="54484" hidden="1"/>
    <cellStyle name="Akzent5 2" xfId="54531" hidden="1"/>
    <cellStyle name="Akzent5 2" xfId="54548" hidden="1"/>
    <cellStyle name="Akzent5 2" xfId="54589" hidden="1"/>
    <cellStyle name="Akzent5 2" xfId="54606" hidden="1"/>
    <cellStyle name="Akzent5 2" xfId="54647" hidden="1"/>
    <cellStyle name="Akzent5 2" xfId="54661" hidden="1"/>
    <cellStyle name="Akzent5 2" xfId="54705" hidden="1"/>
    <cellStyle name="Akzent5 2" xfId="54717" hidden="1"/>
    <cellStyle name="Akzent5 2" xfId="54748" hidden="1"/>
    <cellStyle name="Akzent5 2" xfId="54762" hidden="1"/>
    <cellStyle name="Akzent5 2" xfId="54810" hidden="1"/>
    <cellStyle name="Akzent5 2" xfId="54824" hidden="1"/>
    <cellStyle name="Akzent5 2" xfId="54861" hidden="1"/>
    <cellStyle name="Akzent5 2" xfId="54892" hidden="1"/>
    <cellStyle name="Akzent5 2" xfId="54924" hidden="1"/>
    <cellStyle name="Akzent5 2" xfId="54950" hidden="1"/>
    <cellStyle name="Akzent5 2" xfId="54982" hidden="1"/>
    <cellStyle name="Akzent5 2" xfId="55006" hidden="1"/>
    <cellStyle name="Akzent5 2" xfId="55038" hidden="1"/>
    <cellStyle name="Akzent5 2" xfId="55053" hidden="1"/>
    <cellStyle name="Akzent5 2" xfId="55093" hidden="1"/>
    <cellStyle name="Akzent5 2" xfId="55109" hidden="1"/>
    <cellStyle name="Akzent5 2" xfId="54856" hidden="1"/>
    <cellStyle name="Akzent5 2" xfId="55159" hidden="1"/>
    <cellStyle name="Akzent5 2" xfId="55192" hidden="1"/>
    <cellStyle name="Akzent5 2" xfId="55217" hidden="1"/>
    <cellStyle name="Akzent5 2" xfId="55249" hidden="1"/>
    <cellStyle name="Akzent5 2" xfId="55275" hidden="1"/>
    <cellStyle name="Akzent5 2" xfId="55302" hidden="1"/>
    <cellStyle name="Akzent5 2" xfId="55319" hidden="1"/>
    <cellStyle name="Akzent5 2" xfId="55351" hidden="1"/>
    <cellStyle name="Akzent5 2" xfId="55371" hidden="1"/>
    <cellStyle name="Akzent5 2" xfId="55341" hidden="1"/>
    <cellStyle name="Akzent5 2" xfId="55293" hidden="1"/>
    <cellStyle name="Akzent5 2" xfId="55276" hidden="1"/>
    <cellStyle name="Akzent5 2" xfId="55235" hidden="1"/>
    <cellStyle name="Akzent5 2" xfId="55218" hidden="1"/>
    <cellStyle name="Akzent5 2" xfId="55177" hidden="1"/>
    <cellStyle name="Akzent5 2" xfId="55160" hidden="1"/>
    <cellStyle name="Akzent5 2" xfId="55126" hidden="1"/>
    <cellStyle name="Akzent5 2" xfId="55102" hidden="1"/>
    <cellStyle name="Akzent5 2" xfId="55077" hidden="1"/>
    <cellStyle name="Akzent5 2" xfId="55045" hidden="1"/>
    <cellStyle name="Akzent5 2" xfId="54997" hidden="1"/>
    <cellStyle name="Akzent5 2" xfId="54977" hidden="1"/>
    <cellStyle name="Akzent5 2" xfId="54945" hidden="1"/>
    <cellStyle name="Akzent5 2" xfId="54919" hidden="1"/>
    <cellStyle name="Akzent5 2" xfId="54890" hidden="1"/>
    <cellStyle name="Akzent5 2" xfId="54859" hidden="1"/>
    <cellStyle name="Akzent5 2" xfId="54792" hidden="1"/>
    <cellStyle name="Akzent5 2" xfId="54775" hidden="1"/>
    <cellStyle name="Akzent5 2" xfId="55358" hidden="1"/>
    <cellStyle name="Akzent5 2" xfId="54731" hidden="1"/>
    <cellStyle name="Akzent5 2" xfId="54689" hidden="1"/>
    <cellStyle name="Akzent5 2" xfId="54671" hidden="1"/>
    <cellStyle name="Akzent5 2" xfId="54635" hidden="1"/>
    <cellStyle name="Akzent5 2" xfId="54613" hidden="1"/>
    <cellStyle name="Akzent5 2" xfId="54577" hidden="1"/>
    <cellStyle name="Akzent5 2" xfId="54555" hidden="1"/>
    <cellStyle name="Akzent5 2" xfId="54520" hidden="1"/>
    <cellStyle name="Akzent5 2" xfId="54503" hidden="1"/>
    <cellStyle name="Akzent5 2" xfId="54749" hidden="1"/>
    <cellStyle name="Akzent5 2" xfId="54464" hidden="1"/>
    <cellStyle name="Akzent5 2" xfId="54412" hidden="1"/>
    <cellStyle name="Akzent5 2" xfId="54395" hidden="1"/>
    <cellStyle name="Akzent5 2" xfId="54354" hidden="1"/>
    <cellStyle name="Akzent5 2" xfId="54337" hidden="1"/>
    <cellStyle name="Akzent5 2" xfId="54302" hidden="1"/>
    <cellStyle name="Akzent5 2" xfId="54279" hidden="1"/>
    <cellStyle name="Akzent5 2" xfId="54251" hidden="1"/>
    <cellStyle name="Akzent5 2" xfId="54224" hidden="1"/>
    <cellStyle name="Akzent5 2" xfId="54180" hidden="1"/>
    <cellStyle name="Akzent5 2" xfId="54149" hidden="1"/>
    <cellStyle name="Akzent5 2" xfId="54099" hidden="1"/>
    <cellStyle name="Akzent5 2" xfId="54087" hidden="1"/>
    <cellStyle name="Akzent5 2" xfId="54042" hidden="1"/>
    <cellStyle name="Akzent5 2" xfId="54027" hidden="1"/>
    <cellStyle name="Akzent5 2" xfId="53993" hidden="1"/>
    <cellStyle name="Akzent5 2" xfId="53975" hidden="1"/>
    <cellStyle name="Akzent5 2" xfId="53935" hidden="1"/>
    <cellStyle name="Akzent5 2" xfId="53911" hidden="1"/>
    <cellStyle name="Akzent5 2" xfId="53881" hidden="1"/>
    <cellStyle name="Akzent5 2" xfId="53848" hidden="1"/>
    <cellStyle name="Akzent5 2" xfId="53819" hidden="1"/>
    <cellStyle name="Akzent5 2" xfId="53792" hidden="1"/>
    <cellStyle name="Akzent5 2" xfId="53753" hidden="1"/>
    <cellStyle name="Akzent5 2" xfId="53732" hidden="1"/>
    <cellStyle name="Akzent5 2" xfId="53696" hidden="1"/>
    <cellStyle name="Akzent5 2" xfId="53668" hidden="1"/>
    <cellStyle name="Akzent5 2" xfId="53636" hidden="1"/>
    <cellStyle name="Akzent5 2" xfId="53616" hidden="1"/>
    <cellStyle name="Akzent5 2" xfId="54199" hidden="1"/>
    <cellStyle name="Akzent5 2" xfId="53564" hidden="1"/>
    <cellStyle name="Akzent5 2" xfId="53532" hidden="1"/>
    <cellStyle name="Akzent5 2" xfId="53512" hidden="1"/>
    <cellStyle name="Akzent5 2" xfId="53474" hidden="1"/>
    <cellStyle name="Akzent5 2" xfId="53454" hidden="1"/>
    <cellStyle name="Akzent5 2" xfId="53418" hidden="1"/>
    <cellStyle name="Akzent5 2" xfId="53390" hidden="1"/>
    <cellStyle name="Akzent5 2" xfId="53362" hidden="1"/>
    <cellStyle name="Akzent5 2" xfId="53336" hidden="1"/>
    <cellStyle name="Akzent5 2" xfId="53594" hidden="1"/>
    <cellStyle name="Akzent5 2" xfId="53289" hidden="1"/>
    <cellStyle name="Akzent5 2" xfId="53253" hidden="1"/>
    <cellStyle name="Akzent5 2" xfId="53234" hidden="1"/>
    <cellStyle name="Akzent5 2" xfId="53195" hidden="1"/>
    <cellStyle name="Akzent5 2" xfId="53177" hidden="1"/>
    <cellStyle name="Akzent5 2" xfId="53138" hidden="1"/>
    <cellStyle name="Akzent5 2" xfId="53122" hidden="1"/>
    <cellStyle name="Akzent5 2" xfId="53083" hidden="1"/>
    <cellStyle name="Akzent5 2" xfId="53061" hidden="1"/>
    <cellStyle name="Akzent5 2" xfId="53021" hidden="1"/>
    <cellStyle name="Akzent5 2" xfId="52998" hidden="1"/>
    <cellStyle name="Akzent5 2" xfId="52959" hidden="1"/>
    <cellStyle name="Akzent5 2" xfId="52939" hidden="1"/>
    <cellStyle name="Akzent5 2" xfId="52881" hidden="1"/>
    <cellStyle name="Akzent5 2" xfId="52857" hidden="1"/>
    <cellStyle name="Akzent5 2" xfId="52818" hidden="1"/>
    <cellStyle name="Akzent5 2" xfId="52807" hidden="1"/>
    <cellStyle name="Akzent5 2" xfId="52760" hidden="1"/>
    <cellStyle name="Akzent5 2" xfId="52749" hidden="1"/>
    <cellStyle name="Akzent5 2" xfId="52696" hidden="1"/>
    <cellStyle name="Akzent5 2" xfId="52690" hidden="1"/>
    <cellStyle name="Akzent5 2" xfId="52646" hidden="1"/>
    <cellStyle name="Akzent5 2" xfId="52616" hidden="1"/>
    <cellStyle name="Akzent5 2" xfId="52576" hidden="1"/>
    <cellStyle name="Akzent5 2" xfId="52552" hidden="1"/>
    <cellStyle name="Akzent5 2" xfId="52512" hidden="1"/>
    <cellStyle name="Akzent5 2" xfId="52497" hidden="1"/>
    <cellStyle name="Akzent5 2" xfId="52458" hidden="1"/>
    <cellStyle name="Akzent5 2" xfId="52439" hidden="1"/>
    <cellStyle name="Akzent5 2" xfId="52408" hidden="1"/>
    <cellStyle name="Akzent5 2" xfId="52385" hidden="1"/>
    <cellStyle name="Akzent5 2" xfId="52654" hidden="1"/>
    <cellStyle name="Akzent5 2" xfId="52330" hidden="1"/>
    <cellStyle name="Akzent5 2" xfId="52281" hidden="1"/>
    <cellStyle name="Akzent5 2" xfId="52242" hidden="1"/>
    <cellStyle name="Akzent5 2" xfId="52190" hidden="1"/>
    <cellStyle name="Akzent5 2" xfId="52154" hidden="1"/>
    <cellStyle name="Akzent5 2" xfId="52093" hidden="1"/>
    <cellStyle name="Akzent5 2" xfId="52067" hidden="1"/>
    <cellStyle name="Akzent5 2" xfId="52043" hidden="1"/>
    <cellStyle name="Akzent5 2" xfId="52006" hidden="1"/>
    <cellStyle name="Akzent5 2" xfId="51970" hidden="1"/>
    <cellStyle name="Akzent5 2" xfId="51915" hidden="1"/>
    <cellStyle name="Akzent5 2" xfId="51880" hidden="1"/>
    <cellStyle name="Akzent5 2" xfId="51835" hidden="1"/>
    <cellStyle name="Akzent5 2" xfId="51809" hidden="1"/>
    <cellStyle name="Akzent5 2" xfId="51776" hidden="1"/>
    <cellStyle name="Akzent5 2" xfId="51751" hidden="1"/>
    <cellStyle name="Akzent5 2" xfId="51706" hidden="1"/>
    <cellStyle name="Akzent5 2" xfId="51689" hidden="1"/>
    <cellStyle name="Akzent5 2" xfId="51653" hidden="1"/>
    <cellStyle name="Akzent5 2" xfId="51636" hidden="1"/>
    <cellStyle name="Akzent5 2" xfId="51612" hidden="1"/>
    <cellStyle name="Akzent5 2" xfId="51553" hidden="1"/>
    <cellStyle name="Akzent5 2" xfId="51503" hidden="1"/>
    <cellStyle name="Akzent5 2" xfId="51481" hidden="1"/>
    <cellStyle name="Akzent5 2" xfId="51439" hidden="1"/>
    <cellStyle name="Akzent5 2" xfId="51419" hidden="1"/>
    <cellStyle name="Akzent5 2" xfId="51387" hidden="1"/>
    <cellStyle name="Akzent5 2" xfId="51366" hidden="1"/>
    <cellStyle name="Akzent5 2" xfId="51329" hidden="1"/>
    <cellStyle name="Akzent5 2" xfId="51307" hidden="1"/>
    <cellStyle name="Akzent5 2" xfId="51917" hidden="1"/>
    <cellStyle name="Akzent5 2" xfId="51265" hidden="1"/>
    <cellStyle name="Akzent5 2" xfId="51232" hidden="1"/>
    <cellStyle name="Akzent5 2" xfId="51203" hidden="1"/>
    <cellStyle name="Akzent5 2" xfId="51168" hidden="1"/>
    <cellStyle name="Akzent5 2" xfId="51143" hidden="1"/>
    <cellStyle name="Akzent5 2" xfId="51110" hidden="1"/>
    <cellStyle name="Akzent5 2" xfId="51085" hidden="1"/>
    <cellStyle name="Akzent5 2" xfId="51059" hidden="1"/>
    <cellStyle name="Akzent5 2" xfId="51034" hidden="1"/>
    <cellStyle name="Akzent5 2" xfId="51286" hidden="1"/>
    <cellStyle name="Akzent5 2" xfId="50993" hidden="1"/>
    <cellStyle name="Akzent5 2" xfId="50953" hidden="1"/>
    <cellStyle name="Akzent5 2" xfId="50933" hidden="1"/>
    <cellStyle name="Akzent5 2" xfId="50894" hidden="1"/>
    <cellStyle name="Akzent5 2" xfId="50875" hidden="1"/>
    <cellStyle name="Akzent5 2" xfId="50832" hidden="1"/>
    <cellStyle name="Akzent5 2" xfId="50817" hidden="1"/>
    <cellStyle name="Akzent5 2" xfId="50780" hidden="1"/>
    <cellStyle name="Akzent5 2" xfId="50757" hidden="1"/>
    <cellStyle name="Akzent5 2" xfId="50718" hidden="1"/>
    <cellStyle name="Akzent5 2" xfId="50685" hidden="1"/>
    <cellStyle name="Akzent5 2" xfId="50645" hidden="1"/>
    <cellStyle name="Akzent5 2" xfId="50623" hidden="1"/>
    <cellStyle name="Akzent5 2" xfId="50586" hidden="1"/>
    <cellStyle name="Akzent5 2" xfId="50559" hidden="1"/>
    <cellStyle name="Akzent5 2" xfId="50529" hidden="1"/>
    <cellStyle name="Akzent5 2" xfId="50502" hidden="1"/>
    <cellStyle name="Akzent5 2" xfId="50470" hidden="1"/>
    <cellStyle name="Akzent5 2" xfId="50449" hidden="1"/>
    <cellStyle name="Akzent5 2" xfId="50415" hidden="1"/>
    <cellStyle name="Akzent5 2" xfId="50372" hidden="1"/>
    <cellStyle name="Akzent5 2" xfId="50345" hidden="1"/>
    <cellStyle name="Akzent5 2" xfId="50313" hidden="1"/>
    <cellStyle name="Akzent5 2" xfId="50275" hidden="1"/>
    <cellStyle name="Akzent5 2" xfId="50254" hidden="1"/>
    <cellStyle name="Akzent5 2" xfId="50222" hidden="1"/>
    <cellStyle name="Akzent5 2" xfId="50199" hidden="1"/>
    <cellStyle name="Akzent5 2" xfId="50167" hidden="1"/>
    <cellStyle name="Akzent5 2" xfId="50136" hidden="1"/>
    <cellStyle name="Akzent5 2" xfId="50734" hidden="1"/>
    <cellStyle name="Akzent5 2" xfId="50097" hidden="1"/>
    <cellStyle name="Akzent5 2" xfId="50057" hidden="1"/>
    <cellStyle name="Akzent5 2" xfId="50036" hidden="1"/>
    <cellStyle name="Akzent5 2" xfId="49995" hidden="1"/>
    <cellStyle name="Akzent5 2" xfId="49974" hidden="1"/>
    <cellStyle name="Akzent5 2" xfId="49937" hidden="1"/>
    <cellStyle name="Akzent5 2" xfId="49917" hidden="1"/>
    <cellStyle name="Akzent5 2" xfId="49882" hidden="1"/>
    <cellStyle name="Akzent5 2" xfId="49865" hidden="1"/>
    <cellStyle name="Akzent5 2" xfId="50118" hidden="1"/>
    <cellStyle name="Akzent5 2" xfId="49821" hidden="1"/>
    <cellStyle name="Akzent5 2" xfId="49779" hidden="1"/>
    <cellStyle name="Akzent5 2" xfId="49763" hidden="1"/>
    <cellStyle name="Akzent5 2" xfId="49716" hidden="1"/>
    <cellStyle name="Akzent5 2" xfId="49705" hidden="1"/>
    <cellStyle name="Akzent5 2" xfId="49661" hidden="1"/>
    <cellStyle name="Akzent5 2" xfId="49646" hidden="1"/>
    <cellStyle name="Akzent5 2" xfId="49612" hidden="1"/>
    <cellStyle name="Akzent5 2" xfId="49594" hidden="1"/>
    <cellStyle name="Akzent5 2" xfId="49553" hidden="1"/>
    <cellStyle name="Akzent5 2" xfId="49529" hidden="1"/>
    <cellStyle name="Akzent5 2" xfId="49494" hidden="1"/>
    <cellStyle name="Akzent5 2" xfId="49470" hidden="1"/>
    <cellStyle name="Akzent5 2" xfId="49437" hidden="1"/>
    <cellStyle name="Akzent5 2" xfId="49411" hidden="1"/>
    <cellStyle name="Akzent5 2" xfId="49379" hidden="1"/>
    <cellStyle name="Akzent5 2" xfId="49358" hidden="1"/>
    <cellStyle name="Akzent5 2" xfId="49317" hidden="1"/>
    <cellStyle name="Akzent5 2" xfId="49291" hidden="1"/>
    <cellStyle name="Akzent5 2" xfId="49247" hidden="1"/>
    <cellStyle name="Akzent5 2" xfId="49234" hidden="1"/>
    <cellStyle name="Akzent5 2" xfId="49166" hidden="1"/>
    <cellStyle name="Akzent5 2" xfId="49140" hidden="1"/>
    <cellStyle name="Akzent5 2" xfId="49108" hidden="1"/>
    <cellStyle name="Akzent5 2" xfId="49078" hidden="1"/>
    <cellStyle name="Akzent5 2" xfId="49044" hidden="1"/>
    <cellStyle name="Akzent5 2" xfId="49021" hidden="1"/>
    <cellStyle name="Akzent5 2" xfId="48992" hidden="1"/>
    <cellStyle name="Akzent5 2" xfId="55413" hidden="1"/>
    <cellStyle name="Akzent5 2" xfId="55440" hidden="1"/>
    <cellStyle name="Akzent5 2" xfId="55456" hidden="1"/>
    <cellStyle name="Akzent5 2" xfId="49179" hidden="1"/>
    <cellStyle name="Akzent5 2" xfId="55484" hidden="1"/>
    <cellStyle name="Akzent5 2" xfId="55506" hidden="1"/>
    <cellStyle name="Akzent5 2" xfId="55523" hidden="1"/>
    <cellStyle name="Akzent5 2" xfId="55545" hidden="1"/>
    <cellStyle name="Akzent5 2" xfId="55562" hidden="1"/>
    <cellStyle name="Akzent5 2" xfId="55584" hidden="1"/>
    <cellStyle name="Akzent5 2" xfId="55595" hidden="1"/>
    <cellStyle name="Akzent5 2" xfId="55618" hidden="1"/>
    <cellStyle name="Akzent5 2" xfId="55633" hidden="1"/>
    <cellStyle name="Akzent5 2" xfId="55608" hidden="1"/>
    <cellStyle name="Akzent5 2" xfId="55581" hidden="1"/>
    <cellStyle name="Akzent5 2" xfId="55563" hidden="1"/>
    <cellStyle name="Akzent5 2" xfId="55542" hidden="1"/>
    <cellStyle name="Akzent5 2" xfId="55524" hidden="1"/>
    <cellStyle name="Akzent5 2" xfId="55503" hidden="1"/>
    <cellStyle name="Akzent5 2" xfId="55485" hidden="1"/>
    <cellStyle name="Akzent5 2" xfId="55470" hidden="1"/>
    <cellStyle name="Akzent5 2" xfId="55448" hidden="1"/>
    <cellStyle name="Akzent5 2" xfId="55431" hidden="1"/>
    <cellStyle name="Akzent5 2" xfId="55384" hidden="1"/>
    <cellStyle name="Akzent5 2" xfId="55332" hidden="1"/>
    <cellStyle name="Akzent5 2" xfId="55309" hidden="1"/>
    <cellStyle name="Akzent5 2" xfId="55264" hidden="1"/>
    <cellStyle name="Akzent5 2" xfId="55243" hidden="1"/>
    <cellStyle name="Akzent5 2" xfId="55209" hidden="1"/>
    <cellStyle name="Akzent5 2" xfId="55185" hidden="1"/>
    <cellStyle name="Akzent5 2" xfId="55147" hidden="1"/>
    <cellStyle name="Akzent5 2" xfId="55131" hidden="1"/>
    <cellStyle name="Akzent5 2" xfId="55625" hidden="1"/>
    <cellStyle name="Akzent5 2" xfId="55079" hidden="1"/>
    <cellStyle name="Akzent5 2" xfId="55028" hidden="1"/>
    <cellStyle name="Akzent5 2" xfId="55013" hidden="1"/>
    <cellStyle name="Akzent5 2" xfId="54969" hidden="1"/>
    <cellStyle name="Akzent5 2" xfId="54951" hidden="1"/>
    <cellStyle name="Akzent5 2" xfId="54911" hidden="1"/>
    <cellStyle name="Akzent5 2" xfId="54893" hidden="1"/>
    <cellStyle name="Akzent5 2" xfId="54818" hidden="1"/>
    <cellStyle name="Akzent5 2" xfId="54796" hidden="1"/>
    <cellStyle name="Akzent5 2" xfId="55101" hidden="1"/>
    <cellStyle name="Akzent5 2" xfId="54741" hidden="1"/>
    <cellStyle name="Akzent5 2" xfId="54703" hidden="1"/>
    <cellStyle name="Akzent5 2" xfId="54682" hidden="1"/>
    <cellStyle name="Akzent5 2" xfId="54644" hidden="1"/>
    <cellStyle name="Akzent5 2" xfId="54623" hidden="1"/>
    <cellStyle name="Akzent5 2" xfId="54586" hidden="1"/>
    <cellStyle name="Akzent5 2" xfId="54565" hidden="1"/>
    <cellStyle name="Akzent5 2" xfId="54528" hidden="1"/>
    <cellStyle name="Akzent5 2" xfId="54504" hidden="1"/>
    <cellStyle name="Akzent5 2" xfId="54461" hidden="1"/>
    <cellStyle name="Akzent5 2" xfId="54424" hidden="1"/>
    <cellStyle name="Akzent5 2" xfId="54383" hidden="1"/>
    <cellStyle name="Akzent5 2" xfId="54362" hidden="1"/>
    <cellStyle name="Akzent5 2" xfId="54316" hidden="1"/>
    <cellStyle name="Akzent5 2" xfId="54304" hidden="1"/>
    <cellStyle name="Akzent5 2" xfId="54265" hidden="1"/>
    <cellStyle name="Akzent5 2" xfId="54253" hidden="1"/>
    <cellStyle name="Akzent5 2" xfId="54207" hidden="1"/>
    <cellStyle name="Akzent5 2" xfId="54190" hidden="1"/>
    <cellStyle name="Akzent5 2" xfId="54147" hidden="1"/>
    <cellStyle name="Akzent5 2" xfId="54115" hidden="1"/>
    <cellStyle name="Akzent5 2" xfId="54072" hidden="1"/>
    <cellStyle name="Akzent5 2" xfId="54055" hidden="1"/>
    <cellStyle name="Akzent5 2" xfId="54012" hidden="1"/>
    <cellStyle name="Akzent5 2" xfId="53995" hidden="1"/>
    <cellStyle name="Akzent5 2" xfId="53950" hidden="1"/>
    <cellStyle name="Akzent5 2" xfId="53934" hidden="1"/>
    <cellStyle name="Akzent5 2" xfId="53890" hidden="1"/>
    <cellStyle name="Akzent5 2" xfId="53870" hidden="1"/>
    <cellStyle name="Akzent5 2" xfId="54471" hidden="1"/>
    <cellStyle name="Akzent5 2" xfId="53822" hidden="1"/>
    <cellStyle name="Akzent5 2" xfId="53773" hidden="1"/>
    <cellStyle name="Akzent5 2" xfId="53761" hidden="1"/>
    <cellStyle name="Akzent5 2" xfId="53709" hidden="1"/>
    <cellStyle name="Akzent5 2" xfId="53691" hidden="1"/>
    <cellStyle name="Akzent5 2" xfId="53651" hidden="1"/>
    <cellStyle name="Akzent5 2" xfId="53625" hidden="1"/>
    <cellStyle name="Akzent5 2" xfId="53592" hidden="1"/>
    <cellStyle name="Akzent5 2" xfId="53565" hidden="1"/>
    <cellStyle name="Akzent5 2" xfId="53834" hidden="1"/>
    <cellStyle name="Akzent5 2" xfId="53521" hidden="1"/>
    <cellStyle name="Akzent5 2" xfId="53487" hidden="1"/>
    <cellStyle name="Akzent5 2" xfId="53458" hidden="1"/>
    <cellStyle name="Akzent5 2" xfId="53419" hidden="1"/>
    <cellStyle name="Akzent5 2" xfId="53389" hidden="1"/>
    <cellStyle name="Akzent5 2" xfId="53354" hidden="1"/>
    <cellStyle name="Akzent5 2" xfId="53327" hidden="1"/>
    <cellStyle name="Akzent5 2" xfId="53293" hidden="1"/>
    <cellStyle name="Akzent5 2" xfId="53272" hidden="1"/>
    <cellStyle name="Akzent5 2" xfId="53235" hidden="1"/>
    <cellStyle name="Akzent5 2" xfId="53203" hidden="1"/>
    <cellStyle name="Akzent5 2" xfId="53172" hidden="1"/>
    <cellStyle name="Akzent5 2" xfId="53152" hidden="1"/>
    <cellStyle name="Akzent5 2" xfId="53106" hidden="1"/>
    <cellStyle name="Akzent5 2" xfId="53094" hidden="1"/>
    <cellStyle name="Akzent5 2" xfId="53048" hidden="1"/>
    <cellStyle name="Akzent5 2" xfId="53030" hidden="1"/>
    <cellStyle name="Akzent5 2" xfId="52992" hidden="1"/>
    <cellStyle name="Akzent5 2" xfId="52972" hidden="1"/>
    <cellStyle name="Akzent5 2" xfId="52922" hidden="1"/>
    <cellStyle name="Akzent5 2" xfId="52914" hidden="1"/>
    <cellStyle name="Akzent5 2" xfId="52867" hidden="1"/>
    <cellStyle name="Akzent5 2" xfId="52839" hidden="1"/>
    <cellStyle name="Akzent5 2" xfId="52799" hidden="1"/>
    <cellStyle name="Akzent5 2" xfId="52777" hidden="1"/>
    <cellStyle name="Akzent5 2" xfId="52734" hidden="1"/>
    <cellStyle name="Akzent5 2" xfId="52710" hidden="1"/>
    <cellStyle name="Akzent5 2" xfId="52650" hidden="1"/>
    <cellStyle name="Akzent5 2" xfId="52617" hidden="1"/>
    <cellStyle name="Akzent5 2" xfId="52591" hidden="1"/>
    <cellStyle name="Akzent5 2" xfId="52558" hidden="1"/>
    <cellStyle name="Akzent5 2" xfId="52878" hidden="1"/>
    <cellStyle name="Akzent5 2" xfId="52510" hidden="1"/>
    <cellStyle name="Akzent5 2" xfId="52467" hidden="1"/>
    <cellStyle name="Akzent5 2" xfId="52446" hidden="1"/>
    <cellStyle name="Akzent5 2" xfId="52407" hidden="1"/>
    <cellStyle name="Akzent5 2" xfId="52380" hidden="1"/>
    <cellStyle name="Akzent5 2" xfId="52340" hidden="1"/>
    <cellStyle name="Akzent5 2" xfId="52318" hidden="1"/>
    <cellStyle name="Akzent5 2" xfId="52263" hidden="1"/>
    <cellStyle name="Akzent5 2" xfId="52218" hidden="1"/>
    <cellStyle name="Akzent5 2" xfId="52170" hidden="1"/>
    <cellStyle name="Akzent5 2" xfId="52114" hidden="1"/>
    <cellStyle name="Akzent5 2" xfId="52068" hidden="1"/>
    <cellStyle name="Akzent5 2" xfId="52022" hidden="1"/>
    <cellStyle name="Akzent5 2" xfId="52001" hidden="1"/>
    <cellStyle name="Akzent5 2" xfId="51938" hidden="1"/>
    <cellStyle name="Akzent5 2" xfId="51914" hidden="1"/>
    <cellStyle name="Akzent5 2" xfId="51867" hidden="1"/>
    <cellStyle name="Akzent5 2" xfId="51849" hidden="1"/>
    <cellStyle name="Akzent5 2" xfId="51801" hidden="1"/>
    <cellStyle name="Akzent5 2" xfId="51779" hidden="1"/>
    <cellStyle name="Akzent5 2" xfId="51743" hidden="1"/>
    <cellStyle name="Akzent5 2" xfId="51716" hidden="1"/>
    <cellStyle name="Akzent5 2" xfId="51670" hidden="1"/>
    <cellStyle name="Akzent5 2" xfId="51641" hidden="1"/>
    <cellStyle name="Akzent5 2" xfId="51606" hidden="1"/>
    <cellStyle name="Akzent5 2" xfId="51574" hidden="1"/>
    <cellStyle name="Akzent5 2" xfId="51513" hidden="1"/>
    <cellStyle name="Akzent5 2" xfId="51485" hidden="1"/>
    <cellStyle name="Akzent5 2" xfId="51454" hidden="1"/>
    <cellStyle name="Akzent5 2" xfId="51426" hidden="1"/>
    <cellStyle name="Akzent5 2" xfId="52120" hidden="1"/>
    <cellStyle name="Akzent5 2" xfId="51375" hidden="1"/>
    <cellStyle name="Akzent5 2" xfId="51337" hidden="1"/>
    <cellStyle name="Akzent5 2" xfId="51309" hidden="1"/>
    <cellStyle name="Akzent5 2" xfId="51276" hidden="1"/>
    <cellStyle name="Akzent5 2" xfId="51253" hidden="1"/>
    <cellStyle name="Akzent5 2" xfId="51217" hidden="1"/>
    <cellStyle name="Akzent5 2" xfId="51186" hidden="1"/>
    <cellStyle name="Akzent5 2" xfId="51155" hidden="1"/>
    <cellStyle name="Akzent5 2" xfId="51130" hidden="1"/>
    <cellStyle name="Akzent5 2" xfId="51397" hidden="1"/>
    <cellStyle name="Akzent5 2" xfId="51079" hidden="1"/>
    <cellStyle name="Akzent5 2" xfId="51042" hidden="1"/>
    <cellStyle name="Akzent5 2" xfId="51015" hidden="1"/>
    <cellStyle name="Akzent5 2" xfId="50989" hidden="1"/>
    <cellStyle name="Akzent5 2" xfId="50971" hidden="1"/>
    <cellStyle name="Akzent5 2" xfId="50931" hidden="1"/>
    <cellStyle name="Akzent5 2" xfId="50910" hidden="1"/>
    <cellStyle name="Akzent5 2" xfId="50873" hidden="1"/>
    <cellStyle name="Akzent5 2" xfId="50849" hidden="1"/>
    <cellStyle name="Akzent5 2" xfId="50800" hidden="1"/>
    <cellStyle name="Akzent5 2" xfId="50761" hidden="1"/>
    <cellStyle name="Akzent5 2" xfId="50732" hidden="1"/>
    <cellStyle name="Akzent5 2" xfId="50703" hidden="1"/>
    <cellStyle name="Akzent5 2" xfId="50664" hidden="1"/>
    <cellStyle name="Akzent5 2" xfId="50652" hidden="1"/>
    <cellStyle name="Akzent5 2" xfId="50606" hidden="1"/>
    <cellStyle name="Akzent5 2" xfId="50588" hidden="1"/>
    <cellStyle name="Akzent5 2" xfId="50548" hidden="1"/>
    <cellStyle name="Akzent5 2" xfId="50527" hidden="1"/>
    <cellStyle name="Akzent5 2" xfId="50489" hidden="1"/>
    <cellStyle name="Akzent5 2" xfId="50454" hidden="1"/>
    <cellStyle name="Akzent5 2" xfId="50406" hidden="1"/>
    <cellStyle name="Akzent5 2" xfId="50374" hidden="1"/>
    <cellStyle name="Akzent5 2" xfId="50346" hidden="1"/>
    <cellStyle name="Akzent5 2" xfId="50312" hidden="1"/>
    <cellStyle name="Akzent5 2" xfId="50282" hidden="1"/>
    <cellStyle name="Akzent5 2" xfId="50253" hidden="1"/>
    <cellStyle name="Akzent5 2" xfId="50214" hidden="1"/>
    <cellStyle name="Akzent5 2" xfId="50194" hidden="1"/>
    <cellStyle name="Akzent5 2" xfId="50816" hidden="1"/>
    <cellStyle name="Akzent5 2" xfId="50135" hidden="1"/>
    <cellStyle name="Akzent5 2" xfId="50100" hidden="1"/>
    <cellStyle name="Akzent5 2" xfId="50072" hidden="1"/>
    <cellStyle name="Akzent5 2" xfId="50032" hidden="1"/>
    <cellStyle name="Akzent5 2" xfId="50013" hidden="1"/>
    <cellStyle name="Akzent5 2" xfId="49973" hidden="1"/>
    <cellStyle name="Akzent5 2" xfId="49955" hidden="1"/>
    <cellStyle name="Akzent5 2" xfId="49915" hidden="1"/>
    <cellStyle name="Akzent5 2" xfId="49897" hidden="1"/>
    <cellStyle name="Akzent5 2" xfId="50174" hidden="1"/>
    <cellStyle name="Akzent5 2" xfId="49853" hidden="1"/>
    <cellStyle name="Akzent5 2" xfId="49815" hidden="1"/>
    <cellStyle name="Akzent5 2" xfId="49795" hidden="1"/>
    <cellStyle name="Akzent5 2" xfId="49752" hidden="1"/>
    <cellStyle name="Akzent5 2" xfId="49733" hidden="1"/>
    <cellStyle name="Akzent5 2" xfId="49691" hidden="1"/>
    <cellStyle name="Akzent5 2" xfId="49675" hidden="1"/>
    <cellStyle name="Akzent5 2" xfId="49632" hidden="1"/>
    <cellStyle name="Akzent5 2" xfId="49616" hidden="1"/>
    <cellStyle name="Akzent5 2" xfId="49576" hidden="1"/>
    <cellStyle name="Akzent5 2" xfId="49555" hidden="1"/>
    <cellStyle name="Akzent5 2" xfId="49508" hidden="1"/>
    <cellStyle name="Akzent5 2" xfId="49496" hidden="1"/>
    <cellStyle name="Akzent5 2" xfId="49450" hidden="1"/>
    <cellStyle name="Akzent5 2" xfId="49424" hidden="1"/>
    <cellStyle name="Akzent5 2" xfId="49390" hidden="1"/>
    <cellStyle name="Akzent5 2" xfId="49363" hidden="1"/>
    <cellStyle name="Akzent5 2" xfId="49326" hidden="1"/>
    <cellStyle name="Akzent5 2" xfId="49299" hidden="1"/>
    <cellStyle name="Akzent5 2" xfId="49255" hidden="1"/>
    <cellStyle name="Akzent5 2" xfId="49238" hidden="1"/>
    <cellStyle name="Akzent5 2" xfId="49158" hidden="1"/>
    <cellStyle name="Akzent5 2" xfId="49131" hidden="1"/>
    <cellStyle name="Akzent5 2" xfId="49093" hidden="1"/>
    <cellStyle name="Akzent5 2" xfId="49069" hidden="1"/>
    <cellStyle name="Akzent5 2" xfId="49034" hidden="1"/>
    <cellStyle name="Akzent5 2" xfId="49004" hidden="1"/>
    <cellStyle name="Akzent5 2" xfId="55372" hidden="1"/>
    <cellStyle name="Akzent5 2" xfId="55641" hidden="1"/>
    <cellStyle name="Akzent5 2" xfId="55644" hidden="1"/>
    <cellStyle name="Akzent5 2" xfId="55656" hidden="1"/>
    <cellStyle name="Akzent5 2" xfId="49169" hidden="1"/>
    <cellStyle name="Akzent5 2" xfId="55670" hidden="1"/>
    <cellStyle name="Akzent5 2" xfId="55678" hidden="1"/>
    <cellStyle name="Akzent5 2" xfId="55690" hidden="1"/>
    <cellStyle name="Akzent5 2" xfId="55698" hidden="1"/>
    <cellStyle name="Akzent5 2" xfId="55710" hidden="1"/>
    <cellStyle name="Akzent5 2" xfId="55718" hidden="1"/>
    <cellStyle name="Akzent5 2" xfId="55730" hidden="1"/>
    <cellStyle name="Akzent5 2" xfId="55738" hidden="1"/>
    <cellStyle name="Akzent5 2" xfId="55750"/>
    <cellStyle name="Akzent5 3" xfId="401" hidden="1"/>
    <cellStyle name="Akzent5 3" xfId="2953" hidden="1"/>
    <cellStyle name="Akzent5 3" xfId="3759" hidden="1"/>
    <cellStyle name="Akzent5 3" xfId="6299" hidden="1"/>
    <cellStyle name="Akzent5 3" xfId="4084" hidden="1"/>
    <cellStyle name="Akzent5 3" xfId="3241" hidden="1"/>
    <cellStyle name="Akzent5 3" xfId="546" hidden="1"/>
    <cellStyle name="Akzent5 3" xfId="4311" hidden="1"/>
    <cellStyle name="Akzent5 3" xfId="3431" hidden="1"/>
    <cellStyle name="Akzent5 3" xfId="531" hidden="1"/>
    <cellStyle name="Akzent5 3" xfId="12155" hidden="1"/>
    <cellStyle name="Akzent5 3" xfId="13516" hidden="1"/>
    <cellStyle name="Akzent5 3" xfId="18368" hidden="1"/>
    <cellStyle name="Akzent5 3" xfId="14172" hidden="1"/>
    <cellStyle name="Akzent5 3" xfId="12651" hidden="1"/>
    <cellStyle name="Akzent5 3" xfId="7647" hidden="1"/>
    <cellStyle name="Akzent5 3" xfId="14612" hidden="1"/>
    <cellStyle name="Akzent5 3" xfId="12983" hidden="1"/>
    <cellStyle name="Akzent5 3" xfId="7660" hidden="1"/>
    <cellStyle name="Akzent5 3" xfId="15041" hidden="1"/>
    <cellStyle name="Akzent5 3" xfId="13390" hidden="1"/>
    <cellStyle name="Akzent5 3" xfId="7723" hidden="1"/>
    <cellStyle name="Akzent5 3" xfId="15490" hidden="1"/>
    <cellStyle name="Akzent5 3" xfId="13789" hidden="1"/>
    <cellStyle name="Akzent5 3" xfId="7792" hidden="1"/>
    <cellStyle name="Akzent5 3" xfId="15972" hidden="1"/>
    <cellStyle name="Akzent5 3" xfId="14229" hidden="1"/>
    <cellStyle name="Akzent5 3" xfId="7838" hidden="1"/>
    <cellStyle name="Akzent5 3" xfId="22946" hidden="1"/>
    <cellStyle name="Akzent5 3" xfId="23504" hidden="1"/>
    <cellStyle name="Akzent5 3" xfId="25275" hidden="1"/>
    <cellStyle name="Akzent5 3" xfId="23739" hidden="1"/>
    <cellStyle name="Akzent5 3" xfId="23146" hidden="1"/>
    <cellStyle name="Akzent5 3" xfId="21262" hidden="1"/>
    <cellStyle name="Akzent5 3" xfId="26755" hidden="1"/>
    <cellStyle name="Akzent5 3" xfId="27051" hidden="1"/>
    <cellStyle name="Akzent5 3" xfId="27966" hidden="1"/>
    <cellStyle name="Akzent5 3" xfId="29277" hidden="1"/>
    <cellStyle name="Akzent5 3" xfId="29574" hidden="1"/>
    <cellStyle name="Akzent5 3" xfId="30490" hidden="1"/>
    <cellStyle name="Akzent5 3" xfId="31671" hidden="1"/>
    <cellStyle name="Akzent5 3" xfId="31967" hidden="1"/>
    <cellStyle name="Akzent5 3" xfId="32880" hidden="1"/>
    <cellStyle name="Akzent5 3" xfId="33961" hidden="1"/>
    <cellStyle name="Akzent5 3" xfId="34254" hidden="1"/>
    <cellStyle name="Akzent5 3" xfId="35166" hidden="1"/>
    <cellStyle name="Akzent5 3" xfId="36246" hidden="1"/>
    <cellStyle name="Akzent5 3" xfId="36536" hidden="1"/>
    <cellStyle name="Akzent5 3" xfId="37443" hidden="1"/>
    <cellStyle name="Akzent5 3" xfId="38505" hidden="1"/>
    <cellStyle name="Akzent5 3" xfId="38787" hidden="1"/>
    <cellStyle name="Akzent5 3" xfId="39690" hidden="1"/>
    <cellStyle name="Akzent5 3" xfId="40742" hidden="1"/>
    <cellStyle name="Akzent5 3" xfId="41023" hidden="1"/>
    <cellStyle name="Akzent5 3" xfId="41926" hidden="1"/>
    <cellStyle name="Akzent5 3" xfId="44757" hidden="1"/>
    <cellStyle name="Akzent5 3" xfId="45550" hidden="1"/>
    <cellStyle name="Akzent5 3" xfId="48043" hidden="1"/>
    <cellStyle name="Akzent5 3" xfId="45869" hidden="1"/>
    <cellStyle name="Akzent5 3" xfId="45040" hidden="1"/>
    <cellStyle name="Akzent5 3" xfId="42398" hidden="1"/>
    <cellStyle name="Akzent5 3" xfId="46093" hidden="1"/>
    <cellStyle name="Akzent5 3" xfId="45228" hidden="1"/>
    <cellStyle name="Akzent5 3" xfId="42383" hidden="1"/>
    <cellStyle name="Akzent5 3" xfId="51558" hidden="1"/>
    <cellStyle name="Akzent5 3" xfId="52351" hidden="1"/>
    <cellStyle name="Akzent5 3" xfId="54844" hidden="1"/>
    <cellStyle name="Akzent5 3" xfId="52670" hidden="1"/>
    <cellStyle name="Akzent5 3" xfId="51841" hidden="1"/>
    <cellStyle name="Akzent5 3" xfId="49199" hidden="1"/>
    <cellStyle name="Akzent5 3" xfId="52894" hidden="1"/>
    <cellStyle name="Akzent5 3" xfId="52029" hidden="1"/>
    <cellStyle name="Akzent5 3" xfId="49184"/>
    <cellStyle name="Akzent5 4" xfId="315" hidden="1"/>
    <cellStyle name="Akzent5 4" xfId="3678" hidden="1"/>
    <cellStyle name="Akzent5 4" xfId="3650" hidden="1"/>
    <cellStyle name="Akzent5 4" xfId="3327" hidden="1"/>
    <cellStyle name="Akzent5 4" xfId="3348" hidden="1"/>
    <cellStyle name="Akzent5 4" xfId="3528" hidden="1"/>
    <cellStyle name="Akzent5 4" xfId="3547" hidden="1"/>
    <cellStyle name="Akzent5 4" xfId="13376" hidden="1"/>
    <cellStyle name="Akzent5 4" xfId="13331" hidden="1"/>
    <cellStyle name="Akzent5 4" xfId="12810" hidden="1"/>
    <cellStyle name="Akzent5 4" xfId="12837" hidden="1"/>
    <cellStyle name="Akzent5 4" xfId="13149" hidden="1"/>
    <cellStyle name="Akzent5 4" xfId="13185" hidden="1"/>
    <cellStyle name="Akzent5 4" xfId="13573" hidden="1"/>
    <cellStyle name="Akzent5 4" xfId="13612" hidden="1"/>
    <cellStyle name="Akzent5 4" xfId="13961" hidden="1"/>
    <cellStyle name="Akzent5 4" xfId="14016" hidden="1"/>
    <cellStyle name="Akzent5 4" xfId="14411" hidden="1"/>
    <cellStyle name="Akzent5 4" xfId="14462" hidden="1"/>
    <cellStyle name="Akzent5 4" xfId="23444" hidden="1"/>
    <cellStyle name="Akzent5 4" xfId="23422" hidden="1"/>
    <cellStyle name="Akzent5 4" xfId="23211" hidden="1"/>
    <cellStyle name="Akzent5 4" xfId="23224" hidden="1"/>
    <cellStyle name="Akzent5 4" xfId="27011" hidden="1"/>
    <cellStyle name="Akzent5 4" xfId="26996" hidden="1"/>
    <cellStyle name="Akzent5 4" xfId="29534" hidden="1"/>
    <cellStyle name="Akzent5 4" xfId="29519" hidden="1"/>
    <cellStyle name="Akzent5 4" xfId="31927" hidden="1"/>
    <cellStyle name="Akzent5 4" xfId="31912" hidden="1"/>
    <cellStyle name="Akzent5 4" xfId="34214" hidden="1"/>
    <cellStyle name="Akzent5 4" xfId="34199" hidden="1"/>
    <cellStyle name="Akzent5 4" xfId="36497" hidden="1"/>
    <cellStyle name="Akzent5 4" xfId="36483" hidden="1"/>
    <cellStyle name="Akzent5 4" xfId="38749" hidden="1"/>
    <cellStyle name="Akzent5 4" xfId="38735" hidden="1"/>
    <cellStyle name="Akzent5 4" xfId="40985" hidden="1"/>
    <cellStyle name="Akzent5 4" xfId="40972" hidden="1"/>
    <cellStyle name="Akzent5 4" xfId="45470" hidden="1"/>
    <cellStyle name="Akzent5 4" xfId="45442" hidden="1"/>
    <cellStyle name="Akzent5 4" xfId="45125" hidden="1"/>
    <cellStyle name="Akzent5 4" xfId="45146" hidden="1"/>
    <cellStyle name="Akzent5 4" xfId="45323" hidden="1"/>
    <cellStyle name="Akzent5 4" xfId="45342" hidden="1"/>
    <cellStyle name="Akzent5 4" xfId="52271" hidden="1"/>
    <cellStyle name="Akzent5 4" xfId="52243" hidden="1"/>
    <cellStyle name="Akzent5 4" xfId="51926" hidden="1"/>
    <cellStyle name="Akzent5 4" xfId="51947" hidden="1"/>
    <cellStyle name="Akzent5 4" xfId="52124" hidden="1"/>
    <cellStyle name="Akzent5 4" xfId="52143"/>
    <cellStyle name="Akzent5 5" xfId="28240"/>
    <cellStyle name="Akzent6" xfId="86" hidden="1"/>
    <cellStyle name="Akzent6" xfId="98"/>
    <cellStyle name="Akzent6 2" xfId="203" hidden="1"/>
    <cellStyle name="Akzent6 2" xfId="383" hidden="1"/>
    <cellStyle name="Akzent6 2" xfId="406" hidden="1"/>
    <cellStyle name="Akzent6 2" xfId="442" hidden="1"/>
    <cellStyle name="Akzent6 2" xfId="462" hidden="1"/>
    <cellStyle name="Akzent6 2" xfId="492" hidden="1"/>
    <cellStyle name="Akzent6 2" xfId="559" hidden="1"/>
    <cellStyle name="Akzent6 2" xfId="611" hidden="1"/>
    <cellStyle name="Akzent6 2" xfId="622" hidden="1"/>
    <cellStyle name="Akzent6 2" xfId="657" hidden="1"/>
    <cellStyle name="Akzent6 2" xfId="679" hidden="1"/>
    <cellStyle name="Akzent6 2" xfId="722" hidden="1"/>
    <cellStyle name="Akzent6 2" xfId="747" hidden="1"/>
    <cellStyle name="Akzent6 2" xfId="779" hidden="1"/>
    <cellStyle name="Akzent6 2" xfId="803" hidden="1"/>
    <cellStyle name="Akzent6 2" xfId="834" hidden="1"/>
    <cellStyle name="Akzent6 2" xfId="862" hidden="1"/>
    <cellStyle name="Akzent6 2" xfId="883" hidden="1"/>
    <cellStyle name="Akzent6 2" xfId="914" hidden="1"/>
    <cellStyle name="Akzent6 2" xfId="942" hidden="1"/>
    <cellStyle name="Akzent6 2" xfId="742" hidden="1"/>
    <cellStyle name="Akzent6 2" xfId="989" hidden="1"/>
    <cellStyle name="Akzent6 2" xfId="1021" hidden="1"/>
    <cellStyle name="Akzent6 2" xfId="1049" hidden="1"/>
    <cellStyle name="Akzent6 2" xfId="1080" hidden="1"/>
    <cellStyle name="Akzent6 2" xfId="1105" hidden="1"/>
    <cellStyle name="Akzent6 2" xfId="1128" hidden="1"/>
    <cellStyle name="Akzent6 2" xfId="1158" hidden="1"/>
    <cellStyle name="Akzent6 2" xfId="1184" hidden="1"/>
    <cellStyle name="Akzent6 2" xfId="1206" hidden="1"/>
    <cellStyle name="Akzent6 2" xfId="1019" hidden="1"/>
    <cellStyle name="Akzent6 2" xfId="1251" hidden="1"/>
    <cellStyle name="Akzent6 2" xfId="1281" hidden="1"/>
    <cellStyle name="Akzent6 2" xfId="1305" hidden="1"/>
    <cellStyle name="Akzent6 2" xfId="1340" hidden="1"/>
    <cellStyle name="Akzent6 2" xfId="1363" hidden="1"/>
    <cellStyle name="Akzent6 2" xfId="1393" hidden="1"/>
    <cellStyle name="Akzent6 2" xfId="1423" hidden="1"/>
    <cellStyle name="Akzent6 2" xfId="1446" hidden="1"/>
    <cellStyle name="Akzent6 2" xfId="1475" hidden="1"/>
    <cellStyle name="Akzent6 2" xfId="1510" hidden="1"/>
    <cellStyle name="Akzent6 2" xfId="1542" hidden="1"/>
    <cellStyle name="Akzent6 2" xfId="1585" hidden="1"/>
    <cellStyle name="Akzent6 2" xfId="1602" hidden="1"/>
    <cellStyle name="Akzent6 2" xfId="1644" hidden="1"/>
    <cellStyle name="Akzent6 2" xfId="1662" hidden="1"/>
    <cellStyle name="Akzent6 2" xfId="1690" hidden="1"/>
    <cellStyle name="Akzent6 2" xfId="1723" hidden="1"/>
    <cellStyle name="Akzent6 2" xfId="1742" hidden="1"/>
    <cellStyle name="Akzent6 2" xfId="1786" hidden="1"/>
    <cellStyle name="Akzent6 2" xfId="1800" hidden="1"/>
    <cellStyle name="Akzent6 2" xfId="1845" hidden="1"/>
    <cellStyle name="Akzent6 2" xfId="1869" hidden="1"/>
    <cellStyle name="Akzent6 2" xfId="1907" hidden="1"/>
    <cellStyle name="Akzent6 2" xfId="1928" hidden="1"/>
    <cellStyle name="Akzent6 2" xfId="1966" hidden="1"/>
    <cellStyle name="Akzent6 2" xfId="1987" hidden="1"/>
    <cellStyle name="Akzent6 2" xfId="2018" hidden="1"/>
    <cellStyle name="Akzent6 2" xfId="2040" hidden="1"/>
    <cellStyle name="Akzent6 2" xfId="2067" hidden="1"/>
    <cellStyle name="Akzent6 2" xfId="1868" hidden="1"/>
    <cellStyle name="Akzent6 2" xfId="2115" hidden="1"/>
    <cellStyle name="Akzent6 2" xfId="2147" hidden="1"/>
    <cellStyle name="Akzent6 2" xfId="2180" hidden="1"/>
    <cellStyle name="Akzent6 2" xfId="2203" hidden="1"/>
    <cellStyle name="Akzent6 2" xfId="2232" hidden="1"/>
    <cellStyle name="Akzent6 2" xfId="2258" hidden="1"/>
    <cellStyle name="Akzent6 2" xfId="2286" hidden="1"/>
    <cellStyle name="Akzent6 2" xfId="2316" hidden="1"/>
    <cellStyle name="Akzent6 2" xfId="2345" hidden="1"/>
    <cellStyle name="Akzent6 2" xfId="2139" hidden="1"/>
    <cellStyle name="Akzent6 2" xfId="2383" hidden="1"/>
    <cellStyle name="Akzent6 2" xfId="2408" hidden="1"/>
    <cellStyle name="Akzent6 2" xfId="2443" hidden="1"/>
    <cellStyle name="Akzent6 2" xfId="2466" hidden="1"/>
    <cellStyle name="Akzent6 2" xfId="2495" hidden="1"/>
    <cellStyle name="Akzent6 2" xfId="2518" hidden="1"/>
    <cellStyle name="Akzent6 2" xfId="2554" hidden="1"/>
    <cellStyle name="Akzent6 2" xfId="2569" hidden="1"/>
    <cellStyle name="Akzent6 2" xfId="2605" hidden="1"/>
    <cellStyle name="Akzent6 2" xfId="2626" hidden="1"/>
    <cellStyle name="Akzent6 2" xfId="2665" hidden="1"/>
    <cellStyle name="Akzent6 2" xfId="2685" hidden="1"/>
    <cellStyle name="Akzent6 2" xfId="2725" hidden="1"/>
    <cellStyle name="Akzent6 2" xfId="2742" hidden="1"/>
    <cellStyle name="Akzent6 2" xfId="2777" hidden="1"/>
    <cellStyle name="Akzent6 2" xfId="2792" hidden="1"/>
    <cellStyle name="Akzent6 2" xfId="2830" hidden="1"/>
    <cellStyle name="Akzent6 2" xfId="2845" hidden="1"/>
    <cellStyle name="Akzent6 2" xfId="2880" hidden="1"/>
    <cellStyle name="Akzent6 2" xfId="2926" hidden="1"/>
    <cellStyle name="Akzent6 2" xfId="2910" hidden="1"/>
    <cellStyle name="Akzent6 2" xfId="2977" hidden="1"/>
    <cellStyle name="Akzent6 2" xfId="3014" hidden="1"/>
    <cellStyle name="Akzent6 2" xfId="3048" hidden="1"/>
    <cellStyle name="Akzent6 2" xfId="3074" hidden="1"/>
    <cellStyle name="Akzent6 2" xfId="3104" hidden="1"/>
    <cellStyle name="Akzent6 2" xfId="3131" hidden="1"/>
    <cellStyle name="Akzent6 2" xfId="3157" hidden="1"/>
    <cellStyle name="Akzent6 2" xfId="3188" hidden="1"/>
    <cellStyle name="Akzent6 2" xfId="3212" hidden="1"/>
    <cellStyle name="Akzent6 2" xfId="3254" hidden="1"/>
    <cellStyle name="Akzent6 2" xfId="2970" hidden="1"/>
    <cellStyle name="Akzent6 2" xfId="3296" hidden="1"/>
    <cellStyle name="Akzent6 2" xfId="3350" hidden="1"/>
    <cellStyle name="Akzent6 2" xfId="3385" hidden="1"/>
    <cellStyle name="Akzent6 2" xfId="3416" hidden="1"/>
    <cellStyle name="Akzent6 2" xfId="3452" hidden="1"/>
    <cellStyle name="Akzent6 2" xfId="3475" hidden="1"/>
    <cellStyle name="Akzent6 2" xfId="3515" hidden="1"/>
    <cellStyle name="Akzent6 2" xfId="3559" hidden="1"/>
    <cellStyle name="Akzent6 2" xfId="3597" hidden="1"/>
    <cellStyle name="Akzent6 2" xfId="3630" hidden="1"/>
    <cellStyle name="Akzent6 2" xfId="3691" hidden="1"/>
    <cellStyle name="Akzent6 2" xfId="3730" hidden="1"/>
    <cellStyle name="Akzent6 2" xfId="3761" hidden="1"/>
    <cellStyle name="Akzent6 2" xfId="3787" hidden="1"/>
    <cellStyle name="Akzent6 2" xfId="3820" hidden="1"/>
    <cellStyle name="Akzent6 2" xfId="3846" hidden="1"/>
    <cellStyle name="Akzent6 2" xfId="3879" hidden="1"/>
    <cellStyle name="Akzent6 2" xfId="3899" hidden="1"/>
    <cellStyle name="Akzent6 2" xfId="3930" hidden="1"/>
    <cellStyle name="Akzent6 2" xfId="3946" hidden="1"/>
    <cellStyle name="Akzent6 2" xfId="3976" hidden="1"/>
    <cellStyle name="Akzent6 2" xfId="4011" hidden="1"/>
    <cellStyle name="Akzent6 2" xfId="4041" hidden="1"/>
    <cellStyle name="Akzent6 2" xfId="4094" hidden="1"/>
    <cellStyle name="Akzent6 2" xfId="4129" hidden="1"/>
    <cellStyle name="Akzent6 2" xfId="4158" hidden="1"/>
    <cellStyle name="Akzent6 2" xfId="4183" hidden="1"/>
    <cellStyle name="Akzent6 2" xfId="4216" hidden="1"/>
    <cellStyle name="Akzent6 2" xfId="4236" hidden="1"/>
    <cellStyle name="Akzent6 2" xfId="4263" hidden="1"/>
    <cellStyle name="Akzent6 2" xfId="4039" hidden="1"/>
    <cellStyle name="Akzent6 2" xfId="4337" hidden="1"/>
    <cellStyle name="Akzent6 2" xfId="4363" hidden="1"/>
    <cellStyle name="Akzent6 2" xfId="4396" hidden="1"/>
    <cellStyle name="Akzent6 2" xfId="4421" hidden="1"/>
    <cellStyle name="Akzent6 2" xfId="4451" hidden="1"/>
    <cellStyle name="Akzent6 2" xfId="4476" hidden="1"/>
    <cellStyle name="Akzent6 2" xfId="4509" hidden="1"/>
    <cellStyle name="Akzent6 2" xfId="4535" hidden="1"/>
    <cellStyle name="Akzent6 2" xfId="4562" hidden="1"/>
    <cellStyle name="Akzent6 2" xfId="4361" hidden="1"/>
    <cellStyle name="Akzent6 2" xfId="4606" hidden="1"/>
    <cellStyle name="Akzent6 2" xfId="4627" hidden="1"/>
    <cellStyle name="Akzent6 2" xfId="4664" hidden="1"/>
    <cellStyle name="Akzent6 2" xfId="4685" hidden="1"/>
    <cellStyle name="Akzent6 2" xfId="4721" hidden="1"/>
    <cellStyle name="Akzent6 2" xfId="4734" hidden="1"/>
    <cellStyle name="Akzent6 2" xfId="4767" hidden="1"/>
    <cellStyle name="Akzent6 2" xfId="4790" hidden="1"/>
    <cellStyle name="Akzent6 2" xfId="4825" hidden="1"/>
    <cellStyle name="Akzent6 2" xfId="4854" hidden="1"/>
    <cellStyle name="Akzent6 2" xfId="4908" hidden="1"/>
    <cellStyle name="Akzent6 2" xfId="4925" hidden="1"/>
    <cellStyle name="Akzent6 2" xfId="4963" hidden="1"/>
    <cellStyle name="Akzent6 2" xfId="4981" hidden="1"/>
    <cellStyle name="Akzent6 2" xfId="5009" hidden="1"/>
    <cellStyle name="Akzent6 2" xfId="5031" hidden="1"/>
    <cellStyle name="Akzent6 2" xfId="5069" hidden="1"/>
    <cellStyle name="Akzent6 2" xfId="5089" hidden="1"/>
    <cellStyle name="Akzent6 2" xfId="5118" hidden="1"/>
    <cellStyle name="Akzent6 2" xfId="5145" hidden="1"/>
    <cellStyle name="Akzent6 2" xfId="5188" hidden="1"/>
    <cellStyle name="Akzent6 2" xfId="5214" hidden="1"/>
    <cellStyle name="Akzent6 2" xfId="5242" hidden="1"/>
    <cellStyle name="Akzent6 2" xfId="5265" hidden="1"/>
    <cellStyle name="Akzent6 2" xfId="5294" hidden="1"/>
    <cellStyle name="Akzent6 2" xfId="5327" hidden="1"/>
    <cellStyle name="Akzent6 2" xfId="5348" hidden="1"/>
    <cellStyle name="Akzent6 2" xfId="5383" hidden="1"/>
    <cellStyle name="Akzent6 2" xfId="5406" hidden="1"/>
    <cellStyle name="Akzent6 2" xfId="5209" hidden="1"/>
    <cellStyle name="Akzent6 2" xfId="5457" hidden="1"/>
    <cellStyle name="Akzent6 2" xfId="5485" hidden="1"/>
    <cellStyle name="Akzent6 2" xfId="5514" hidden="1"/>
    <cellStyle name="Akzent6 2" xfId="5545" hidden="1"/>
    <cellStyle name="Akzent6 2" xfId="5565" hidden="1"/>
    <cellStyle name="Akzent6 2" xfId="5594" hidden="1"/>
    <cellStyle name="Akzent6 2" xfId="5629" hidden="1"/>
    <cellStyle name="Akzent6 2" xfId="5652" hidden="1"/>
    <cellStyle name="Akzent6 2" xfId="5681" hidden="1"/>
    <cellStyle name="Akzent6 2" xfId="5484" hidden="1"/>
    <cellStyle name="Akzent6 2" xfId="5726" hidden="1"/>
    <cellStyle name="Akzent6 2" xfId="5761" hidden="1"/>
    <cellStyle name="Akzent6 2" xfId="5785" hidden="1"/>
    <cellStyle name="Akzent6 2" xfId="5812" hidden="1"/>
    <cellStyle name="Akzent6 2" xfId="5841" hidden="1"/>
    <cellStyle name="Akzent6 2" xfId="5865" hidden="1"/>
    <cellStyle name="Akzent6 2" xfId="5896" hidden="1"/>
    <cellStyle name="Akzent6 2" xfId="5918" hidden="1"/>
    <cellStyle name="Akzent6 2" xfId="5944" hidden="1"/>
    <cellStyle name="Akzent6 2" xfId="5977" hidden="1"/>
    <cellStyle name="Akzent6 2" xfId="6006" hidden="1"/>
    <cellStyle name="Akzent6 2" xfId="6036" hidden="1"/>
    <cellStyle name="Akzent6 2" xfId="6063" hidden="1"/>
    <cellStyle name="Akzent6 2" xfId="6095" hidden="1"/>
    <cellStyle name="Akzent6 2" xfId="6115" hidden="1"/>
    <cellStyle name="Akzent6 2" xfId="6154" hidden="1"/>
    <cellStyle name="Akzent6 2" xfId="6175" hidden="1"/>
    <cellStyle name="Akzent6 2" xfId="6198" hidden="1"/>
    <cellStyle name="Akzent6 2" xfId="6221" hidden="1"/>
    <cellStyle name="Akzent6 2" xfId="6275" hidden="1"/>
    <cellStyle name="Akzent6 2" xfId="6257" hidden="1"/>
    <cellStyle name="Akzent6 2" xfId="6315" hidden="1"/>
    <cellStyle name="Akzent6 2" xfId="6354" hidden="1"/>
    <cellStyle name="Akzent6 2" xfId="6379" hidden="1"/>
    <cellStyle name="Akzent6 2" xfId="6413" hidden="1"/>
    <cellStyle name="Akzent6 2" xfId="6438" hidden="1"/>
    <cellStyle name="Akzent6 2" xfId="6468" hidden="1"/>
    <cellStyle name="Akzent6 2" xfId="6495" hidden="1"/>
    <cellStyle name="Akzent6 2" xfId="6525" hidden="1"/>
    <cellStyle name="Akzent6 2" xfId="6549" hidden="1"/>
    <cellStyle name="Akzent6 2" xfId="6574" hidden="1"/>
    <cellStyle name="Akzent6 2" xfId="6312" hidden="1"/>
    <cellStyle name="Akzent6 2" xfId="6625" hidden="1"/>
    <cellStyle name="Akzent6 2" xfId="6652" hidden="1"/>
    <cellStyle name="Akzent6 2" xfId="6684" hidden="1"/>
    <cellStyle name="Akzent6 2" xfId="6710" hidden="1"/>
    <cellStyle name="Akzent6 2" xfId="6743" hidden="1"/>
    <cellStyle name="Akzent6 2" xfId="6764" hidden="1"/>
    <cellStyle name="Akzent6 2" xfId="6798" hidden="1"/>
    <cellStyle name="Akzent6 2" xfId="6814" hidden="1"/>
    <cellStyle name="Akzent6 2" xfId="6842" hidden="1"/>
    <cellStyle name="Akzent6 2" xfId="6792" hidden="1"/>
    <cellStyle name="Akzent6 2" xfId="6757" hidden="1"/>
    <cellStyle name="Akzent6 2" xfId="6733" hidden="1"/>
    <cellStyle name="Akzent6 2" xfId="6698" hidden="1"/>
    <cellStyle name="Akzent6 2" xfId="6674" hidden="1"/>
    <cellStyle name="Akzent6 2" xfId="6639" hidden="1"/>
    <cellStyle name="Akzent6 2" xfId="6615" hidden="1"/>
    <cellStyle name="Akzent6 2" xfId="6587" hidden="1"/>
    <cellStyle name="Akzent6 2" xfId="6551" hidden="1"/>
    <cellStyle name="Akzent6 2" xfId="6537" hidden="1"/>
    <cellStyle name="Akzent6 2" xfId="6494" hidden="1"/>
    <cellStyle name="Akzent6 2" xfId="6461" hidden="1"/>
    <cellStyle name="Akzent6 2" xfId="6433" hidden="1"/>
    <cellStyle name="Akzent6 2" xfId="6402" hidden="1"/>
    <cellStyle name="Akzent6 2" xfId="6374" hidden="1"/>
    <cellStyle name="Akzent6 2" xfId="6347" hidden="1"/>
    <cellStyle name="Akzent6 2" xfId="6293" hidden="1"/>
    <cellStyle name="Akzent6 2" xfId="6245" hidden="1"/>
    <cellStyle name="Akzent6 2" xfId="6220" hidden="1"/>
    <cellStyle name="Akzent6 2" xfId="6467" hidden="1"/>
    <cellStyle name="Akzent6 2" xfId="6174" hidden="1"/>
    <cellStyle name="Akzent6 2" xfId="6142" hidden="1"/>
    <cellStyle name="Akzent6 2" xfId="6114" hidden="1"/>
    <cellStyle name="Akzent6 2" xfId="6085" hidden="1"/>
    <cellStyle name="Akzent6 2" xfId="6054" hidden="1"/>
    <cellStyle name="Akzent6 2" xfId="6026" hidden="1"/>
    <cellStyle name="Akzent6 2" xfId="5995" hidden="1"/>
    <cellStyle name="Akzent6 2" xfId="5968" hidden="1"/>
    <cellStyle name="Akzent6 2" xfId="5940" hidden="1"/>
    <cellStyle name="Akzent6 2" xfId="6145" hidden="1"/>
    <cellStyle name="Akzent6 2" xfId="5890" hidden="1"/>
    <cellStyle name="Akzent6 2" xfId="5858" hidden="1"/>
    <cellStyle name="Akzent6 2" xfId="5838" hidden="1"/>
    <cellStyle name="Akzent6 2" xfId="5799" hidden="1"/>
    <cellStyle name="Akzent6 2" xfId="5775" hidden="1"/>
    <cellStyle name="Akzent6 2" xfId="5746" hidden="1"/>
    <cellStyle name="Akzent6 2" xfId="5716" hidden="1"/>
    <cellStyle name="Akzent6 2" xfId="5694" hidden="1"/>
    <cellStyle name="Akzent6 2" xfId="5663" hidden="1"/>
    <cellStyle name="Akzent6 2" xfId="5623" hidden="1"/>
    <cellStyle name="Akzent6 2" xfId="5582" hidden="1"/>
    <cellStyle name="Akzent6 2" xfId="5540" hidden="1"/>
    <cellStyle name="Akzent6 2" xfId="5525" hidden="1"/>
    <cellStyle name="Akzent6 2" xfId="5481" hidden="1"/>
    <cellStyle name="Akzent6 2" xfId="5460" hidden="1"/>
    <cellStyle name="Akzent6 2" xfId="5431" hidden="1"/>
    <cellStyle name="Akzent6 2" xfId="5405" hidden="1"/>
    <cellStyle name="Akzent6 2" xfId="5372" hidden="1"/>
    <cellStyle name="Akzent6 2" xfId="5345" hidden="1"/>
    <cellStyle name="Akzent6 2" xfId="5317" hidden="1"/>
    <cellStyle name="Akzent6 2" xfId="5277" hidden="1"/>
    <cellStyle name="Akzent6 2" xfId="5254" hidden="1"/>
    <cellStyle name="Akzent6 2" xfId="5216" hidden="1"/>
    <cellStyle name="Akzent6 2" xfId="5187" hidden="1"/>
    <cellStyle name="Akzent6 2" xfId="5159" hidden="1"/>
    <cellStyle name="Akzent6 2" xfId="5129" hidden="1"/>
    <cellStyle name="Akzent6 2" xfId="5090" hidden="1"/>
    <cellStyle name="Akzent6 2" xfId="5068" hidden="1"/>
    <cellStyle name="Akzent6 2" xfId="5030" hidden="1"/>
    <cellStyle name="Akzent6 2" xfId="5255" hidden="1"/>
    <cellStyle name="Akzent6 2" xfId="4977" hidden="1"/>
    <cellStyle name="Akzent6 2" xfId="4962" hidden="1"/>
    <cellStyle name="Akzent6 2" xfId="4924" hidden="1"/>
    <cellStyle name="Akzent6 2" xfId="4903" hidden="1"/>
    <cellStyle name="Akzent6 2" xfId="4866" hidden="1"/>
    <cellStyle name="Akzent6 2" xfId="4847" hidden="1"/>
    <cellStyle name="Akzent6 2" xfId="4810" hidden="1"/>
    <cellStyle name="Akzent6 2" xfId="4789" hidden="1"/>
    <cellStyle name="Akzent6 2" xfId="4751" hidden="1"/>
    <cellStyle name="Akzent6 2" xfId="4969" hidden="1"/>
    <cellStyle name="Akzent6 2" xfId="4700" hidden="1"/>
    <cellStyle name="Akzent6 2" xfId="4678" hidden="1"/>
    <cellStyle name="Akzent6 2" xfId="4645" hidden="1"/>
    <cellStyle name="Akzent6 2" xfId="4619" hidden="1"/>
    <cellStyle name="Akzent6 2" xfId="4588" hidden="1"/>
    <cellStyle name="Akzent6 2" xfId="4561" hidden="1"/>
    <cellStyle name="Akzent6 2" xfId="4534" hidden="1"/>
    <cellStyle name="Akzent6 2" xfId="4505" hidden="1"/>
    <cellStyle name="Akzent6 2" xfId="4475" hidden="1"/>
    <cellStyle name="Akzent6 2" xfId="4441" hidden="1"/>
    <cellStyle name="Akzent6 2" xfId="4416" hidden="1"/>
    <cellStyle name="Akzent6 2" xfId="4378" hidden="1"/>
    <cellStyle name="Akzent6 2" xfId="4356" hidden="1"/>
    <cellStyle name="Akzent6 2" xfId="4299" hidden="1"/>
    <cellStyle name="Akzent6 2" xfId="4272" hidden="1"/>
    <cellStyle name="Akzent6 2" xfId="4235" hidden="1"/>
    <cellStyle name="Akzent6 2" xfId="4212" hidden="1"/>
    <cellStyle name="Akzent6 2" xfId="4176" hidden="1"/>
    <cellStyle name="Akzent6 2" xfId="4157" hidden="1"/>
    <cellStyle name="Akzent6 2" xfId="4105" hidden="1"/>
    <cellStyle name="Akzent6 2" xfId="4114" hidden="1"/>
    <cellStyle name="Akzent6 2" xfId="4061" hidden="1"/>
    <cellStyle name="Akzent6 2" xfId="4022" hidden="1"/>
    <cellStyle name="Akzent6 2" xfId="3989" hidden="1"/>
    <cellStyle name="Akzent6 2" xfId="3957" hidden="1"/>
    <cellStyle name="Akzent6 2" xfId="3924" hidden="1"/>
    <cellStyle name="Akzent6 2" xfId="3898" hidden="1"/>
    <cellStyle name="Akzent6 2" xfId="3869" hidden="1"/>
    <cellStyle name="Akzent6 2" xfId="3839" hidden="1"/>
    <cellStyle name="Akzent6 2" xfId="3819" hidden="1"/>
    <cellStyle name="Akzent6 2" xfId="3786" hidden="1"/>
    <cellStyle name="Akzent6 2" xfId="4066" hidden="1"/>
    <cellStyle name="Akzent6 2" xfId="3725" hidden="1"/>
    <cellStyle name="Akzent6 2" xfId="3689" hidden="1"/>
    <cellStyle name="Akzent6 2" xfId="3624" hidden="1"/>
    <cellStyle name="Akzent6 2" xfId="3596" hidden="1"/>
    <cellStyle name="Akzent6 2" xfId="3540" hidden="1"/>
    <cellStyle name="Akzent6 2" xfId="3501" hidden="1"/>
    <cellStyle name="Akzent6 2" xfId="3469" hidden="1"/>
    <cellStyle name="Akzent6 2" xfId="3446" hidden="1"/>
    <cellStyle name="Akzent6 2" xfId="3402" hidden="1"/>
    <cellStyle name="Akzent6 2" xfId="3370" hidden="1"/>
    <cellStyle name="Akzent6 2" xfId="3317" hidden="1"/>
    <cellStyle name="Akzent6 2" xfId="3276" hidden="1"/>
    <cellStyle name="Akzent6 2" xfId="3235" hidden="1"/>
    <cellStyle name="Akzent6 2" xfId="3207" hidden="1"/>
    <cellStyle name="Akzent6 2" xfId="3175" hidden="1"/>
    <cellStyle name="Akzent6 2" xfId="3148" hidden="1"/>
    <cellStyle name="Akzent6 2" xfId="3105" hidden="1"/>
    <cellStyle name="Akzent6 2" xfId="3085" hidden="1"/>
    <cellStyle name="Akzent6 2" xfId="3052" hidden="1"/>
    <cellStyle name="Akzent6 2" xfId="3025" hidden="1"/>
    <cellStyle name="Akzent6 2" xfId="3008" hidden="1"/>
    <cellStyle name="Akzent6 2" xfId="2928" hidden="1"/>
    <cellStyle name="Akzent6 2" xfId="2894" hidden="1"/>
    <cellStyle name="Akzent6 2" xfId="2858" hidden="1"/>
    <cellStyle name="Akzent6 2" xfId="2829" hidden="1"/>
    <cellStyle name="Akzent6 2" xfId="2791" hidden="1"/>
    <cellStyle name="Akzent6 2" xfId="2776" hidden="1"/>
    <cellStyle name="Akzent6 2" xfId="2738" hidden="1"/>
    <cellStyle name="Akzent6 2" xfId="2719" hidden="1"/>
    <cellStyle name="Akzent6 2" xfId="2682" hidden="1"/>
    <cellStyle name="Akzent6 2" xfId="2897" hidden="1"/>
    <cellStyle name="Akzent6 2" xfId="2640" hidden="1"/>
    <cellStyle name="Akzent6 2" xfId="2618" hidden="1"/>
    <cellStyle name="Akzent6 2" xfId="2575" hidden="1"/>
    <cellStyle name="Akzent6 2" xfId="2553" hidden="1"/>
    <cellStyle name="Akzent6 2" xfId="2512" hidden="1"/>
    <cellStyle name="Akzent6 2" xfId="2494" hidden="1"/>
    <cellStyle name="Akzent6 2" xfId="2460" hidden="1"/>
    <cellStyle name="Akzent6 2" xfId="2442" hidden="1"/>
    <cellStyle name="Akzent6 2" xfId="2406" hidden="1"/>
    <cellStyle name="Akzent6 2" xfId="2619" hidden="1"/>
    <cellStyle name="Akzent6 2" xfId="2367" hidden="1"/>
    <cellStyle name="Akzent6 2" xfId="2337" hidden="1"/>
    <cellStyle name="Akzent6 2" xfId="2309" hidden="1"/>
    <cellStyle name="Akzent6 2" xfId="2273" hidden="1"/>
    <cellStyle name="Akzent6 2" xfId="2249" hidden="1"/>
    <cellStyle name="Akzent6 2" xfId="2211" hidden="1"/>
    <cellStyle name="Akzent6 2" xfId="2192" hidden="1"/>
    <cellStyle name="Akzent6 2" xfId="2159" hidden="1"/>
    <cellStyle name="Akzent6 2" xfId="2126" hidden="1"/>
    <cellStyle name="Akzent6 2" xfId="2095" hidden="1"/>
    <cellStyle name="Akzent6 2" xfId="2054" hidden="1"/>
    <cellStyle name="Akzent6 2" xfId="2021" hidden="1"/>
    <cellStyle name="Akzent6 2" xfId="1986" hidden="1"/>
    <cellStyle name="Akzent6 2" xfId="1960" hidden="1"/>
    <cellStyle name="Akzent6 2" xfId="1927" hidden="1"/>
    <cellStyle name="Akzent6 2" xfId="1902" hidden="1"/>
    <cellStyle name="Akzent6 2" xfId="1867" hidden="1"/>
    <cellStyle name="Akzent6 2" xfId="1842" hidden="1"/>
    <cellStyle name="Akzent6 2" xfId="1807" hidden="1"/>
    <cellStyle name="Akzent6 2" xfId="1788" hidden="1"/>
    <cellStyle name="Akzent6 2" xfId="1734" hidden="1"/>
    <cellStyle name="Akzent6 2" xfId="1715" hidden="1"/>
    <cellStyle name="Akzent6 2" xfId="1679" hidden="1"/>
    <cellStyle name="Akzent6 2" xfId="1645" hidden="1"/>
    <cellStyle name="Akzent6 2" xfId="1619" hidden="1"/>
    <cellStyle name="Akzent6 2" xfId="1590" hidden="1"/>
    <cellStyle name="Akzent6 2" xfId="1559" hidden="1"/>
    <cellStyle name="Akzent6 2" xfId="1533" hidden="1"/>
    <cellStyle name="Akzent6 2" xfId="1495" hidden="1"/>
    <cellStyle name="Akzent6 2" xfId="1717" hidden="1"/>
    <cellStyle name="Akzent6 2" xfId="1445" hidden="1"/>
    <cellStyle name="Akzent6 2" xfId="1421" hidden="1"/>
    <cellStyle name="Akzent6 2" xfId="1385" hidden="1"/>
    <cellStyle name="Akzent6 2" xfId="1357" hidden="1"/>
    <cellStyle name="Akzent6 2" xfId="1326" hidden="1"/>
    <cellStyle name="Akzent6 2" xfId="1298" hidden="1"/>
    <cellStyle name="Akzent6 2" xfId="1267" hidden="1"/>
    <cellStyle name="Akzent6 2" xfId="1243" hidden="1"/>
    <cellStyle name="Akzent6 2" xfId="1222" hidden="1"/>
    <cellStyle name="Akzent6 2" xfId="1422" hidden="1"/>
    <cellStyle name="Akzent6 2" xfId="1178" hidden="1"/>
    <cellStyle name="Akzent6 2" xfId="1140" hidden="1"/>
    <cellStyle name="Akzent6 2" xfId="1119" hidden="1"/>
    <cellStyle name="Akzent6 2" xfId="1073" hidden="1"/>
    <cellStyle name="Akzent6 2" xfId="1060" hidden="1"/>
    <cellStyle name="Akzent6 2" xfId="1018" hidden="1"/>
    <cellStyle name="Akzent6 2" xfId="1000" hidden="1"/>
    <cellStyle name="Akzent6 2" xfId="967" hidden="1"/>
    <cellStyle name="Akzent6 2" xfId="941" hidden="1"/>
    <cellStyle name="Akzent6 2" xfId="907" hidden="1"/>
    <cellStyle name="Akzent6 2" xfId="876" hidden="1"/>
    <cellStyle name="Akzent6 2" xfId="847" hidden="1"/>
    <cellStyle name="Akzent6 2" xfId="816" hidden="1"/>
    <cellStyle name="Akzent6 2" xfId="791" hidden="1"/>
    <cellStyle name="Akzent6 2" xfId="750" hidden="1"/>
    <cellStyle name="Akzent6 2" xfId="732" hidden="1"/>
    <cellStyle name="Akzent6 2" xfId="696" hidden="1"/>
    <cellStyle name="Akzent6 2" xfId="667" hidden="1"/>
    <cellStyle name="Akzent6 2" xfId="625" hidden="1"/>
    <cellStyle name="Akzent6 2" xfId="582" hidden="1"/>
    <cellStyle name="Akzent6 2" xfId="600" hidden="1"/>
    <cellStyle name="Akzent6 2" xfId="514" hidden="1"/>
    <cellStyle name="Akzent6 2" xfId="475" hidden="1"/>
    <cellStyle name="Akzent6 2" xfId="455" hidden="1"/>
    <cellStyle name="Akzent6 2" xfId="412" hidden="1"/>
    <cellStyle name="Akzent6 2" xfId="382" hidden="1"/>
    <cellStyle name="Akzent6 2" xfId="348" hidden="1"/>
    <cellStyle name="Akzent6 2" xfId="264" hidden="1"/>
    <cellStyle name="Akzent6 2" xfId="6887" hidden="1"/>
    <cellStyle name="Akzent6 2" xfId="6903" hidden="1"/>
    <cellStyle name="Akzent6 2" xfId="6927" hidden="1"/>
    <cellStyle name="Akzent6 2" xfId="522" hidden="1"/>
    <cellStyle name="Akzent6 2" xfId="6956" hidden="1"/>
    <cellStyle name="Akzent6 2" xfId="6971" hidden="1"/>
    <cellStyle name="Akzent6 2" xfId="6995" hidden="1"/>
    <cellStyle name="Akzent6 2" xfId="7010" hidden="1"/>
    <cellStyle name="Akzent6 2" xfId="7034" hidden="1"/>
    <cellStyle name="Akzent6 2" xfId="7049" hidden="1"/>
    <cellStyle name="Akzent6 2" xfId="7068" hidden="1"/>
    <cellStyle name="Akzent6 2" xfId="7083" hidden="1"/>
    <cellStyle name="Akzent6 2" xfId="7100" hidden="1"/>
    <cellStyle name="Akzent6 2" xfId="7067" hidden="1"/>
    <cellStyle name="Akzent6 2" xfId="7048" hidden="1"/>
    <cellStyle name="Akzent6 2" xfId="7024" hidden="1"/>
    <cellStyle name="Akzent6 2" xfId="7009" hidden="1"/>
    <cellStyle name="Akzent6 2" xfId="6985" hidden="1"/>
    <cellStyle name="Akzent6 2" xfId="6970" hidden="1"/>
    <cellStyle name="Akzent6 2" xfId="6946" hidden="1"/>
    <cellStyle name="Akzent6 2" xfId="6937" hidden="1"/>
    <cellStyle name="Akzent6 2" xfId="6905" hidden="1"/>
    <cellStyle name="Akzent6 2" xfId="6898" hidden="1"/>
    <cellStyle name="Akzent6 2" xfId="6829" hidden="1"/>
    <cellStyle name="Akzent6 2" xfId="6797" hidden="1"/>
    <cellStyle name="Akzent6 2" xfId="6763" hidden="1"/>
    <cellStyle name="Akzent6 2" xfId="6727" hidden="1"/>
    <cellStyle name="Akzent6 2" xfId="6704" hidden="1"/>
    <cellStyle name="Akzent6 2" xfId="6671" hidden="1"/>
    <cellStyle name="Akzent6 2" xfId="6645" hidden="1"/>
    <cellStyle name="Akzent6 2" xfId="6608" hidden="1"/>
    <cellStyle name="Akzent6 2" xfId="6590" hidden="1"/>
    <cellStyle name="Akzent6 2" xfId="6800" hidden="1"/>
    <cellStyle name="Akzent6 2" xfId="6527" hidden="1"/>
    <cellStyle name="Akzent6 2" xfId="6487" hidden="1"/>
    <cellStyle name="Akzent6 2" xfId="6466" hidden="1"/>
    <cellStyle name="Akzent6 2" xfId="6427" hidden="1"/>
    <cellStyle name="Akzent6 2" xfId="6400" hidden="1"/>
    <cellStyle name="Akzent6 2" xfId="6368" hidden="1"/>
    <cellStyle name="Akzent6 2" xfId="6335" hidden="1"/>
    <cellStyle name="Akzent6 2" xfId="6273" hidden="1"/>
    <cellStyle name="Akzent6 2" xfId="6236" hidden="1"/>
    <cellStyle name="Akzent6 2" xfId="6490" hidden="1"/>
    <cellStyle name="Akzent6 2" xfId="6190" hidden="1"/>
    <cellStyle name="Akzent6 2" xfId="6156" hidden="1"/>
    <cellStyle name="Akzent6 2" xfId="6127" hidden="1"/>
    <cellStyle name="Akzent6 2" xfId="6094" hidden="1"/>
    <cellStyle name="Akzent6 2" xfId="6061" hidden="1"/>
    <cellStyle name="Akzent6 2" xfId="6035" hidden="1"/>
    <cellStyle name="Akzent6 2" xfId="6002" hidden="1"/>
    <cellStyle name="Akzent6 2" xfId="5976" hidden="1"/>
    <cellStyle name="Akzent6 2" xfId="5943" hidden="1"/>
    <cellStyle name="Akzent6 2" xfId="5908" hidden="1"/>
    <cellStyle name="Akzent6 2" xfId="5864" hidden="1"/>
    <cellStyle name="Akzent6 2" xfId="5828" hidden="1"/>
    <cellStyle name="Akzent6 2" xfId="5805" hidden="1"/>
    <cellStyle name="Akzent6 2" xfId="5760" hidden="1"/>
    <cellStyle name="Akzent6 2" xfId="5738" hidden="1"/>
    <cellStyle name="Akzent6 2" xfId="5708" hidden="1"/>
    <cellStyle name="Akzent6 2" xfId="5679" hidden="1"/>
    <cellStyle name="Akzent6 2" xfId="5649" hidden="1"/>
    <cellStyle name="Akzent6 2" xfId="5626" hidden="1"/>
    <cellStyle name="Akzent6 2" xfId="5588" hidden="1"/>
    <cellStyle name="Akzent6 2" xfId="5544" hidden="1"/>
    <cellStyle name="Akzent6 2" xfId="5512" hidden="1"/>
    <cellStyle name="Akzent6 2" xfId="5483" hidden="1"/>
    <cellStyle name="Akzent6 2" xfId="5451" hidden="1"/>
    <cellStyle name="Akzent6 2" xfId="5421" hidden="1"/>
    <cellStyle name="Akzent6 2" xfId="5389" hidden="1"/>
    <cellStyle name="Akzent6 2" xfId="5362" hidden="1"/>
    <cellStyle name="Akzent6 2" xfId="5326" hidden="1"/>
    <cellStyle name="Akzent6 2" xfId="5293" hidden="1"/>
    <cellStyle name="Akzent6 2" xfId="5513" hidden="1"/>
    <cellStyle name="Akzent6 2" xfId="5248" hidden="1"/>
    <cellStyle name="Akzent6 2" xfId="5207" hidden="1"/>
    <cellStyle name="Akzent6 2" xfId="5179" hidden="1"/>
    <cellStyle name="Akzent6 2" xfId="5142" hidden="1"/>
    <cellStyle name="Akzent6 2" xfId="5113" hidden="1"/>
    <cellStyle name="Akzent6 2" xfId="5083" hidden="1"/>
    <cellStyle name="Akzent6 2" xfId="5045" hidden="1"/>
    <cellStyle name="Akzent6 2" xfId="5023" hidden="1"/>
    <cellStyle name="Akzent6 2" xfId="4987" hidden="1"/>
    <cellStyle name="Akzent6 2" xfId="5208" hidden="1"/>
    <cellStyle name="Akzent6 2" xfId="4938" hidden="1"/>
    <cellStyle name="Akzent6 2" xfId="4918" hidden="1"/>
    <cellStyle name="Akzent6 2" xfId="4879" hidden="1"/>
    <cellStyle name="Akzent6 2" xfId="4848" hidden="1"/>
    <cellStyle name="Akzent6 2" xfId="4807" hidden="1"/>
    <cellStyle name="Akzent6 2" xfId="4781" hidden="1"/>
    <cellStyle name="Akzent6 2" xfId="4739" hidden="1"/>
    <cellStyle name="Akzent6 2" xfId="4719" hidden="1"/>
    <cellStyle name="Akzent6 2" xfId="4684" hidden="1"/>
    <cellStyle name="Akzent6 2" xfId="4660" hidden="1"/>
    <cellStyle name="Akzent6 2" xfId="4625" hidden="1"/>
    <cellStyle name="Akzent6 2" xfId="4595" hidden="1"/>
    <cellStyle name="Akzent6 2" xfId="4573" hidden="1"/>
    <cellStyle name="Akzent6 2" xfId="4528" hidden="1"/>
    <cellStyle name="Akzent6 2" xfId="4508" hidden="1"/>
    <cellStyle name="Akzent6 2" xfId="4469" hidden="1"/>
    <cellStyle name="Akzent6 2" xfId="4448" hidden="1"/>
    <cellStyle name="Akzent6 2" xfId="4413" hidden="1"/>
    <cellStyle name="Akzent6 2" xfId="4385" hidden="1"/>
    <cellStyle name="Akzent6 2" xfId="4333" hidden="1"/>
    <cellStyle name="Akzent6 2" xfId="4347" hidden="1"/>
    <cellStyle name="Akzent6 2" xfId="4285" hidden="1"/>
    <cellStyle name="Akzent6 2" xfId="4250" hidden="1"/>
    <cellStyle name="Akzent6 2" xfId="4218" hidden="1"/>
    <cellStyle name="Akzent6 2" xfId="4182" hidden="1"/>
    <cellStyle name="Akzent6 2" xfId="4150" hidden="1"/>
    <cellStyle name="Akzent6 2" xfId="4123" hidden="1"/>
    <cellStyle name="Akzent6 2" xfId="4065" hidden="1"/>
    <cellStyle name="Akzent6 2" xfId="4028" hidden="1"/>
    <cellStyle name="Akzent6 2" xfId="4004" hidden="1"/>
    <cellStyle name="Akzent6 2" xfId="3963" hidden="1"/>
    <cellStyle name="Akzent6 2" xfId="4293" hidden="1"/>
    <cellStyle name="Akzent6 2" xfId="3911" hidden="1"/>
    <cellStyle name="Akzent6 2" xfId="3878" hidden="1"/>
    <cellStyle name="Akzent6 2" xfId="3845" hidden="1"/>
    <cellStyle name="Akzent6 2" xfId="3818" hidden="1"/>
    <cellStyle name="Akzent6 2" xfId="3779" hidden="1"/>
    <cellStyle name="Akzent6 2" xfId="3749" hidden="1"/>
    <cellStyle name="Akzent6 2" xfId="3718" hidden="1"/>
    <cellStyle name="Akzent6 2" xfId="3671" hidden="1"/>
    <cellStyle name="Akzent6 2" xfId="3608" hidden="1"/>
    <cellStyle name="Akzent6 2" xfId="3573" hidden="1"/>
    <cellStyle name="Akzent6 2" xfId="3520" hidden="1"/>
    <cellStyle name="Akzent6 2" xfId="3468" hidden="1"/>
    <cellStyle name="Akzent6 2" xfId="3428" hidden="1"/>
    <cellStyle name="Akzent6 2" xfId="3396" hidden="1"/>
    <cellStyle name="Akzent6 2" xfId="3341" hidden="1"/>
    <cellStyle name="Akzent6 2" xfId="3295" hidden="1"/>
    <cellStyle name="Akzent6 2" xfId="3268" hidden="1"/>
    <cellStyle name="Akzent6 2" xfId="3230" hidden="1"/>
    <cellStyle name="Akzent6 2" xfId="3201" hidden="1"/>
    <cellStyle name="Akzent6 2" xfId="3171" hidden="1"/>
    <cellStyle name="Akzent6 2" xfId="3142" hidden="1"/>
    <cellStyle name="Akzent6 2" xfId="3095" hidden="1"/>
    <cellStyle name="Akzent6 2" xfId="3071" hidden="1"/>
    <cellStyle name="Akzent6 2" xfId="3031" hidden="1"/>
    <cellStyle name="Akzent6 2" xfId="3003" hidden="1"/>
    <cellStyle name="Akzent6 2" xfId="2937" hidden="1"/>
    <cellStyle name="Akzent6 2" xfId="2904" hidden="1"/>
    <cellStyle name="Akzent6 2" xfId="2865" hidden="1"/>
    <cellStyle name="Akzent6 2" xfId="2844" hidden="1"/>
    <cellStyle name="Akzent6 2" xfId="2805" hidden="1"/>
    <cellStyle name="Akzent6 2" xfId="3073" hidden="1"/>
    <cellStyle name="Akzent6 2" xfId="2748" hidden="1"/>
    <cellStyle name="Akzent6 2" xfId="2727" hidden="1"/>
    <cellStyle name="Akzent6 2" xfId="2684" hidden="1"/>
    <cellStyle name="Akzent6 2" xfId="2663" hidden="1"/>
    <cellStyle name="Akzent6 2" xfId="2625" hidden="1"/>
    <cellStyle name="Akzent6 2" xfId="2603" hidden="1"/>
    <cellStyle name="Akzent6 2" xfId="2565" hidden="1"/>
    <cellStyle name="Akzent6 2" xfId="2539" hidden="1"/>
    <cellStyle name="Akzent6 2" xfId="2506" hidden="1"/>
    <cellStyle name="Akzent6 2" xfId="2732" hidden="1"/>
    <cellStyle name="Akzent6 2" xfId="2454" hidden="1"/>
    <cellStyle name="Akzent6 2" xfId="2427" hidden="1"/>
    <cellStyle name="Akzent6 2" xfId="2395" hidden="1"/>
    <cellStyle name="Akzent6 2" xfId="2371" hidden="1"/>
    <cellStyle name="Akzent6 2" xfId="2344" hidden="1"/>
    <cellStyle name="Akzent6 2" xfId="2311" hidden="1"/>
    <cellStyle name="Akzent6 2" xfId="2285" hidden="1"/>
    <cellStyle name="Akzent6 2" xfId="2252" hidden="1"/>
    <cellStyle name="Akzent6 2" xfId="2221" hidden="1"/>
    <cellStyle name="Akzent6 2" xfId="2178" hidden="1"/>
    <cellStyle name="Akzent6 2" xfId="2132" hidden="1"/>
    <cellStyle name="Akzent6 2" xfId="2108" hidden="1"/>
    <cellStyle name="Akzent6 2" xfId="2075" hidden="1"/>
    <cellStyle name="Akzent6 2" xfId="2039" hidden="1"/>
    <cellStyle name="Akzent6 2" xfId="2010" hidden="1"/>
    <cellStyle name="Akzent6 2" xfId="1980" hidden="1"/>
    <cellStyle name="Akzent6 2" xfId="1946" hidden="1"/>
    <cellStyle name="Akzent6 2" xfId="1921" hidden="1"/>
    <cellStyle name="Akzent6 2" xfId="1887" hidden="1"/>
    <cellStyle name="Akzent6 2" xfId="1861" hidden="1"/>
    <cellStyle name="Akzent6 2" xfId="1812" hidden="1"/>
    <cellStyle name="Akzent6 2" xfId="1777" hidden="1"/>
    <cellStyle name="Akzent6 2" xfId="1740" hidden="1"/>
    <cellStyle name="Akzent6 2" xfId="1716" hidden="1"/>
    <cellStyle name="Akzent6 2" xfId="1676" hidden="1"/>
    <cellStyle name="Akzent6 2" xfId="1652" hidden="1"/>
    <cellStyle name="Akzent6 2" xfId="1616" hidden="1"/>
    <cellStyle name="Akzent6 2" xfId="1583" hidden="1"/>
    <cellStyle name="Akzent6 2" xfId="1553" hidden="1"/>
    <cellStyle name="Akzent6 2" xfId="1783" hidden="1"/>
    <cellStyle name="Akzent6 2" xfId="1488" hidden="1"/>
    <cellStyle name="Akzent6 2" xfId="1464" hidden="1"/>
    <cellStyle name="Akzent6 2" xfId="1434" hidden="1"/>
    <cellStyle name="Akzent6 2" xfId="1396" hidden="1"/>
    <cellStyle name="Akzent6 2" xfId="1374" hidden="1"/>
    <cellStyle name="Akzent6 2" xfId="1336" hidden="1"/>
    <cellStyle name="Akzent6 2" xfId="1315" hidden="1"/>
    <cellStyle name="Akzent6 2" xfId="1276" hidden="1"/>
    <cellStyle name="Akzent6 2" xfId="1250" hidden="1"/>
    <cellStyle name="Akzent6 2" xfId="1473" hidden="1"/>
    <cellStyle name="Akzent6 2" xfId="1205" hidden="1"/>
    <cellStyle name="Akzent6 2" xfId="1175" hidden="1"/>
    <cellStyle name="Akzent6 2" xfId="1147" hidden="1"/>
    <cellStyle name="Akzent6 2" xfId="1110" hidden="1"/>
    <cellStyle name="Akzent6 2" xfId="1079" hidden="1"/>
    <cellStyle name="Akzent6 2" xfId="1048" hidden="1"/>
    <cellStyle name="Akzent6 2" xfId="1020" hidden="1"/>
    <cellStyle name="Akzent6 2" xfId="988" hidden="1"/>
    <cellStyle name="Akzent6 2" xfId="959" hidden="1"/>
    <cellStyle name="Akzent6 2" xfId="930" hidden="1"/>
    <cellStyle name="Akzent6 2" xfId="898" hidden="1"/>
    <cellStyle name="Akzent6 2" xfId="861" hidden="1"/>
    <cellStyle name="Akzent6 2" xfId="832" hidden="1"/>
    <cellStyle name="Akzent6 2" xfId="802" hidden="1"/>
    <cellStyle name="Akzent6 2" xfId="768" hidden="1"/>
    <cellStyle name="Akzent6 2" xfId="741" hidden="1"/>
    <cellStyle name="Akzent6 2" xfId="703" hidden="1"/>
    <cellStyle name="Akzent6 2" xfId="676" hidden="1"/>
    <cellStyle name="Akzent6 2" xfId="638" hidden="1"/>
    <cellStyle name="Akzent6 2" xfId="590" hidden="1"/>
    <cellStyle name="Akzent6 2" xfId="607" hidden="1"/>
    <cellStyle name="Akzent6 2" xfId="506" hidden="1"/>
    <cellStyle name="Akzent6 2" xfId="461" hidden="1"/>
    <cellStyle name="Akzent6 2" xfId="440" hidden="1"/>
    <cellStyle name="Akzent6 2" xfId="394" hidden="1"/>
    <cellStyle name="Akzent6 2" xfId="372" hidden="1"/>
    <cellStyle name="Akzent6 2" xfId="326" hidden="1"/>
    <cellStyle name="Akzent6 2" xfId="6854" hidden="1"/>
    <cellStyle name="Akzent6 2" xfId="772" hidden="1"/>
    <cellStyle name="Akzent6 2" xfId="7109" hidden="1"/>
    <cellStyle name="Akzent6 2" xfId="7123" hidden="1"/>
    <cellStyle name="Akzent6 2" xfId="515" hidden="1"/>
    <cellStyle name="Akzent6 2" xfId="7137" hidden="1"/>
    <cellStyle name="Akzent6 2" xfId="7143" hidden="1"/>
    <cellStyle name="Akzent6 2" xfId="7157" hidden="1"/>
    <cellStyle name="Akzent6 2" xfId="7163" hidden="1"/>
    <cellStyle name="Akzent6 2" xfId="7177" hidden="1"/>
    <cellStyle name="Akzent6 2" xfId="7183" hidden="1"/>
    <cellStyle name="Akzent6 2" xfId="7197" hidden="1"/>
    <cellStyle name="Akzent6 2" xfId="7203" hidden="1"/>
    <cellStyle name="Akzent6 2" xfId="7217" hidden="1"/>
    <cellStyle name="Akzent6 2" xfId="7238" hidden="1"/>
    <cellStyle name="Akzent6 2" xfId="7313" hidden="1"/>
    <cellStyle name="Akzent6 2" xfId="7403" hidden="1"/>
    <cellStyle name="Akzent6 2" xfId="7430" hidden="1"/>
    <cellStyle name="Akzent6 2" xfId="7488" hidden="1"/>
    <cellStyle name="Akzent6 2" xfId="7537" hidden="1"/>
    <cellStyle name="Akzent6 2" xfId="7583" hidden="1"/>
    <cellStyle name="Akzent6 2" xfId="7674" hidden="1"/>
    <cellStyle name="Akzent6 2" xfId="7766" hidden="1"/>
    <cellStyle name="Akzent6 2" xfId="7861" hidden="1"/>
    <cellStyle name="Akzent6 2" xfId="7919" hidden="1"/>
    <cellStyle name="Akzent6 2" xfId="7959" hidden="1"/>
    <cellStyle name="Akzent6 2" xfId="8027" hidden="1"/>
    <cellStyle name="Akzent6 2" xfId="8088" hidden="1"/>
    <cellStyle name="Akzent6 2" xfId="8135" hidden="1"/>
    <cellStyle name="Akzent6 2" xfId="8195" hidden="1"/>
    <cellStyle name="Akzent6 2" xfId="8243" hidden="1"/>
    <cellStyle name="Akzent6 2" xfId="8297" hidden="1"/>
    <cellStyle name="Akzent6 2" xfId="8344" hidden="1"/>
    <cellStyle name="Akzent6 2" xfId="8391" hidden="1"/>
    <cellStyle name="Akzent6 2" xfId="8439" hidden="1"/>
    <cellStyle name="Akzent6 2" xfId="8079" hidden="1"/>
    <cellStyle name="Akzent6 2" xfId="8521" hidden="1"/>
    <cellStyle name="Akzent6 2" xfId="8588" hidden="1"/>
    <cellStyle name="Akzent6 2" xfId="8633" hidden="1"/>
    <cellStyle name="Akzent6 2" xfId="8694" hidden="1"/>
    <cellStyle name="Akzent6 2" xfId="8739" hidden="1"/>
    <cellStyle name="Akzent6 2" xfId="8796" hidden="1"/>
    <cellStyle name="Akzent6 2" xfId="8842" hidden="1"/>
    <cellStyle name="Akzent6 2" xfId="8894" hidden="1"/>
    <cellStyle name="Akzent6 2" xfId="8936" hidden="1"/>
    <cellStyle name="Akzent6 2" xfId="8580" hidden="1"/>
    <cellStyle name="Akzent6 2" xfId="9024" hidden="1"/>
    <cellStyle name="Akzent6 2" xfId="9079" hidden="1"/>
    <cellStyle name="Akzent6 2" xfId="9122" hidden="1"/>
    <cellStyle name="Akzent6 2" xfId="9185" hidden="1"/>
    <cellStyle name="Akzent6 2" xfId="9222" hidden="1"/>
    <cellStyle name="Akzent6 2" xfId="9287" hidden="1"/>
    <cellStyle name="Akzent6 2" xfId="9326" hidden="1"/>
    <cellStyle name="Akzent6 2" xfId="9384" hidden="1"/>
    <cellStyle name="Akzent6 2" xfId="9432" hidden="1"/>
    <cellStyle name="Akzent6 2" xfId="9497" hidden="1"/>
    <cellStyle name="Akzent6 2" xfId="9559" hidden="1"/>
    <cellStyle name="Akzent6 2" xfId="9629" hidden="1"/>
    <cellStyle name="Akzent6 2" xfId="9673" hidden="1"/>
    <cellStyle name="Akzent6 2" xfId="9734" hidden="1"/>
    <cellStyle name="Akzent6 2" xfId="9776" hidden="1"/>
    <cellStyle name="Akzent6 2" xfId="9821" hidden="1"/>
    <cellStyle name="Akzent6 2" xfId="9884" hidden="1"/>
    <cellStyle name="Akzent6 2" xfId="9919" hidden="1"/>
    <cellStyle name="Akzent6 2" xfId="9980" hidden="1"/>
    <cellStyle name="Akzent6 2" xfId="10027" hidden="1"/>
    <cellStyle name="Akzent6 2" xfId="10095" hidden="1"/>
    <cellStyle name="Akzent6 2" xfId="10159" hidden="1"/>
    <cellStyle name="Akzent6 2" xfId="10212" hidden="1"/>
    <cellStyle name="Akzent6 2" xfId="10263" hidden="1"/>
    <cellStyle name="Akzent6 2" xfId="10318" hidden="1"/>
    <cellStyle name="Akzent6 2" xfId="10368" hidden="1"/>
    <cellStyle name="Akzent6 2" xfId="10420" hidden="1"/>
    <cellStyle name="Akzent6 2" xfId="10474" hidden="1"/>
    <cellStyle name="Akzent6 2" xfId="10519" hidden="1"/>
    <cellStyle name="Akzent6 2" xfId="10153" hidden="1"/>
    <cellStyle name="Akzent6 2" xfId="10608" hidden="1"/>
    <cellStyle name="Akzent6 2" xfId="10667" hidden="1"/>
    <cellStyle name="Akzent6 2" xfId="10722" hidden="1"/>
    <cellStyle name="Akzent6 2" xfId="10782" hidden="1"/>
    <cellStyle name="Akzent6 2" xfId="10824" hidden="1"/>
    <cellStyle name="Akzent6 2" xfId="10877" hidden="1"/>
    <cellStyle name="Akzent6 2" xfId="10930" hidden="1"/>
    <cellStyle name="Akzent6 2" xfId="10981" hidden="1"/>
    <cellStyle name="Akzent6 2" xfId="11032" hidden="1"/>
    <cellStyle name="Akzent6 2" xfId="10661" hidden="1"/>
    <cellStyle name="Akzent6 2" xfId="11120" hidden="1"/>
    <cellStyle name="Akzent6 2" xfId="11174" hidden="1"/>
    <cellStyle name="Akzent6 2" xfId="11215" hidden="1"/>
    <cellStyle name="Akzent6 2" xfId="11280" hidden="1"/>
    <cellStyle name="Akzent6 2" xfId="11332" hidden="1"/>
    <cellStyle name="Akzent6 2" xfId="11382" hidden="1"/>
    <cellStyle name="Akzent6 2" xfId="11433" hidden="1"/>
    <cellStyle name="Akzent6 2" xfId="11480" hidden="1"/>
    <cellStyle name="Akzent6 2" xfId="11532" hidden="1"/>
    <cellStyle name="Akzent6 2" xfId="11575" hidden="1"/>
    <cellStyle name="Akzent6 2" xfId="11651" hidden="1"/>
    <cellStyle name="Akzent6 2" xfId="11687" hidden="1"/>
    <cellStyle name="Akzent6 2" xfId="11750" hidden="1"/>
    <cellStyle name="Akzent6 2" xfId="11781" hidden="1"/>
    <cellStyle name="Akzent6 2" xfId="11849" hidden="1"/>
    <cellStyle name="Akzent6 2" xfId="11891" hidden="1"/>
    <cellStyle name="Akzent6 2" xfId="11944" hidden="1"/>
    <cellStyle name="Akzent6 2" xfId="11997" hidden="1"/>
    <cellStyle name="Akzent6 2" xfId="12030" hidden="1"/>
    <cellStyle name="Akzent6 2" xfId="12127" hidden="1"/>
    <cellStyle name="Akzent6 2" xfId="12104" hidden="1"/>
    <cellStyle name="Akzent6 2" xfId="12180" hidden="1"/>
    <cellStyle name="Akzent6 2" xfId="12246" hidden="1"/>
    <cellStyle name="Akzent6 2" xfId="12309" hidden="1"/>
    <cellStyle name="Akzent6 2" xfId="12351" hidden="1"/>
    <cellStyle name="Akzent6 2" xfId="12419" hidden="1"/>
    <cellStyle name="Akzent6 2" xfId="12457" hidden="1"/>
    <cellStyle name="Akzent6 2" xfId="12514" hidden="1"/>
    <cellStyle name="Akzent6 2" xfId="12569" hidden="1"/>
    <cellStyle name="Akzent6 2" xfId="12618" hidden="1"/>
    <cellStyle name="Akzent6 2" xfId="12676" hidden="1"/>
    <cellStyle name="Akzent6 2" xfId="12172" hidden="1"/>
    <cellStyle name="Akzent6 2" xfId="12760" hidden="1"/>
    <cellStyle name="Akzent6 2" xfId="12840" hidden="1"/>
    <cellStyle name="Akzent6 2" xfId="12893" hidden="1"/>
    <cellStyle name="Akzent6 2" xfId="12955" hidden="1"/>
    <cellStyle name="Akzent6 2" xfId="13014" hidden="1"/>
    <cellStyle name="Akzent6 2" xfId="13059" hidden="1"/>
    <cellStyle name="Akzent6 2" xfId="13115" hidden="1"/>
    <cellStyle name="Akzent6 2" xfId="13192" hidden="1"/>
    <cellStyle name="Akzent6 2" xfId="13246" hidden="1"/>
    <cellStyle name="Akzent6 2" xfId="13301" hidden="1"/>
    <cellStyle name="Akzent6 2" xfId="13403" hidden="1"/>
    <cellStyle name="Akzent6 2" xfId="13464" hidden="1"/>
    <cellStyle name="Akzent6 2" xfId="13526" hidden="1"/>
    <cellStyle name="Akzent6 2" xfId="13589" hidden="1"/>
    <cellStyle name="Akzent6 2" xfId="13667" hidden="1"/>
    <cellStyle name="Akzent6 2" xfId="13718" hidden="1"/>
    <cellStyle name="Akzent6 2" xfId="13778" hidden="1"/>
    <cellStyle name="Akzent6 2" xfId="13818" hidden="1"/>
    <cellStyle name="Akzent6 2" xfId="13876" hidden="1"/>
    <cellStyle name="Akzent6 2" xfId="13917" hidden="1"/>
    <cellStyle name="Akzent6 2" xfId="13981" hidden="1"/>
    <cellStyle name="Akzent6 2" xfId="14067" hidden="1"/>
    <cellStyle name="Akzent6 2" xfId="14118" hidden="1"/>
    <cellStyle name="Akzent6 2" xfId="14191" hidden="1"/>
    <cellStyle name="Akzent6 2" xfId="14251" hidden="1"/>
    <cellStyle name="Akzent6 2" xfId="14307" hidden="1"/>
    <cellStyle name="Akzent6 2" xfId="14356" hidden="1"/>
    <cellStyle name="Akzent6 2" xfId="14418" hidden="1"/>
    <cellStyle name="Akzent6 2" xfId="14493" hidden="1"/>
    <cellStyle name="Akzent6 2" xfId="14532" hidden="1"/>
    <cellStyle name="Akzent6 2" xfId="14114" hidden="1"/>
    <cellStyle name="Akzent6 2" xfId="14659" hidden="1"/>
    <cellStyle name="Akzent6 2" xfId="14701" hidden="1"/>
    <cellStyle name="Akzent6 2" xfId="14757" hidden="1"/>
    <cellStyle name="Akzent6 2" xfId="14808" hidden="1"/>
    <cellStyle name="Akzent6 2" xfId="14863" hidden="1"/>
    <cellStyle name="Akzent6 2" xfId="14916" hidden="1"/>
    <cellStyle name="Akzent6 2" xfId="14962" hidden="1"/>
    <cellStyle name="Akzent6 2" xfId="15022" hidden="1"/>
    <cellStyle name="Akzent6 2" xfId="15094" hidden="1"/>
    <cellStyle name="Akzent6 2" xfId="14695" hidden="1"/>
    <cellStyle name="Akzent6 2" xfId="15181" hidden="1"/>
    <cellStyle name="Akzent6 2" xfId="15224" hidden="1"/>
    <cellStyle name="Akzent6 2" xfId="15275" hidden="1"/>
    <cellStyle name="Akzent6 2" xfId="15342" hidden="1"/>
    <cellStyle name="Akzent6 2" xfId="15382" hidden="1"/>
    <cellStyle name="Akzent6 2" xfId="15426" hidden="1"/>
    <cellStyle name="Akzent6 2" xfId="15504" hidden="1"/>
    <cellStyle name="Akzent6 2" xfId="15556" hidden="1"/>
    <cellStyle name="Akzent6 2" xfId="15610" hidden="1"/>
    <cellStyle name="Akzent6 2" xfId="15680" hidden="1"/>
    <cellStyle name="Akzent6 2" xfId="15752" hidden="1"/>
    <cellStyle name="Akzent6 2" xfId="15810" hidden="1"/>
    <cellStyle name="Akzent6 2" xfId="15856" hidden="1"/>
    <cellStyle name="Akzent6 2" xfId="15901" hidden="1"/>
    <cellStyle name="Akzent6 2" xfId="15977" hidden="1"/>
    <cellStyle name="Akzent6 2" xfId="16038" hidden="1"/>
    <cellStyle name="Akzent6 2" xfId="16089" hidden="1"/>
    <cellStyle name="Akzent6 2" xfId="16138" hidden="1"/>
    <cellStyle name="Akzent6 2" xfId="16187" hidden="1"/>
    <cellStyle name="Akzent6 2" xfId="16239" hidden="1"/>
    <cellStyle name="Akzent6 2" xfId="16302" hidden="1"/>
    <cellStyle name="Akzent6 2" xfId="16365" hidden="1"/>
    <cellStyle name="Akzent6 2" xfId="16402" hidden="1"/>
    <cellStyle name="Akzent6 2" xfId="16464" hidden="1"/>
    <cellStyle name="Akzent6 2" xfId="16509" hidden="1"/>
    <cellStyle name="Akzent6 2" xfId="16566" hidden="1"/>
    <cellStyle name="Akzent6 2" xfId="16621" hidden="1"/>
    <cellStyle name="Akzent6 2" xfId="16667" hidden="1"/>
    <cellStyle name="Akzent6 2" xfId="16714" hidden="1"/>
    <cellStyle name="Akzent6 2" xfId="16354" hidden="1"/>
    <cellStyle name="Akzent6 2" xfId="16798" hidden="1"/>
    <cellStyle name="Akzent6 2" xfId="16867" hidden="1"/>
    <cellStyle name="Akzent6 2" xfId="16904" hidden="1"/>
    <cellStyle name="Akzent6 2" xfId="16968" hidden="1"/>
    <cellStyle name="Akzent6 2" xfId="17010" hidden="1"/>
    <cellStyle name="Akzent6 2" xfId="17066" hidden="1"/>
    <cellStyle name="Akzent6 2" xfId="17123" hidden="1"/>
    <cellStyle name="Akzent6 2" xfId="17167" hidden="1"/>
    <cellStyle name="Akzent6 2" xfId="17220" hidden="1"/>
    <cellStyle name="Akzent6 2" xfId="16863" hidden="1"/>
    <cellStyle name="Akzent6 2" xfId="17307" hidden="1"/>
    <cellStyle name="Akzent6 2" xfId="17365" hidden="1"/>
    <cellStyle name="Akzent6 2" xfId="17412" hidden="1"/>
    <cellStyle name="Akzent6 2" xfId="17462" hidden="1"/>
    <cellStyle name="Akzent6 2" xfId="17510" hidden="1"/>
    <cellStyle name="Akzent6 2" xfId="17564" hidden="1"/>
    <cellStyle name="Akzent6 2" xfId="17615" hidden="1"/>
    <cellStyle name="Akzent6 2" xfId="17666" hidden="1"/>
    <cellStyle name="Akzent6 2" xfId="17711" hidden="1"/>
    <cellStyle name="Akzent6 2" xfId="17773" hidden="1"/>
    <cellStyle name="Akzent6 2" xfId="17831" hidden="1"/>
    <cellStyle name="Akzent6 2" xfId="17885" hidden="1"/>
    <cellStyle name="Akzent6 2" xfId="17939" hidden="1"/>
    <cellStyle name="Akzent6 2" xfId="17997" hidden="1"/>
    <cellStyle name="Akzent6 2" xfId="18036" hidden="1"/>
    <cellStyle name="Akzent6 2" xfId="18091" hidden="1"/>
    <cellStyle name="Akzent6 2" xfId="18139" hidden="1"/>
    <cellStyle name="Akzent6 2" xfId="18199" hidden="1"/>
    <cellStyle name="Akzent6 2" xfId="18237" hidden="1"/>
    <cellStyle name="Akzent6 2" xfId="18329" hidden="1"/>
    <cellStyle name="Akzent6 2" xfId="18302" hidden="1"/>
    <cellStyle name="Akzent6 2" xfId="18385" hidden="1"/>
    <cellStyle name="Akzent6 2" xfId="18449" hidden="1"/>
    <cellStyle name="Akzent6 2" xfId="18509" hidden="1"/>
    <cellStyle name="Akzent6 2" xfId="18559" hidden="1"/>
    <cellStyle name="Akzent6 2" xfId="18615" hidden="1"/>
    <cellStyle name="Akzent6 2" xfId="18663" hidden="1"/>
    <cellStyle name="Akzent6 2" xfId="18716" hidden="1"/>
    <cellStyle name="Akzent6 2" xfId="18765" hidden="1"/>
    <cellStyle name="Akzent6 2" xfId="18816" hidden="1"/>
    <cellStyle name="Akzent6 2" xfId="18868" hidden="1"/>
    <cellStyle name="Akzent6 2" xfId="18381" hidden="1"/>
    <cellStyle name="Akzent6 2" xfId="18953" hidden="1"/>
    <cellStyle name="Akzent6 2" xfId="19011" hidden="1"/>
    <cellStyle name="Akzent6 2" xfId="19070" hidden="1"/>
    <cellStyle name="Akzent6 2" xfId="19125" hidden="1"/>
    <cellStyle name="Akzent6 2" xfId="19170" hidden="1"/>
    <cellStyle name="Akzent6 2" xfId="19226" hidden="1"/>
    <cellStyle name="Akzent6 2" xfId="19274" hidden="1"/>
    <cellStyle name="Akzent6 2" xfId="19328" hidden="1"/>
    <cellStyle name="Akzent6 2" xfId="19374" hidden="1"/>
    <cellStyle name="Akzent6 2" xfId="19260" hidden="1"/>
    <cellStyle name="Akzent6 2" xfId="19203" hidden="1"/>
    <cellStyle name="Akzent6 2" xfId="19147" hidden="1"/>
    <cellStyle name="Akzent6 2" xfId="19085" hidden="1"/>
    <cellStyle name="Akzent6 2" xfId="19035" hidden="1"/>
    <cellStyle name="Akzent6 2" xfId="18979" hidden="1"/>
    <cellStyle name="Akzent6 2" xfId="18930" hidden="1"/>
    <cellStyle name="Akzent6 2" xfId="18878" hidden="1"/>
    <cellStyle name="Akzent6 2" xfId="18815" hidden="1"/>
    <cellStyle name="Akzent6 2" xfId="18780" hidden="1"/>
    <cellStyle name="Akzent6 2" xfId="18707" hidden="1"/>
    <cellStyle name="Akzent6 2" xfId="18649" hidden="1"/>
    <cellStyle name="Akzent6 2" xfId="18594" hidden="1"/>
    <cellStyle name="Akzent6 2" xfId="18534" hidden="1"/>
    <cellStyle name="Akzent6 2" xfId="18485" hidden="1"/>
    <cellStyle name="Akzent6 2" xfId="18425" hidden="1"/>
    <cellStyle name="Akzent6 2" xfId="18363" hidden="1"/>
    <cellStyle name="Akzent6 2" xfId="18277" hidden="1"/>
    <cellStyle name="Akzent6 2" xfId="18232" hidden="1"/>
    <cellStyle name="Akzent6 2" xfId="18655" hidden="1"/>
    <cellStyle name="Akzent6 2" xfId="18136" hidden="1"/>
    <cellStyle name="Akzent6 2" xfId="18078" hidden="1"/>
    <cellStyle name="Akzent6 2" xfId="18029" hidden="1"/>
    <cellStyle name="Akzent6 2" xfId="17969" hidden="1"/>
    <cellStyle name="Akzent6 2" xfId="17911" hidden="1"/>
    <cellStyle name="Akzent6 2" xfId="17855" hidden="1"/>
    <cellStyle name="Akzent6 2" xfId="17815" hidden="1"/>
    <cellStyle name="Akzent6 2" xfId="17751" hidden="1"/>
    <cellStyle name="Akzent6 2" xfId="17700" hidden="1"/>
    <cellStyle name="Akzent6 2" xfId="18083" hidden="1"/>
    <cellStyle name="Akzent6 2" xfId="17603" hidden="1"/>
    <cellStyle name="Akzent6 2" xfId="17541" hidden="1"/>
    <cellStyle name="Akzent6 2" xfId="17494" hidden="1"/>
    <cellStyle name="Akzent6 2" xfId="17433" hidden="1"/>
    <cellStyle name="Akzent6 2" xfId="17392" hidden="1"/>
    <cellStyle name="Akzent6 2" xfId="17335" hidden="1"/>
    <cellStyle name="Akzent6 2" xfId="17286" hidden="1"/>
    <cellStyle name="Akzent6 2" xfId="17234" hidden="1"/>
    <cellStyle name="Akzent6 2" xfId="17173" hidden="1"/>
    <cellStyle name="Akzent6 2" xfId="17098" hidden="1"/>
    <cellStyle name="Akzent6 2" xfId="17028" hidden="1"/>
    <cellStyle name="Akzent6 2" xfId="16957" hidden="1"/>
    <cellStyle name="Akzent6 2" xfId="16919" hidden="1"/>
    <cellStyle name="Akzent6 2" xfId="16851" hidden="1"/>
    <cellStyle name="Akzent6 2" xfId="16799" hidden="1"/>
    <cellStyle name="Akzent6 2" xfId="16764" hidden="1"/>
    <cellStyle name="Akzent6 2" xfId="16707" hidden="1"/>
    <cellStyle name="Akzent6 2" xfId="16646" hidden="1"/>
    <cellStyle name="Akzent6 2" xfId="16606" hidden="1"/>
    <cellStyle name="Akzent6 2" xfId="16538" hidden="1"/>
    <cellStyle name="Akzent6 2" xfId="16472" hidden="1"/>
    <cellStyle name="Akzent6 2" xfId="16414" hidden="1"/>
    <cellStyle name="Akzent6 2" xfId="16364" hidden="1"/>
    <cellStyle name="Akzent6 2" xfId="16300" hidden="1"/>
    <cellStyle name="Akzent6 2" xfId="16259" hidden="1"/>
    <cellStyle name="Akzent6 2" xfId="16196" hidden="1"/>
    <cellStyle name="Akzent6 2" xfId="16137" hidden="1"/>
    <cellStyle name="Akzent6 2" xfId="16085" hidden="1"/>
    <cellStyle name="Akzent6 2" xfId="16037" hidden="1"/>
    <cellStyle name="Akzent6 2" xfId="16421" hidden="1"/>
    <cellStyle name="Akzent6 2" xfId="15900" hidden="1"/>
    <cellStyle name="Akzent6 2" xfId="15849" hidden="1"/>
    <cellStyle name="Akzent6 2" xfId="15798" hidden="1"/>
    <cellStyle name="Akzent6 2" xfId="15745" hidden="1"/>
    <cellStyle name="Akzent6 2" xfId="15691" hidden="1"/>
    <cellStyle name="Akzent6 2" xfId="15637" hidden="1"/>
    <cellStyle name="Akzent6 2" xfId="15585" hidden="1"/>
    <cellStyle name="Akzent6 2" xfId="15533" hidden="1"/>
    <cellStyle name="Akzent6 2" xfId="15458" hidden="1"/>
    <cellStyle name="Akzent6 2" xfId="15861" hidden="1"/>
    <cellStyle name="Akzent6 2" xfId="15356" hidden="1"/>
    <cellStyle name="Akzent6 2" xfId="15299" hidden="1"/>
    <cellStyle name="Akzent6 2" xfId="15245" hidden="1"/>
    <cellStyle name="Akzent6 2" xfId="15194" hidden="1"/>
    <cellStyle name="Akzent6 2" xfId="15135" hidden="1"/>
    <cellStyle name="Akzent6 2" xfId="15085" hidden="1"/>
    <cellStyle name="Akzent6 2" xfId="15012" hidden="1"/>
    <cellStyle name="Akzent6 2" xfId="14948" hidden="1"/>
    <cellStyle name="Akzent6 2" xfId="14907" hidden="1"/>
    <cellStyle name="Akzent6 2" xfId="14836" hidden="1"/>
    <cellStyle name="Akzent6 2" xfId="14792" hidden="1"/>
    <cellStyle name="Akzent6 2" xfId="14722" hidden="1"/>
    <cellStyle name="Akzent6 2" xfId="14682" hidden="1"/>
    <cellStyle name="Akzent6 2" xfId="14592" hidden="1"/>
    <cellStyle name="Akzent6 2" xfId="14542" hidden="1"/>
    <cellStyle name="Akzent6 2" xfId="14482" hidden="1"/>
    <cellStyle name="Akzent6 2" xfId="14410" hidden="1"/>
    <cellStyle name="Akzent6 2" xfId="14347" hidden="1"/>
    <cellStyle name="Akzent6 2" xfId="14299" hidden="1"/>
    <cellStyle name="Akzent6 2" xfId="14220" hidden="1"/>
    <cellStyle name="Akzent6 2" xfId="14236" hidden="1"/>
    <cellStyle name="Akzent6 2" xfId="14132" hidden="1"/>
    <cellStyle name="Akzent6 2" xfId="14078" hidden="1"/>
    <cellStyle name="Akzent6 2" xfId="13993" hidden="1"/>
    <cellStyle name="Akzent6 2" xfId="13931" hidden="1"/>
    <cellStyle name="Akzent6 2" xfId="13866" hidden="1"/>
    <cellStyle name="Akzent6 2" xfId="13812" hidden="1"/>
    <cellStyle name="Akzent6 2" xfId="13752" hidden="1"/>
    <cellStyle name="Akzent6 2" xfId="13691" hidden="1"/>
    <cellStyle name="Akzent6 2" xfId="13645" hidden="1"/>
    <cellStyle name="Akzent6 2" xfId="13577" hidden="1"/>
    <cellStyle name="Akzent6 2" xfId="14152" hidden="1"/>
    <cellStyle name="Akzent6 2" xfId="13455" hidden="1"/>
    <cellStyle name="Akzent6 2" xfId="13391" hidden="1"/>
    <cellStyle name="Akzent6 2" xfId="13296" hidden="1"/>
    <cellStyle name="Akzent6 2" xfId="13241" hidden="1"/>
    <cellStyle name="Akzent6 2" xfId="13169" hidden="1"/>
    <cellStyle name="Akzent6 2" xfId="13092" hidden="1"/>
    <cellStyle name="Akzent6 2" xfId="13043" hidden="1"/>
    <cellStyle name="Akzent6 2" xfId="12989" hidden="1"/>
    <cellStyle name="Akzent6 2" xfId="12926" hidden="1"/>
    <cellStyle name="Akzent6 2" xfId="12872" hidden="1"/>
    <cellStyle name="Akzent6 2" xfId="12789" hidden="1"/>
    <cellStyle name="Akzent6 2" xfId="12714" hidden="1"/>
    <cellStyle name="Akzent6 2" xfId="12645" hidden="1"/>
    <cellStyle name="Akzent6 2" xfId="12594" hidden="1"/>
    <cellStyle name="Akzent6 2" xfId="12529" hidden="1"/>
    <cellStyle name="Akzent6 2" xfId="12482" hidden="1"/>
    <cellStyle name="Akzent6 2" xfId="12418" hidden="1"/>
    <cellStyle name="Akzent6 2" xfId="12379" hidden="1"/>
    <cellStyle name="Akzent6 2" xfId="12312" hidden="1"/>
    <cellStyle name="Akzent6 2" xfId="12269" hidden="1"/>
    <cellStyle name="Akzent6 2" xfId="12216" hidden="1"/>
    <cellStyle name="Akzent6 2" xfId="12124" hidden="1"/>
    <cellStyle name="Akzent6 2" xfId="12050" hidden="1"/>
    <cellStyle name="Akzent6 2" xfId="12010" hidden="1"/>
    <cellStyle name="Akzent6 2" xfId="11942" hidden="1"/>
    <cellStyle name="Akzent6 2" xfId="11890" hidden="1"/>
    <cellStyle name="Akzent6 2" xfId="11836" hidden="1"/>
    <cellStyle name="Akzent6 2" xfId="11777" hidden="1"/>
    <cellStyle name="Akzent6 2" xfId="11742" hidden="1"/>
    <cellStyle name="Akzent6 2" xfId="11672" hidden="1"/>
    <cellStyle name="Akzent6 2" xfId="12059" hidden="1"/>
    <cellStyle name="Akzent6 2" xfId="11589" hidden="1"/>
    <cellStyle name="Akzent6 2" xfId="11543" hidden="1"/>
    <cellStyle name="Akzent6 2" xfId="11483" hidden="1"/>
    <cellStyle name="Akzent6 2" xfId="11427" hidden="1"/>
    <cellStyle name="Akzent6 2" xfId="11368" hidden="1"/>
    <cellStyle name="Akzent6 2" xfId="11317" hidden="1"/>
    <cellStyle name="Akzent6 2" xfId="11264" hidden="1"/>
    <cellStyle name="Akzent6 2" xfId="11214" hidden="1"/>
    <cellStyle name="Akzent6 2" xfId="11167" hidden="1"/>
    <cellStyle name="Akzent6 2" xfId="11545" hidden="1"/>
    <cellStyle name="Akzent6 2" xfId="11071" hidden="1"/>
    <cellStyle name="Akzent6 2" xfId="11012" hidden="1"/>
    <cellStyle name="Akzent6 2" xfId="10963" hidden="1"/>
    <cellStyle name="Akzent6 2" xfId="10897" hidden="1"/>
    <cellStyle name="Akzent6 2" xfId="10847" hidden="1"/>
    <cellStyle name="Akzent6 2" xfId="10788" hidden="1"/>
    <cellStyle name="Akzent6 2" xfId="10745" hidden="1"/>
    <cellStyle name="Akzent6 2" xfId="10682" hidden="1"/>
    <cellStyle name="Akzent6 2" xfId="10637" hidden="1"/>
    <cellStyle name="Akzent6 2" xfId="10558" hidden="1"/>
    <cellStyle name="Akzent6 2" xfId="10489" hidden="1"/>
    <cellStyle name="Akzent6 2" xfId="10422" hidden="1"/>
    <cellStyle name="Akzent6 2" xfId="10365" hidden="1"/>
    <cellStyle name="Akzent6 2" xfId="10314" hidden="1"/>
    <cellStyle name="Akzent6 2" xfId="10244" hidden="1"/>
    <cellStyle name="Akzent6 2" xfId="10200" hidden="1"/>
    <cellStyle name="Akzent6 2" xfId="10144" hidden="1"/>
    <cellStyle name="Akzent6 2" xfId="10086" hidden="1"/>
    <cellStyle name="Akzent6 2" xfId="10033" hidden="1"/>
    <cellStyle name="Akzent6 2" xfId="9981" hidden="1"/>
    <cellStyle name="Akzent6 2" xfId="9909" hidden="1"/>
    <cellStyle name="Akzent6 2" xfId="9848" hidden="1"/>
    <cellStyle name="Akzent6 2" xfId="9802" hidden="1"/>
    <cellStyle name="Akzent6 2" xfId="9733" hidden="1"/>
    <cellStyle name="Akzent6 2" xfId="9687" hidden="1"/>
    <cellStyle name="Akzent6 2" xfId="9633" hidden="1"/>
    <cellStyle name="Akzent6 2" xfId="9579" hidden="1"/>
    <cellStyle name="Akzent6 2" xfId="9546" hidden="1"/>
    <cellStyle name="Akzent6 2" xfId="9470" hidden="1"/>
    <cellStyle name="Akzent6 2" xfId="9859" hidden="1"/>
    <cellStyle name="Akzent6 2" xfId="9375" hidden="1"/>
    <cellStyle name="Akzent6 2" xfId="9318" hidden="1"/>
    <cellStyle name="Akzent6 2" xfId="9268" hidden="1"/>
    <cellStyle name="Akzent6 2" xfId="9204" hidden="1"/>
    <cellStyle name="Akzent6 2" xfId="9161" hidden="1"/>
    <cellStyle name="Akzent6 2" xfId="9099" hidden="1"/>
    <cellStyle name="Akzent6 2" xfId="9056" hidden="1"/>
    <cellStyle name="Akzent6 2" xfId="9007" hidden="1"/>
    <cellStyle name="Akzent6 2" xfId="8964" hidden="1"/>
    <cellStyle name="Akzent6 2" xfId="9319" hidden="1"/>
    <cellStyle name="Akzent6 2" xfId="8871" hidden="1"/>
    <cellStyle name="Akzent6 2" xfId="8805" hidden="1"/>
    <cellStyle name="Akzent6 2" xfId="8764" hidden="1"/>
    <cellStyle name="Akzent6 2" xfId="8687" hidden="1"/>
    <cellStyle name="Akzent6 2" xfId="8650" hidden="1"/>
    <cellStyle name="Akzent6 2" xfId="8576" hidden="1"/>
    <cellStyle name="Akzent6 2" xfId="8540" hidden="1"/>
    <cellStyle name="Akzent6 2" xfId="8493" hidden="1"/>
    <cellStyle name="Akzent6 2" xfId="8437" hidden="1"/>
    <cellStyle name="Akzent6 2" xfId="8374" hidden="1"/>
    <cellStyle name="Akzent6 2" xfId="8319" hidden="1"/>
    <cellStyle name="Akzent6 2" xfId="8259" hidden="1"/>
    <cellStyle name="Akzent6 2" xfId="8209" hidden="1"/>
    <cellStyle name="Akzent6 2" xfId="8148" hidden="1"/>
    <cellStyle name="Akzent6 2" xfId="8091" hidden="1"/>
    <cellStyle name="Akzent6 2" xfId="8039" hidden="1"/>
    <cellStyle name="Akzent6 2" xfId="7984" hidden="1"/>
    <cellStyle name="Akzent6 2" xfId="7931" hidden="1"/>
    <cellStyle name="Akzent6 2" xfId="7862" hidden="1"/>
    <cellStyle name="Akzent6 2" xfId="7717" hidden="1"/>
    <cellStyle name="Akzent6 2" xfId="7743" hidden="1"/>
    <cellStyle name="Akzent6 2" xfId="7618" hidden="1"/>
    <cellStyle name="Akzent6 2" xfId="7552" hidden="1"/>
    <cellStyle name="Akzent6 2" xfId="7510" hidden="1"/>
    <cellStyle name="Akzent6 2" xfId="7436" hidden="1"/>
    <cellStyle name="Akzent6 2" xfId="7401" hidden="1"/>
    <cellStyle name="Akzent6 2" xfId="7331" hidden="1"/>
    <cellStyle name="Akzent6 2" xfId="7276" hidden="1"/>
    <cellStyle name="Akzent6 2" xfId="19449" hidden="1"/>
    <cellStyle name="Akzent6 2" xfId="19493" hidden="1"/>
    <cellStyle name="Akzent6 2" xfId="19532" hidden="1"/>
    <cellStyle name="Akzent6 2" xfId="7627" hidden="1"/>
    <cellStyle name="Akzent6 2" xfId="19616" hidden="1"/>
    <cellStyle name="Akzent6 2" xfId="19658" hidden="1"/>
    <cellStyle name="Akzent6 2" xfId="19707" hidden="1"/>
    <cellStyle name="Akzent6 2" xfId="19751" hidden="1"/>
    <cellStyle name="Akzent6 2" xfId="19798" hidden="1"/>
    <cellStyle name="Akzent6 2" xfId="19846" hidden="1"/>
    <cellStyle name="Akzent6 2" xfId="19878" hidden="1"/>
    <cellStyle name="Akzent6 2" xfId="19923" hidden="1"/>
    <cellStyle name="Akzent6 2" xfId="19972" hidden="1"/>
    <cellStyle name="Akzent6 2" xfId="19872" hidden="1"/>
    <cellStyle name="Akzent6 2" xfId="19822" hidden="1"/>
    <cellStyle name="Akzent6 2" xfId="19774" hidden="1"/>
    <cellStyle name="Akzent6 2" xfId="19731" hidden="1"/>
    <cellStyle name="Akzent6 2" xfId="19676" hidden="1"/>
    <cellStyle name="Akzent6 2" xfId="19635" hidden="1"/>
    <cellStyle name="Akzent6 2" xfId="19587" hidden="1"/>
    <cellStyle name="Akzent6 2" xfId="19541" hidden="1"/>
    <cellStyle name="Akzent6 2" xfId="19494" hidden="1"/>
    <cellStyle name="Akzent6 2" xfId="19465" hidden="1"/>
    <cellStyle name="Akzent6 2" xfId="19350" hidden="1"/>
    <cellStyle name="Akzent6 2" xfId="19273" hidden="1"/>
    <cellStyle name="Akzent6 2" xfId="19225" hidden="1"/>
    <cellStyle name="Akzent6 2" xfId="19149" hidden="1"/>
    <cellStyle name="Akzent6 2" xfId="19104" hidden="1"/>
    <cellStyle name="Akzent6 2" xfId="19038" hidden="1"/>
    <cellStyle name="Akzent6 2" xfId="18986" hidden="1"/>
    <cellStyle name="Akzent6 2" xfId="18927" hidden="1"/>
    <cellStyle name="Akzent6 2" xfId="18884" hidden="1"/>
    <cellStyle name="Akzent6 2" xfId="19280" hidden="1"/>
    <cellStyle name="Akzent6 2" xfId="18775" hidden="1"/>
    <cellStyle name="Akzent6 2" xfId="18697" hidden="1"/>
    <cellStyle name="Akzent6 2" xfId="18657" hidden="1"/>
    <cellStyle name="Akzent6 2" xfId="18583" hidden="1"/>
    <cellStyle name="Akzent6 2" xfId="18537" hidden="1"/>
    <cellStyle name="Akzent6 2" xfId="18473" hidden="1"/>
    <cellStyle name="Akzent6 2" xfId="18414" hidden="1"/>
    <cellStyle name="Akzent6 2" xfId="18333" hidden="1"/>
    <cellStyle name="Akzent6 2" xfId="18269" hidden="1"/>
    <cellStyle name="Akzent6 2" xfId="18708" hidden="1"/>
    <cellStyle name="Akzent6 2" xfId="18169" hidden="1"/>
    <cellStyle name="Akzent6 2" xfId="18100" hidden="1"/>
    <cellStyle name="Akzent6 2" xfId="18060" hidden="1"/>
    <cellStyle name="Akzent6 2" xfId="17984" hidden="1"/>
    <cellStyle name="Akzent6 2" xfId="17938" hidden="1"/>
    <cellStyle name="Akzent6 2" xfId="17879" hidden="1"/>
    <cellStyle name="Akzent6 2" xfId="17824" hidden="1"/>
    <cellStyle name="Akzent6 2" xfId="17769" hidden="1"/>
    <cellStyle name="Akzent6 2" xfId="17710" hidden="1"/>
    <cellStyle name="Akzent6 2" xfId="17634" hidden="1"/>
    <cellStyle name="Akzent6 2" xfId="17553" hidden="1"/>
    <cellStyle name="Akzent6 2" xfId="17483" hidden="1"/>
    <cellStyle name="Akzent6 2" xfId="17444" hidden="1"/>
    <cellStyle name="Akzent6 2" xfId="17373" hidden="1"/>
    <cellStyle name="Akzent6 2" xfId="17332" hidden="1"/>
    <cellStyle name="Akzent6 2" xfId="17270" hidden="1"/>
    <cellStyle name="Akzent6 2" xfId="17217" hidden="1"/>
    <cellStyle name="Akzent6 2" xfId="17158" hidden="1"/>
    <cellStyle name="Akzent6 2" xfId="17108" hidden="1"/>
    <cellStyle name="Akzent6 2" xfId="17036" hidden="1"/>
    <cellStyle name="Akzent6 2" xfId="16969" hidden="1"/>
    <cellStyle name="Akzent6 2" xfId="16900" hidden="1"/>
    <cellStyle name="Akzent6 2" xfId="16860" hidden="1"/>
    <cellStyle name="Akzent6 2" xfId="16787" hidden="1"/>
    <cellStyle name="Akzent6 2" xfId="16749" hidden="1"/>
    <cellStyle name="Akzent6 2" xfId="16680" hidden="1"/>
    <cellStyle name="Akzent6 2" xfId="16637" hidden="1"/>
    <cellStyle name="Akzent6 2" xfId="16564" hidden="1"/>
    <cellStyle name="Akzent6 2" xfId="16508" hidden="1"/>
    <cellStyle name="Akzent6 2" xfId="16906" hidden="1"/>
    <cellStyle name="Akzent6 2" xfId="16416" hidden="1"/>
    <cellStyle name="Akzent6 2" xfId="16346" hidden="1"/>
    <cellStyle name="Akzent6 2" xfId="16297" hidden="1"/>
    <cellStyle name="Akzent6 2" xfId="16225" hidden="1"/>
    <cellStyle name="Akzent6 2" xfId="16173" hidden="1"/>
    <cellStyle name="Akzent6 2" xfId="16116" hidden="1"/>
    <cellStyle name="Akzent6 2" xfId="16055" hidden="1"/>
    <cellStyle name="Akzent6 2" xfId="15997" hidden="1"/>
    <cellStyle name="Akzent6 2" xfId="15920" hidden="1"/>
    <cellStyle name="Akzent6 2" xfId="16348" hidden="1"/>
    <cellStyle name="Akzent6 2" xfId="15826" hidden="1"/>
    <cellStyle name="Akzent6 2" xfId="15772" hidden="1"/>
    <cellStyle name="Akzent6 2" xfId="15706" hidden="1"/>
    <cellStyle name="Akzent6 2" xfId="15648" hidden="1"/>
    <cellStyle name="Akzent6 2" xfId="15587" hidden="1"/>
    <cellStyle name="Akzent6 2" xfId="15531" hidden="1"/>
    <cellStyle name="Akzent6 2" xfId="15445" hidden="1"/>
    <cellStyle name="Akzent6 2" xfId="15391" hidden="1"/>
    <cellStyle name="Akzent6 2" xfId="15338" hidden="1"/>
    <cellStyle name="Akzent6 2" xfId="15266" hidden="1"/>
    <cellStyle name="Akzent6 2" xfId="15212" hidden="1"/>
    <cellStyle name="Akzent6 2" xfId="15145" hidden="1"/>
    <cellStyle name="Akzent6 2" xfId="15115" hidden="1"/>
    <cellStyle name="Akzent6 2" xfId="15009" hidden="1"/>
    <cellStyle name="Akzent6 2" xfId="14957" hidden="1"/>
    <cellStyle name="Akzent6 2" xfId="14900" hidden="1"/>
    <cellStyle name="Akzent6 2" xfId="14846" hidden="1"/>
    <cellStyle name="Akzent6 2" xfId="14795" hidden="1"/>
    <cellStyle name="Akzent6 2" xfId="14745" hidden="1"/>
    <cellStyle name="Akzent6 2" xfId="14653" hidden="1"/>
    <cellStyle name="Akzent6 2" xfId="14673" hidden="1"/>
    <cellStyle name="Akzent6 2" xfId="14576" hidden="1"/>
    <cellStyle name="Akzent6 2" xfId="14517" hidden="1"/>
    <cellStyle name="Akzent6 2" xfId="14431" hidden="1"/>
    <cellStyle name="Akzent6 2" xfId="14354" hidden="1"/>
    <cellStyle name="Akzent6 2" xfId="14288" hidden="1"/>
    <cellStyle name="Akzent6 2" xfId="14249" hidden="1"/>
    <cellStyle name="Akzent6 2" xfId="14142" hidden="1"/>
    <cellStyle name="Akzent6 2" xfId="14084" hidden="1"/>
    <cellStyle name="Akzent6 2" xfId="14028" hidden="1"/>
    <cellStyle name="Akzent6 2" xfId="13945" hidden="1"/>
    <cellStyle name="Akzent6 2" xfId="14593" hidden="1"/>
    <cellStyle name="Akzent6 2" xfId="13840" hidden="1"/>
    <cellStyle name="Akzent6 2" xfId="13770" hidden="1"/>
    <cellStyle name="Akzent6 2" xfId="13714" hidden="1"/>
    <cellStyle name="Akzent6 2" xfId="13649" hidden="1"/>
    <cellStyle name="Akzent6 2" xfId="13576" hidden="1"/>
    <cellStyle name="Akzent6 2" xfId="13496" hidden="1"/>
    <cellStyle name="Akzent6 2" xfId="13437" hidden="1"/>
    <cellStyle name="Akzent6 2" xfId="13365" hidden="1"/>
    <cellStyle name="Akzent6 2" xfId="13281" hidden="1"/>
    <cellStyle name="Akzent6 2" xfId="13217" hidden="1"/>
    <cellStyle name="Akzent6 2" xfId="13132" hidden="1"/>
    <cellStyle name="Akzent6 2" xfId="13050" hidden="1"/>
    <cellStyle name="Akzent6 2" xfId="12974" hidden="1"/>
    <cellStyle name="Akzent6 2" xfId="12919" hidden="1"/>
    <cellStyle name="Akzent6 2" xfId="12830" hidden="1"/>
    <cellStyle name="Akzent6 2" xfId="12752" hidden="1"/>
    <cellStyle name="Akzent6 2" xfId="12702" hidden="1"/>
    <cellStyle name="Akzent6 2" xfId="12648" hidden="1"/>
    <cellStyle name="Akzent6 2" xfId="12586" hidden="1"/>
    <cellStyle name="Akzent6 2" xfId="12536" hidden="1"/>
    <cellStyle name="Akzent6 2" xfId="12478" hidden="1"/>
    <cellStyle name="Akzent6 2" xfId="12401" hidden="1"/>
    <cellStyle name="Akzent6 2" xfId="12341" hidden="1"/>
    <cellStyle name="Akzent6 2" xfId="12291" hidden="1"/>
    <cellStyle name="Akzent6 2" xfId="12217" hidden="1"/>
    <cellStyle name="Akzent6 2" xfId="12144" hidden="1"/>
    <cellStyle name="Akzent6 2" xfId="12075" hidden="1"/>
    <cellStyle name="Akzent6 2" xfId="12018" hidden="1"/>
    <cellStyle name="Akzent6 2" xfId="11967" hidden="1"/>
    <cellStyle name="Akzent6 2" xfId="11904" hidden="1"/>
    <cellStyle name="Akzent6 2" xfId="12347" hidden="1"/>
    <cellStyle name="Akzent6 2" xfId="11803" hidden="1"/>
    <cellStyle name="Akzent6 2" xfId="11764" hidden="1"/>
    <cellStyle name="Akzent6 2" xfId="11682" hidden="1"/>
    <cellStyle name="Akzent6 2" xfId="11638" hidden="1"/>
    <cellStyle name="Akzent6 2" xfId="11572" hidden="1"/>
    <cellStyle name="Akzent6 2" xfId="11528" hidden="1"/>
    <cellStyle name="Akzent6 2" xfId="11460" hidden="1"/>
    <cellStyle name="Akzent6 2" xfId="11417" hidden="1"/>
    <cellStyle name="Akzent6 2" xfId="11355" hidden="1"/>
    <cellStyle name="Akzent6 2" xfId="11769" hidden="1"/>
    <cellStyle name="Akzent6 2" xfId="11257" hidden="1"/>
    <cellStyle name="Akzent6 2" xfId="11195" hidden="1"/>
    <cellStyle name="Akzent6 2" xfId="11142" hidden="1"/>
    <cellStyle name="Akzent6 2" xfId="11080" hidden="1"/>
    <cellStyle name="Akzent6 2" xfId="11036" hidden="1"/>
    <cellStyle name="Akzent6 2" xfId="10973" hidden="1"/>
    <cellStyle name="Akzent6 2" xfId="10927" hidden="1"/>
    <cellStyle name="Akzent6 2" xfId="10855" hidden="1"/>
    <cellStyle name="Akzent6 2" xfId="10804" hidden="1"/>
    <cellStyle name="Akzent6 2" xfId="10721" hidden="1"/>
    <cellStyle name="Akzent6 2" xfId="10649" hidden="1"/>
    <cellStyle name="Akzent6 2" xfId="10586" hidden="1"/>
    <cellStyle name="Akzent6 2" xfId="10530" hidden="1"/>
    <cellStyle name="Akzent6 2" xfId="10459" hidden="1"/>
    <cellStyle name="Akzent6 2" xfId="10408" hidden="1"/>
    <cellStyle name="Akzent6 2" xfId="10348" hidden="1"/>
    <cellStyle name="Akzent6 2" xfId="10295" hidden="1"/>
    <cellStyle name="Akzent6 2" xfId="10226" hidden="1"/>
    <cellStyle name="Akzent6 2" xfId="10179" hidden="1"/>
    <cellStyle name="Akzent6 2" xfId="10117" hidden="1"/>
    <cellStyle name="Akzent6 2" xfId="10047" hidden="1"/>
    <cellStyle name="Akzent6 2" xfId="9975" hidden="1"/>
    <cellStyle name="Akzent6 2" xfId="9916" hidden="1"/>
    <cellStyle name="Akzent6 2" xfId="9858" hidden="1"/>
    <cellStyle name="Akzent6 2" xfId="9804" hidden="1"/>
    <cellStyle name="Akzent6 2" xfId="9749" hidden="1"/>
    <cellStyle name="Akzent6 2" xfId="9690" hidden="1"/>
    <cellStyle name="Akzent6 2" xfId="9639" hidden="1"/>
    <cellStyle name="Akzent6 2" xfId="9573" hidden="1"/>
    <cellStyle name="Akzent6 2" xfId="9984" hidden="1"/>
    <cellStyle name="Akzent6 2" xfId="9468" hidden="1"/>
    <cellStyle name="Akzent6 2" xfId="9429" hidden="1"/>
    <cellStyle name="Akzent6 2" xfId="9354" hidden="1"/>
    <cellStyle name="Akzent6 2" xfId="9304" hidden="1"/>
    <cellStyle name="Akzent6 2" xfId="9242" hidden="1"/>
    <cellStyle name="Akzent6 2" xfId="9184" hidden="1"/>
    <cellStyle name="Akzent6 2" xfId="9139" hidden="1"/>
    <cellStyle name="Akzent6 2" xfId="9070" hidden="1"/>
    <cellStyle name="Akzent6 2" xfId="9029" hidden="1"/>
    <cellStyle name="Akzent6 2" xfId="9430" hidden="1"/>
    <cellStyle name="Akzent6 2" xfId="8934" hidden="1"/>
    <cellStyle name="Akzent6 2" xfId="8875" hidden="1"/>
    <cellStyle name="Akzent6 2" xfId="8822" hidden="1"/>
    <cellStyle name="Akzent6 2" xfId="8756" hidden="1"/>
    <cellStyle name="Akzent6 2" xfId="8700" hidden="1"/>
    <cellStyle name="Akzent6 2" xfId="8637" hidden="1"/>
    <cellStyle name="Akzent6 2" xfId="8583" hidden="1"/>
    <cellStyle name="Akzent6 2" xfId="8519" hidden="1"/>
    <cellStyle name="Akzent6 2" xfId="8492" hidden="1"/>
    <cellStyle name="Akzent6 2" xfId="8421" hidden="1"/>
    <cellStyle name="Akzent6 2" xfId="8364" hidden="1"/>
    <cellStyle name="Akzent6 2" xfId="8291" hidden="1"/>
    <cellStyle name="Akzent6 2" xfId="8240" hidden="1"/>
    <cellStyle name="Akzent6 2" xfId="8177" hidden="1"/>
    <cellStyle name="Akzent6 2" xfId="8125" hidden="1"/>
    <cellStyle name="Akzent6 2" xfId="8061" hidden="1"/>
    <cellStyle name="Akzent6 2" xfId="8004" hidden="1"/>
    <cellStyle name="Akzent6 2" xfId="7944" hidden="1"/>
    <cellStyle name="Akzent6 2" xfId="7887" hidden="1"/>
    <cellStyle name="Akzent6 2" xfId="7740" hidden="1"/>
    <cellStyle name="Akzent6 2" xfId="7762" hidden="1"/>
    <cellStyle name="Akzent6 2" xfId="7615" hidden="1"/>
    <cellStyle name="Akzent6 2" xfId="7536" hidden="1"/>
    <cellStyle name="Akzent6 2" xfId="7485" hidden="1"/>
    <cellStyle name="Akzent6 2" xfId="7417" hidden="1"/>
    <cellStyle name="Akzent6 2" xfId="7375" hidden="1"/>
    <cellStyle name="Akzent6 2" xfId="7302" hidden="1"/>
    <cellStyle name="Akzent6 2" xfId="19391" hidden="1"/>
    <cellStyle name="Akzent6 2" xfId="19389" hidden="1"/>
    <cellStyle name="Akzent6 2" xfId="20021" hidden="1"/>
    <cellStyle name="Akzent6 2" xfId="20058" hidden="1"/>
    <cellStyle name="Akzent6 2" xfId="7624" hidden="1"/>
    <cellStyle name="Akzent6 2" xfId="20121" hidden="1"/>
    <cellStyle name="Akzent6 2" xfId="20157" hidden="1"/>
    <cellStyle name="Akzent6 2" xfId="20201" hidden="1"/>
    <cellStyle name="Akzent6 2" xfId="20236" hidden="1"/>
    <cellStyle name="Akzent6 2" xfId="20275" hidden="1"/>
    <cellStyle name="Akzent6 2" xfId="20311" hidden="1"/>
    <cellStyle name="Akzent6 2" xfId="20344" hidden="1"/>
    <cellStyle name="Akzent6 2" xfId="20377" hidden="1"/>
    <cellStyle name="Akzent6 2" xfId="20417" hidden="1"/>
    <cellStyle name="Akzent6 2" xfId="20338" hidden="1"/>
    <cellStyle name="Akzent6 2" xfId="20295" hidden="1"/>
    <cellStyle name="Akzent6 2" xfId="20255" hidden="1"/>
    <cellStyle name="Akzent6 2" xfId="20216" hidden="1"/>
    <cellStyle name="Akzent6 2" xfId="20175" hidden="1"/>
    <cellStyle name="Akzent6 2" xfId="20140" hidden="1"/>
    <cellStyle name="Akzent6 2" xfId="20096" hidden="1"/>
    <cellStyle name="Akzent6 2" xfId="20063" hidden="1"/>
    <cellStyle name="Akzent6 2" xfId="20020" hidden="1"/>
    <cellStyle name="Akzent6 2" xfId="19989" hidden="1"/>
    <cellStyle name="Akzent6 2" xfId="19909" hidden="1"/>
    <cellStyle name="Akzent6 2" xfId="19845" hidden="1"/>
    <cellStyle name="Akzent6 2" xfId="19808" hidden="1"/>
    <cellStyle name="Akzent6 2" xfId="19744" hidden="1"/>
    <cellStyle name="Akzent6 2" xfId="19702" hidden="1"/>
    <cellStyle name="Akzent6 2" xfId="19647" hidden="1"/>
    <cellStyle name="Akzent6 2" xfId="19602" hidden="1"/>
    <cellStyle name="Akzent6 2" xfId="19556" hidden="1"/>
    <cellStyle name="Akzent6 2" xfId="19510" hidden="1"/>
    <cellStyle name="Akzent6 2" xfId="19854" hidden="1"/>
    <cellStyle name="Akzent6 2" xfId="19401" hidden="1"/>
    <cellStyle name="Akzent6 2" xfId="19341" hidden="1"/>
    <cellStyle name="Akzent6 2" xfId="19287" hidden="1"/>
    <cellStyle name="Akzent6 2" xfId="19214" hidden="1"/>
    <cellStyle name="Akzent6 2" xfId="19163" hidden="1"/>
    <cellStyle name="Akzent6 2" xfId="19097" hidden="1"/>
    <cellStyle name="Akzent6 2" xfId="19041" hidden="1"/>
    <cellStyle name="Akzent6 2" xfId="18975" hidden="1"/>
    <cellStyle name="Akzent6 2" xfId="18919" hidden="1"/>
    <cellStyle name="Akzent6 2" xfId="19346" hidden="1"/>
    <cellStyle name="Akzent6 2" xfId="18807" hidden="1"/>
    <cellStyle name="Akzent6 2" xfId="18739" hidden="1"/>
    <cellStyle name="Akzent6 2" xfId="18686" hidden="1"/>
    <cellStyle name="Akzent6 2" xfId="18607" hidden="1"/>
    <cellStyle name="Akzent6 2" xfId="18564" hidden="1"/>
    <cellStyle name="Akzent6 2" xfId="18497" hidden="1"/>
    <cellStyle name="Akzent6 2" xfId="18444" hidden="1"/>
    <cellStyle name="Akzent6 2" xfId="18362" hidden="1"/>
    <cellStyle name="Akzent6 2" xfId="18286" hidden="1"/>
    <cellStyle name="Akzent6 2" xfId="18201" hidden="1"/>
    <cellStyle name="Akzent6 2" xfId="18120" hidden="1"/>
    <cellStyle name="Akzent6 2" xfId="18059" hidden="1"/>
    <cellStyle name="Akzent6 2" xfId="18000" hidden="1"/>
    <cellStyle name="Akzent6 2" xfId="17928" hidden="1"/>
    <cellStyle name="Akzent6 2" xfId="17884" hidden="1"/>
    <cellStyle name="Akzent6 2" xfId="17817" hidden="1"/>
    <cellStyle name="Akzent6 2" xfId="17762" hidden="1"/>
    <cellStyle name="Akzent6 2" xfId="17689" hidden="1"/>
    <cellStyle name="Akzent6 2" xfId="17646" hidden="1"/>
    <cellStyle name="Akzent6 2" xfId="17570" hidden="1"/>
    <cellStyle name="Akzent6 2" xfId="17506" hidden="1"/>
    <cellStyle name="Akzent6 2" xfId="17436" hidden="1"/>
    <cellStyle name="Akzent6 2" xfId="17390" hidden="1"/>
    <cellStyle name="Akzent6 2" xfId="17311" hidden="1"/>
    <cellStyle name="Akzent6 2" xfId="17265" hidden="1"/>
    <cellStyle name="Akzent6 2" xfId="17193" hidden="1"/>
    <cellStyle name="Akzent6 2" xfId="17150" hidden="1"/>
    <cellStyle name="Akzent6 2" xfId="17069" hidden="1"/>
    <cellStyle name="Akzent6 2" xfId="17018" hidden="1"/>
    <cellStyle name="Akzent6 2" xfId="17445" hidden="1"/>
    <cellStyle name="Akzent6 2" xfId="16916" hidden="1"/>
    <cellStyle name="Akzent6 2" xfId="16837" hidden="1"/>
    <cellStyle name="Akzent6 2" xfId="16792" hidden="1"/>
    <cellStyle name="Akzent6 2" xfId="16724" hidden="1"/>
    <cellStyle name="Akzent6 2" xfId="16664" hidden="1"/>
    <cellStyle name="Akzent6 2" xfId="16611" hidden="1"/>
    <cellStyle name="Akzent6 2" xfId="16544" hidden="1"/>
    <cellStyle name="Akzent6 2" xfId="16485" hidden="1"/>
    <cellStyle name="Akzent6 2" xfId="16429" hidden="1"/>
    <cellStyle name="Akzent6 2" xfId="16848" hidden="1"/>
    <cellStyle name="Akzent6 2" xfId="16332" hidden="1"/>
    <cellStyle name="Akzent6 2" xfId="16261" hidden="1"/>
    <cellStyle name="Akzent6 2" xfId="16208" hidden="1"/>
    <cellStyle name="Akzent6 2" xfId="16128" hidden="1"/>
    <cellStyle name="Akzent6 2" xfId="16072" hidden="1"/>
    <cellStyle name="Akzent6 2" xfId="16009" hidden="1"/>
    <cellStyle name="Akzent6 2" xfId="15925" hidden="1"/>
    <cellStyle name="Akzent6 2" xfId="15875" hidden="1"/>
    <cellStyle name="Akzent6 2" xfId="15809" hidden="1"/>
    <cellStyle name="Akzent6 2" xfId="15749" hidden="1"/>
    <cellStyle name="Akzent6 2" xfId="15670" hidden="1"/>
    <cellStyle name="Akzent6 2" xfId="15603" hidden="1"/>
    <cellStyle name="Akzent6 2" xfId="15554" hidden="1"/>
    <cellStyle name="Akzent6 2" xfId="15459" hidden="1"/>
    <cellStyle name="Akzent6 2" xfId="15398" hidden="1"/>
    <cellStyle name="Akzent6 2" xfId="15336" hidden="1"/>
    <cellStyle name="Akzent6 2" xfId="15290" hidden="1"/>
    <cellStyle name="Akzent6 2" xfId="15220" hidden="1"/>
    <cellStyle name="Akzent6 2" xfId="15176" hidden="1"/>
    <cellStyle name="Akzent6 2" xfId="15089" hidden="1"/>
    <cellStyle name="Akzent6 2" xfId="15107" hidden="1"/>
    <cellStyle name="Akzent6 2" xfId="14997" hidden="1"/>
    <cellStyle name="Akzent6 2" xfId="14935" hidden="1"/>
    <cellStyle name="Akzent6 2" xfId="14862" hidden="1"/>
    <cellStyle name="Akzent6 2" xfId="14803" hidden="1"/>
    <cellStyle name="Akzent6 2" xfId="14747" hidden="1"/>
    <cellStyle name="Akzent6 2" xfId="14688" hidden="1"/>
    <cellStyle name="Akzent6 2" xfId="14599" hidden="1"/>
    <cellStyle name="Akzent6 2" xfId="14528" hidden="1"/>
    <cellStyle name="Akzent6 2" xfId="14463" hidden="1"/>
    <cellStyle name="Akzent6 2" xfId="14393" hidden="1"/>
    <cellStyle name="Akzent6 2" xfId="15017" hidden="1"/>
    <cellStyle name="Akzent6 2" xfId="14275" hidden="1"/>
    <cellStyle name="Akzent6 2" xfId="14210" hidden="1"/>
    <cellStyle name="Akzent6 2" xfId="14108" hidden="1"/>
    <cellStyle name="Akzent6 2" xfId="14053" hidden="1"/>
    <cellStyle name="Akzent6 2" xfId="13958" hidden="1"/>
    <cellStyle name="Akzent6 2" xfId="13893" hidden="1"/>
    <cellStyle name="Akzent6 2" xfId="13833" hidden="1"/>
    <cellStyle name="Akzent6 2" xfId="13771" hidden="1"/>
    <cellStyle name="Akzent6 2" xfId="13708" hidden="1"/>
    <cellStyle name="Akzent6 2" xfId="13651" hidden="1"/>
    <cellStyle name="Akzent6 2" xfId="13545" hidden="1"/>
    <cellStyle name="Akzent6 2" xfId="13459" hidden="1"/>
    <cellStyle name="Akzent6 2" xfId="13382" hidden="1"/>
    <cellStyle name="Akzent6 2" xfId="13283" hidden="1"/>
    <cellStyle name="Akzent6 2" xfId="13212" hidden="1"/>
    <cellStyle name="Akzent6 2" xfId="13120" hidden="1"/>
    <cellStyle name="Akzent6 2" xfId="13046" hidden="1"/>
    <cellStyle name="Akzent6 2" xfId="13005" hidden="1"/>
    <cellStyle name="Akzent6 2" xfId="12913" hidden="1"/>
    <cellStyle name="Akzent6 2" xfId="12864" hidden="1"/>
    <cellStyle name="Akzent6 2" xfId="12784" hidden="1"/>
    <cellStyle name="Akzent6 2" xfId="12705" hidden="1"/>
    <cellStyle name="Akzent6 2" xfId="12617" hidden="1"/>
    <cellStyle name="Akzent6 2" xfId="12574" hidden="1"/>
    <cellStyle name="Akzent6 2" xfId="12492" hidden="1"/>
    <cellStyle name="Akzent6 2" xfId="12442" hidden="1"/>
    <cellStyle name="Akzent6 2" xfId="12380" hidden="1"/>
    <cellStyle name="Akzent6 2" xfId="12327" hidden="1"/>
    <cellStyle name="Akzent6 2" xfId="12253" hidden="1"/>
    <cellStyle name="Akzent6 2" xfId="12192" hidden="1"/>
    <cellStyle name="Akzent6 2" xfId="12627" hidden="1"/>
    <cellStyle name="Akzent6 2" xfId="12056" hidden="1"/>
    <cellStyle name="Akzent6 2" xfId="11988" hidden="1"/>
    <cellStyle name="Akzent6 2" xfId="11926" hidden="1"/>
    <cellStyle name="Akzent6 2" xfId="11866" hidden="1"/>
    <cellStyle name="Akzent6 2" xfId="11807" hidden="1"/>
    <cellStyle name="Akzent6 2" xfId="11768" hidden="1"/>
    <cellStyle name="Akzent6 2" xfId="11681" hidden="1"/>
    <cellStyle name="Akzent6 2" xfId="11650" hidden="1"/>
    <cellStyle name="Akzent6 2" xfId="11574" hidden="1"/>
    <cellStyle name="Akzent6 2" xfId="11995" hidden="1"/>
    <cellStyle name="Akzent6 2" xfId="11472" hidden="1"/>
    <cellStyle name="Akzent6 2" xfId="11410" hidden="1"/>
    <cellStyle name="Akzent6 2" xfId="11349" hidden="1"/>
    <cellStyle name="Akzent6 2" xfId="11278" hidden="1"/>
    <cellStyle name="Akzent6 2" xfId="11231" hidden="1"/>
    <cellStyle name="Akzent6 2" xfId="11168" hidden="1"/>
    <cellStyle name="Akzent6 2" xfId="11118" hidden="1"/>
    <cellStyle name="Akzent6 2" xfId="11059" hidden="1"/>
    <cellStyle name="Akzent6 2" xfId="11001" hidden="1"/>
    <cellStyle name="Akzent6 2" xfId="10919" hidden="1"/>
    <cellStyle name="Akzent6 2" xfId="10840" hidden="1"/>
    <cellStyle name="Akzent6 2" xfId="10769" hidden="1"/>
    <cellStyle name="Akzent6 2" xfId="10711" hidden="1"/>
    <cellStyle name="Akzent6 2" xfId="10635" hidden="1"/>
    <cellStyle name="Akzent6 2" xfId="10589" hidden="1"/>
    <cellStyle name="Akzent6 2" xfId="10515" hidden="1"/>
    <cellStyle name="Akzent6 2" xfId="10467" hidden="1"/>
    <cellStyle name="Akzent6 2" xfId="10390" hidden="1"/>
    <cellStyle name="Akzent6 2" xfId="10350" hidden="1"/>
    <cellStyle name="Akzent6 2" xfId="10276" hidden="1"/>
    <cellStyle name="Akzent6 2" xfId="10211" hidden="1"/>
    <cellStyle name="Akzent6 2" xfId="10136" hidden="1"/>
    <cellStyle name="Akzent6 2" xfId="10072" hidden="1"/>
    <cellStyle name="Akzent6 2" xfId="10007" hidden="1"/>
    <cellStyle name="Akzent6 2" xfId="9938" hidden="1"/>
    <cellStyle name="Akzent6 2" xfId="9883" hidden="1"/>
    <cellStyle name="Akzent6 2" xfId="9812" hidden="1"/>
    <cellStyle name="Akzent6 2" xfId="9768" hidden="1"/>
    <cellStyle name="Akzent6 2" xfId="9696" hidden="1"/>
    <cellStyle name="Akzent6 2" xfId="10137" hidden="1"/>
    <cellStyle name="Akzent6 2" xfId="9594" hidden="1"/>
    <cellStyle name="Akzent6 2" xfId="9551" hidden="1"/>
    <cellStyle name="Akzent6 2" xfId="9460" hidden="1"/>
    <cellStyle name="Akzent6 2" xfId="9413" hidden="1"/>
    <cellStyle name="Akzent6 2" xfId="9344" hidden="1"/>
    <cellStyle name="Akzent6 2" xfId="9283" hidden="1"/>
    <cellStyle name="Akzent6 2" xfId="9227" hidden="1"/>
    <cellStyle name="Akzent6 2" xfId="9171" hidden="1"/>
    <cellStyle name="Akzent6 2" xfId="9118" hidden="1"/>
    <cellStyle name="Akzent6 2" xfId="9553" hidden="1"/>
    <cellStyle name="Akzent6 2" xfId="9019" hidden="1"/>
    <cellStyle name="Akzent6 2" xfId="8955" hidden="1"/>
    <cellStyle name="Akzent6 2" xfId="8907" hidden="1"/>
    <cellStyle name="Akzent6 2" xfId="8837" hidden="1"/>
    <cellStyle name="Akzent6 2" xfId="8780" hidden="1"/>
    <cellStyle name="Akzent6 2" xfId="8714" hidden="1"/>
    <cellStyle name="Akzent6 2" xfId="8657" hidden="1"/>
    <cellStyle name="Akzent6 2" xfId="8598" hidden="1"/>
    <cellStyle name="Akzent6 2" xfId="8551" hidden="1"/>
    <cellStyle name="Akzent6 2" xfId="8475" hidden="1"/>
    <cellStyle name="Akzent6 2" xfId="8422" hidden="1"/>
    <cellStyle name="Akzent6 2" xfId="8342" hidden="1"/>
    <cellStyle name="Akzent6 2" xfId="8294" hidden="1"/>
    <cellStyle name="Akzent6 2" xfId="8223" hidden="1"/>
    <cellStyle name="Akzent6 2" xfId="8174" hidden="1"/>
    <cellStyle name="Akzent6 2" xfId="8104" hidden="1"/>
    <cellStyle name="Akzent6 2" xfId="8052" hidden="1"/>
    <cellStyle name="Akzent6 2" xfId="7975" hidden="1"/>
    <cellStyle name="Akzent6 2" xfId="7935" hidden="1"/>
    <cellStyle name="Akzent6 2" xfId="7802" hidden="1"/>
    <cellStyle name="Akzent6 2" xfId="7815" hidden="1"/>
    <cellStyle name="Akzent6 2" xfId="7638" hidden="1"/>
    <cellStyle name="Akzent6 2" xfId="7557" hidden="1"/>
    <cellStyle name="Akzent6 2" xfId="7513" hidden="1"/>
    <cellStyle name="Akzent6 2" xfId="7423" hidden="1"/>
    <cellStyle name="Akzent6 2" xfId="7381" hidden="1"/>
    <cellStyle name="Akzent6 2" xfId="7303" hidden="1"/>
    <cellStyle name="Akzent6 2" xfId="19991" hidden="1"/>
    <cellStyle name="Akzent6 2" xfId="19953" hidden="1"/>
    <cellStyle name="Akzent6 2" xfId="20451" hidden="1"/>
    <cellStyle name="Akzent6 2" xfId="20487" hidden="1"/>
    <cellStyle name="Akzent6 2" xfId="7696" hidden="1"/>
    <cellStyle name="Akzent6 2" xfId="20530" hidden="1"/>
    <cellStyle name="Akzent6 2" xfId="20559" hidden="1"/>
    <cellStyle name="Akzent6 2" xfId="20590" hidden="1"/>
    <cellStyle name="Akzent6 2" xfId="20619" hidden="1"/>
    <cellStyle name="Akzent6 2" xfId="20644" hidden="1"/>
    <cellStyle name="Akzent6 2" xfId="20677" hidden="1"/>
    <cellStyle name="Akzent6 2" xfId="20701" hidden="1"/>
    <cellStyle name="Akzent6 2" xfId="20725" hidden="1"/>
    <cellStyle name="Akzent6 2" xfId="20757" hidden="1"/>
    <cellStyle name="Akzent6 2" xfId="20700" hidden="1"/>
    <cellStyle name="Akzent6 2" xfId="20664" hidden="1"/>
    <cellStyle name="Akzent6 2" xfId="20633" hidden="1"/>
    <cellStyle name="Akzent6 2" xfId="20605" hidden="1"/>
    <cellStyle name="Akzent6 2" xfId="20573" hidden="1"/>
    <cellStyle name="Akzent6 2" xfId="20549" hidden="1"/>
    <cellStyle name="Akzent6 2" xfId="20513" hidden="1"/>
    <cellStyle name="Akzent6 2" xfId="20492" hidden="1"/>
    <cellStyle name="Akzent6 2" xfId="20450" hidden="1"/>
    <cellStyle name="Akzent6 2" xfId="20434" hidden="1"/>
    <cellStyle name="Akzent6 2" xfId="20369" hidden="1"/>
    <cellStyle name="Akzent6 2" xfId="20312" hidden="1"/>
    <cellStyle name="Akzent6 2" xfId="20286" hidden="1"/>
    <cellStyle name="Akzent6 2" xfId="20229" hidden="1"/>
    <cellStyle name="Akzent6 2" xfId="20200" hidden="1"/>
    <cellStyle name="Akzent6 2" xfId="20149" hidden="1"/>
    <cellStyle name="Akzent6 2" xfId="20116" hidden="1"/>
    <cellStyle name="Akzent6 2" xfId="20080" hidden="1"/>
    <cellStyle name="Akzent6 2" xfId="20036" hidden="1"/>
    <cellStyle name="Akzent6 2" xfId="20320" hidden="1"/>
    <cellStyle name="Akzent6 2" xfId="19966" hidden="1"/>
    <cellStyle name="Akzent6 2" xfId="19906" hidden="1"/>
    <cellStyle name="Akzent6 2" xfId="19861" hidden="1"/>
    <cellStyle name="Akzent6 2" xfId="19791" hidden="1"/>
    <cellStyle name="Akzent6 2" xfId="19750" hidden="1"/>
    <cellStyle name="Akzent6 2" xfId="19691" hidden="1"/>
    <cellStyle name="Akzent6 2" xfId="19650" hidden="1"/>
    <cellStyle name="Akzent6 2" xfId="19590" hidden="1"/>
    <cellStyle name="Akzent6 2" xfId="19554" hidden="1"/>
    <cellStyle name="Akzent6 2" xfId="19910" hidden="1"/>
    <cellStyle name="Akzent6 2" xfId="19461" hidden="1"/>
    <cellStyle name="Akzent6 2" xfId="19383" hidden="1"/>
    <cellStyle name="Akzent6 2" xfId="19318" hidden="1"/>
    <cellStyle name="Akzent6 2" xfId="19244" hidden="1"/>
    <cellStyle name="Akzent6 2" xfId="19195" hidden="1"/>
    <cellStyle name="Akzent6 2" xfId="19114" hidden="1"/>
    <cellStyle name="Akzent6 2" xfId="19069" hidden="1"/>
    <cellStyle name="Akzent6 2" xfId="18998" hidden="1"/>
    <cellStyle name="Akzent6 2" xfId="18939" hidden="1"/>
    <cellStyle name="Akzent6 2" xfId="18845" hidden="1"/>
    <cellStyle name="Akzent6 2" xfId="18763" hidden="1"/>
    <cellStyle name="Akzent6 2" xfId="18688" hidden="1"/>
    <cellStyle name="Akzent6 2" xfId="18637" hidden="1"/>
    <cellStyle name="Akzent6 2" xfId="18551" hidden="1"/>
    <cellStyle name="Akzent6 2" xfId="18503" hidden="1"/>
    <cellStyle name="Akzent6 2" xfId="18434" hidden="1"/>
    <cellStyle name="Akzent6 2" xfId="18357" hidden="1"/>
    <cellStyle name="Akzent6 2" xfId="18262" hidden="1"/>
    <cellStyle name="Akzent6 2" xfId="18217" hidden="1"/>
    <cellStyle name="Akzent6 2" xfId="18148" hidden="1"/>
    <cellStyle name="Akzent6 2" xfId="18074" hidden="1"/>
    <cellStyle name="Akzent6 2" xfId="17992" hidden="1"/>
    <cellStyle name="Akzent6 2" xfId="17955" hidden="1"/>
    <cellStyle name="Akzent6 2" xfId="17864" hidden="1"/>
    <cellStyle name="Akzent6 2" xfId="17816" hidden="1"/>
    <cellStyle name="Akzent6 2" xfId="17741" hidden="1"/>
    <cellStyle name="Akzent6 2" xfId="17680" hidden="1"/>
    <cellStyle name="Akzent6 2" xfId="17611" hidden="1"/>
    <cellStyle name="Akzent6 2" xfId="17554" hidden="1"/>
    <cellStyle name="Akzent6 2" xfId="18009" hidden="1"/>
    <cellStyle name="Akzent6 2" xfId="17449" hidden="1"/>
    <cellStyle name="Akzent6 2" xfId="17371" hidden="1"/>
    <cellStyle name="Akzent6 2" xfId="17321" hidden="1"/>
    <cellStyle name="Akzent6 2" xfId="17249" hidden="1"/>
    <cellStyle name="Akzent6 2" xfId="17185" hidden="1"/>
    <cellStyle name="Akzent6 2" xfId="17122" hidden="1"/>
    <cellStyle name="Akzent6 2" xfId="17052" hidden="1"/>
    <cellStyle name="Akzent6 2" xfId="16988" hidden="1"/>
    <cellStyle name="Akzent6 2" xfId="16925" hidden="1"/>
    <cellStyle name="Akzent6 2" xfId="17378" hidden="1"/>
    <cellStyle name="Akzent6 2" xfId="16821" hidden="1"/>
    <cellStyle name="Akzent6 2" xfId="16766" hidden="1"/>
    <cellStyle name="Akzent6 2" xfId="16696" hidden="1"/>
    <cellStyle name="Akzent6 2" xfId="16623" hidden="1"/>
    <cellStyle name="Akzent6 2" xfId="16560" hidden="1"/>
    <cellStyle name="Akzent6 2" xfId="16493" hidden="1"/>
    <cellStyle name="Akzent6 2" xfId="16435" hidden="1"/>
    <cellStyle name="Akzent6 2" xfId="16377" hidden="1"/>
    <cellStyle name="Akzent6 2" xfId="16318" hidden="1"/>
    <cellStyle name="Akzent6 2" xfId="16237" hidden="1"/>
    <cellStyle name="Akzent6 2" xfId="16165" hidden="1"/>
    <cellStyle name="Akzent6 2" xfId="16103" hidden="1"/>
    <cellStyle name="Akzent6 2" xfId="16036" hidden="1"/>
    <cellStyle name="Akzent6 2" xfId="15938" hidden="1"/>
    <cellStyle name="Akzent6 2" xfId="15883" hidden="1"/>
    <cellStyle name="Akzent6 2" xfId="15811" hidden="1"/>
    <cellStyle name="Akzent6 2" xfId="15775" hidden="1"/>
    <cellStyle name="Akzent6 2" xfId="15684" hidden="1"/>
    <cellStyle name="Akzent6 2" xfId="15649" hidden="1"/>
    <cellStyle name="Akzent6 2" xfId="15537" hidden="1"/>
    <cellStyle name="Akzent6 2" xfId="15549" hidden="1"/>
    <cellStyle name="Akzent6 2" xfId="15452" hidden="1"/>
    <cellStyle name="Akzent6 2" xfId="15373" hidden="1"/>
    <cellStyle name="Akzent6 2" xfId="15309" hidden="1"/>
    <cellStyle name="Akzent6 2" xfId="15248" hidden="1"/>
    <cellStyle name="Akzent6 2" xfId="15180" hidden="1"/>
    <cellStyle name="Akzent6 2" xfId="15127" hidden="1"/>
    <cellStyle name="Akzent6 2" xfId="15047" hidden="1"/>
    <cellStyle name="Akzent6 2" xfId="14961" hidden="1"/>
    <cellStyle name="Akzent6 2" xfId="14899" hidden="1"/>
    <cellStyle name="Akzent6 2" xfId="14834" hidden="1"/>
    <cellStyle name="Akzent6 2" xfId="15466" hidden="1"/>
    <cellStyle name="Akzent6 2" xfId="14727" hidden="1"/>
    <cellStyle name="Akzent6 2" xfId="14656" hidden="1"/>
    <cellStyle name="Akzent6 2" xfId="14565" hidden="1"/>
    <cellStyle name="Akzent6 2" xfId="14491" hidden="1"/>
    <cellStyle name="Akzent6 2" xfId="14406" hidden="1"/>
    <cellStyle name="Akzent6 2" xfId="14332" hidden="1"/>
    <cellStyle name="Akzent6 2" xfId="14273" hidden="1"/>
    <cellStyle name="Akzent6 2" xfId="14214" hidden="1"/>
    <cellStyle name="Akzent6 2" xfId="14105" hidden="1"/>
    <cellStyle name="Akzent6 2" xfId="14056" hidden="1"/>
    <cellStyle name="Akzent6 2" xfId="13938" hidden="1"/>
    <cellStyle name="Akzent6 2" xfId="13856" hidden="1"/>
    <cellStyle name="Akzent6 2" xfId="13782" hidden="1"/>
    <cellStyle name="Akzent6 2" xfId="13716" hidden="1"/>
    <cellStyle name="Akzent6 2" xfId="13633" hidden="1"/>
    <cellStyle name="Akzent6 2" xfId="13541" hidden="1"/>
    <cellStyle name="Akzent6 2" xfId="13458" hidden="1"/>
    <cellStyle name="Akzent6 2" xfId="13409" hidden="1"/>
    <cellStyle name="Akzent6 2" xfId="13279" hidden="1"/>
    <cellStyle name="Akzent6 2" xfId="13242" hidden="1"/>
    <cellStyle name="Akzent6 2" xfId="13143" hidden="1"/>
    <cellStyle name="Akzent6 2" xfId="13053" hidden="1"/>
    <cellStyle name="Akzent6 2" xfId="12958" hidden="1"/>
    <cellStyle name="Akzent6 2" xfId="12905" hidden="1"/>
    <cellStyle name="Akzent6 2" xfId="12808" hidden="1"/>
    <cellStyle name="Akzent6 2" xfId="12731" hidden="1"/>
    <cellStyle name="Akzent6 2" xfId="12674" hidden="1"/>
    <cellStyle name="Akzent6 2" xfId="12603" hidden="1"/>
    <cellStyle name="Akzent6 2" xfId="12542" hidden="1"/>
    <cellStyle name="Akzent6 2" xfId="12480" hidden="1"/>
    <cellStyle name="Akzent6 2" xfId="12979" hidden="1"/>
    <cellStyle name="Akzent6 2" xfId="12362" hidden="1"/>
    <cellStyle name="Akzent6 2" xfId="12279" hidden="1"/>
    <cellStyle name="Akzent6 2" xfId="12235" hidden="1"/>
    <cellStyle name="Akzent6 2" xfId="12114" hidden="1"/>
    <cellStyle name="Akzent6 2" xfId="12061" hidden="1"/>
    <cellStyle name="Akzent6 2" xfId="11994" hidden="1"/>
    <cellStyle name="Akzent6 2" xfId="11932" hidden="1"/>
    <cellStyle name="Akzent6 2" xfId="11881" hidden="1"/>
    <cellStyle name="Akzent6 2" xfId="11815" hidden="1"/>
    <cellStyle name="Akzent6 2" xfId="12297" hidden="1"/>
    <cellStyle name="Akzent6 2" xfId="11697" hidden="1"/>
    <cellStyle name="Akzent6 2" xfId="11649" hidden="1"/>
    <cellStyle name="Akzent6 2" xfId="11562" hidden="1"/>
    <cellStyle name="Akzent6 2" xfId="11505" hidden="1"/>
    <cellStyle name="Akzent6 2" xfId="11446" hidden="1"/>
    <cellStyle name="Akzent6 2" xfId="11377" hidden="1"/>
    <cellStyle name="Akzent6 2" xfId="11330" hidden="1"/>
    <cellStyle name="Akzent6 2" xfId="11255" hidden="1"/>
    <cellStyle name="Akzent6 2" xfId="11205" hidden="1"/>
    <cellStyle name="Akzent6 2" xfId="11114" hidden="1"/>
    <cellStyle name="Akzent6 2" xfId="11045" hidden="1"/>
    <cellStyle name="Akzent6 2" xfId="10959" hidden="1"/>
    <cellStyle name="Akzent6 2" xfId="10909" hidden="1"/>
    <cellStyle name="Akzent6 2" xfId="10817" hidden="1"/>
    <cellStyle name="Akzent6 2" xfId="10775" hidden="1"/>
    <cellStyle name="Akzent6 2" xfId="10696" hidden="1"/>
    <cellStyle name="Akzent6 2" xfId="10645" hidden="1"/>
    <cellStyle name="Akzent6 2" xfId="10573" hidden="1"/>
    <cellStyle name="Akzent6 2" xfId="10518" hidden="1"/>
    <cellStyle name="Akzent6 2" xfId="10450" hidden="1"/>
    <cellStyle name="Akzent6 2" xfId="10367" hidden="1"/>
    <cellStyle name="Akzent6 2" xfId="10303" hidden="1"/>
    <cellStyle name="Akzent6 2" xfId="10237" hidden="1"/>
    <cellStyle name="Akzent6 2" xfId="10154" hidden="1"/>
    <cellStyle name="Akzent6 2" xfId="10094" hidden="1"/>
    <cellStyle name="Akzent6 2" xfId="10023" hidden="1"/>
    <cellStyle name="Akzent6 2" xfId="9959" hidden="1"/>
    <cellStyle name="Akzent6 2" xfId="9899" hidden="1"/>
    <cellStyle name="Akzent6 2" xfId="9836" hidden="1"/>
    <cellStyle name="Akzent6 2" xfId="10315" hidden="1"/>
    <cellStyle name="Akzent6 2" xfId="9718" hidden="1"/>
    <cellStyle name="Akzent6 2" xfId="9668" hidden="1"/>
    <cellStyle name="Akzent6 2" xfId="9592" hidden="1"/>
    <cellStyle name="Akzent6 2" xfId="9541" hidden="1"/>
    <cellStyle name="Akzent6 2" xfId="9451" hidden="1"/>
    <cellStyle name="Akzent6 2" xfId="9409" hidden="1"/>
    <cellStyle name="Akzent6 2" xfId="9337" hidden="1"/>
    <cellStyle name="Akzent6 2" xfId="9274" hidden="1"/>
    <cellStyle name="Akzent6 2" xfId="9218" hidden="1"/>
    <cellStyle name="Akzent6 2" xfId="9671" hidden="1"/>
    <cellStyle name="Akzent6 2" xfId="9110" hidden="1"/>
    <cellStyle name="Akzent6 2" xfId="9040" hidden="1"/>
    <cellStyle name="Akzent6 2" xfId="8985" hidden="1"/>
    <cellStyle name="Akzent6 2" xfId="8918" hidden="1"/>
    <cellStyle name="Akzent6 2" xfId="8866" hidden="1"/>
    <cellStyle name="Akzent6 2" xfId="8790" hidden="1"/>
    <cellStyle name="Akzent6 2" xfId="8736" hidden="1"/>
    <cellStyle name="Akzent6 2" xfId="8670" hidden="1"/>
    <cellStyle name="Akzent6 2" xfId="8623" hidden="1"/>
    <cellStyle name="Akzent6 2" xfId="8542" hidden="1"/>
    <cellStyle name="Akzent6 2" xfId="8479" hidden="1"/>
    <cellStyle name="Akzent6 2" xfId="8397" hidden="1"/>
    <cellStyle name="Akzent6 2" xfId="8358" hidden="1"/>
    <cellStyle name="Akzent6 2" xfId="8277" hidden="1"/>
    <cellStyle name="Akzent6 2" xfId="8224" hidden="1"/>
    <cellStyle name="Akzent6 2" xfId="8160" hidden="1"/>
    <cellStyle name="Akzent6 2" xfId="8085" hidden="1"/>
    <cellStyle name="Akzent6 2" xfId="8020" hidden="1"/>
    <cellStyle name="Akzent6 2" xfId="7957" hidden="1"/>
    <cellStyle name="Akzent6 2" xfId="7844" hidden="1"/>
    <cellStyle name="Akzent6 2" xfId="7864" hidden="1"/>
    <cellStyle name="Akzent6 2" xfId="7729" hidden="1"/>
    <cellStyle name="Akzent6 2" xfId="7568" hidden="1"/>
    <cellStyle name="Akzent6 2" xfId="7521" hidden="1"/>
    <cellStyle name="Akzent6 2" xfId="7441" hidden="1"/>
    <cellStyle name="Akzent6 2" xfId="7392" hidden="1"/>
    <cellStyle name="Akzent6 2" xfId="7308" hidden="1"/>
    <cellStyle name="Akzent6 2" xfId="20401" hidden="1"/>
    <cellStyle name="Akzent6 2" xfId="20440" hidden="1"/>
    <cellStyle name="Akzent6 2" xfId="20780" hidden="1"/>
    <cellStyle name="Akzent6 2" xfId="20805" hidden="1"/>
    <cellStyle name="Akzent6 2" xfId="7765" hidden="1"/>
    <cellStyle name="Akzent6 2" xfId="20835" hidden="1"/>
    <cellStyle name="Akzent6 2" xfId="20850" hidden="1"/>
    <cellStyle name="Akzent6 2" xfId="20875" hidden="1"/>
    <cellStyle name="Akzent6 2" xfId="20890" hidden="1"/>
    <cellStyle name="Akzent6 2" xfId="20915" hidden="1"/>
    <cellStyle name="Akzent6 2" xfId="20930" hidden="1"/>
    <cellStyle name="Akzent6 2" xfId="20950" hidden="1"/>
    <cellStyle name="Akzent6 2" xfId="20965" hidden="1"/>
    <cellStyle name="Akzent6 2" xfId="20982" hidden="1"/>
    <cellStyle name="Akzent6 2" xfId="20949" hidden="1"/>
    <cellStyle name="Akzent6 2" xfId="20929" hidden="1"/>
    <cellStyle name="Akzent6 2" xfId="20904" hidden="1"/>
    <cellStyle name="Akzent6 2" xfId="20889" hidden="1"/>
    <cellStyle name="Akzent6 2" xfId="20864" hidden="1"/>
    <cellStyle name="Akzent6 2" xfId="20849" hidden="1"/>
    <cellStyle name="Akzent6 2" xfId="20824" hidden="1"/>
    <cellStyle name="Akzent6 2" xfId="20815" hidden="1"/>
    <cellStyle name="Akzent6 2" xfId="20782" hidden="1"/>
    <cellStyle name="Akzent6 2" xfId="20773" hidden="1"/>
    <cellStyle name="Akzent6 2" xfId="20718" hidden="1"/>
    <cellStyle name="Akzent6 2" xfId="20682" hidden="1"/>
    <cellStyle name="Akzent6 2" xfId="20655" hidden="1"/>
    <cellStyle name="Akzent6 2" xfId="20618" hidden="1"/>
    <cellStyle name="Akzent6 2" xfId="20589" hidden="1"/>
    <cellStyle name="Akzent6 2" xfId="20558" hidden="1"/>
    <cellStyle name="Akzent6 2" xfId="20525" hidden="1"/>
    <cellStyle name="Akzent6 2" xfId="20504" hidden="1"/>
    <cellStyle name="Akzent6 2" xfId="20465" hidden="1"/>
    <cellStyle name="Akzent6 2" xfId="20688" hidden="1"/>
    <cellStyle name="Akzent6 2" xfId="20414" hidden="1"/>
    <cellStyle name="Akzent6 2" xfId="20367" hidden="1"/>
    <cellStyle name="Akzent6 2" xfId="20327" hidden="1"/>
    <cellStyle name="Akzent6 2" xfId="20274" hidden="1"/>
    <cellStyle name="Akzent6 2" xfId="20235" hidden="1"/>
    <cellStyle name="Akzent6 2" xfId="20190" hidden="1"/>
    <cellStyle name="Akzent6 2" xfId="20155" hidden="1"/>
    <cellStyle name="Akzent6 2" xfId="20108" hidden="1"/>
    <cellStyle name="Akzent6 2" xfId="20081" hidden="1"/>
    <cellStyle name="Akzent6 2" xfId="20371" hidden="1"/>
    <cellStyle name="Akzent6 2" xfId="20003" hidden="1"/>
    <cellStyle name="Akzent6 2" xfId="19944" hidden="1"/>
    <cellStyle name="Akzent6 2" xfId="19890" hidden="1"/>
    <cellStyle name="Akzent6 2" xfId="19836" hidden="1"/>
    <cellStyle name="Akzent6 2" xfId="19776" hidden="1"/>
    <cellStyle name="Akzent6 2" xfId="19735" hidden="1"/>
    <cellStyle name="Akzent6 2" xfId="19664" hidden="1"/>
    <cellStyle name="Akzent6 2" xfId="19615" hidden="1"/>
    <cellStyle name="Akzent6 2" xfId="19563" hidden="1"/>
    <cellStyle name="Akzent6 2" xfId="19485" hidden="1"/>
    <cellStyle name="Akzent6 2" xfId="19403" hidden="1"/>
    <cellStyle name="Akzent6 2" xfId="19322" hidden="1"/>
    <cellStyle name="Akzent6 2" xfId="19270" hidden="1"/>
    <cellStyle name="Akzent6 2" xfId="19192" hidden="1"/>
    <cellStyle name="Akzent6 2" xfId="19124" hidden="1"/>
    <cellStyle name="Akzent6 2" xfId="19053" hidden="1"/>
    <cellStyle name="Akzent6 2" xfId="19000" hidden="1"/>
    <cellStyle name="Akzent6 2" xfId="18913" hidden="1"/>
    <cellStyle name="Akzent6 2" xfId="18863" hidden="1"/>
    <cellStyle name="Akzent6 2" xfId="18792" hidden="1"/>
    <cellStyle name="Akzent6 2" xfId="18711" hidden="1"/>
    <cellStyle name="Akzent6 2" xfId="18632" hidden="1"/>
    <cellStyle name="Akzent6 2" xfId="18574" hidden="1"/>
    <cellStyle name="Akzent6 2" xfId="18491" hidden="1"/>
    <cellStyle name="Akzent6 2" xfId="18437" hidden="1"/>
    <cellStyle name="Akzent6 2" xfId="18332" hidden="1"/>
    <cellStyle name="Akzent6 2" xfId="18254" hidden="1"/>
    <cellStyle name="Akzent6 2" xfId="18183" hidden="1"/>
    <cellStyle name="Akzent6 2" xfId="18124" hidden="1"/>
    <cellStyle name="Akzent6 2" xfId="18638" hidden="1"/>
    <cellStyle name="Akzent6 2" xfId="18014" hidden="1"/>
    <cellStyle name="Akzent6 2" xfId="17931" hidden="1"/>
    <cellStyle name="Akzent6 2" xfId="17881" hidden="1"/>
    <cellStyle name="Akzent6 2" xfId="17792" hidden="1"/>
    <cellStyle name="Akzent6 2" xfId="17728" hidden="1"/>
    <cellStyle name="Akzent6 2" xfId="17659" hidden="1"/>
    <cellStyle name="Akzent6 2" xfId="17594" hidden="1"/>
    <cellStyle name="Akzent6 2" xfId="17527" hidden="1"/>
    <cellStyle name="Akzent6 2" xfId="17461" hidden="1"/>
    <cellStyle name="Akzent6 2" xfId="17952" hidden="1"/>
    <cellStyle name="Akzent6 2" xfId="17351" hidden="1"/>
    <cellStyle name="Akzent6 2" xfId="17279" hidden="1"/>
    <cellStyle name="Akzent6 2" xfId="17221" hidden="1"/>
    <cellStyle name="Akzent6 2" xfId="17143" hidden="1"/>
    <cellStyle name="Akzent6 2" xfId="17070" hidden="1"/>
    <cellStyle name="Akzent6 2" xfId="17001" hidden="1"/>
    <cellStyle name="Akzent6 2" xfId="16937" hidden="1"/>
    <cellStyle name="Akzent6 2" xfId="16880" hidden="1"/>
    <cellStyle name="Akzent6 2" xfId="16811" hidden="1"/>
    <cellStyle name="Akzent6 2" xfId="16747" hidden="1"/>
    <cellStyle name="Akzent6 2" xfId="16663" hidden="1"/>
    <cellStyle name="Akzent6 2" xfId="16593" hidden="1"/>
    <cellStyle name="Akzent6 2" xfId="16521" hidden="1"/>
    <cellStyle name="Akzent6 2" xfId="16447" hidden="1"/>
    <cellStyle name="Akzent6 2" xfId="16393" hidden="1"/>
    <cellStyle name="Akzent6 2" xfId="16322" hidden="1"/>
    <cellStyle name="Akzent6 2" xfId="16270" hidden="1"/>
    <cellStyle name="Akzent6 2" xfId="16182" hidden="1"/>
    <cellStyle name="Akzent6 2" xfId="16131" hidden="1"/>
    <cellStyle name="Akzent6 2" xfId="16015" hidden="1"/>
    <cellStyle name="Akzent6 2" xfId="16030" hidden="1"/>
    <cellStyle name="Akzent6 2" xfId="15937" hidden="1"/>
    <cellStyle name="Akzent6 2" xfId="15872" hidden="1"/>
    <cellStyle name="Akzent6 2" xfId="15785" hidden="1"/>
    <cellStyle name="Akzent6 2" xfId="15725" hidden="1"/>
    <cellStyle name="Akzent6 2" xfId="15654" hidden="1"/>
    <cellStyle name="Akzent6 2" xfId="15581" hidden="1"/>
    <cellStyle name="Akzent6 2" xfId="15500" hidden="1"/>
    <cellStyle name="Akzent6 2" xfId="15406" hidden="1"/>
    <cellStyle name="Akzent6 2" xfId="15341" hidden="1"/>
    <cellStyle name="Akzent6 2" xfId="15287" hidden="1"/>
    <cellStyle name="Akzent6 2" xfId="15954" hidden="1"/>
    <cellStyle name="Akzent6 2" xfId="15165" hidden="1"/>
    <cellStyle name="Akzent6 2" xfId="15098" hidden="1"/>
    <cellStyle name="Akzent6 2" xfId="14993" hidden="1"/>
    <cellStyle name="Akzent6 2" xfId="14915" hidden="1"/>
    <cellStyle name="Akzent6 2" xfId="14853" hidden="1"/>
    <cellStyle name="Akzent6 2" xfId="14796" hidden="1"/>
    <cellStyle name="Akzent6 2" xfId="14730" hidden="1"/>
    <cellStyle name="Akzent6 2" xfId="14666" hidden="1"/>
    <cellStyle name="Akzent6 2" xfId="14569" hidden="1"/>
    <cellStyle name="Akzent6 2" xfId="14494" hidden="1"/>
    <cellStyle name="Akzent6 2" xfId="14378" hidden="1"/>
    <cellStyle name="Akzent6 2" xfId="14301" hidden="1"/>
    <cellStyle name="Akzent6 2" xfId="14226" hidden="1"/>
    <cellStyle name="Akzent6 2" xfId="14113" hidden="1"/>
    <cellStyle name="Akzent6 2" xfId="14042" hidden="1"/>
    <cellStyle name="Akzent6 2" xfId="13937" hidden="1"/>
    <cellStyle name="Akzent6 2" xfId="13861" hidden="1"/>
    <cellStyle name="Akzent6 2" xfId="13802" hidden="1"/>
    <cellStyle name="Akzent6 2" xfId="13717" hidden="1"/>
    <cellStyle name="Akzent6 2" xfId="13666" hidden="1"/>
    <cellStyle name="Akzent6 2" xfId="13556" hidden="1"/>
    <cellStyle name="Akzent6 2" xfId="13474" hidden="1"/>
    <cellStyle name="Akzent6 2" xfId="13373" hidden="1"/>
    <cellStyle name="Akzent6 2" xfId="13263" hidden="1"/>
    <cellStyle name="Akzent6 2" xfId="13173" hidden="1"/>
    <cellStyle name="Akzent6 2" xfId="13089" hidden="1"/>
    <cellStyle name="Akzent6 2" xfId="13019" hidden="1"/>
    <cellStyle name="Akzent6 2" xfId="12941" hidden="1"/>
    <cellStyle name="Akzent6 2" xfId="12875" hidden="1"/>
    <cellStyle name="Akzent6 2" xfId="12791" hidden="1"/>
    <cellStyle name="Akzent6 2" xfId="13394" hidden="1"/>
    <cellStyle name="Akzent6 2" xfId="12666" hidden="1"/>
    <cellStyle name="Akzent6 2" xfId="12568" hidden="1"/>
    <cellStyle name="Akzent6 2" xfId="12508" hidden="1"/>
    <cellStyle name="Akzent6 2" xfId="12424" hidden="1"/>
    <cellStyle name="Akzent6 2" xfId="12366" hidden="1"/>
    <cellStyle name="Akzent6 2" xfId="12299" hidden="1"/>
    <cellStyle name="Akzent6 2" xfId="12238" hidden="1"/>
    <cellStyle name="Akzent6 2" xfId="12133" hidden="1"/>
    <cellStyle name="Akzent6 2" xfId="12071" hidden="1"/>
    <cellStyle name="Akzent6 2" xfId="12582" hidden="1"/>
    <cellStyle name="Akzent6 2" xfId="11949" hidden="1"/>
    <cellStyle name="Akzent6 2" xfId="11883" hidden="1"/>
    <cellStyle name="Akzent6 2" xfId="11806" hidden="1"/>
    <cellStyle name="Akzent6 2" xfId="11739" hidden="1"/>
    <cellStyle name="Akzent6 2" xfId="11664" hidden="1"/>
    <cellStyle name="Akzent6 2" xfId="11609" hidden="1"/>
    <cellStyle name="Akzent6 2" xfId="11551" hidden="1"/>
    <cellStyle name="Akzent6 2" xfId="11475" hidden="1"/>
    <cellStyle name="Akzent6 2" xfId="11432" hidden="1"/>
    <cellStyle name="Akzent6 2" xfId="11328" hidden="1"/>
    <cellStyle name="Akzent6 2" xfId="11237" hidden="1"/>
    <cellStyle name="Akzent6 2" xfId="11162" hidden="1"/>
    <cellStyle name="Akzent6 2" xfId="11104" hidden="1"/>
    <cellStyle name="Akzent6 2" xfId="11023" hidden="1"/>
    <cellStyle name="Akzent6 2" xfId="10975" hidden="1"/>
    <cellStyle name="Akzent6 2" xfId="10894" hidden="1"/>
    <cellStyle name="Akzent6 2" xfId="10838" hidden="1"/>
    <cellStyle name="Akzent6 2" xfId="10762" hidden="1"/>
    <cellStyle name="Akzent6 2" xfId="10702" hidden="1"/>
    <cellStyle name="Akzent6 2" xfId="10632" hidden="1"/>
    <cellStyle name="Akzent6 2" xfId="10551" hidden="1"/>
    <cellStyle name="Akzent6 2" xfId="10473" hidden="1"/>
    <cellStyle name="Akzent6 2" xfId="10412" hidden="1"/>
    <cellStyle name="Akzent6 2" xfId="10335" hidden="1"/>
    <cellStyle name="Akzent6 2" xfId="10251" hidden="1"/>
    <cellStyle name="Akzent6 2" xfId="10191" hidden="1"/>
    <cellStyle name="Akzent6 2" xfId="10135" hidden="1"/>
    <cellStyle name="Akzent6 2" xfId="10056" hidden="1"/>
    <cellStyle name="Akzent6 2" xfId="9995" hidden="1"/>
    <cellStyle name="Akzent6 2" xfId="10475" hidden="1"/>
    <cellStyle name="Akzent6 2" xfId="9871" hidden="1"/>
    <cellStyle name="Akzent6 2" xfId="9789" hidden="1"/>
    <cellStyle name="Akzent6 2" xfId="9720" hidden="1"/>
    <cellStyle name="Akzent6 2" xfId="9661" hidden="1"/>
    <cellStyle name="Akzent6 2" xfId="9582" hidden="1"/>
    <cellStyle name="Akzent6 2" xfId="9531" hidden="1"/>
    <cellStyle name="Akzent6 2" xfId="9445" hidden="1"/>
    <cellStyle name="Akzent6 2" xfId="9388" hidden="1"/>
    <cellStyle name="Akzent6 2" xfId="9325" hidden="1"/>
    <cellStyle name="Akzent6 2" xfId="9791" hidden="1"/>
    <cellStyle name="Akzent6 2" xfId="9211" hidden="1"/>
    <cellStyle name="Akzent6 2" xfId="9137" hidden="1"/>
    <cellStyle name="Akzent6 2" xfId="9078" hidden="1"/>
    <cellStyle name="Akzent6 2" xfId="9005" hidden="1"/>
    <cellStyle name="Akzent6 2" xfId="8954" hidden="1"/>
    <cellStyle name="Akzent6 2" xfId="8883" hidden="1"/>
    <cellStyle name="Akzent6 2" xfId="8828" hidden="1"/>
    <cellStyle name="Akzent6 2" xfId="8758" hidden="1"/>
    <cellStyle name="Akzent6 2" xfId="8690" hidden="1"/>
    <cellStyle name="Akzent6 2" xfId="8613" hidden="1"/>
    <cellStyle name="Akzent6 2" xfId="8549" hidden="1"/>
    <cellStyle name="Akzent6 2" xfId="8463" hidden="1"/>
    <cellStyle name="Akzent6 2" xfId="8416" hidden="1"/>
    <cellStyle name="Akzent6 2" xfId="8332" hidden="1"/>
    <cellStyle name="Akzent6 2" xfId="8279" hidden="1"/>
    <cellStyle name="Akzent6 2" xfId="8194" hidden="1"/>
    <cellStyle name="Akzent6 2" xfId="8146" hidden="1"/>
    <cellStyle name="Akzent6 2" xfId="8069" hidden="1"/>
    <cellStyle name="Akzent6 2" xfId="8006" hidden="1"/>
    <cellStyle name="Akzent6 2" xfId="7897" hidden="1"/>
    <cellStyle name="Akzent6 2" xfId="7908" hidden="1"/>
    <cellStyle name="Akzent6 2" xfId="7800" hidden="1"/>
    <cellStyle name="Akzent6 2" xfId="7592" hidden="1"/>
    <cellStyle name="Akzent6 2" xfId="7530" hidden="1"/>
    <cellStyle name="Akzent6 2" xfId="7455" hidden="1"/>
    <cellStyle name="Akzent6 2" xfId="7408" hidden="1"/>
    <cellStyle name="Akzent6 2" xfId="7312" hidden="1"/>
    <cellStyle name="Akzent6 2" xfId="20767" hidden="1"/>
    <cellStyle name="Akzent6 2" xfId="20708" hidden="1"/>
    <cellStyle name="Akzent6 2" xfId="20991" hidden="1"/>
    <cellStyle name="Akzent6 2" xfId="21005" hidden="1"/>
    <cellStyle name="Akzent6 2" xfId="7820" hidden="1"/>
    <cellStyle name="Akzent6 2" xfId="21019" hidden="1"/>
    <cellStyle name="Akzent6 2" xfId="21025" hidden="1"/>
    <cellStyle name="Akzent6 2" xfId="21039" hidden="1"/>
    <cellStyle name="Akzent6 2" xfId="21045" hidden="1"/>
    <cellStyle name="Akzent6 2" xfId="21059" hidden="1"/>
    <cellStyle name="Akzent6 2" xfId="21065" hidden="1"/>
    <cellStyle name="Akzent6 2" xfId="21079" hidden="1"/>
    <cellStyle name="Akzent6 2" xfId="21085" hidden="1"/>
    <cellStyle name="Akzent6 2" xfId="21099" hidden="1"/>
    <cellStyle name="Akzent6 2" xfId="21161" hidden="1"/>
    <cellStyle name="Akzent6 2" xfId="21174" hidden="1"/>
    <cellStyle name="Akzent6 2" xfId="21199" hidden="1"/>
    <cellStyle name="Akzent6 2" xfId="21211" hidden="1"/>
    <cellStyle name="Akzent6 2" xfId="21234" hidden="1"/>
    <cellStyle name="Akzent6 2" xfId="21274" hidden="1"/>
    <cellStyle name="Akzent6 2" xfId="21305" hidden="1"/>
    <cellStyle name="Akzent6 2" xfId="21317" hidden="1"/>
    <cellStyle name="Akzent6 2" xfId="21343" hidden="1"/>
    <cellStyle name="Akzent6 2" xfId="21353" hidden="1"/>
    <cellStyle name="Akzent6 2" xfId="21389" hidden="1"/>
    <cellStyle name="Akzent6 2" xfId="21404" hidden="1"/>
    <cellStyle name="Akzent6 2" xfId="21430" hidden="1"/>
    <cellStyle name="Akzent6 2" xfId="21441" hidden="1"/>
    <cellStyle name="Akzent6 2" xfId="21464" hidden="1"/>
    <cellStyle name="Akzent6 2" xfId="21478" hidden="1"/>
    <cellStyle name="Akzent6 2" xfId="21503" hidden="1"/>
    <cellStyle name="Akzent6 2" xfId="21518" hidden="1"/>
    <cellStyle name="Akzent6 2" xfId="21538" hidden="1"/>
    <cellStyle name="Akzent6 2" xfId="21397" hidden="1"/>
    <cellStyle name="Akzent6 2" xfId="21567" hidden="1"/>
    <cellStyle name="Akzent6 2" xfId="21593" hidden="1"/>
    <cellStyle name="Akzent6 2" xfId="21607" hidden="1"/>
    <cellStyle name="Akzent6 2" xfId="21633" hidden="1"/>
    <cellStyle name="Akzent6 2" xfId="21647" hidden="1"/>
    <cellStyle name="Akzent6 2" xfId="21671" hidden="1"/>
    <cellStyle name="Akzent6 2" xfId="21687" hidden="1"/>
    <cellStyle name="Akzent6 2" xfId="21704" hidden="1"/>
    <cellStyle name="Akzent6 2" xfId="21720" hidden="1"/>
    <cellStyle name="Akzent6 2" xfId="21592" hidden="1"/>
    <cellStyle name="Akzent6 2" xfId="21753" hidden="1"/>
    <cellStyle name="Akzent6 2" xfId="21770" hidden="1"/>
    <cellStyle name="Akzent6 2" xfId="21793" hidden="1"/>
    <cellStyle name="Akzent6 2" xfId="21810" hidden="1"/>
    <cellStyle name="Akzent6 2" xfId="21833" hidden="1"/>
    <cellStyle name="Akzent6 2" xfId="21846" hidden="1"/>
    <cellStyle name="Akzent6 2" xfId="21874" hidden="1"/>
    <cellStyle name="Akzent6 2" xfId="21886" hidden="1"/>
    <cellStyle name="Akzent6 2" xfId="21906" hidden="1"/>
    <cellStyle name="Akzent6 2" xfId="21931" hidden="1"/>
    <cellStyle name="Akzent6 2" xfId="21960" hidden="1"/>
    <cellStyle name="Akzent6 2" xfId="21986" hidden="1"/>
    <cellStyle name="Akzent6 2" xfId="22000" hidden="1"/>
    <cellStyle name="Akzent6 2" xfId="22026" hidden="1"/>
    <cellStyle name="Akzent6 2" xfId="22040" hidden="1"/>
    <cellStyle name="Akzent6 2" xfId="22058" hidden="1"/>
    <cellStyle name="Akzent6 2" xfId="22081" hidden="1"/>
    <cellStyle name="Akzent6 2" xfId="22094" hidden="1"/>
    <cellStyle name="Akzent6 2" xfId="22125" hidden="1"/>
    <cellStyle name="Akzent6 2" xfId="22138" hidden="1"/>
    <cellStyle name="Akzent6 2" xfId="22171" hidden="1"/>
    <cellStyle name="Akzent6 2" xfId="22185" hidden="1"/>
    <cellStyle name="Akzent6 2" xfId="22212" hidden="1"/>
    <cellStyle name="Akzent6 2" xfId="22225" hidden="1"/>
    <cellStyle name="Akzent6 2" xfId="22252" hidden="1"/>
    <cellStyle name="Akzent6 2" xfId="22264" hidden="1"/>
    <cellStyle name="Akzent6 2" xfId="22292" hidden="1"/>
    <cellStyle name="Akzent6 2" xfId="22298" hidden="1"/>
    <cellStyle name="Akzent6 2" xfId="22323" hidden="1"/>
    <cellStyle name="Akzent6 2" xfId="22183" hidden="1"/>
    <cellStyle name="Akzent6 2" xfId="22353" hidden="1"/>
    <cellStyle name="Akzent6 2" xfId="22378" hidden="1"/>
    <cellStyle name="Akzent6 2" xfId="22394" hidden="1"/>
    <cellStyle name="Akzent6 2" xfId="22419" hidden="1"/>
    <cellStyle name="Akzent6 2" xfId="22434" hidden="1"/>
    <cellStyle name="Akzent6 2" xfId="22452" hidden="1"/>
    <cellStyle name="Akzent6 2" xfId="22474" hidden="1"/>
    <cellStyle name="Akzent6 2" xfId="22491" hidden="1"/>
    <cellStyle name="Akzent6 2" xfId="22514" hidden="1"/>
    <cellStyle name="Akzent6 2" xfId="22371" hidden="1"/>
    <cellStyle name="Akzent6 2" xfId="22540" hidden="1"/>
    <cellStyle name="Akzent6 2" xfId="22553" hidden="1"/>
    <cellStyle name="Akzent6 2" xfId="22580" hidden="1"/>
    <cellStyle name="Akzent6 2" xfId="22593" hidden="1"/>
    <cellStyle name="Akzent6 2" xfId="22620" hidden="1"/>
    <cellStyle name="Akzent6 2" xfId="22632" hidden="1"/>
    <cellStyle name="Akzent6 2" xfId="22660" hidden="1"/>
    <cellStyle name="Akzent6 2" xfId="22672" hidden="1"/>
    <cellStyle name="Akzent6 2" xfId="22696" hidden="1"/>
    <cellStyle name="Akzent6 2" xfId="22709" hidden="1"/>
    <cellStyle name="Akzent6 2" xfId="22733" hidden="1"/>
    <cellStyle name="Akzent6 2" xfId="22747" hidden="1"/>
    <cellStyle name="Akzent6 2" xfId="22775" hidden="1"/>
    <cellStyle name="Akzent6 2" xfId="22787" hidden="1"/>
    <cellStyle name="Akzent6 2" xfId="22815" hidden="1"/>
    <cellStyle name="Akzent6 2" xfId="22827" hidden="1"/>
    <cellStyle name="Akzent6 2" xfId="22855" hidden="1"/>
    <cellStyle name="Akzent6 2" xfId="22861" hidden="1"/>
    <cellStyle name="Akzent6 2" xfId="22887" hidden="1"/>
    <cellStyle name="Akzent6 2" xfId="22923" hidden="1"/>
    <cellStyle name="Akzent6 2" xfId="22908" hidden="1"/>
    <cellStyle name="Akzent6 2" xfId="22962" hidden="1"/>
    <cellStyle name="Akzent6 2" xfId="22990" hidden="1"/>
    <cellStyle name="Akzent6 2" xfId="23016" hidden="1"/>
    <cellStyle name="Akzent6 2" xfId="23030" hidden="1"/>
    <cellStyle name="Akzent6 2" xfId="23056" hidden="1"/>
    <cellStyle name="Akzent6 2" xfId="23070" hidden="1"/>
    <cellStyle name="Akzent6 2" xfId="23093" hidden="1"/>
    <cellStyle name="Akzent6 2" xfId="23110" hidden="1"/>
    <cellStyle name="Akzent6 2" xfId="23127" hidden="1"/>
    <cellStyle name="Akzent6 2" xfId="23158" hidden="1"/>
    <cellStyle name="Akzent6 2" xfId="22959" hidden="1"/>
    <cellStyle name="Akzent6 2" xfId="23189" hidden="1"/>
    <cellStyle name="Akzent6 2" xfId="23230" hidden="1"/>
    <cellStyle name="Akzent6 2" xfId="23261" hidden="1"/>
    <cellStyle name="Akzent6 2" xfId="23278" hidden="1"/>
    <cellStyle name="Akzent6 2" xfId="23301" hidden="1"/>
    <cellStyle name="Akzent6 2" xfId="23318" hidden="1"/>
    <cellStyle name="Akzent6 2" xfId="23341" hidden="1"/>
    <cellStyle name="Akzent6 2" xfId="23354" hidden="1"/>
    <cellStyle name="Akzent6 2" xfId="23381" hidden="1"/>
    <cellStyle name="Akzent6 2" xfId="23406" hidden="1"/>
    <cellStyle name="Akzent6 2" xfId="23455" hidden="1"/>
    <cellStyle name="Akzent6 2" xfId="23484" hidden="1"/>
    <cellStyle name="Akzent6 2" xfId="23506" hidden="1"/>
    <cellStyle name="Akzent6 2" xfId="23526" hidden="1"/>
    <cellStyle name="Akzent6 2" xfId="23546" hidden="1"/>
    <cellStyle name="Akzent6 2" xfId="23567" hidden="1"/>
    <cellStyle name="Akzent6 2" xfId="23586" hidden="1"/>
    <cellStyle name="Akzent6 2" xfId="23606" hidden="1"/>
    <cellStyle name="Akzent6 2" xfId="23626" hidden="1"/>
    <cellStyle name="Akzent6 2" xfId="23644" hidden="1"/>
    <cellStyle name="Akzent6 2" xfId="23664" hidden="1"/>
    <cellStyle name="Akzent6 2" xfId="23686" hidden="1"/>
    <cellStyle name="Akzent6 2" xfId="23708" hidden="1"/>
    <cellStyle name="Akzent6 2" xfId="23752" hidden="1"/>
    <cellStyle name="Akzent6 2" xfId="23775" hidden="1"/>
    <cellStyle name="Akzent6 2" xfId="23795" hidden="1"/>
    <cellStyle name="Akzent6 2" xfId="23815" hidden="1"/>
    <cellStyle name="Akzent6 2" xfId="23835" hidden="1"/>
    <cellStyle name="Akzent6 2" xfId="23855" hidden="1"/>
    <cellStyle name="Akzent6 2" xfId="23873" hidden="1"/>
    <cellStyle name="Akzent6 2" xfId="23704" hidden="1"/>
    <cellStyle name="Akzent6 2" xfId="23903" hidden="1"/>
    <cellStyle name="Akzent6 2" xfId="23925" hidden="1"/>
    <cellStyle name="Akzent6 2" xfId="23944" hidden="1"/>
    <cellStyle name="Akzent6 2" xfId="23961" hidden="1"/>
    <cellStyle name="Akzent6 2" xfId="23984" hidden="1"/>
    <cellStyle name="Akzent6 2" xfId="23996" hidden="1"/>
    <cellStyle name="Akzent6 2" xfId="24024" hidden="1"/>
    <cellStyle name="Akzent6 2" xfId="24036" hidden="1"/>
    <cellStyle name="Akzent6 2" xfId="24064" hidden="1"/>
    <cellStyle name="Akzent6 2" xfId="23921" hidden="1"/>
    <cellStyle name="Akzent6 2" xfId="24092" hidden="1"/>
    <cellStyle name="Akzent6 2" xfId="24103" hidden="1"/>
    <cellStyle name="Akzent6 2" xfId="24128" hidden="1"/>
    <cellStyle name="Akzent6 2" xfId="24143" hidden="1"/>
    <cellStyle name="Akzent6 2" xfId="24168" hidden="1"/>
    <cellStyle name="Akzent6 2" xfId="24176" hidden="1"/>
    <cellStyle name="Akzent6 2" xfId="24201" hidden="1"/>
    <cellStyle name="Akzent6 2" xfId="24216" hidden="1"/>
    <cellStyle name="Akzent6 2" xfId="24241" hidden="1"/>
    <cellStyle name="Akzent6 2" xfId="24264" hidden="1"/>
    <cellStyle name="Akzent6 2" xfId="24301" hidden="1"/>
    <cellStyle name="Akzent6 2" xfId="24313" hidden="1"/>
    <cellStyle name="Akzent6 2" xfId="24341" hidden="1"/>
    <cellStyle name="Akzent6 2" xfId="24354" hidden="1"/>
    <cellStyle name="Akzent6 2" xfId="24374" hidden="1"/>
    <cellStyle name="Akzent6 2" xfId="24388" hidden="1"/>
    <cellStyle name="Akzent6 2" xfId="24416" hidden="1"/>
    <cellStyle name="Akzent6 2" xfId="24428" hidden="1"/>
    <cellStyle name="Akzent6 2" xfId="24454" hidden="1"/>
    <cellStyle name="Akzent6 2" xfId="24464" hidden="1"/>
    <cellStyle name="Akzent6 2" xfId="24502" hidden="1"/>
    <cellStyle name="Akzent6 2" xfId="24515" hidden="1"/>
    <cellStyle name="Akzent6 2" xfId="24541" hidden="1"/>
    <cellStyle name="Akzent6 2" xfId="24554" hidden="1"/>
    <cellStyle name="Akzent6 2" xfId="24576" hidden="1"/>
    <cellStyle name="Akzent6 2" xfId="24594" hidden="1"/>
    <cellStyle name="Akzent6 2" xfId="24615" hidden="1"/>
    <cellStyle name="Akzent6 2" xfId="24634" hidden="1"/>
    <cellStyle name="Akzent6 2" xfId="24654" hidden="1"/>
    <cellStyle name="Akzent6 2" xfId="24511" hidden="1"/>
    <cellStyle name="Akzent6 2" xfId="24688" hidden="1"/>
    <cellStyle name="Akzent6 2" xfId="24709" hidden="1"/>
    <cellStyle name="Akzent6 2" xfId="24723" hidden="1"/>
    <cellStyle name="Akzent6 2" xfId="24749" hidden="1"/>
    <cellStyle name="Akzent6 2" xfId="24763" hidden="1"/>
    <cellStyle name="Akzent6 2" xfId="24781" hidden="1"/>
    <cellStyle name="Akzent6 2" xfId="24809" hidden="1"/>
    <cellStyle name="Akzent6 2" xfId="24820" hidden="1"/>
    <cellStyle name="Akzent6 2" xfId="24845" hidden="1"/>
    <cellStyle name="Akzent6 2" xfId="24708" hidden="1"/>
    <cellStyle name="Akzent6 2" xfId="24874" hidden="1"/>
    <cellStyle name="Akzent6 2" xfId="24889" hidden="1"/>
    <cellStyle name="Akzent6 2" xfId="24914" hidden="1"/>
    <cellStyle name="Akzent6 2" xfId="24929" hidden="1"/>
    <cellStyle name="Akzent6 2" xfId="24954" hidden="1"/>
    <cellStyle name="Akzent6 2" xfId="24969" hidden="1"/>
    <cellStyle name="Akzent6 2" xfId="24989" hidden="1"/>
    <cellStyle name="Akzent6 2" xfId="25002" hidden="1"/>
    <cellStyle name="Akzent6 2" xfId="25022" hidden="1"/>
    <cellStyle name="Akzent6 2" xfId="25042" hidden="1"/>
    <cellStyle name="Akzent6 2" xfId="25067" hidden="1"/>
    <cellStyle name="Akzent6 2" xfId="25082" hidden="1"/>
    <cellStyle name="Akzent6 2" xfId="25107" hidden="1"/>
    <cellStyle name="Akzent6 2" xfId="25122" hidden="1"/>
    <cellStyle name="Akzent6 2" xfId="25143" hidden="1"/>
    <cellStyle name="Akzent6 2" xfId="25163" hidden="1"/>
    <cellStyle name="Akzent6 2" xfId="25183" hidden="1"/>
    <cellStyle name="Akzent6 2" xfId="25197" hidden="1"/>
    <cellStyle name="Akzent6 2" xfId="25217" hidden="1"/>
    <cellStyle name="Akzent6 2" xfId="25252" hidden="1"/>
    <cellStyle name="Akzent6 2" xfId="25242" hidden="1"/>
    <cellStyle name="Akzent6 2" xfId="25293" hidden="1"/>
    <cellStyle name="Akzent6 2" xfId="25320" hidden="1"/>
    <cellStyle name="Akzent6 2" xfId="25337" hidden="1"/>
    <cellStyle name="Akzent6 2" xfId="25360" hidden="1"/>
    <cellStyle name="Akzent6 2" xfId="25377" hidden="1"/>
    <cellStyle name="Akzent6 2" xfId="25401" hidden="1"/>
    <cellStyle name="Akzent6 2" xfId="25413" hidden="1"/>
    <cellStyle name="Akzent6 2" xfId="25439" hidden="1"/>
    <cellStyle name="Akzent6 2" xfId="25457" hidden="1"/>
    <cellStyle name="Akzent6 2" xfId="25483" hidden="1"/>
    <cellStyle name="Akzent6 2" xfId="25288" hidden="1"/>
    <cellStyle name="Akzent6 2" xfId="25512" hidden="1"/>
    <cellStyle name="Akzent6 2" xfId="25527" hidden="1"/>
    <cellStyle name="Akzent6 2" xfId="25552" hidden="1"/>
    <cellStyle name="Akzent6 2" xfId="25567" hidden="1"/>
    <cellStyle name="Akzent6 2" xfId="25592" hidden="1"/>
    <cellStyle name="Akzent6 2" xfId="25607" hidden="1"/>
    <cellStyle name="Akzent6 2" xfId="25627" hidden="1"/>
    <cellStyle name="Akzent6 2" xfId="25645" hidden="1"/>
    <cellStyle name="Akzent6 2" xfId="25665" hidden="1"/>
    <cellStyle name="Akzent6 2" xfId="25626" hidden="1"/>
    <cellStyle name="Akzent6 2" xfId="25606" hidden="1"/>
    <cellStyle name="Akzent6 2" xfId="25581" hidden="1"/>
    <cellStyle name="Akzent6 2" xfId="25566" hidden="1"/>
    <cellStyle name="Akzent6 2" xfId="25541" hidden="1"/>
    <cellStyle name="Akzent6 2" xfId="25526" hidden="1"/>
    <cellStyle name="Akzent6 2" xfId="25501" hidden="1"/>
    <cellStyle name="Akzent6 2" xfId="25487" hidden="1"/>
    <cellStyle name="Akzent6 2" xfId="25456" hidden="1"/>
    <cellStyle name="Akzent6 2" xfId="25450" hidden="1"/>
    <cellStyle name="Akzent6 2" xfId="25412" hidden="1"/>
    <cellStyle name="Akzent6 2" xfId="25394" hidden="1"/>
    <cellStyle name="Akzent6 2" xfId="25371" hidden="1"/>
    <cellStyle name="Akzent6 2" xfId="25354" hidden="1"/>
    <cellStyle name="Akzent6 2" xfId="25331" hidden="1"/>
    <cellStyle name="Akzent6 2" xfId="25314" hidden="1"/>
    <cellStyle name="Akzent6 2" xfId="25269" hidden="1"/>
    <cellStyle name="Akzent6 2" xfId="25236" hidden="1"/>
    <cellStyle name="Akzent6 2" xfId="25216" hidden="1"/>
    <cellStyle name="Akzent6 2" xfId="25400" hidden="1"/>
    <cellStyle name="Akzent6 2" xfId="25182" hidden="1"/>
    <cellStyle name="Akzent6 2" xfId="25161" hidden="1"/>
    <cellStyle name="Akzent6 2" xfId="25140" hidden="1"/>
    <cellStyle name="Akzent6 2" xfId="25121" hidden="1"/>
    <cellStyle name="Akzent6 2" xfId="25096" hidden="1"/>
    <cellStyle name="Akzent6 2" xfId="25081" hidden="1"/>
    <cellStyle name="Akzent6 2" xfId="25060" hidden="1"/>
    <cellStyle name="Akzent6 2" xfId="25041" hidden="1"/>
    <cellStyle name="Akzent6 2" xfId="25021" hidden="1"/>
    <cellStyle name="Akzent6 2" xfId="25162" hidden="1"/>
    <cellStyle name="Akzent6 2" xfId="24988" hidden="1"/>
    <cellStyle name="Akzent6 2" xfId="24968" hidden="1"/>
    <cellStyle name="Akzent6 2" xfId="24943" hidden="1"/>
    <cellStyle name="Akzent6 2" xfId="24928" hidden="1"/>
    <cellStyle name="Akzent6 2" xfId="24903" hidden="1"/>
    <cellStyle name="Akzent6 2" xfId="24888" hidden="1"/>
    <cellStyle name="Akzent6 2" xfId="24863" hidden="1"/>
    <cellStyle name="Akzent6 2" xfId="24855" hidden="1"/>
    <cellStyle name="Akzent6 2" xfId="24823" hidden="1"/>
    <cellStyle name="Akzent6 2" xfId="24801" hidden="1"/>
    <cellStyle name="Akzent6 2" xfId="24774" hidden="1"/>
    <cellStyle name="Akzent6 2" xfId="24748" hidden="1"/>
    <cellStyle name="Akzent6 2" xfId="24734" hidden="1"/>
    <cellStyle name="Akzent6 2" xfId="24707" hidden="1"/>
    <cellStyle name="Akzent6 2" xfId="24687" hidden="1"/>
    <cellStyle name="Akzent6 2" xfId="24673" hidden="1"/>
    <cellStyle name="Akzent6 2" xfId="24653" hidden="1"/>
    <cellStyle name="Akzent6 2" xfId="24633" hidden="1"/>
    <cellStyle name="Akzent6 2" xfId="24612" hidden="1"/>
    <cellStyle name="Akzent6 2" xfId="24593" hidden="1"/>
    <cellStyle name="Akzent6 2" xfId="24557" hidden="1"/>
    <cellStyle name="Akzent6 2" xfId="24545" hidden="1"/>
    <cellStyle name="Akzent6 2" xfId="24514" hidden="1"/>
    <cellStyle name="Akzent6 2" xfId="24501" hidden="1"/>
    <cellStyle name="Akzent6 2" xfId="24475" hidden="1"/>
    <cellStyle name="Akzent6 2" xfId="24458" hidden="1"/>
    <cellStyle name="Akzent6 2" xfId="24427" hidden="1"/>
    <cellStyle name="Akzent6 2" xfId="24415" hidden="1"/>
    <cellStyle name="Akzent6 2" xfId="24387" hidden="1"/>
    <cellStyle name="Akzent6 2" xfId="24549" hidden="1"/>
    <cellStyle name="Akzent6 2" xfId="24353" hidden="1"/>
    <cellStyle name="Akzent6 2" xfId="24340" hidden="1"/>
    <cellStyle name="Akzent6 2" xfId="24312" hidden="1"/>
    <cellStyle name="Akzent6 2" xfId="24300" hidden="1"/>
    <cellStyle name="Akzent6 2" xfId="24269" hidden="1"/>
    <cellStyle name="Akzent6 2" xfId="24255" hidden="1"/>
    <cellStyle name="Akzent6 2" xfId="24230" hidden="1"/>
    <cellStyle name="Akzent6 2" xfId="24215" hidden="1"/>
    <cellStyle name="Akzent6 2" xfId="24189" hidden="1"/>
    <cellStyle name="Akzent6 2" xfId="24343" hidden="1"/>
    <cellStyle name="Akzent6 2" xfId="24157" hidden="1"/>
    <cellStyle name="Akzent6 2" xfId="24142" hidden="1"/>
    <cellStyle name="Akzent6 2" xfId="24116" hidden="1"/>
    <cellStyle name="Akzent6 2" xfId="24102" hidden="1"/>
    <cellStyle name="Akzent6 2" xfId="24076" hidden="1"/>
    <cellStyle name="Akzent6 2" xfId="24063" hidden="1"/>
    <cellStyle name="Akzent6 2" xfId="24035" hidden="1"/>
    <cellStyle name="Akzent6 2" xfId="24023" hidden="1"/>
    <cellStyle name="Akzent6 2" xfId="23995" hidden="1"/>
    <cellStyle name="Akzent6 2" xfId="23978" hidden="1"/>
    <cellStyle name="Akzent6 2" xfId="23955" hidden="1"/>
    <cellStyle name="Akzent6 2" xfId="23937" hidden="1"/>
    <cellStyle name="Akzent6 2" xfId="23914" hidden="1"/>
    <cellStyle name="Akzent6 2" xfId="23896" hidden="1"/>
    <cellStyle name="Akzent6 2" xfId="23876" hidden="1"/>
    <cellStyle name="Akzent6 2" xfId="23854" hidden="1"/>
    <cellStyle name="Akzent6 2" xfId="23834" hidden="1"/>
    <cellStyle name="Akzent6 2" xfId="23814" hidden="1"/>
    <cellStyle name="Akzent6 2" xfId="23794" hidden="1"/>
    <cellStyle name="Akzent6 2" xfId="23763" hidden="1"/>
    <cellStyle name="Akzent6 2" xfId="23771" hidden="1"/>
    <cellStyle name="Akzent6 2" xfId="23720" hidden="1"/>
    <cellStyle name="Akzent6 2" xfId="23697" hidden="1"/>
    <cellStyle name="Akzent6 2" xfId="23672" hidden="1"/>
    <cellStyle name="Akzent6 2" xfId="23648" hidden="1"/>
    <cellStyle name="Akzent6 2" xfId="23625" hidden="1"/>
    <cellStyle name="Akzent6 2" xfId="23605" hidden="1"/>
    <cellStyle name="Akzent6 2" xfId="23585" hidden="1"/>
    <cellStyle name="Akzent6 2" xfId="23564" hidden="1"/>
    <cellStyle name="Akzent6 2" xfId="23545" hidden="1"/>
    <cellStyle name="Akzent6 2" xfId="23525" hidden="1"/>
    <cellStyle name="Akzent6 2" xfId="23722" hidden="1"/>
    <cellStyle name="Akzent6 2" xfId="23483" hidden="1"/>
    <cellStyle name="Akzent6 2" xfId="23453" hidden="1"/>
    <cellStyle name="Akzent6 2" xfId="23398" hidden="1"/>
    <cellStyle name="Akzent6 2" xfId="23379" hidden="1"/>
    <cellStyle name="Akzent6 2" xfId="23352" hidden="1"/>
    <cellStyle name="Akzent6 2" xfId="23335" hidden="1"/>
    <cellStyle name="Akzent6 2" xfId="23312" hidden="1"/>
    <cellStyle name="Akzent6 2" xfId="23295" hidden="1"/>
    <cellStyle name="Akzent6 2" xfId="23272" hidden="1"/>
    <cellStyle name="Akzent6 2" xfId="23246" hidden="1"/>
    <cellStyle name="Akzent6 2" xfId="23206" hidden="1"/>
    <cellStyle name="Akzent6 2" xfId="23171" hidden="1"/>
    <cellStyle name="Akzent6 2" xfId="23144" hidden="1"/>
    <cellStyle name="Akzent6 2" xfId="23121" hidden="1"/>
    <cellStyle name="Akzent6 2" xfId="23099" hidden="1"/>
    <cellStyle name="Akzent6 2" xfId="23081" hidden="1"/>
    <cellStyle name="Akzent6 2" xfId="23055" hidden="1"/>
    <cellStyle name="Akzent6 2" xfId="23041" hidden="1"/>
    <cellStyle name="Akzent6 2" xfId="23015" hidden="1"/>
    <cellStyle name="Akzent6 2" xfId="23001" hidden="1"/>
    <cellStyle name="Akzent6 2" xfId="22984" hidden="1"/>
    <cellStyle name="Akzent6 2" xfId="22918" hidden="1"/>
    <cellStyle name="Akzent6 2" xfId="22900" hidden="1"/>
    <cellStyle name="Akzent6 2" xfId="22874" hidden="1"/>
    <cellStyle name="Akzent6 2" xfId="22854" hidden="1"/>
    <cellStyle name="Akzent6 2" xfId="22826" hidden="1"/>
    <cellStyle name="Akzent6 2" xfId="22814" hidden="1"/>
    <cellStyle name="Akzent6 2" xfId="22786" hidden="1"/>
    <cellStyle name="Akzent6 2" xfId="22774" hidden="1"/>
    <cellStyle name="Akzent6 2" xfId="22746" hidden="1"/>
    <cellStyle name="Akzent6 2" xfId="22901" hidden="1"/>
    <cellStyle name="Akzent6 2" xfId="22720" hidden="1"/>
    <cellStyle name="Akzent6 2" xfId="22705" hidden="1"/>
    <cellStyle name="Akzent6 2" xfId="22671" hidden="1"/>
    <cellStyle name="Akzent6 2" xfId="22659" hidden="1"/>
    <cellStyle name="Akzent6 2" xfId="22631" hidden="1"/>
    <cellStyle name="Akzent6 2" xfId="22619" hidden="1"/>
    <cellStyle name="Akzent6 2" xfId="22591" hidden="1"/>
    <cellStyle name="Akzent6 2" xfId="22579" hidden="1"/>
    <cellStyle name="Akzent6 2" xfId="22551" hidden="1"/>
    <cellStyle name="Akzent6 2" xfId="22706" hidden="1"/>
    <cellStyle name="Akzent6 2" xfId="22525" hidden="1"/>
    <cellStyle name="Akzent6 2" xfId="22508" hidden="1"/>
    <cellStyle name="Akzent6 2" xfId="22485" hidden="1"/>
    <cellStyle name="Akzent6 2" xfId="22467" hidden="1"/>
    <cellStyle name="Akzent6 2" xfId="22445" hidden="1"/>
    <cellStyle name="Akzent6 2" xfId="22420" hidden="1"/>
    <cellStyle name="Akzent6 2" xfId="22405" hidden="1"/>
    <cellStyle name="Akzent6 2" xfId="22382" hidden="1"/>
    <cellStyle name="Akzent6 2" xfId="22364" hidden="1"/>
    <cellStyle name="Akzent6 2" xfId="22341" hidden="1"/>
    <cellStyle name="Akzent6 2" xfId="22311" hidden="1"/>
    <cellStyle name="Akzent6 2" xfId="22291" hidden="1"/>
    <cellStyle name="Akzent6 2" xfId="22263" hidden="1"/>
    <cellStyle name="Akzent6 2" xfId="22251" hidden="1"/>
    <cellStyle name="Akzent6 2" xfId="22223" hidden="1"/>
    <cellStyle name="Akzent6 2" xfId="22211" hidden="1"/>
    <cellStyle name="Akzent6 2" xfId="22182" hidden="1"/>
    <cellStyle name="Akzent6 2" xfId="22170" hidden="1"/>
    <cellStyle name="Akzent6 2" xfId="22139" hidden="1"/>
    <cellStyle name="Akzent6 2" xfId="22124" hidden="1"/>
    <cellStyle name="Akzent6 2" xfId="22092" hidden="1"/>
    <cellStyle name="Akzent6 2" xfId="22074" hidden="1"/>
    <cellStyle name="Akzent6 2" xfId="22051" hidden="1"/>
    <cellStyle name="Akzent6 2" xfId="22025" hidden="1"/>
    <cellStyle name="Akzent6 2" xfId="22011" hidden="1"/>
    <cellStyle name="Akzent6 2" xfId="21985" hidden="1"/>
    <cellStyle name="Akzent6 2" xfId="21971" hidden="1"/>
    <cellStyle name="Akzent6 2" xfId="21953" hidden="1"/>
    <cellStyle name="Akzent6 2" xfId="21920" hidden="1"/>
    <cellStyle name="Akzent6 2" xfId="22075" hidden="1"/>
    <cellStyle name="Akzent6 2" xfId="21885" hidden="1"/>
    <cellStyle name="Akzent6 2" xfId="21872" hidden="1"/>
    <cellStyle name="Akzent6 2" xfId="21844" hidden="1"/>
    <cellStyle name="Akzent6 2" xfId="21827" hidden="1"/>
    <cellStyle name="Akzent6 2" xfId="21804" hidden="1"/>
    <cellStyle name="Akzent6 2" xfId="21787" hidden="1"/>
    <cellStyle name="Akzent6 2" xfId="21764" hidden="1"/>
    <cellStyle name="Akzent6 2" xfId="21747" hidden="1"/>
    <cellStyle name="Akzent6 2" xfId="21731" hidden="1"/>
    <cellStyle name="Akzent6 2" xfId="21873" hidden="1"/>
    <cellStyle name="Akzent6 2" xfId="21698" hidden="1"/>
    <cellStyle name="Akzent6 2" xfId="21675" hidden="1"/>
    <cellStyle name="Akzent6 2" xfId="21658" hidden="1"/>
    <cellStyle name="Akzent6 2" xfId="21632" hidden="1"/>
    <cellStyle name="Akzent6 2" xfId="21618" hidden="1"/>
    <cellStyle name="Akzent6 2" xfId="21591" hidden="1"/>
    <cellStyle name="Akzent6 2" xfId="21575" hidden="1"/>
    <cellStyle name="Akzent6 2" xfId="21558" hidden="1"/>
    <cellStyle name="Akzent6 2" xfId="21537" hidden="1"/>
    <cellStyle name="Akzent6 2" xfId="21517" hidden="1"/>
    <cellStyle name="Akzent6 2" xfId="21492" hidden="1"/>
    <cellStyle name="Akzent6 2" xfId="21477" hidden="1"/>
    <cellStyle name="Akzent6 2" xfId="21448" hidden="1"/>
    <cellStyle name="Akzent6 2" xfId="21434" hidden="1"/>
    <cellStyle name="Akzent6 2" xfId="21403" hidden="1"/>
    <cellStyle name="Akzent6 2" xfId="21393" hidden="1"/>
    <cellStyle name="Akzent6 2" xfId="21370" hidden="1"/>
    <cellStyle name="Akzent6 2" xfId="21347" hidden="1"/>
    <cellStyle name="Akzent6 2" xfId="21316" hidden="1"/>
    <cellStyle name="Akzent6 2" xfId="21288" hidden="1"/>
    <cellStyle name="Akzent6 2" xfId="21301" hidden="1"/>
    <cellStyle name="Akzent6 2" xfId="21248" hidden="1"/>
    <cellStyle name="Akzent6 2" xfId="21222" hidden="1"/>
    <cellStyle name="Akzent6 2" xfId="21208" hidden="1"/>
    <cellStyle name="Akzent6 2" xfId="21175" hidden="1"/>
    <cellStyle name="Akzent6 2" xfId="21160" hidden="1"/>
    <cellStyle name="Akzent6 2" xfId="21135" hidden="1"/>
    <cellStyle name="Akzent6 2" xfId="21121" hidden="1"/>
    <cellStyle name="Akzent6 2" xfId="25695" hidden="1"/>
    <cellStyle name="Akzent6 2" xfId="25701" hidden="1"/>
    <cellStyle name="Akzent6 2" xfId="25715" hidden="1"/>
    <cellStyle name="Akzent6 2" xfId="21249" hidden="1"/>
    <cellStyle name="Akzent6 2" xfId="25729" hidden="1"/>
    <cellStyle name="Akzent6 2" xfId="25735" hidden="1"/>
    <cellStyle name="Akzent6 2" xfId="25749" hidden="1"/>
    <cellStyle name="Akzent6 2" xfId="25755" hidden="1"/>
    <cellStyle name="Akzent6 2" xfId="25769" hidden="1"/>
    <cellStyle name="Akzent6 2" xfId="25775" hidden="1"/>
    <cellStyle name="Akzent6 2" xfId="25789" hidden="1"/>
    <cellStyle name="Akzent6 2" xfId="25795" hidden="1"/>
    <cellStyle name="Akzent6 2" xfId="25809" hidden="1"/>
    <cellStyle name="Akzent6 2" xfId="25836" hidden="1"/>
    <cellStyle name="Akzent6 2" xfId="25842" hidden="1"/>
    <cellStyle name="Akzent6 2" xfId="25856" hidden="1"/>
    <cellStyle name="Akzent6 2" xfId="25862" hidden="1"/>
    <cellStyle name="Akzent6 2" xfId="25876" hidden="1"/>
    <cellStyle name="Akzent6 2" xfId="25882" hidden="1"/>
    <cellStyle name="Akzent6 2" xfId="25896" hidden="1"/>
    <cellStyle name="Akzent6 2" xfId="25902" hidden="1"/>
    <cellStyle name="Akzent6 2" xfId="25916" hidden="1"/>
    <cellStyle name="Akzent6 2" xfId="25924" hidden="1"/>
    <cellStyle name="Akzent6 2" xfId="25942" hidden="1"/>
    <cellStyle name="Akzent6 2" xfId="25949" hidden="1"/>
    <cellStyle name="Akzent6 2" xfId="25963" hidden="1"/>
    <cellStyle name="Akzent6 2" xfId="25969" hidden="1"/>
    <cellStyle name="Akzent6 2" xfId="25983" hidden="1"/>
    <cellStyle name="Akzent6 2" xfId="25989" hidden="1"/>
    <cellStyle name="Akzent6 2" xfId="26003" hidden="1"/>
    <cellStyle name="Akzent6 2" xfId="26009" hidden="1"/>
    <cellStyle name="Akzent6 2" xfId="26023" hidden="1"/>
    <cellStyle name="Akzent6 2" xfId="25948" hidden="1"/>
    <cellStyle name="Akzent6 2" xfId="26037" hidden="1"/>
    <cellStyle name="Akzent6 2" xfId="26044" hidden="1"/>
    <cellStyle name="Akzent6 2" xfId="26058" hidden="1"/>
    <cellStyle name="Akzent6 2" xfId="26064" hidden="1"/>
    <cellStyle name="Akzent6 2" xfId="26078" hidden="1"/>
    <cellStyle name="Akzent6 2" xfId="26084" hidden="1"/>
    <cellStyle name="Akzent6 2" xfId="26098" hidden="1"/>
    <cellStyle name="Akzent6 2" xfId="26104" hidden="1"/>
    <cellStyle name="Akzent6 2" xfId="26118" hidden="1"/>
    <cellStyle name="Akzent6 2" xfId="26043" hidden="1"/>
    <cellStyle name="Akzent6 2" xfId="26131" hidden="1"/>
    <cellStyle name="Akzent6 2" xfId="26137" hidden="1"/>
    <cellStyle name="Akzent6 2" xfId="26151" hidden="1"/>
    <cellStyle name="Akzent6 2" xfId="26157" hidden="1"/>
    <cellStyle name="Akzent6 2" xfId="26171" hidden="1"/>
    <cellStyle name="Akzent6 2" xfId="26177" hidden="1"/>
    <cellStyle name="Akzent6 2" xfId="26191" hidden="1"/>
    <cellStyle name="Akzent6 2" xfId="26197" hidden="1"/>
    <cellStyle name="Akzent6 2" xfId="26211" hidden="1"/>
    <cellStyle name="Akzent6 2" xfId="26222" hidden="1"/>
    <cellStyle name="Akzent6 2" xfId="26242" hidden="1"/>
    <cellStyle name="Akzent6 2" xfId="26248" hidden="1"/>
    <cellStyle name="Akzent6 2" xfId="26262" hidden="1"/>
    <cellStyle name="Akzent6 2" xfId="26268" hidden="1"/>
    <cellStyle name="Akzent6 2" xfId="26282" hidden="1"/>
    <cellStyle name="Akzent6 2" xfId="26288" hidden="1"/>
    <cellStyle name="Akzent6 2" xfId="26302" hidden="1"/>
    <cellStyle name="Akzent6 2" xfId="26308" hidden="1"/>
    <cellStyle name="Akzent6 2" xfId="26322" hidden="1"/>
    <cellStyle name="Akzent6 2" xfId="26330" hidden="1"/>
    <cellStyle name="Akzent6 2" xfId="26348" hidden="1"/>
    <cellStyle name="Akzent6 2" xfId="26355" hidden="1"/>
    <cellStyle name="Akzent6 2" xfId="26369" hidden="1"/>
    <cellStyle name="Akzent6 2" xfId="26375" hidden="1"/>
    <cellStyle name="Akzent6 2" xfId="26389" hidden="1"/>
    <cellStyle name="Akzent6 2" xfId="26395" hidden="1"/>
    <cellStyle name="Akzent6 2" xfId="26409" hidden="1"/>
    <cellStyle name="Akzent6 2" xfId="26415" hidden="1"/>
    <cellStyle name="Akzent6 2" xfId="26429" hidden="1"/>
    <cellStyle name="Akzent6 2" xfId="26354" hidden="1"/>
    <cellStyle name="Akzent6 2" xfId="26443" hidden="1"/>
    <cellStyle name="Akzent6 2" xfId="26450" hidden="1"/>
    <cellStyle name="Akzent6 2" xfId="26464" hidden="1"/>
    <cellStyle name="Akzent6 2" xfId="26470" hidden="1"/>
    <cellStyle name="Akzent6 2" xfId="26484" hidden="1"/>
    <cellStyle name="Akzent6 2" xfId="26490" hidden="1"/>
    <cellStyle name="Akzent6 2" xfId="26504" hidden="1"/>
    <cellStyle name="Akzent6 2" xfId="26510" hidden="1"/>
    <cellStyle name="Akzent6 2" xfId="26524" hidden="1"/>
    <cellStyle name="Akzent6 2" xfId="26449" hidden="1"/>
    <cellStyle name="Akzent6 2" xfId="26537" hidden="1"/>
    <cellStyle name="Akzent6 2" xfId="26543" hidden="1"/>
    <cellStyle name="Akzent6 2" xfId="26557" hidden="1"/>
    <cellStyle name="Akzent6 2" xfId="26563" hidden="1"/>
    <cellStyle name="Akzent6 2" xfId="26577" hidden="1"/>
    <cellStyle name="Akzent6 2" xfId="26583" hidden="1"/>
    <cellStyle name="Akzent6 2" xfId="26597" hidden="1"/>
    <cellStyle name="Akzent6 2" xfId="26603" hidden="1"/>
    <cellStyle name="Akzent6 2" xfId="26617" hidden="1"/>
    <cellStyle name="Akzent6 2" xfId="26623" hidden="1"/>
    <cellStyle name="Akzent6 2" xfId="26637" hidden="1"/>
    <cellStyle name="Akzent6 2" xfId="26643" hidden="1"/>
    <cellStyle name="Akzent6 2" xfId="26657" hidden="1"/>
    <cellStyle name="Akzent6 2" xfId="26663" hidden="1"/>
    <cellStyle name="Akzent6 2" xfId="26677" hidden="1"/>
    <cellStyle name="Akzent6 2" xfId="26683" hidden="1"/>
    <cellStyle name="Akzent6 2" xfId="26697" hidden="1"/>
    <cellStyle name="Akzent6 2" xfId="26703" hidden="1"/>
    <cellStyle name="Akzent6 2" xfId="26717" hidden="1"/>
    <cellStyle name="Akzent6 2" xfId="26738" hidden="1"/>
    <cellStyle name="Akzent6 2" xfId="26728" hidden="1"/>
    <cellStyle name="Akzent6 2" xfId="26770" hidden="1"/>
    <cellStyle name="Akzent6 2" xfId="26786" hidden="1"/>
    <cellStyle name="Akzent6 2" xfId="26792" hidden="1"/>
    <cellStyle name="Akzent6 2" xfId="26806" hidden="1"/>
    <cellStyle name="Akzent6 2" xfId="26812" hidden="1"/>
    <cellStyle name="Akzent6 2" xfId="26826" hidden="1"/>
    <cellStyle name="Akzent6 2" xfId="26832" hidden="1"/>
    <cellStyle name="Akzent6 2" xfId="26846" hidden="1"/>
    <cellStyle name="Akzent6 2" xfId="26852" hidden="1"/>
    <cellStyle name="Akzent6 2" xfId="26866" hidden="1"/>
    <cellStyle name="Akzent6 2" xfId="26768" hidden="1"/>
    <cellStyle name="Akzent6 2" xfId="26882" hidden="1"/>
    <cellStyle name="Akzent6 2" xfId="26888" hidden="1"/>
    <cellStyle name="Akzent6 2" xfId="26902" hidden="1"/>
    <cellStyle name="Akzent6 2" xfId="26908" hidden="1"/>
    <cellStyle name="Akzent6 2" xfId="26922" hidden="1"/>
    <cellStyle name="Akzent6 2" xfId="26928" hidden="1"/>
    <cellStyle name="Akzent6 2" xfId="26942" hidden="1"/>
    <cellStyle name="Akzent6 2" xfId="26948" hidden="1"/>
    <cellStyle name="Akzent6 2" xfId="26962" hidden="1"/>
    <cellStyle name="Akzent6 2" xfId="26981" hidden="1"/>
    <cellStyle name="Akzent6 2" xfId="27016" hidden="1"/>
    <cellStyle name="Akzent6 2" xfId="27039" hidden="1"/>
    <cellStyle name="Akzent6 2" xfId="27053" hidden="1"/>
    <cellStyle name="Akzent6 2" xfId="27067" hidden="1"/>
    <cellStyle name="Akzent6 2" xfId="27073" hidden="1"/>
    <cellStyle name="Akzent6 2" xfId="27087" hidden="1"/>
    <cellStyle name="Akzent6 2" xfId="27093" hidden="1"/>
    <cellStyle name="Akzent6 2" xfId="27107" hidden="1"/>
    <cellStyle name="Akzent6 2" xfId="27113" hidden="1"/>
    <cellStyle name="Akzent6 2" xfId="27127" hidden="1"/>
    <cellStyle name="Akzent6 2" xfId="27135" hidden="1"/>
    <cellStyle name="Akzent6 2" xfId="27153" hidden="1"/>
    <cellStyle name="Akzent6 2" xfId="27160" hidden="1"/>
    <cellStyle name="Akzent6 2" xfId="27174" hidden="1"/>
    <cellStyle name="Akzent6 2" xfId="27180" hidden="1"/>
    <cellStyle name="Akzent6 2" xfId="27194" hidden="1"/>
    <cellStyle name="Akzent6 2" xfId="27200" hidden="1"/>
    <cellStyle name="Akzent6 2" xfId="27214" hidden="1"/>
    <cellStyle name="Akzent6 2" xfId="27220" hidden="1"/>
    <cellStyle name="Akzent6 2" xfId="27234" hidden="1"/>
    <cellStyle name="Akzent6 2" xfId="27159" hidden="1"/>
    <cellStyle name="Akzent6 2" xfId="27248" hidden="1"/>
    <cellStyle name="Akzent6 2" xfId="27255" hidden="1"/>
    <cellStyle name="Akzent6 2" xfId="27269" hidden="1"/>
    <cellStyle name="Akzent6 2" xfId="27275" hidden="1"/>
    <cellStyle name="Akzent6 2" xfId="27289" hidden="1"/>
    <cellStyle name="Akzent6 2" xfId="27295" hidden="1"/>
    <cellStyle name="Akzent6 2" xfId="27309" hidden="1"/>
    <cellStyle name="Akzent6 2" xfId="27315" hidden="1"/>
    <cellStyle name="Akzent6 2" xfId="27329" hidden="1"/>
    <cellStyle name="Akzent6 2" xfId="27254" hidden="1"/>
    <cellStyle name="Akzent6 2" xfId="27342" hidden="1"/>
    <cellStyle name="Akzent6 2" xfId="27348" hidden="1"/>
    <cellStyle name="Akzent6 2" xfId="27362" hidden="1"/>
    <cellStyle name="Akzent6 2" xfId="27368" hidden="1"/>
    <cellStyle name="Akzent6 2" xfId="27382" hidden="1"/>
    <cellStyle name="Akzent6 2" xfId="27388" hidden="1"/>
    <cellStyle name="Akzent6 2" xfId="27402" hidden="1"/>
    <cellStyle name="Akzent6 2" xfId="27408" hidden="1"/>
    <cellStyle name="Akzent6 2" xfId="27422" hidden="1"/>
    <cellStyle name="Akzent6 2" xfId="27433" hidden="1"/>
    <cellStyle name="Akzent6 2" xfId="27453" hidden="1"/>
    <cellStyle name="Akzent6 2" xfId="27459" hidden="1"/>
    <cellStyle name="Akzent6 2" xfId="27473" hidden="1"/>
    <cellStyle name="Akzent6 2" xfId="27479" hidden="1"/>
    <cellStyle name="Akzent6 2" xfId="27493" hidden="1"/>
    <cellStyle name="Akzent6 2" xfId="27499" hidden="1"/>
    <cellStyle name="Akzent6 2" xfId="27513" hidden="1"/>
    <cellStyle name="Akzent6 2" xfId="27519" hidden="1"/>
    <cellStyle name="Akzent6 2" xfId="27533" hidden="1"/>
    <cellStyle name="Akzent6 2" xfId="27541" hidden="1"/>
    <cellStyle name="Akzent6 2" xfId="27559" hidden="1"/>
    <cellStyle name="Akzent6 2" xfId="27566" hidden="1"/>
    <cellStyle name="Akzent6 2" xfId="27580" hidden="1"/>
    <cellStyle name="Akzent6 2" xfId="27586" hidden="1"/>
    <cellStyle name="Akzent6 2" xfId="27600" hidden="1"/>
    <cellStyle name="Akzent6 2" xfId="27606" hidden="1"/>
    <cellStyle name="Akzent6 2" xfId="27620" hidden="1"/>
    <cellStyle name="Akzent6 2" xfId="27626" hidden="1"/>
    <cellStyle name="Akzent6 2" xfId="27640" hidden="1"/>
    <cellStyle name="Akzent6 2" xfId="27565" hidden="1"/>
    <cellStyle name="Akzent6 2" xfId="27654" hidden="1"/>
    <cellStyle name="Akzent6 2" xfId="27661" hidden="1"/>
    <cellStyle name="Akzent6 2" xfId="27675" hidden="1"/>
    <cellStyle name="Akzent6 2" xfId="27681" hidden="1"/>
    <cellStyle name="Akzent6 2" xfId="27695" hidden="1"/>
    <cellStyle name="Akzent6 2" xfId="27701" hidden="1"/>
    <cellStyle name="Akzent6 2" xfId="27715" hidden="1"/>
    <cellStyle name="Akzent6 2" xfId="27721" hidden="1"/>
    <cellStyle name="Akzent6 2" xfId="27735" hidden="1"/>
    <cellStyle name="Akzent6 2" xfId="27660" hidden="1"/>
    <cellStyle name="Akzent6 2" xfId="27748" hidden="1"/>
    <cellStyle name="Akzent6 2" xfId="27754" hidden="1"/>
    <cellStyle name="Akzent6 2" xfId="27768" hidden="1"/>
    <cellStyle name="Akzent6 2" xfId="27774" hidden="1"/>
    <cellStyle name="Akzent6 2" xfId="27788" hidden="1"/>
    <cellStyle name="Akzent6 2" xfId="27794" hidden="1"/>
    <cellStyle name="Akzent6 2" xfId="27808" hidden="1"/>
    <cellStyle name="Akzent6 2" xfId="27814" hidden="1"/>
    <cellStyle name="Akzent6 2" xfId="27828" hidden="1"/>
    <cellStyle name="Akzent6 2" xfId="27834" hidden="1"/>
    <cellStyle name="Akzent6 2" xfId="27848" hidden="1"/>
    <cellStyle name="Akzent6 2" xfId="27854" hidden="1"/>
    <cellStyle name="Akzent6 2" xfId="27868" hidden="1"/>
    <cellStyle name="Akzent6 2" xfId="27874" hidden="1"/>
    <cellStyle name="Akzent6 2" xfId="27888" hidden="1"/>
    <cellStyle name="Akzent6 2" xfId="27894" hidden="1"/>
    <cellStyle name="Akzent6 2" xfId="27908" hidden="1"/>
    <cellStyle name="Akzent6 2" xfId="27914" hidden="1"/>
    <cellStyle name="Akzent6 2" xfId="27928" hidden="1"/>
    <cellStyle name="Akzent6 2" xfId="27949" hidden="1"/>
    <cellStyle name="Akzent6 2" xfId="27939" hidden="1"/>
    <cellStyle name="Akzent6 2" xfId="27981" hidden="1"/>
    <cellStyle name="Akzent6 2" xfId="27997" hidden="1"/>
    <cellStyle name="Akzent6 2" xfId="28003" hidden="1"/>
    <cellStyle name="Akzent6 2" xfId="28017" hidden="1"/>
    <cellStyle name="Akzent6 2" xfId="28023" hidden="1"/>
    <cellStyle name="Akzent6 2" xfId="28037" hidden="1"/>
    <cellStyle name="Akzent6 2" xfId="28043" hidden="1"/>
    <cellStyle name="Akzent6 2" xfId="28057" hidden="1"/>
    <cellStyle name="Akzent6 2" xfId="28063" hidden="1"/>
    <cellStyle name="Akzent6 2" xfId="28077" hidden="1"/>
    <cellStyle name="Akzent6 2" xfId="27979" hidden="1"/>
    <cellStyle name="Akzent6 2" xfId="28093" hidden="1"/>
    <cellStyle name="Akzent6 2" xfId="28099" hidden="1"/>
    <cellStyle name="Akzent6 2" xfId="28113" hidden="1"/>
    <cellStyle name="Akzent6 2" xfId="28119" hidden="1"/>
    <cellStyle name="Akzent6 2" xfId="28133" hidden="1"/>
    <cellStyle name="Akzent6 2" xfId="28139" hidden="1"/>
    <cellStyle name="Akzent6 2" xfId="28153" hidden="1"/>
    <cellStyle name="Akzent6 2" xfId="28159" hidden="1"/>
    <cellStyle name="Akzent6 2" xfId="28173" hidden="1"/>
    <cellStyle name="Akzent6 2" xfId="28349" hidden="1"/>
    <cellStyle name="Akzent6 2" xfId="28360" hidden="1"/>
    <cellStyle name="Akzent6 2" xfId="28374" hidden="1"/>
    <cellStyle name="Akzent6 2" xfId="28380" hidden="1"/>
    <cellStyle name="Akzent6 2" xfId="28394" hidden="1"/>
    <cellStyle name="Akzent6 2" xfId="28400" hidden="1"/>
    <cellStyle name="Akzent6 2" xfId="28414" hidden="1"/>
    <cellStyle name="Akzent6 2" xfId="28420" hidden="1"/>
    <cellStyle name="Akzent6 2" xfId="28434" hidden="1"/>
    <cellStyle name="Akzent6 2" xfId="28442" hidden="1"/>
    <cellStyle name="Akzent6 2" xfId="28460" hidden="1"/>
    <cellStyle name="Akzent6 2" xfId="28467" hidden="1"/>
    <cellStyle name="Akzent6 2" xfId="28481" hidden="1"/>
    <cellStyle name="Akzent6 2" xfId="28487" hidden="1"/>
    <cellStyle name="Akzent6 2" xfId="28501" hidden="1"/>
    <cellStyle name="Akzent6 2" xfId="28507" hidden="1"/>
    <cellStyle name="Akzent6 2" xfId="28521" hidden="1"/>
    <cellStyle name="Akzent6 2" xfId="28527" hidden="1"/>
    <cellStyle name="Akzent6 2" xfId="28541" hidden="1"/>
    <cellStyle name="Akzent6 2" xfId="28466" hidden="1"/>
    <cellStyle name="Akzent6 2" xfId="28555" hidden="1"/>
    <cellStyle name="Akzent6 2" xfId="28562" hidden="1"/>
    <cellStyle name="Akzent6 2" xfId="28576" hidden="1"/>
    <cellStyle name="Akzent6 2" xfId="28582" hidden="1"/>
    <cellStyle name="Akzent6 2" xfId="28596" hidden="1"/>
    <cellStyle name="Akzent6 2" xfId="28602" hidden="1"/>
    <cellStyle name="Akzent6 2" xfId="28616" hidden="1"/>
    <cellStyle name="Akzent6 2" xfId="28622" hidden="1"/>
    <cellStyle name="Akzent6 2" xfId="28636" hidden="1"/>
    <cellStyle name="Akzent6 2" xfId="28561" hidden="1"/>
    <cellStyle name="Akzent6 2" xfId="28649" hidden="1"/>
    <cellStyle name="Akzent6 2" xfId="28655" hidden="1"/>
    <cellStyle name="Akzent6 2" xfId="28669" hidden="1"/>
    <cellStyle name="Akzent6 2" xfId="28675" hidden="1"/>
    <cellStyle name="Akzent6 2" xfId="28689" hidden="1"/>
    <cellStyle name="Akzent6 2" xfId="28695" hidden="1"/>
    <cellStyle name="Akzent6 2" xfId="28709" hidden="1"/>
    <cellStyle name="Akzent6 2" xfId="28715" hidden="1"/>
    <cellStyle name="Akzent6 2" xfId="28729" hidden="1"/>
    <cellStyle name="Akzent6 2" xfId="28741" hidden="1"/>
    <cellStyle name="Akzent6 2" xfId="28761" hidden="1"/>
    <cellStyle name="Akzent6 2" xfId="28767" hidden="1"/>
    <cellStyle name="Akzent6 2" xfId="28781" hidden="1"/>
    <cellStyle name="Akzent6 2" xfId="28787" hidden="1"/>
    <cellStyle name="Akzent6 2" xfId="28801" hidden="1"/>
    <cellStyle name="Akzent6 2" xfId="28807" hidden="1"/>
    <cellStyle name="Akzent6 2" xfId="28821" hidden="1"/>
    <cellStyle name="Akzent6 2" xfId="28827" hidden="1"/>
    <cellStyle name="Akzent6 2" xfId="28841" hidden="1"/>
    <cellStyle name="Akzent6 2" xfId="28849" hidden="1"/>
    <cellStyle name="Akzent6 2" xfId="28867" hidden="1"/>
    <cellStyle name="Akzent6 2" xfId="28874" hidden="1"/>
    <cellStyle name="Akzent6 2" xfId="28888" hidden="1"/>
    <cellStyle name="Akzent6 2" xfId="28894" hidden="1"/>
    <cellStyle name="Akzent6 2" xfId="28908" hidden="1"/>
    <cellStyle name="Akzent6 2" xfId="28914" hidden="1"/>
    <cellStyle name="Akzent6 2" xfId="28928" hidden="1"/>
    <cellStyle name="Akzent6 2" xfId="28934" hidden="1"/>
    <cellStyle name="Akzent6 2" xfId="28948" hidden="1"/>
    <cellStyle name="Akzent6 2" xfId="28873" hidden="1"/>
    <cellStyle name="Akzent6 2" xfId="28962" hidden="1"/>
    <cellStyle name="Akzent6 2" xfId="28969" hidden="1"/>
    <cellStyle name="Akzent6 2" xfId="28983" hidden="1"/>
    <cellStyle name="Akzent6 2" xfId="28989" hidden="1"/>
    <cellStyle name="Akzent6 2" xfId="29003" hidden="1"/>
    <cellStyle name="Akzent6 2" xfId="29009" hidden="1"/>
    <cellStyle name="Akzent6 2" xfId="29023" hidden="1"/>
    <cellStyle name="Akzent6 2" xfId="29029" hidden="1"/>
    <cellStyle name="Akzent6 2" xfId="29043" hidden="1"/>
    <cellStyle name="Akzent6 2" xfId="28968" hidden="1"/>
    <cellStyle name="Akzent6 2" xfId="29056" hidden="1"/>
    <cellStyle name="Akzent6 2" xfId="29062" hidden="1"/>
    <cellStyle name="Akzent6 2" xfId="29076" hidden="1"/>
    <cellStyle name="Akzent6 2" xfId="29082" hidden="1"/>
    <cellStyle name="Akzent6 2" xfId="29096" hidden="1"/>
    <cellStyle name="Akzent6 2" xfId="29102" hidden="1"/>
    <cellStyle name="Akzent6 2" xfId="29116" hidden="1"/>
    <cellStyle name="Akzent6 2" xfId="29122" hidden="1"/>
    <cellStyle name="Akzent6 2" xfId="29136" hidden="1"/>
    <cellStyle name="Akzent6 2" xfId="29142" hidden="1"/>
    <cellStyle name="Akzent6 2" xfId="29156" hidden="1"/>
    <cellStyle name="Akzent6 2" xfId="29162" hidden="1"/>
    <cellStyle name="Akzent6 2" xfId="29176" hidden="1"/>
    <cellStyle name="Akzent6 2" xfId="29182" hidden="1"/>
    <cellStyle name="Akzent6 2" xfId="29196" hidden="1"/>
    <cellStyle name="Akzent6 2" xfId="29202" hidden="1"/>
    <cellStyle name="Akzent6 2" xfId="29216" hidden="1"/>
    <cellStyle name="Akzent6 2" xfId="29222" hidden="1"/>
    <cellStyle name="Akzent6 2" xfId="29236" hidden="1"/>
    <cellStyle name="Akzent6 2" xfId="29258" hidden="1"/>
    <cellStyle name="Akzent6 2" xfId="29247" hidden="1"/>
    <cellStyle name="Akzent6 2" xfId="29292" hidden="1"/>
    <cellStyle name="Akzent6 2" xfId="29308" hidden="1"/>
    <cellStyle name="Akzent6 2" xfId="29314" hidden="1"/>
    <cellStyle name="Akzent6 2" xfId="29328" hidden="1"/>
    <cellStyle name="Akzent6 2" xfId="29334" hidden="1"/>
    <cellStyle name="Akzent6 2" xfId="29348" hidden="1"/>
    <cellStyle name="Akzent6 2" xfId="29354" hidden="1"/>
    <cellStyle name="Akzent6 2" xfId="29368" hidden="1"/>
    <cellStyle name="Akzent6 2" xfId="29374" hidden="1"/>
    <cellStyle name="Akzent6 2" xfId="29388" hidden="1"/>
    <cellStyle name="Akzent6 2" xfId="29290" hidden="1"/>
    <cellStyle name="Akzent6 2" xfId="29404" hidden="1"/>
    <cellStyle name="Akzent6 2" xfId="29410" hidden="1"/>
    <cellStyle name="Akzent6 2" xfId="29424" hidden="1"/>
    <cellStyle name="Akzent6 2" xfId="29430" hidden="1"/>
    <cellStyle name="Akzent6 2" xfId="29444" hidden="1"/>
    <cellStyle name="Akzent6 2" xfId="29450" hidden="1"/>
    <cellStyle name="Akzent6 2" xfId="29464" hidden="1"/>
    <cellStyle name="Akzent6 2" xfId="29470" hidden="1"/>
    <cellStyle name="Akzent6 2" xfId="29484" hidden="1"/>
    <cellStyle name="Akzent6 2" xfId="29504" hidden="1"/>
    <cellStyle name="Akzent6 2" xfId="29539" hidden="1"/>
    <cellStyle name="Akzent6 2" xfId="29562" hidden="1"/>
    <cellStyle name="Akzent6 2" xfId="29576" hidden="1"/>
    <cellStyle name="Akzent6 2" xfId="29590" hidden="1"/>
    <cellStyle name="Akzent6 2" xfId="29596" hidden="1"/>
    <cellStyle name="Akzent6 2" xfId="29610" hidden="1"/>
    <cellStyle name="Akzent6 2" xfId="29616" hidden="1"/>
    <cellStyle name="Akzent6 2" xfId="29630" hidden="1"/>
    <cellStyle name="Akzent6 2" xfId="29636" hidden="1"/>
    <cellStyle name="Akzent6 2" xfId="29650" hidden="1"/>
    <cellStyle name="Akzent6 2" xfId="29658" hidden="1"/>
    <cellStyle name="Akzent6 2" xfId="29676" hidden="1"/>
    <cellStyle name="Akzent6 2" xfId="29683" hidden="1"/>
    <cellStyle name="Akzent6 2" xfId="29697" hidden="1"/>
    <cellStyle name="Akzent6 2" xfId="29703" hidden="1"/>
    <cellStyle name="Akzent6 2" xfId="29717" hidden="1"/>
    <cellStyle name="Akzent6 2" xfId="29723" hidden="1"/>
    <cellStyle name="Akzent6 2" xfId="29737" hidden="1"/>
    <cellStyle name="Akzent6 2" xfId="29743" hidden="1"/>
    <cellStyle name="Akzent6 2" xfId="29757" hidden="1"/>
    <cellStyle name="Akzent6 2" xfId="29682" hidden="1"/>
    <cellStyle name="Akzent6 2" xfId="29771" hidden="1"/>
    <cellStyle name="Akzent6 2" xfId="29778" hidden="1"/>
    <cellStyle name="Akzent6 2" xfId="29792" hidden="1"/>
    <cellStyle name="Akzent6 2" xfId="29798" hidden="1"/>
    <cellStyle name="Akzent6 2" xfId="29812" hidden="1"/>
    <cellStyle name="Akzent6 2" xfId="29818" hidden="1"/>
    <cellStyle name="Akzent6 2" xfId="29832" hidden="1"/>
    <cellStyle name="Akzent6 2" xfId="29838" hidden="1"/>
    <cellStyle name="Akzent6 2" xfId="29852" hidden="1"/>
    <cellStyle name="Akzent6 2" xfId="29777" hidden="1"/>
    <cellStyle name="Akzent6 2" xfId="29865" hidden="1"/>
    <cellStyle name="Akzent6 2" xfId="29871" hidden="1"/>
    <cellStyle name="Akzent6 2" xfId="29885" hidden="1"/>
    <cellStyle name="Akzent6 2" xfId="29891" hidden="1"/>
    <cellStyle name="Akzent6 2" xfId="29905" hidden="1"/>
    <cellStyle name="Akzent6 2" xfId="29911" hidden="1"/>
    <cellStyle name="Akzent6 2" xfId="29925" hidden="1"/>
    <cellStyle name="Akzent6 2" xfId="29931" hidden="1"/>
    <cellStyle name="Akzent6 2" xfId="29945" hidden="1"/>
    <cellStyle name="Akzent6 2" xfId="29956" hidden="1"/>
    <cellStyle name="Akzent6 2" xfId="29976" hidden="1"/>
    <cellStyle name="Akzent6 2" xfId="29982" hidden="1"/>
    <cellStyle name="Akzent6 2" xfId="29996" hidden="1"/>
    <cellStyle name="Akzent6 2" xfId="30002" hidden="1"/>
    <cellStyle name="Akzent6 2" xfId="30016" hidden="1"/>
    <cellStyle name="Akzent6 2" xfId="30022" hidden="1"/>
    <cellStyle name="Akzent6 2" xfId="30036" hidden="1"/>
    <cellStyle name="Akzent6 2" xfId="30042" hidden="1"/>
    <cellStyle name="Akzent6 2" xfId="30056" hidden="1"/>
    <cellStyle name="Akzent6 2" xfId="30064" hidden="1"/>
    <cellStyle name="Akzent6 2" xfId="30082" hidden="1"/>
    <cellStyle name="Akzent6 2" xfId="30089" hidden="1"/>
    <cellStyle name="Akzent6 2" xfId="30103" hidden="1"/>
    <cellStyle name="Akzent6 2" xfId="30109" hidden="1"/>
    <cellStyle name="Akzent6 2" xfId="30123" hidden="1"/>
    <cellStyle name="Akzent6 2" xfId="30129" hidden="1"/>
    <cellStyle name="Akzent6 2" xfId="30143" hidden="1"/>
    <cellStyle name="Akzent6 2" xfId="30149" hidden="1"/>
    <cellStyle name="Akzent6 2" xfId="30163" hidden="1"/>
    <cellStyle name="Akzent6 2" xfId="30088" hidden="1"/>
    <cellStyle name="Akzent6 2" xfId="30177" hidden="1"/>
    <cellStyle name="Akzent6 2" xfId="30184" hidden="1"/>
    <cellStyle name="Akzent6 2" xfId="30198" hidden="1"/>
    <cellStyle name="Akzent6 2" xfId="30204" hidden="1"/>
    <cellStyle name="Akzent6 2" xfId="30218" hidden="1"/>
    <cellStyle name="Akzent6 2" xfId="30224" hidden="1"/>
    <cellStyle name="Akzent6 2" xfId="30238" hidden="1"/>
    <cellStyle name="Akzent6 2" xfId="30244" hidden="1"/>
    <cellStyle name="Akzent6 2" xfId="30258" hidden="1"/>
    <cellStyle name="Akzent6 2" xfId="30183" hidden="1"/>
    <cellStyle name="Akzent6 2" xfId="30271" hidden="1"/>
    <cellStyle name="Akzent6 2" xfId="30277" hidden="1"/>
    <cellStyle name="Akzent6 2" xfId="30291" hidden="1"/>
    <cellStyle name="Akzent6 2" xfId="30297" hidden="1"/>
    <cellStyle name="Akzent6 2" xfId="30311" hidden="1"/>
    <cellStyle name="Akzent6 2" xfId="30317" hidden="1"/>
    <cellStyle name="Akzent6 2" xfId="30331" hidden="1"/>
    <cellStyle name="Akzent6 2" xfId="30337" hidden="1"/>
    <cellStyle name="Akzent6 2" xfId="30351" hidden="1"/>
    <cellStyle name="Akzent6 2" xfId="30357" hidden="1"/>
    <cellStyle name="Akzent6 2" xfId="30371" hidden="1"/>
    <cellStyle name="Akzent6 2" xfId="30377" hidden="1"/>
    <cellStyle name="Akzent6 2" xfId="30391" hidden="1"/>
    <cellStyle name="Akzent6 2" xfId="30397" hidden="1"/>
    <cellStyle name="Akzent6 2" xfId="30411" hidden="1"/>
    <cellStyle name="Akzent6 2" xfId="30417" hidden="1"/>
    <cellStyle name="Akzent6 2" xfId="30431" hidden="1"/>
    <cellStyle name="Akzent6 2" xfId="30437" hidden="1"/>
    <cellStyle name="Akzent6 2" xfId="30451" hidden="1"/>
    <cellStyle name="Akzent6 2" xfId="30472" hidden="1"/>
    <cellStyle name="Akzent6 2" xfId="30462" hidden="1"/>
    <cellStyle name="Akzent6 2" xfId="30505" hidden="1"/>
    <cellStyle name="Akzent6 2" xfId="30521" hidden="1"/>
    <cellStyle name="Akzent6 2" xfId="30527" hidden="1"/>
    <cellStyle name="Akzent6 2" xfId="30541" hidden="1"/>
    <cellStyle name="Akzent6 2" xfId="30547" hidden="1"/>
    <cellStyle name="Akzent6 2" xfId="30561" hidden="1"/>
    <cellStyle name="Akzent6 2" xfId="30567" hidden="1"/>
    <cellStyle name="Akzent6 2" xfId="30581" hidden="1"/>
    <cellStyle name="Akzent6 2" xfId="30587" hidden="1"/>
    <cellStyle name="Akzent6 2" xfId="30601" hidden="1"/>
    <cellStyle name="Akzent6 2" xfId="30503" hidden="1"/>
    <cellStyle name="Akzent6 2" xfId="30617" hidden="1"/>
    <cellStyle name="Akzent6 2" xfId="30623" hidden="1"/>
    <cellStyle name="Akzent6 2" xfId="30637" hidden="1"/>
    <cellStyle name="Akzent6 2" xfId="30643" hidden="1"/>
    <cellStyle name="Akzent6 2" xfId="30657" hidden="1"/>
    <cellStyle name="Akzent6 2" xfId="30663" hidden="1"/>
    <cellStyle name="Akzent6 2" xfId="30677" hidden="1"/>
    <cellStyle name="Akzent6 2" xfId="30683" hidden="1"/>
    <cellStyle name="Akzent6 2" xfId="30697" hidden="1"/>
    <cellStyle name="Akzent6 2" xfId="30742" hidden="1"/>
    <cellStyle name="Akzent6 2" xfId="30755" hidden="1"/>
    <cellStyle name="Akzent6 2" xfId="30769" hidden="1"/>
    <cellStyle name="Akzent6 2" xfId="30775" hidden="1"/>
    <cellStyle name="Akzent6 2" xfId="30789" hidden="1"/>
    <cellStyle name="Akzent6 2" xfId="30795" hidden="1"/>
    <cellStyle name="Akzent6 2" xfId="30809" hidden="1"/>
    <cellStyle name="Akzent6 2" xfId="30815" hidden="1"/>
    <cellStyle name="Akzent6 2" xfId="30829" hidden="1"/>
    <cellStyle name="Akzent6 2" xfId="30837" hidden="1"/>
    <cellStyle name="Akzent6 2" xfId="30855" hidden="1"/>
    <cellStyle name="Akzent6 2" xfId="30862" hidden="1"/>
    <cellStyle name="Akzent6 2" xfId="30876" hidden="1"/>
    <cellStyle name="Akzent6 2" xfId="30882" hidden="1"/>
    <cellStyle name="Akzent6 2" xfId="30896" hidden="1"/>
    <cellStyle name="Akzent6 2" xfId="30902" hidden="1"/>
    <cellStyle name="Akzent6 2" xfId="30916" hidden="1"/>
    <cellStyle name="Akzent6 2" xfId="30922" hidden="1"/>
    <cellStyle name="Akzent6 2" xfId="30936" hidden="1"/>
    <cellStyle name="Akzent6 2" xfId="30861" hidden="1"/>
    <cellStyle name="Akzent6 2" xfId="30950" hidden="1"/>
    <cellStyle name="Akzent6 2" xfId="30957" hidden="1"/>
    <cellStyle name="Akzent6 2" xfId="30971" hidden="1"/>
    <cellStyle name="Akzent6 2" xfId="30977" hidden="1"/>
    <cellStyle name="Akzent6 2" xfId="30991" hidden="1"/>
    <cellStyle name="Akzent6 2" xfId="30997" hidden="1"/>
    <cellStyle name="Akzent6 2" xfId="31011" hidden="1"/>
    <cellStyle name="Akzent6 2" xfId="31017" hidden="1"/>
    <cellStyle name="Akzent6 2" xfId="31031" hidden="1"/>
    <cellStyle name="Akzent6 2" xfId="30956" hidden="1"/>
    <cellStyle name="Akzent6 2" xfId="31044" hidden="1"/>
    <cellStyle name="Akzent6 2" xfId="31050" hidden="1"/>
    <cellStyle name="Akzent6 2" xfId="31064" hidden="1"/>
    <cellStyle name="Akzent6 2" xfId="31070" hidden="1"/>
    <cellStyle name="Akzent6 2" xfId="31084" hidden="1"/>
    <cellStyle name="Akzent6 2" xfId="31090" hidden="1"/>
    <cellStyle name="Akzent6 2" xfId="31104" hidden="1"/>
    <cellStyle name="Akzent6 2" xfId="31110" hidden="1"/>
    <cellStyle name="Akzent6 2" xfId="31124" hidden="1"/>
    <cellStyle name="Akzent6 2" xfId="31135" hidden="1"/>
    <cellStyle name="Akzent6 2" xfId="31155" hidden="1"/>
    <cellStyle name="Akzent6 2" xfId="31161" hidden="1"/>
    <cellStyle name="Akzent6 2" xfId="31175" hidden="1"/>
    <cellStyle name="Akzent6 2" xfId="31181" hidden="1"/>
    <cellStyle name="Akzent6 2" xfId="31195" hidden="1"/>
    <cellStyle name="Akzent6 2" xfId="31201" hidden="1"/>
    <cellStyle name="Akzent6 2" xfId="31215" hidden="1"/>
    <cellStyle name="Akzent6 2" xfId="31221" hidden="1"/>
    <cellStyle name="Akzent6 2" xfId="31235" hidden="1"/>
    <cellStyle name="Akzent6 2" xfId="31243" hidden="1"/>
    <cellStyle name="Akzent6 2" xfId="31261" hidden="1"/>
    <cellStyle name="Akzent6 2" xfId="31268" hidden="1"/>
    <cellStyle name="Akzent6 2" xfId="31282" hidden="1"/>
    <cellStyle name="Akzent6 2" xfId="31288" hidden="1"/>
    <cellStyle name="Akzent6 2" xfId="31302" hidden="1"/>
    <cellStyle name="Akzent6 2" xfId="31308" hidden="1"/>
    <cellStyle name="Akzent6 2" xfId="31322" hidden="1"/>
    <cellStyle name="Akzent6 2" xfId="31328" hidden="1"/>
    <cellStyle name="Akzent6 2" xfId="31342" hidden="1"/>
    <cellStyle name="Akzent6 2" xfId="31267" hidden="1"/>
    <cellStyle name="Akzent6 2" xfId="31356" hidden="1"/>
    <cellStyle name="Akzent6 2" xfId="31363" hidden="1"/>
    <cellStyle name="Akzent6 2" xfId="31377" hidden="1"/>
    <cellStyle name="Akzent6 2" xfId="31383" hidden="1"/>
    <cellStyle name="Akzent6 2" xfId="31397" hidden="1"/>
    <cellStyle name="Akzent6 2" xfId="31403" hidden="1"/>
    <cellStyle name="Akzent6 2" xfId="31417" hidden="1"/>
    <cellStyle name="Akzent6 2" xfId="31423" hidden="1"/>
    <cellStyle name="Akzent6 2" xfId="31437" hidden="1"/>
    <cellStyle name="Akzent6 2" xfId="31362" hidden="1"/>
    <cellStyle name="Akzent6 2" xfId="31450" hidden="1"/>
    <cellStyle name="Akzent6 2" xfId="31456" hidden="1"/>
    <cellStyle name="Akzent6 2" xfId="31470" hidden="1"/>
    <cellStyle name="Akzent6 2" xfId="31476" hidden="1"/>
    <cellStyle name="Akzent6 2" xfId="31490" hidden="1"/>
    <cellStyle name="Akzent6 2" xfId="31496" hidden="1"/>
    <cellStyle name="Akzent6 2" xfId="31510" hidden="1"/>
    <cellStyle name="Akzent6 2" xfId="31516" hidden="1"/>
    <cellStyle name="Akzent6 2" xfId="31530" hidden="1"/>
    <cellStyle name="Akzent6 2" xfId="31536" hidden="1"/>
    <cellStyle name="Akzent6 2" xfId="31550" hidden="1"/>
    <cellStyle name="Akzent6 2" xfId="31556" hidden="1"/>
    <cellStyle name="Akzent6 2" xfId="31570" hidden="1"/>
    <cellStyle name="Akzent6 2" xfId="31576" hidden="1"/>
    <cellStyle name="Akzent6 2" xfId="31590" hidden="1"/>
    <cellStyle name="Akzent6 2" xfId="31596" hidden="1"/>
    <cellStyle name="Akzent6 2" xfId="31610" hidden="1"/>
    <cellStyle name="Akzent6 2" xfId="31616" hidden="1"/>
    <cellStyle name="Akzent6 2" xfId="31630" hidden="1"/>
    <cellStyle name="Akzent6 2" xfId="31652" hidden="1"/>
    <cellStyle name="Akzent6 2" xfId="31641" hidden="1"/>
    <cellStyle name="Akzent6 2" xfId="31686" hidden="1"/>
    <cellStyle name="Akzent6 2" xfId="31702" hidden="1"/>
    <cellStyle name="Akzent6 2" xfId="31708" hidden="1"/>
    <cellStyle name="Akzent6 2" xfId="31722" hidden="1"/>
    <cellStyle name="Akzent6 2" xfId="31728" hidden="1"/>
    <cellStyle name="Akzent6 2" xfId="31742" hidden="1"/>
    <cellStyle name="Akzent6 2" xfId="31748" hidden="1"/>
    <cellStyle name="Akzent6 2" xfId="31762" hidden="1"/>
    <cellStyle name="Akzent6 2" xfId="31768" hidden="1"/>
    <cellStyle name="Akzent6 2" xfId="31782" hidden="1"/>
    <cellStyle name="Akzent6 2" xfId="31684" hidden="1"/>
    <cellStyle name="Akzent6 2" xfId="31798" hidden="1"/>
    <cellStyle name="Akzent6 2" xfId="31804" hidden="1"/>
    <cellStyle name="Akzent6 2" xfId="31818" hidden="1"/>
    <cellStyle name="Akzent6 2" xfId="31824" hidden="1"/>
    <cellStyle name="Akzent6 2" xfId="31838" hidden="1"/>
    <cellStyle name="Akzent6 2" xfId="31844" hidden="1"/>
    <cellStyle name="Akzent6 2" xfId="31858" hidden="1"/>
    <cellStyle name="Akzent6 2" xfId="31864" hidden="1"/>
    <cellStyle name="Akzent6 2" xfId="31878" hidden="1"/>
    <cellStyle name="Akzent6 2" xfId="31897" hidden="1"/>
    <cellStyle name="Akzent6 2" xfId="31932" hidden="1"/>
    <cellStyle name="Akzent6 2" xfId="31955" hidden="1"/>
    <cellStyle name="Akzent6 2" xfId="31969" hidden="1"/>
    <cellStyle name="Akzent6 2" xfId="31983" hidden="1"/>
    <cellStyle name="Akzent6 2" xfId="31989" hidden="1"/>
    <cellStyle name="Akzent6 2" xfId="32003" hidden="1"/>
    <cellStyle name="Akzent6 2" xfId="32009" hidden="1"/>
    <cellStyle name="Akzent6 2" xfId="32023" hidden="1"/>
    <cellStyle name="Akzent6 2" xfId="32029" hidden="1"/>
    <cellStyle name="Akzent6 2" xfId="32043" hidden="1"/>
    <cellStyle name="Akzent6 2" xfId="32050" hidden="1"/>
    <cellStyle name="Akzent6 2" xfId="32068" hidden="1"/>
    <cellStyle name="Akzent6 2" xfId="32075" hidden="1"/>
    <cellStyle name="Akzent6 2" xfId="32089" hidden="1"/>
    <cellStyle name="Akzent6 2" xfId="32095" hidden="1"/>
    <cellStyle name="Akzent6 2" xfId="32109" hidden="1"/>
    <cellStyle name="Akzent6 2" xfId="32115" hidden="1"/>
    <cellStyle name="Akzent6 2" xfId="32129" hidden="1"/>
    <cellStyle name="Akzent6 2" xfId="32135" hidden="1"/>
    <cellStyle name="Akzent6 2" xfId="32149" hidden="1"/>
    <cellStyle name="Akzent6 2" xfId="32074" hidden="1"/>
    <cellStyle name="Akzent6 2" xfId="32163" hidden="1"/>
    <cellStyle name="Akzent6 2" xfId="32170" hidden="1"/>
    <cellStyle name="Akzent6 2" xfId="32184" hidden="1"/>
    <cellStyle name="Akzent6 2" xfId="32190" hidden="1"/>
    <cellStyle name="Akzent6 2" xfId="32204" hidden="1"/>
    <cellStyle name="Akzent6 2" xfId="32210" hidden="1"/>
    <cellStyle name="Akzent6 2" xfId="32224" hidden="1"/>
    <cellStyle name="Akzent6 2" xfId="32230" hidden="1"/>
    <cellStyle name="Akzent6 2" xfId="32244" hidden="1"/>
    <cellStyle name="Akzent6 2" xfId="32169" hidden="1"/>
    <cellStyle name="Akzent6 2" xfId="32257" hidden="1"/>
    <cellStyle name="Akzent6 2" xfId="32263" hidden="1"/>
    <cellStyle name="Akzent6 2" xfId="32277" hidden="1"/>
    <cellStyle name="Akzent6 2" xfId="32283" hidden="1"/>
    <cellStyle name="Akzent6 2" xfId="32297" hidden="1"/>
    <cellStyle name="Akzent6 2" xfId="32303" hidden="1"/>
    <cellStyle name="Akzent6 2" xfId="32317" hidden="1"/>
    <cellStyle name="Akzent6 2" xfId="32323" hidden="1"/>
    <cellStyle name="Akzent6 2" xfId="32337" hidden="1"/>
    <cellStyle name="Akzent6 2" xfId="32347" hidden="1"/>
    <cellStyle name="Akzent6 2" xfId="32367" hidden="1"/>
    <cellStyle name="Akzent6 2" xfId="32373" hidden="1"/>
    <cellStyle name="Akzent6 2" xfId="32387" hidden="1"/>
    <cellStyle name="Akzent6 2" xfId="32393" hidden="1"/>
    <cellStyle name="Akzent6 2" xfId="32407" hidden="1"/>
    <cellStyle name="Akzent6 2" xfId="32413" hidden="1"/>
    <cellStyle name="Akzent6 2" xfId="32427" hidden="1"/>
    <cellStyle name="Akzent6 2" xfId="32433" hidden="1"/>
    <cellStyle name="Akzent6 2" xfId="32447" hidden="1"/>
    <cellStyle name="Akzent6 2" xfId="32454" hidden="1"/>
    <cellStyle name="Akzent6 2" xfId="32472" hidden="1"/>
    <cellStyle name="Akzent6 2" xfId="32479" hidden="1"/>
    <cellStyle name="Akzent6 2" xfId="32493" hidden="1"/>
    <cellStyle name="Akzent6 2" xfId="32499" hidden="1"/>
    <cellStyle name="Akzent6 2" xfId="32513" hidden="1"/>
    <cellStyle name="Akzent6 2" xfId="32519" hidden="1"/>
    <cellStyle name="Akzent6 2" xfId="32533" hidden="1"/>
    <cellStyle name="Akzent6 2" xfId="32539" hidden="1"/>
    <cellStyle name="Akzent6 2" xfId="32553" hidden="1"/>
    <cellStyle name="Akzent6 2" xfId="32478" hidden="1"/>
    <cellStyle name="Akzent6 2" xfId="32567" hidden="1"/>
    <cellStyle name="Akzent6 2" xfId="32574" hidden="1"/>
    <cellStyle name="Akzent6 2" xfId="32588" hidden="1"/>
    <cellStyle name="Akzent6 2" xfId="32594" hidden="1"/>
    <cellStyle name="Akzent6 2" xfId="32608" hidden="1"/>
    <cellStyle name="Akzent6 2" xfId="32614" hidden="1"/>
    <cellStyle name="Akzent6 2" xfId="32628" hidden="1"/>
    <cellStyle name="Akzent6 2" xfId="32634" hidden="1"/>
    <cellStyle name="Akzent6 2" xfId="32648" hidden="1"/>
    <cellStyle name="Akzent6 2" xfId="32573" hidden="1"/>
    <cellStyle name="Akzent6 2" xfId="32661" hidden="1"/>
    <cellStyle name="Akzent6 2" xfId="32667" hidden="1"/>
    <cellStyle name="Akzent6 2" xfId="32681" hidden="1"/>
    <cellStyle name="Akzent6 2" xfId="32687" hidden="1"/>
    <cellStyle name="Akzent6 2" xfId="32701" hidden="1"/>
    <cellStyle name="Akzent6 2" xfId="32707" hidden="1"/>
    <cellStyle name="Akzent6 2" xfId="32721" hidden="1"/>
    <cellStyle name="Akzent6 2" xfId="32727" hidden="1"/>
    <cellStyle name="Akzent6 2" xfId="32741" hidden="1"/>
    <cellStyle name="Akzent6 2" xfId="32747" hidden="1"/>
    <cellStyle name="Akzent6 2" xfId="32761" hidden="1"/>
    <cellStyle name="Akzent6 2" xfId="32767" hidden="1"/>
    <cellStyle name="Akzent6 2" xfId="32781" hidden="1"/>
    <cellStyle name="Akzent6 2" xfId="32787" hidden="1"/>
    <cellStyle name="Akzent6 2" xfId="32801" hidden="1"/>
    <cellStyle name="Akzent6 2" xfId="32807" hidden="1"/>
    <cellStyle name="Akzent6 2" xfId="32821" hidden="1"/>
    <cellStyle name="Akzent6 2" xfId="32827" hidden="1"/>
    <cellStyle name="Akzent6 2" xfId="32841" hidden="1"/>
    <cellStyle name="Akzent6 2" xfId="32862" hidden="1"/>
    <cellStyle name="Akzent6 2" xfId="32852" hidden="1"/>
    <cellStyle name="Akzent6 2" xfId="32895" hidden="1"/>
    <cellStyle name="Akzent6 2" xfId="32911" hidden="1"/>
    <cellStyle name="Akzent6 2" xfId="32917" hidden="1"/>
    <cellStyle name="Akzent6 2" xfId="32931" hidden="1"/>
    <cellStyle name="Akzent6 2" xfId="32937" hidden="1"/>
    <cellStyle name="Akzent6 2" xfId="32951" hidden="1"/>
    <cellStyle name="Akzent6 2" xfId="32957" hidden="1"/>
    <cellStyle name="Akzent6 2" xfId="32971" hidden="1"/>
    <cellStyle name="Akzent6 2" xfId="32977" hidden="1"/>
    <cellStyle name="Akzent6 2" xfId="32991" hidden="1"/>
    <cellStyle name="Akzent6 2" xfId="32893" hidden="1"/>
    <cellStyle name="Akzent6 2" xfId="33006" hidden="1"/>
    <cellStyle name="Akzent6 2" xfId="33012" hidden="1"/>
    <cellStyle name="Akzent6 2" xfId="33026" hidden="1"/>
    <cellStyle name="Akzent6 2" xfId="33032" hidden="1"/>
    <cellStyle name="Akzent6 2" xfId="33046" hidden="1"/>
    <cellStyle name="Akzent6 2" xfId="33052" hidden="1"/>
    <cellStyle name="Akzent6 2" xfId="33066" hidden="1"/>
    <cellStyle name="Akzent6 2" xfId="33072" hidden="1"/>
    <cellStyle name="Akzent6 2" xfId="33086" hidden="1"/>
    <cellStyle name="Akzent6 2" xfId="28202" hidden="1"/>
    <cellStyle name="Akzent6 2" xfId="28210" hidden="1"/>
    <cellStyle name="Akzent6 2" xfId="28345" hidden="1"/>
    <cellStyle name="Akzent6 2" xfId="28207" hidden="1"/>
    <cellStyle name="Akzent6 2" xfId="28291" hidden="1"/>
    <cellStyle name="Akzent6 2" xfId="28739" hidden="1"/>
    <cellStyle name="Akzent6 2" xfId="28305" hidden="1"/>
    <cellStyle name="Akzent6 2" xfId="33109" hidden="1"/>
    <cellStyle name="Akzent6 2" xfId="33123" hidden="1"/>
    <cellStyle name="Akzent6 2" xfId="33131" hidden="1"/>
    <cellStyle name="Akzent6 2" xfId="33149" hidden="1"/>
    <cellStyle name="Akzent6 2" xfId="33156" hidden="1"/>
    <cellStyle name="Akzent6 2" xfId="33170" hidden="1"/>
    <cellStyle name="Akzent6 2" xfId="33176" hidden="1"/>
    <cellStyle name="Akzent6 2" xfId="33190" hidden="1"/>
    <cellStyle name="Akzent6 2" xfId="33196" hidden="1"/>
    <cellStyle name="Akzent6 2" xfId="33210" hidden="1"/>
    <cellStyle name="Akzent6 2" xfId="33216" hidden="1"/>
    <cellStyle name="Akzent6 2" xfId="33230" hidden="1"/>
    <cellStyle name="Akzent6 2" xfId="33155" hidden="1"/>
    <cellStyle name="Akzent6 2" xfId="33244" hidden="1"/>
    <cellStyle name="Akzent6 2" xfId="33251" hidden="1"/>
    <cellStyle name="Akzent6 2" xfId="33265" hidden="1"/>
    <cellStyle name="Akzent6 2" xfId="33271" hidden="1"/>
    <cellStyle name="Akzent6 2" xfId="33285" hidden="1"/>
    <cellStyle name="Akzent6 2" xfId="33291" hidden="1"/>
    <cellStyle name="Akzent6 2" xfId="33305" hidden="1"/>
    <cellStyle name="Akzent6 2" xfId="33311" hidden="1"/>
    <cellStyle name="Akzent6 2" xfId="33325" hidden="1"/>
    <cellStyle name="Akzent6 2" xfId="33250" hidden="1"/>
    <cellStyle name="Akzent6 2" xfId="33338" hidden="1"/>
    <cellStyle name="Akzent6 2" xfId="33344" hidden="1"/>
    <cellStyle name="Akzent6 2" xfId="33358" hidden="1"/>
    <cellStyle name="Akzent6 2" xfId="33364" hidden="1"/>
    <cellStyle name="Akzent6 2" xfId="33378" hidden="1"/>
    <cellStyle name="Akzent6 2" xfId="33384" hidden="1"/>
    <cellStyle name="Akzent6 2" xfId="33398" hidden="1"/>
    <cellStyle name="Akzent6 2" xfId="33404" hidden="1"/>
    <cellStyle name="Akzent6 2" xfId="33418" hidden="1"/>
    <cellStyle name="Akzent6 2" xfId="33429" hidden="1"/>
    <cellStyle name="Akzent6 2" xfId="33448" hidden="1"/>
    <cellStyle name="Akzent6 2" xfId="33454" hidden="1"/>
    <cellStyle name="Akzent6 2" xfId="33468" hidden="1"/>
    <cellStyle name="Akzent6 2" xfId="33474" hidden="1"/>
    <cellStyle name="Akzent6 2" xfId="33488" hidden="1"/>
    <cellStyle name="Akzent6 2" xfId="33494" hidden="1"/>
    <cellStyle name="Akzent6 2" xfId="33508" hidden="1"/>
    <cellStyle name="Akzent6 2" xfId="33514" hidden="1"/>
    <cellStyle name="Akzent6 2" xfId="33528" hidden="1"/>
    <cellStyle name="Akzent6 2" xfId="33535" hidden="1"/>
    <cellStyle name="Akzent6 2" xfId="33553" hidden="1"/>
    <cellStyle name="Akzent6 2" xfId="33560" hidden="1"/>
    <cellStyle name="Akzent6 2" xfId="33574" hidden="1"/>
    <cellStyle name="Akzent6 2" xfId="33580" hidden="1"/>
    <cellStyle name="Akzent6 2" xfId="33594" hidden="1"/>
    <cellStyle name="Akzent6 2" xfId="33600" hidden="1"/>
    <cellStyle name="Akzent6 2" xfId="33614" hidden="1"/>
    <cellStyle name="Akzent6 2" xfId="33620" hidden="1"/>
    <cellStyle name="Akzent6 2" xfId="33634" hidden="1"/>
    <cellStyle name="Akzent6 2" xfId="33559" hidden="1"/>
    <cellStyle name="Akzent6 2" xfId="33648" hidden="1"/>
    <cellStyle name="Akzent6 2" xfId="33655" hidden="1"/>
    <cellStyle name="Akzent6 2" xfId="33669" hidden="1"/>
    <cellStyle name="Akzent6 2" xfId="33675" hidden="1"/>
    <cellStyle name="Akzent6 2" xfId="33689" hidden="1"/>
    <cellStyle name="Akzent6 2" xfId="33695" hidden="1"/>
    <cellStyle name="Akzent6 2" xfId="33709" hidden="1"/>
    <cellStyle name="Akzent6 2" xfId="33715" hidden="1"/>
    <cellStyle name="Akzent6 2" xfId="33729" hidden="1"/>
    <cellStyle name="Akzent6 2" xfId="33654" hidden="1"/>
    <cellStyle name="Akzent6 2" xfId="33742" hidden="1"/>
    <cellStyle name="Akzent6 2" xfId="33748" hidden="1"/>
    <cellStyle name="Akzent6 2" xfId="33762" hidden="1"/>
    <cellStyle name="Akzent6 2" xfId="33768" hidden="1"/>
    <cellStyle name="Akzent6 2" xfId="33782" hidden="1"/>
    <cellStyle name="Akzent6 2" xfId="33788" hidden="1"/>
    <cellStyle name="Akzent6 2" xfId="33802" hidden="1"/>
    <cellStyle name="Akzent6 2" xfId="33808" hidden="1"/>
    <cellStyle name="Akzent6 2" xfId="33822" hidden="1"/>
    <cellStyle name="Akzent6 2" xfId="33828" hidden="1"/>
    <cellStyle name="Akzent6 2" xfId="33842" hidden="1"/>
    <cellStyle name="Akzent6 2" xfId="33848" hidden="1"/>
    <cellStyle name="Akzent6 2" xfId="33862" hidden="1"/>
    <cellStyle name="Akzent6 2" xfId="33868" hidden="1"/>
    <cellStyle name="Akzent6 2" xfId="33882" hidden="1"/>
    <cellStyle name="Akzent6 2" xfId="33888" hidden="1"/>
    <cellStyle name="Akzent6 2" xfId="33902" hidden="1"/>
    <cellStyle name="Akzent6 2" xfId="33908" hidden="1"/>
    <cellStyle name="Akzent6 2" xfId="33922" hidden="1"/>
    <cellStyle name="Akzent6 2" xfId="33942" hidden="1"/>
    <cellStyle name="Akzent6 2" xfId="33932" hidden="1"/>
    <cellStyle name="Akzent6 2" xfId="33976" hidden="1"/>
    <cellStyle name="Akzent6 2" xfId="33992" hidden="1"/>
    <cellStyle name="Akzent6 2" xfId="33998" hidden="1"/>
    <cellStyle name="Akzent6 2" xfId="34012" hidden="1"/>
    <cellStyle name="Akzent6 2" xfId="34018" hidden="1"/>
    <cellStyle name="Akzent6 2" xfId="34032" hidden="1"/>
    <cellStyle name="Akzent6 2" xfId="34038" hidden="1"/>
    <cellStyle name="Akzent6 2" xfId="34052" hidden="1"/>
    <cellStyle name="Akzent6 2" xfId="34058" hidden="1"/>
    <cellStyle name="Akzent6 2" xfId="34072" hidden="1"/>
    <cellStyle name="Akzent6 2" xfId="33974" hidden="1"/>
    <cellStyle name="Akzent6 2" xfId="34086" hidden="1"/>
    <cellStyle name="Akzent6 2" xfId="34092" hidden="1"/>
    <cellStyle name="Akzent6 2" xfId="34106" hidden="1"/>
    <cellStyle name="Akzent6 2" xfId="34112" hidden="1"/>
    <cellStyle name="Akzent6 2" xfId="34126" hidden="1"/>
    <cellStyle name="Akzent6 2" xfId="34132" hidden="1"/>
    <cellStyle name="Akzent6 2" xfId="34146" hidden="1"/>
    <cellStyle name="Akzent6 2" xfId="34152" hidden="1"/>
    <cellStyle name="Akzent6 2" xfId="34166" hidden="1"/>
    <cellStyle name="Akzent6 2" xfId="34185" hidden="1"/>
    <cellStyle name="Akzent6 2" xfId="34219" hidden="1"/>
    <cellStyle name="Akzent6 2" xfId="34242" hidden="1"/>
    <cellStyle name="Akzent6 2" xfId="34256" hidden="1"/>
    <cellStyle name="Akzent6 2" xfId="34270" hidden="1"/>
    <cellStyle name="Akzent6 2" xfId="34276" hidden="1"/>
    <cellStyle name="Akzent6 2" xfId="34290" hidden="1"/>
    <cellStyle name="Akzent6 2" xfId="34296" hidden="1"/>
    <cellStyle name="Akzent6 2" xfId="34310" hidden="1"/>
    <cellStyle name="Akzent6 2" xfId="34316" hidden="1"/>
    <cellStyle name="Akzent6 2" xfId="34330" hidden="1"/>
    <cellStyle name="Akzent6 2" xfId="34338" hidden="1"/>
    <cellStyle name="Akzent6 2" xfId="34356" hidden="1"/>
    <cellStyle name="Akzent6 2" xfId="34363" hidden="1"/>
    <cellStyle name="Akzent6 2" xfId="34377" hidden="1"/>
    <cellStyle name="Akzent6 2" xfId="34383" hidden="1"/>
    <cellStyle name="Akzent6 2" xfId="34397" hidden="1"/>
    <cellStyle name="Akzent6 2" xfId="34403" hidden="1"/>
    <cellStyle name="Akzent6 2" xfId="34417" hidden="1"/>
    <cellStyle name="Akzent6 2" xfId="34423" hidden="1"/>
    <cellStyle name="Akzent6 2" xfId="34437" hidden="1"/>
    <cellStyle name="Akzent6 2" xfId="34362" hidden="1"/>
    <cellStyle name="Akzent6 2" xfId="34451" hidden="1"/>
    <cellStyle name="Akzent6 2" xfId="34458" hidden="1"/>
    <cellStyle name="Akzent6 2" xfId="34472" hidden="1"/>
    <cellStyle name="Akzent6 2" xfId="34478" hidden="1"/>
    <cellStyle name="Akzent6 2" xfId="34492" hidden="1"/>
    <cellStyle name="Akzent6 2" xfId="34498" hidden="1"/>
    <cellStyle name="Akzent6 2" xfId="34512" hidden="1"/>
    <cellStyle name="Akzent6 2" xfId="34518" hidden="1"/>
    <cellStyle name="Akzent6 2" xfId="34532" hidden="1"/>
    <cellStyle name="Akzent6 2" xfId="34457" hidden="1"/>
    <cellStyle name="Akzent6 2" xfId="34545" hidden="1"/>
    <cellStyle name="Akzent6 2" xfId="34551" hidden="1"/>
    <cellStyle name="Akzent6 2" xfId="34565" hidden="1"/>
    <cellStyle name="Akzent6 2" xfId="34571" hidden="1"/>
    <cellStyle name="Akzent6 2" xfId="34585" hidden="1"/>
    <cellStyle name="Akzent6 2" xfId="34591" hidden="1"/>
    <cellStyle name="Akzent6 2" xfId="34605" hidden="1"/>
    <cellStyle name="Akzent6 2" xfId="34611" hidden="1"/>
    <cellStyle name="Akzent6 2" xfId="34625" hidden="1"/>
    <cellStyle name="Akzent6 2" xfId="34635" hidden="1"/>
    <cellStyle name="Akzent6 2" xfId="34655" hidden="1"/>
    <cellStyle name="Akzent6 2" xfId="34661" hidden="1"/>
    <cellStyle name="Akzent6 2" xfId="34675" hidden="1"/>
    <cellStyle name="Akzent6 2" xfId="34681" hidden="1"/>
    <cellStyle name="Akzent6 2" xfId="34695" hidden="1"/>
    <cellStyle name="Akzent6 2" xfId="34701" hidden="1"/>
    <cellStyle name="Akzent6 2" xfId="34715" hidden="1"/>
    <cellStyle name="Akzent6 2" xfId="34721" hidden="1"/>
    <cellStyle name="Akzent6 2" xfId="34735" hidden="1"/>
    <cellStyle name="Akzent6 2" xfId="34742" hidden="1"/>
    <cellStyle name="Akzent6 2" xfId="34760" hidden="1"/>
    <cellStyle name="Akzent6 2" xfId="34767" hidden="1"/>
    <cellStyle name="Akzent6 2" xfId="34781" hidden="1"/>
    <cellStyle name="Akzent6 2" xfId="34787" hidden="1"/>
    <cellStyle name="Akzent6 2" xfId="34801" hidden="1"/>
    <cellStyle name="Akzent6 2" xfId="34807" hidden="1"/>
    <cellStyle name="Akzent6 2" xfId="34821" hidden="1"/>
    <cellStyle name="Akzent6 2" xfId="34827" hidden="1"/>
    <cellStyle name="Akzent6 2" xfId="34841" hidden="1"/>
    <cellStyle name="Akzent6 2" xfId="34766" hidden="1"/>
    <cellStyle name="Akzent6 2" xfId="34855" hidden="1"/>
    <cellStyle name="Akzent6 2" xfId="34862" hidden="1"/>
    <cellStyle name="Akzent6 2" xfId="34876" hidden="1"/>
    <cellStyle name="Akzent6 2" xfId="34882" hidden="1"/>
    <cellStyle name="Akzent6 2" xfId="34896" hidden="1"/>
    <cellStyle name="Akzent6 2" xfId="34902" hidden="1"/>
    <cellStyle name="Akzent6 2" xfId="34916" hidden="1"/>
    <cellStyle name="Akzent6 2" xfId="34922" hidden="1"/>
    <cellStyle name="Akzent6 2" xfId="34936" hidden="1"/>
    <cellStyle name="Akzent6 2" xfId="34861" hidden="1"/>
    <cellStyle name="Akzent6 2" xfId="34949" hidden="1"/>
    <cellStyle name="Akzent6 2" xfId="34955" hidden="1"/>
    <cellStyle name="Akzent6 2" xfId="34969" hidden="1"/>
    <cellStyle name="Akzent6 2" xfId="34975" hidden="1"/>
    <cellStyle name="Akzent6 2" xfId="34989" hidden="1"/>
    <cellStyle name="Akzent6 2" xfId="34995" hidden="1"/>
    <cellStyle name="Akzent6 2" xfId="35009" hidden="1"/>
    <cellStyle name="Akzent6 2" xfId="35015" hidden="1"/>
    <cellStyle name="Akzent6 2" xfId="35029" hidden="1"/>
    <cellStyle name="Akzent6 2" xfId="35035" hidden="1"/>
    <cellStyle name="Akzent6 2" xfId="35049" hidden="1"/>
    <cellStyle name="Akzent6 2" xfId="35055" hidden="1"/>
    <cellStyle name="Akzent6 2" xfId="35069" hidden="1"/>
    <cellStyle name="Akzent6 2" xfId="35075" hidden="1"/>
    <cellStyle name="Akzent6 2" xfId="35089" hidden="1"/>
    <cellStyle name="Akzent6 2" xfId="35095" hidden="1"/>
    <cellStyle name="Akzent6 2" xfId="35109" hidden="1"/>
    <cellStyle name="Akzent6 2" xfId="35115" hidden="1"/>
    <cellStyle name="Akzent6 2" xfId="35129" hidden="1"/>
    <cellStyle name="Akzent6 2" xfId="35148" hidden="1"/>
    <cellStyle name="Akzent6 2" xfId="35139" hidden="1"/>
    <cellStyle name="Akzent6 2" xfId="35181" hidden="1"/>
    <cellStyle name="Akzent6 2" xfId="35197" hidden="1"/>
    <cellStyle name="Akzent6 2" xfId="35203" hidden="1"/>
    <cellStyle name="Akzent6 2" xfId="35217" hidden="1"/>
    <cellStyle name="Akzent6 2" xfId="35223" hidden="1"/>
    <cellStyle name="Akzent6 2" xfId="35237" hidden="1"/>
    <cellStyle name="Akzent6 2" xfId="35243" hidden="1"/>
    <cellStyle name="Akzent6 2" xfId="35257" hidden="1"/>
    <cellStyle name="Akzent6 2" xfId="35263" hidden="1"/>
    <cellStyle name="Akzent6 2" xfId="35277" hidden="1"/>
    <cellStyle name="Akzent6 2" xfId="35179" hidden="1"/>
    <cellStyle name="Akzent6 2" xfId="35292" hidden="1"/>
    <cellStyle name="Akzent6 2" xfId="35298" hidden="1"/>
    <cellStyle name="Akzent6 2" xfId="35312" hidden="1"/>
    <cellStyle name="Akzent6 2" xfId="35318" hidden="1"/>
    <cellStyle name="Akzent6 2" xfId="35332" hidden="1"/>
    <cellStyle name="Akzent6 2" xfId="35338" hidden="1"/>
    <cellStyle name="Akzent6 2" xfId="35352" hidden="1"/>
    <cellStyle name="Akzent6 2" xfId="35358" hidden="1"/>
    <cellStyle name="Akzent6 2" xfId="35372" hidden="1"/>
    <cellStyle name="Akzent6 2" xfId="30738" hidden="1"/>
    <cellStyle name="Akzent6 2" xfId="33104" hidden="1"/>
    <cellStyle name="Akzent6 2" xfId="31241" hidden="1"/>
    <cellStyle name="Akzent6 2" xfId="33105" hidden="1"/>
    <cellStyle name="Akzent6 2" xfId="31133" hidden="1"/>
    <cellStyle name="Akzent6 2" xfId="28323" hidden="1"/>
    <cellStyle name="Akzent6 2" xfId="28229" hidden="1"/>
    <cellStyle name="Akzent6 2" xfId="35397" hidden="1"/>
    <cellStyle name="Akzent6 2" xfId="35411" hidden="1"/>
    <cellStyle name="Akzent6 2" xfId="35418" hidden="1"/>
    <cellStyle name="Akzent6 2" xfId="35436" hidden="1"/>
    <cellStyle name="Akzent6 2" xfId="35443" hidden="1"/>
    <cellStyle name="Akzent6 2" xfId="35457" hidden="1"/>
    <cellStyle name="Akzent6 2" xfId="35463" hidden="1"/>
    <cellStyle name="Akzent6 2" xfId="35477" hidden="1"/>
    <cellStyle name="Akzent6 2" xfId="35483" hidden="1"/>
    <cellStyle name="Akzent6 2" xfId="35497" hidden="1"/>
    <cellStyle name="Akzent6 2" xfId="35503" hidden="1"/>
    <cellStyle name="Akzent6 2" xfId="35517" hidden="1"/>
    <cellStyle name="Akzent6 2" xfId="35442" hidden="1"/>
    <cellStyle name="Akzent6 2" xfId="35531" hidden="1"/>
    <cellStyle name="Akzent6 2" xfId="35538" hidden="1"/>
    <cellStyle name="Akzent6 2" xfId="35552" hidden="1"/>
    <cellStyle name="Akzent6 2" xfId="35558" hidden="1"/>
    <cellStyle name="Akzent6 2" xfId="35572" hidden="1"/>
    <cellStyle name="Akzent6 2" xfId="35578" hidden="1"/>
    <cellStyle name="Akzent6 2" xfId="35592" hidden="1"/>
    <cellStyle name="Akzent6 2" xfId="35598" hidden="1"/>
    <cellStyle name="Akzent6 2" xfId="35612" hidden="1"/>
    <cellStyle name="Akzent6 2" xfId="35537" hidden="1"/>
    <cellStyle name="Akzent6 2" xfId="35625" hidden="1"/>
    <cellStyle name="Akzent6 2" xfId="35631" hidden="1"/>
    <cellStyle name="Akzent6 2" xfId="35645" hidden="1"/>
    <cellStyle name="Akzent6 2" xfId="35651" hidden="1"/>
    <cellStyle name="Akzent6 2" xfId="35665" hidden="1"/>
    <cellStyle name="Akzent6 2" xfId="35671" hidden="1"/>
    <cellStyle name="Akzent6 2" xfId="35685" hidden="1"/>
    <cellStyle name="Akzent6 2" xfId="35691" hidden="1"/>
    <cellStyle name="Akzent6 2" xfId="35705" hidden="1"/>
    <cellStyle name="Akzent6 2" xfId="35716" hidden="1"/>
    <cellStyle name="Akzent6 2" xfId="35734" hidden="1"/>
    <cellStyle name="Akzent6 2" xfId="35740" hidden="1"/>
    <cellStyle name="Akzent6 2" xfId="35754" hidden="1"/>
    <cellStyle name="Akzent6 2" xfId="35760" hidden="1"/>
    <cellStyle name="Akzent6 2" xfId="35774" hidden="1"/>
    <cellStyle name="Akzent6 2" xfId="35780" hidden="1"/>
    <cellStyle name="Akzent6 2" xfId="35794" hidden="1"/>
    <cellStyle name="Akzent6 2" xfId="35800" hidden="1"/>
    <cellStyle name="Akzent6 2" xfId="35814" hidden="1"/>
    <cellStyle name="Akzent6 2" xfId="35820" hidden="1"/>
    <cellStyle name="Akzent6 2" xfId="35838" hidden="1"/>
    <cellStyle name="Akzent6 2" xfId="35845" hidden="1"/>
    <cellStyle name="Akzent6 2" xfId="35859" hidden="1"/>
    <cellStyle name="Akzent6 2" xfId="35865" hidden="1"/>
    <cellStyle name="Akzent6 2" xfId="35879" hidden="1"/>
    <cellStyle name="Akzent6 2" xfId="35885" hidden="1"/>
    <cellStyle name="Akzent6 2" xfId="35899" hidden="1"/>
    <cellStyle name="Akzent6 2" xfId="35905" hidden="1"/>
    <cellStyle name="Akzent6 2" xfId="35919" hidden="1"/>
    <cellStyle name="Akzent6 2" xfId="35844" hidden="1"/>
    <cellStyle name="Akzent6 2" xfId="35933" hidden="1"/>
    <cellStyle name="Akzent6 2" xfId="35940" hidden="1"/>
    <cellStyle name="Akzent6 2" xfId="35954" hidden="1"/>
    <cellStyle name="Akzent6 2" xfId="35960" hidden="1"/>
    <cellStyle name="Akzent6 2" xfId="35974" hidden="1"/>
    <cellStyle name="Akzent6 2" xfId="35980" hidden="1"/>
    <cellStyle name="Akzent6 2" xfId="35994" hidden="1"/>
    <cellStyle name="Akzent6 2" xfId="36000" hidden="1"/>
    <cellStyle name="Akzent6 2" xfId="36014" hidden="1"/>
    <cellStyle name="Akzent6 2" xfId="35939" hidden="1"/>
    <cellStyle name="Akzent6 2" xfId="36027" hidden="1"/>
    <cellStyle name="Akzent6 2" xfId="36033" hidden="1"/>
    <cellStyle name="Akzent6 2" xfId="36047" hidden="1"/>
    <cellStyle name="Akzent6 2" xfId="36053" hidden="1"/>
    <cellStyle name="Akzent6 2" xfId="36067" hidden="1"/>
    <cellStyle name="Akzent6 2" xfId="36073" hidden="1"/>
    <cellStyle name="Akzent6 2" xfId="36087" hidden="1"/>
    <cellStyle name="Akzent6 2" xfId="36093" hidden="1"/>
    <cellStyle name="Akzent6 2" xfId="36107" hidden="1"/>
    <cellStyle name="Akzent6 2" xfId="36113" hidden="1"/>
    <cellStyle name="Akzent6 2" xfId="36127" hidden="1"/>
    <cellStyle name="Akzent6 2" xfId="36133" hidden="1"/>
    <cellStyle name="Akzent6 2" xfId="36147" hidden="1"/>
    <cellStyle name="Akzent6 2" xfId="36153" hidden="1"/>
    <cellStyle name="Akzent6 2" xfId="36167" hidden="1"/>
    <cellStyle name="Akzent6 2" xfId="36173" hidden="1"/>
    <cellStyle name="Akzent6 2" xfId="36187" hidden="1"/>
    <cellStyle name="Akzent6 2" xfId="36193" hidden="1"/>
    <cellStyle name="Akzent6 2" xfId="36207" hidden="1"/>
    <cellStyle name="Akzent6 2" xfId="36227" hidden="1"/>
    <cellStyle name="Akzent6 2" xfId="36217" hidden="1"/>
    <cellStyle name="Akzent6 2" xfId="36261" hidden="1"/>
    <cellStyle name="Akzent6 2" xfId="36276" hidden="1"/>
    <cellStyle name="Akzent6 2" xfId="36282" hidden="1"/>
    <cellStyle name="Akzent6 2" xfId="36296" hidden="1"/>
    <cellStyle name="Akzent6 2" xfId="36302" hidden="1"/>
    <cellStyle name="Akzent6 2" xfId="36316" hidden="1"/>
    <cellStyle name="Akzent6 2" xfId="36322" hidden="1"/>
    <cellStyle name="Akzent6 2" xfId="36336" hidden="1"/>
    <cellStyle name="Akzent6 2" xfId="36342" hidden="1"/>
    <cellStyle name="Akzent6 2" xfId="36356" hidden="1"/>
    <cellStyle name="Akzent6 2" xfId="36259" hidden="1"/>
    <cellStyle name="Akzent6 2" xfId="36371" hidden="1"/>
    <cellStyle name="Akzent6 2" xfId="36377" hidden="1"/>
    <cellStyle name="Akzent6 2" xfId="36391" hidden="1"/>
    <cellStyle name="Akzent6 2" xfId="36397" hidden="1"/>
    <cellStyle name="Akzent6 2" xfId="36411" hidden="1"/>
    <cellStyle name="Akzent6 2" xfId="36417" hidden="1"/>
    <cellStyle name="Akzent6 2" xfId="36431" hidden="1"/>
    <cellStyle name="Akzent6 2" xfId="36437" hidden="1"/>
    <cellStyle name="Akzent6 2" xfId="36451" hidden="1"/>
    <cellStyle name="Akzent6 2" xfId="36469" hidden="1"/>
    <cellStyle name="Akzent6 2" xfId="36502" hidden="1"/>
    <cellStyle name="Akzent6 2" xfId="36524" hidden="1"/>
    <cellStyle name="Akzent6 2" xfId="36538" hidden="1"/>
    <cellStyle name="Akzent6 2" xfId="36552" hidden="1"/>
    <cellStyle name="Akzent6 2" xfId="36558" hidden="1"/>
    <cellStyle name="Akzent6 2" xfId="36572" hidden="1"/>
    <cellStyle name="Akzent6 2" xfId="36578" hidden="1"/>
    <cellStyle name="Akzent6 2" xfId="36592" hidden="1"/>
    <cellStyle name="Akzent6 2" xfId="36598" hidden="1"/>
    <cellStyle name="Akzent6 2" xfId="36612" hidden="1"/>
    <cellStyle name="Akzent6 2" xfId="36619" hidden="1"/>
    <cellStyle name="Akzent6 2" xfId="36637" hidden="1"/>
    <cellStyle name="Akzent6 2" xfId="36644" hidden="1"/>
    <cellStyle name="Akzent6 2" xfId="36658" hidden="1"/>
    <cellStyle name="Akzent6 2" xfId="36664" hidden="1"/>
    <cellStyle name="Akzent6 2" xfId="36678" hidden="1"/>
    <cellStyle name="Akzent6 2" xfId="36684" hidden="1"/>
    <cellStyle name="Akzent6 2" xfId="36698" hidden="1"/>
    <cellStyle name="Akzent6 2" xfId="36704" hidden="1"/>
    <cellStyle name="Akzent6 2" xfId="36718" hidden="1"/>
    <cellStyle name="Akzent6 2" xfId="36643" hidden="1"/>
    <cellStyle name="Akzent6 2" xfId="36732" hidden="1"/>
    <cellStyle name="Akzent6 2" xfId="36739" hidden="1"/>
    <cellStyle name="Akzent6 2" xfId="36753" hidden="1"/>
    <cellStyle name="Akzent6 2" xfId="36759" hidden="1"/>
    <cellStyle name="Akzent6 2" xfId="36773" hidden="1"/>
    <cellStyle name="Akzent6 2" xfId="36779" hidden="1"/>
    <cellStyle name="Akzent6 2" xfId="36793" hidden="1"/>
    <cellStyle name="Akzent6 2" xfId="36799" hidden="1"/>
    <cellStyle name="Akzent6 2" xfId="36813" hidden="1"/>
    <cellStyle name="Akzent6 2" xfId="36738" hidden="1"/>
    <cellStyle name="Akzent6 2" xfId="36826" hidden="1"/>
    <cellStyle name="Akzent6 2" xfId="36832" hidden="1"/>
    <cellStyle name="Akzent6 2" xfId="36846" hidden="1"/>
    <cellStyle name="Akzent6 2" xfId="36852" hidden="1"/>
    <cellStyle name="Akzent6 2" xfId="36866" hidden="1"/>
    <cellStyle name="Akzent6 2" xfId="36872" hidden="1"/>
    <cellStyle name="Akzent6 2" xfId="36886" hidden="1"/>
    <cellStyle name="Akzent6 2" xfId="36892" hidden="1"/>
    <cellStyle name="Akzent6 2" xfId="36906" hidden="1"/>
    <cellStyle name="Akzent6 2" xfId="36915" hidden="1"/>
    <cellStyle name="Akzent6 2" xfId="36934" hidden="1"/>
    <cellStyle name="Akzent6 2" xfId="36940" hidden="1"/>
    <cellStyle name="Akzent6 2" xfId="36954" hidden="1"/>
    <cellStyle name="Akzent6 2" xfId="36960" hidden="1"/>
    <cellStyle name="Akzent6 2" xfId="36974" hidden="1"/>
    <cellStyle name="Akzent6 2" xfId="36980" hidden="1"/>
    <cellStyle name="Akzent6 2" xfId="36994" hidden="1"/>
    <cellStyle name="Akzent6 2" xfId="37000" hidden="1"/>
    <cellStyle name="Akzent6 2" xfId="37014" hidden="1"/>
    <cellStyle name="Akzent6 2" xfId="37020" hidden="1"/>
    <cellStyle name="Akzent6 2" xfId="37038" hidden="1"/>
    <cellStyle name="Akzent6 2" xfId="37045" hidden="1"/>
    <cellStyle name="Akzent6 2" xfId="37059" hidden="1"/>
    <cellStyle name="Akzent6 2" xfId="37065" hidden="1"/>
    <cellStyle name="Akzent6 2" xfId="37079" hidden="1"/>
    <cellStyle name="Akzent6 2" xfId="37085" hidden="1"/>
    <cellStyle name="Akzent6 2" xfId="37099" hidden="1"/>
    <cellStyle name="Akzent6 2" xfId="37105" hidden="1"/>
    <cellStyle name="Akzent6 2" xfId="37119" hidden="1"/>
    <cellStyle name="Akzent6 2" xfId="37044" hidden="1"/>
    <cellStyle name="Akzent6 2" xfId="37133" hidden="1"/>
    <cellStyle name="Akzent6 2" xfId="37140" hidden="1"/>
    <cellStyle name="Akzent6 2" xfId="37154" hidden="1"/>
    <cellStyle name="Akzent6 2" xfId="37160" hidden="1"/>
    <cellStyle name="Akzent6 2" xfId="37174" hidden="1"/>
    <cellStyle name="Akzent6 2" xfId="37180" hidden="1"/>
    <cellStyle name="Akzent6 2" xfId="37194" hidden="1"/>
    <cellStyle name="Akzent6 2" xfId="37200" hidden="1"/>
    <cellStyle name="Akzent6 2" xfId="37214" hidden="1"/>
    <cellStyle name="Akzent6 2" xfId="37139" hidden="1"/>
    <cellStyle name="Akzent6 2" xfId="37227" hidden="1"/>
    <cellStyle name="Akzent6 2" xfId="37233" hidden="1"/>
    <cellStyle name="Akzent6 2" xfId="37247" hidden="1"/>
    <cellStyle name="Akzent6 2" xfId="37253" hidden="1"/>
    <cellStyle name="Akzent6 2" xfId="37267" hidden="1"/>
    <cellStyle name="Akzent6 2" xfId="37273" hidden="1"/>
    <cellStyle name="Akzent6 2" xfId="37287" hidden="1"/>
    <cellStyle name="Akzent6 2" xfId="37293" hidden="1"/>
    <cellStyle name="Akzent6 2" xfId="37307" hidden="1"/>
    <cellStyle name="Akzent6 2" xfId="37313" hidden="1"/>
    <cellStyle name="Akzent6 2" xfId="37327" hidden="1"/>
    <cellStyle name="Akzent6 2" xfId="37333" hidden="1"/>
    <cellStyle name="Akzent6 2" xfId="37347" hidden="1"/>
    <cellStyle name="Akzent6 2" xfId="37353" hidden="1"/>
    <cellStyle name="Akzent6 2" xfId="37367" hidden="1"/>
    <cellStyle name="Akzent6 2" xfId="37373" hidden="1"/>
    <cellStyle name="Akzent6 2" xfId="37387" hidden="1"/>
    <cellStyle name="Akzent6 2" xfId="37393" hidden="1"/>
    <cellStyle name="Akzent6 2" xfId="37407" hidden="1"/>
    <cellStyle name="Akzent6 2" xfId="37425" hidden="1"/>
    <cellStyle name="Akzent6 2" xfId="37416" hidden="1"/>
    <cellStyle name="Akzent6 2" xfId="37458" hidden="1"/>
    <cellStyle name="Akzent6 2" xfId="37473" hidden="1"/>
    <cellStyle name="Akzent6 2" xfId="37479" hidden="1"/>
    <cellStyle name="Akzent6 2" xfId="37493" hidden="1"/>
    <cellStyle name="Akzent6 2" xfId="37499" hidden="1"/>
    <cellStyle name="Akzent6 2" xfId="37513" hidden="1"/>
    <cellStyle name="Akzent6 2" xfId="37519" hidden="1"/>
    <cellStyle name="Akzent6 2" xfId="37533" hidden="1"/>
    <cellStyle name="Akzent6 2" xfId="37539" hidden="1"/>
    <cellStyle name="Akzent6 2" xfId="37553" hidden="1"/>
    <cellStyle name="Akzent6 2" xfId="37456" hidden="1"/>
    <cellStyle name="Akzent6 2" xfId="37567" hidden="1"/>
    <cellStyle name="Akzent6 2" xfId="37573" hidden="1"/>
    <cellStyle name="Akzent6 2" xfId="37587" hidden="1"/>
    <cellStyle name="Akzent6 2" xfId="37593" hidden="1"/>
    <cellStyle name="Akzent6 2" xfId="37607" hidden="1"/>
    <cellStyle name="Akzent6 2" xfId="37613" hidden="1"/>
    <cellStyle name="Akzent6 2" xfId="37627" hidden="1"/>
    <cellStyle name="Akzent6 2" xfId="37633" hidden="1"/>
    <cellStyle name="Akzent6 2" xfId="37647" hidden="1"/>
    <cellStyle name="Akzent6 2" xfId="28243" hidden="1"/>
    <cellStyle name="Akzent6 2" xfId="33939" hidden="1"/>
    <cellStyle name="Akzent6 2" xfId="33129" hidden="1"/>
    <cellStyle name="Akzent6 2" xfId="33975" hidden="1"/>
    <cellStyle name="Akzent6 2" xfId="33095" hidden="1"/>
    <cellStyle name="Akzent6 2" xfId="28204" hidden="1"/>
    <cellStyle name="Akzent6 2" xfId="28217" hidden="1"/>
    <cellStyle name="Akzent6 2" xfId="37664" hidden="1"/>
    <cellStyle name="Akzent6 2" xfId="37678" hidden="1"/>
    <cellStyle name="Akzent6 2" xfId="37684" hidden="1"/>
    <cellStyle name="Akzent6 2" xfId="37702" hidden="1"/>
    <cellStyle name="Akzent6 2" xfId="37709" hidden="1"/>
    <cellStyle name="Akzent6 2" xfId="37723" hidden="1"/>
    <cellStyle name="Akzent6 2" xfId="37729" hidden="1"/>
    <cellStyle name="Akzent6 2" xfId="37743" hidden="1"/>
    <cellStyle name="Akzent6 2" xfId="37749" hidden="1"/>
    <cellStyle name="Akzent6 2" xfId="37763" hidden="1"/>
    <cellStyle name="Akzent6 2" xfId="37769" hidden="1"/>
    <cellStyle name="Akzent6 2" xfId="37783" hidden="1"/>
    <cellStyle name="Akzent6 2" xfId="37708" hidden="1"/>
    <cellStyle name="Akzent6 2" xfId="37797" hidden="1"/>
    <cellStyle name="Akzent6 2" xfId="37804" hidden="1"/>
    <cellStyle name="Akzent6 2" xfId="37818" hidden="1"/>
    <cellStyle name="Akzent6 2" xfId="37824" hidden="1"/>
    <cellStyle name="Akzent6 2" xfId="37838" hidden="1"/>
    <cellStyle name="Akzent6 2" xfId="37844" hidden="1"/>
    <cellStyle name="Akzent6 2" xfId="37858" hidden="1"/>
    <cellStyle name="Akzent6 2" xfId="37864" hidden="1"/>
    <cellStyle name="Akzent6 2" xfId="37878" hidden="1"/>
    <cellStyle name="Akzent6 2" xfId="37803" hidden="1"/>
    <cellStyle name="Akzent6 2" xfId="37891" hidden="1"/>
    <cellStyle name="Akzent6 2" xfId="37897" hidden="1"/>
    <cellStyle name="Akzent6 2" xfId="37911" hidden="1"/>
    <cellStyle name="Akzent6 2" xfId="37917" hidden="1"/>
    <cellStyle name="Akzent6 2" xfId="37931" hidden="1"/>
    <cellStyle name="Akzent6 2" xfId="37937" hidden="1"/>
    <cellStyle name="Akzent6 2" xfId="37951" hidden="1"/>
    <cellStyle name="Akzent6 2" xfId="37957" hidden="1"/>
    <cellStyle name="Akzent6 2" xfId="37971" hidden="1"/>
    <cellStyle name="Akzent6 2" xfId="37980" hidden="1"/>
    <cellStyle name="Akzent6 2" xfId="37998" hidden="1"/>
    <cellStyle name="Akzent6 2" xfId="38004" hidden="1"/>
    <cellStyle name="Akzent6 2" xfId="38018" hidden="1"/>
    <cellStyle name="Akzent6 2" xfId="38024" hidden="1"/>
    <cellStyle name="Akzent6 2" xfId="38038" hidden="1"/>
    <cellStyle name="Akzent6 2" xfId="38044" hidden="1"/>
    <cellStyle name="Akzent6 2" xfId="38058" hidden="1"/>
    <cellStyle name="Akzent6 2" xfId="38064" hidden="1"/>
    <cellStyle name="Akzent6 2" xfId="38078" hidden="1"/>
    <cellStyle name="Akzent6 2" xfId="38084" hidden="1"/>
    <cellStyle name="Akzent6 2" xfId="38102" hidden="1"/>
    <cellStyle name="Akzent6 2" xfId="38109" hidden="1"/>
    <cellStyle name="Akzent6 2" xfId="38123" hidden="1"/>
    <cellStyle name="Akzent6 2" xfId="38129" hidden="1"/>
    <cellStyle name="Akzent6 2" xfId="38143" hidden="1"/>
    <cellStyle name="Akzent6 2" xfId="38149" hidden="1"/>
    <cellStyle name="Akzent6 2" xfId="38163" hidden="1"/>
    <cellStyle name="Akzent6 2" xfId="38169" hidden="1"/>
    <cellStyle name="Akzent6 2" xfId="38183" hidden="1"/>
    <cellStyle name="Akzent6 2" xfId="38108" hidden="1"/>
    <cellStyle name="Akzent6 2" xfId="38197" hidden="1"/>
    <cellStyle name="Akzent6 2" xfId="38204" hidden="1"/>
    <cellStyle name="Akzent6 2" xfId="38218" hidden="1"/>
    <cellStyle name="Akzent6 2" xfId="38224" hidden="1"/>
    <cellStyle name="Akzent6 2" xfId="38238" hidden="1"/>
    <cellStyle name="Akzent6 2" xfId="38244" hidden="1"/>
    <cellStyle name="Akzent6 2" xfId="38258" hidden="1"/>
    <cellStyle name="Akzent6 2" xfId="38264" hidden="1"/>
    <cellStyle name="Akzent6 2" xfId="38278" hidden="1"/>
    <cellStyle name="Akzent6 2" xfId="38203" hidden="1"/>
    <cellStyle name="Akzent6 2" xfId="38291" hidden="1"/>
    <cellStyle name="Akzent6 2" xfId="38297" hidden="1"/>
    <cellStyle name="Akzent6 2" xfId="38311" hidden="1"/>
    <cellStyle name="Akzent6 2" xfId="38317" hidden="1"/>
    <cellStyle name="Akzent6 2" xfId="38331" hidden="1"/>
    <cellStyle name="Akzent6 2" xfId="38337" hidden="1"/>
    <cellStyle name="Akzent6 2" xfId="38351" hidden="1"/>
    <cellStyle name="Akzent6 2" xfId="38357" hidden="1"/>
    <cellStyle name="Akzent6 2" xfId="38371" hidden="1"/>
    <cellStyle name="Akzent6 2" xfId="38377" hidden="1"/>
    <cellStyle name="Akzent6 2" xfId="38391" hidden="1"/>
    <cellStyle name="Akzent6 2" xfId="38397" hidden="1"/>
    <cellStyle name="Akzent6 2" xfId="38411" hidden="1"/>
    <cellStyle name="Akzent6 2" xfId="38417" hidden="1"/>
    <cellStyle name="Akzent6 2" xfId="38431" hidden="1"/>
    <cellStyle name="Akzent6 2" xfId="38437" hidden="1"/>
    <cellStyle name="Akzent6 2" xfId="38451" hidden="1"/>
    <cellStyle name="Akzent6 2" xfId="38457" hidden="1"/>
    <cellStyle name="Akzent6 2" xfId="38471" hidden="1"/>
    <cellStyle name="Akzent6 2" xfId="38488" hidden="1"/>
    <cellStyle name="Akzent6 2" xfId="38480" hidden="1"/>
    <cellStyle name="Akzent6 2" xfId="38519" hidden="1"/>
    <cellStyle name="Akzent6 2" xfId="38533" hidden="1"/>
    <cellStyle name="Akzent6 2" xfId="38539" hidden="1"/>
    <cellStyle name="Akzent6 2" xfId="38553" hidden="1"/>
    <cellStyle name="Akzent6 2" xfId="38559" hidden="1"/>
    <cellStyle name="Akzent6 2" xfId="38573" hidden="1"/>
    <cellStyle name="Akzent6 2" xfId="38579" hidden="1"/>
    <cellStyle name="Akzent6 2" xfId="38593" hidden="1"/>
    <cellStyle name="Akzent6 2" xfId="38599" hidden="1"/>
    <cellStyle name="Akzent6 2" xfId="38613" hidden="1"/>
    <cellStyle name="Akzent6 2" xfId="38518" hidden="1"/>
    <cellStyle name="Akzent6 2" xfId="38627" hidden="1"/>
    <cellStyle name="Akzent6 2" xfId="38633" hidden="1"/>
    <cellStyle name="Akzent6 2" xfId="38647" hidden="1"/>
    <cellStyle name="Akzent6 2" xfId="38653" hidden="1"/>
    <cellStyle name="Akzent6 2" xfId="38667" hidden="1"/>
    <cellStyle name="Akzent6 2" xfId="38673" hidden="1"/>
    <cellStyle name="Akzent6 2" xfId="38687" hidden="1"/>
    <cellStyle name="Akzent6 2" xfId="38693" hidden="1"/>
    <cellStyle name="Akzent6 2" xfId="38707" hidden="1"/>
    <cellStyle name="Akzent6 2" xfId="38722" hidden="1"/>
    <cellStyle name="Akzent6 2" xfId="38754" hidden="1"/>
    <cellStyle name="Akzent6 2" xfId="38775" hidden="1"/>
    <cellStyle name="Akzent6 2" xfId="38789" hidden="1"/>
    <cellStyle name="Akzent6 2" xfId="38803" hidden="1"/>
    <cellStyle name="Akzent6 2" xfId="38809" hidden="1"/>
    <cellStyle name="Akzent6 2" xfId="38823" hidden="1"/>
    <cellStyle name="Akzent6 2" xfId="38829" hidden="1"/>
    <cellStyle name="Akzent6 2" xfId="38843" hidden="1"/>
    <cellStyle name="Akzent6 2" xfId="38849" hidden="1"/>
    <cellStyle name="Akzent6 2" xfId="38863" hidden="1"/>
    <cellStyle name="Akzent6 2" xfId="38869" hidden="1"/>
    <cellStyle name="Akzent6 2" xfId="38887" hidden="1"/>
    <cellStyle name="Akzent6 2" xfId="38894" hidden="1"/>
    <cellStyle name="Akzent6 2" xfId="38908" hidden="1"/>
    <cellStyle name="Akzent6 2" xfId="38914" hidden="1"/>
    <cellStyle name="Akzent6 2" xfId="38928" hidden="1"/>
    <cellStyle name="Akzent6 2" xfId="38934" hidden="1"/>
    <cellStyle name="Akzent6 2" xfId="38948" hidden="1"/>
    <cellStyle name="Akzent6 2" xfId="38954" hidden="1"/>
    <cellStyle name="Akzent6 2" xfId="38968" hidden="1"/>
    <cellStyle name="Akzent6 2" xfId="38893" hidden="1"/>
    <cellStyle name="Akzent6 2" xfId="38982" hidden="1"/>
    <cellStyle name="Akzent6 2" xfId="38989" hidden="1"/>
    <cellStyle name="Akzent6 2" xfId="39003" hidden="1"/>
    <cellStyle name="Akzent6 2" xfId="39009" hidden="1"/>
    <cellStyle name="Akzent6 2" xfId="39023" hidden="1"/>
    <cellStyle name="Akzent6 2" xfId="39029" hidden="1"/>
    <cellStyle name="Akzent6 2" xfId="39043" hidden="1"/>
    <cellStyle name="Akzent6 2" xfId="39049" hidden="1"/>
    <cellStyle name="Akzent6 2" xfId="39063" hidden="1"/>
    <cellStyle name="Akzent6 2" xfId="38988" hidden="1"/>
    <cellStyle name="Akzent6 2" xfId="39076" hidden="1"/>
    <cellStyle name="Akzent6 2" xfId="39082" hidden="1"/>
    <cellStyle name="Akzent6 2" xfId="39096" hidden="1"/>
    <cellStyle name="Akzent6 2" xfId="39102" hidden="1"/>
    <cellStyle name="Akzent6 2" xfId="39116" hidden="1"/>
    <cellStyle name="Akzent6 2" xfId="39122" hidden="1"/>
    <cellStyle name="Akzent6 2" xfId="39136" hidden="1"/>
    <cellStyle name="Akzent6 2" xfId="39142" hidden="1"/>
    <cellStyle name="Akzent6 2" xfId="39156" hidden="1"/>
    <cellStyle name="Akzent6 2" xfId="39165" hidden="1"/>
    <cellStyle name="Akzent6 2" xfId="39183" hidden="1"/>
    <cellStyle name="Akzent6 2" xfId="39189" hidden="1"/>
    <cellStyle name="Akzent6 2" xfId="39203" hidden="1"/>
    <cellStyle name="Akzent6 2" xfId="39209" hidden="1"/>
    <cellStyle name="Akzent6 2" xfId="39223" hidden="1"/>
    <cellStyle name="Akzent6 2" xfId="39229" hidden="1"/>
    <cellStyle name="Akzent6 2" xfId="39243" hidden="1"/>
    <cellStyle name="Akzent6 2" xfId="39249" hidden="1"/>
    <cellStyle name="Akzent6 2" xfId="39263" hidden="1"/>
    <cellStyle name="Akzent6 2" xfId="39269" hidden="1"/>
    <cellStyle name="Akzent6 2" xfId="39287" hidden="1"/>
    <cellStyle name="Akzent6 2" xfId="39294" hidden="1"/>
    <cellStyle name="Akzent6 2" xfId="39308" hidden="1"/>
    <cellStyle name="Akzent6 2" xfId="39314" hidden="1"/>
    <cellStyle name="Akzent6 2" xfId="39328" hidden="1"/>
    <cellStyle name="Akzent6 2" xfId="39334" hidden="1"/>
    <cellStyle name="Akzent6 2" xfId="39348" hidden="1"/>
    <cellStyle name="Akzent6 2" xfId="39354" hidden="1"/>
    <cellStyle name="Akzent6 2" xfId="39368" hidden="1"/>
    <cellStyle name="Akzent6 2" xfId="39293" hidden="1"/>
    <cellStyle name="Akzent6 2" xfId="39382" hidden="1"/>
    <cellStyle name="Akzent6 2" xfId="39389" hidden="1"/>
    <cellStyle name="Akzent6 2" xfId="39403" hidden="1"/>
    <cellStyle name="Akzent6 2" xfId="39409" hidden="1"/>
    <cellStyle name="Akzent6 2" xfId="39423" hidden="1"/>
    <cellStyle name="Akzent6 2" xfId="39429" hidden="1"/>
    <cellStyle name="Akzent6 2" xfId="39443" hidden="1"/>
    <cellStyle name="Akzent6 2" xfId="39449" hidden="1"/>
    <cellStyle name="Akzent6 2" xfId="39463" hidden="1"/>
    <cellStyle name="Akzent6 2" xfId="39388" hidden="1"/>
    <cellStyle name="Akzent6 2" xfId="39476" hidden="1"/>
    <cellStyle name="Akzent6 2" xfId="39482" hidden="1"/>
    <cellStyle name="Akzent6 2" xfId="39496" hidden="1"/>
    <cellStyle name="Akzent6 2" xfId="39502" hidden="1"/>
    <cellStyle name="Akzent6 2" xfId="39516" hidden="1"/>
    <cellStyle name="Akzent6 2" xfId="39522" hidden="1"/>
    <cellStyle name="Akzent6 2" xfId="39536" hidden="1"/>
    <cellStyle name="Akzent6 2" xfId="39542" hidden="1"/>
    <cellStyle name="Akzent6 2" xfId="39556" hidden="1"/>
    <cellStyle name="Akzent6 2" xfId="39562" hidden="1"/>
    <cellStyle name="Akzent6 2" xfId="39576" hidden="1"/>
    <cellStyle name="Akzent6 2" xfId="39582" hidden="1"/>
    <cellStyle name="Akzent6 2" xfId="39596" hidden="1"/>
    <cellStyle name="Akzent6 2" xfId="39602" hidden="1"/>
    <cellStyle name="Akzent6 2" xfId="39616" hidden="1"/>
    <cellStyle name="Akzent6 2" xfId="39622" hidden="1"/>
    <cellStyle name="Akzent6 2" xfId="39636" hidden="1"/>
    <cellStyle name="Akzent6 2" xfId="39642" hidden="1"/>
    <cellStyle name="Akzent6 2" xfId="39656" hidden="1"/>
    <cellStyle name="Akzent6 2" xfId="39673" hidden="1"/>
    <cellStyle name="Akzent6 2" xfId="39665" hidden="1"/>
    <cellStyle name="Akzent6 2" xfId="39704" hidden="1"/>
    <cellStyle name="Akzent6 2" xfId="39718" hidden="1"/>
    <cellStyle name="Akzent6 2" xfId="39724" hidden="1"/>
    <cellStyle name="Akzent6 2" xfId="39738" hidden="1"/>
    <cellStyle name="Akzent6 2" xfId="39744" hidden="1"/>
    <cellStyle name="Akzent6 2" xfId="39758" hidden="1"/>
    <cellStyle name="Akzent6 2" xfId="39764" hidden="1"/>
    <cellStyle name="Akzent6 2" xfId="39778" hidden="1"/>
    <cellStyle name="Akzent6 2" xfId="39784" hidden="1"/>
    <cellStyle name="Akzent6 2" xfId="39798" hidden="1"/>
    <cellStyle name="Akzent6 2" xfId="39703" hidden="1"/>
    <cellStyle name="Akzent6 2" xfId="39812" hidden="1"/>
    <cellStyle name="Akzent6 2" xfId="39818" hidden="1"/>
    <cellStyle name="Akzent6 2" xfId="39832" hidden="1"/>
    <cellStyle name="Akzent6 2" xfId="39838" hidden="1"/>
    <cellStyle name="Akzent6 2" xfId="39852" hidden="1"/>
    <cellStyle name="Akzent6 2" xfId="39858" hidden="1"/>
    <cellStyle name="Akzent6 2" xfId="39872" hidden="1"/>
    <cellStyle name="Akzent6 2" xfId="39878" hidden="1"/>
    <cellStyle name="Akzent6 2" xfId="39892" hidden="1"/>
    <cellStyle name="Akzent6 2" xfId="35283" hidden="1"/>
    <cellStyle name="Akzent6 2" xfId="32453" hidden="1"/>
    <cellStyle name="Akzent6 2" xfId="36514" hidden="1"/>
    <cellStyle name="Akzent6 2" xfId="33534" hidden="1"/>
    <cellStyle name="Akzent6 2" xfId="36233" hidden="1"/>
    <cellStyle name="Akzent6 2" xfId="28308" hidden="1"/>
    <cellStyle name="Akzent6 2" xfId="34632" hidden="1"/>
    <cellStyle name="Akzent6 2" xfId="39901" hidden="1"/>
    <cellStyle name="Akzent6 2" xfId="39915" hidden="1"/>
    <cellStyle name="Akzent6 2" xfId="39921" hidden="1"/>
    <cellStyle name="Akzent6 2" xfId="39939" hidden="1"/>
    <cellStyle name="Akzent6 2" xfId="39946" hidden="1"/>
    <cellStyle name="Akzent6 2" xfId="39960" hidden="1"/>
    <cellStyle name="Akzent6 2" xfId="39966" hidden="1"/>
    <cellStyle name="Akzent6 2" xfId="39980" hidden="1"/>
    <cellStyle name="Akzent6 2" xfId="39986" hidden="1"/>
    <cellStyle name="Akzent6 2" xfId="40000" hidden="1"/>
    <cellStyle name="Akzent6 2" xfId="40006" hidden="1"/>
    <cellStyle name="Akzent6 2" xfId="40020" hidden="1"/>
    <cellStyle name="Akzent6 2" xfId="39945" hidden="1"/>
    <cellStyle name="Akzent6 2" xfId="40034" hidden="1"/>
    <cellStyle name="Akzent6 2" xfId="40041" hidden="1"/>
    <cellStyle name="Akzent6 2" xfId="40055" hidden="1"/>
    <cellStyle name="Akzent6 2" xfId="40061" hidden="1"/>
    <cellStyle name="Akzent6 2" xfId="40075" hidden="1"/>
    <cellStyle name="Akzent6 2" xfId="40081" hidden="1"/>
    <cellStyle name="Akzent6 2" xfId="40095" hidden="1"/>
    <cellStyle name="Akzent6 2" xfId="40101" hidden="1"/>
    <cellStyle name="Akzent6 2" xfId="40115" hidden="1"/>
    <cellStyle name="Akzent6 2" xfId="40040" hidden="1"/>
    <cellStyle name="Akzent6 2" xfId="40128" hidden="1"/>
    <cellStyle name="Akzent6 2" xfId="40134" hidden="1"/>
    <cellStyle name="Akzent6 2" xfId="40148" hidden="1"/>
    <cellStyle name="Akzent6 2" xfId="40154" hidden="1"/>
    <cellStyle name="Akzent6 2" xfId="40168" hidden="1"/>
    <cellStyle name="Akzent6 2" xfId="40174" hidden="1"/>
    <cellStyle name="Akzent6 2" xfId="40188" hidden="1"/>
    <cellStyle name="Akzent6 2" xfId="40194" hidden="1"/>
    <cellStyle name="Akzent6 2" xfId="40208" hidden="1"/>
    <cellStyle name="Akzent6 2" xfId="40217" hidden="1"/>
    <cellStyle name="Akzent6 2" xfId="40235" hidden="1"/>
    <cellStyle name="Akzent6 2" xfId="40241" hidden="1"/>
    <cellStyle name="Akzent6 2" xfId="40255" hidden="1"/>
    <cellStyle name="Akzent6 2" xfId="40261" hidden="1"/>
    <cellStyle name="Akzent6 2" xfId="40275" hidden="1"/>
    <cellStyle name="Akzent6 2" xfId="40281" hidden="1"/>
    <cellStyle name="Akzent6 2" xfId="40295" hidden="1"/>
    <cellStyle name="Akzent6 2" xfId="40301" hidden="1"/>
    <cellStyle name="Akzent6 2" xfId="40315" hidden="1"/>
    <cellStyle name="Akzent6 2" xfId="40321" hidden="1"/>
    <cellStyle name="Akzent6 2" xfId="40339" hidden="1"/>
    <cellStyle name="Akzent6 2" xfId="40346" hidden="1"/>
    <cellStyle name="Akzent6 2" xfId="40360" hidden="1"/>
    <cellStyle name="Akzent6 2" xfId="40366" hidden="1"/>
    <cellStyle name="Akzent6 2" xfId="40380" hidden="1"/>
    <cellStyle name="Akzent6 2" xfId="40386" hidden="1"/>
    <cellStyle name="Akzent6 2" xfId="40400" hidden="1"/>
    <cellStyle name="Akzent6 2" xfId="40406" hidden="1"/>
    <cellStyle name="Akzent6 2" xfId="40420" hidden="1"/>
    <cellStyle name="Akzent6 2" xfId="40345" hidden="1"/>
    <cellStyle name="Akzent6 2" xfId="40434" hidden="1"/>
    <cellStyle name="Akzent6 2" xfId="40441" hidden="1"/>
    <cellStyle name="Akzent6 2" xfId="40455" hidden="1"/>
    <cellStyle name="Akzent6 2" xfId="40461" hidden="1"/>
    <cellStyle name="Akzent6 2" xfId="40475" hidden="1"/>
    <cellStyle name="Akzent6 2" xfId="40481" hidden="1"/>
    <cellStyle name="Akzent6 2" xfId="40495" hidden="1"/>
    <cellStyle name="Akzent6 2" xfId="40501" hidden="1"/>
    <cellStyle name="Akzent6 2" xfId="40515" hidden="1"/>
    <cellStyle name="Akzent6 2" xfId="40440" hidden="1"/>
    <cellStyle name="Akzent6 2" xfId="40528" hidden="1"/>
    <cellStyle name="Akzent6 2" xfId="40534" hidden="1"/>
    <cellStyle name="Akzent6 2" xfId="40548" hidden="1"/>
    <cellStyle name="Akzent6 2" xfId="40554" hidden="1"/>
    <cellStyle name="Akzent6 2" xfId="40568" hidden="1"/>
    <cellStyle name="Akzent6 2" xfId="40574" hidden="1"/>
    <cellStyle name="Akzent6 2" xfId="40588" hidden="1"/>
    <cellStyle name="Akzent6 2" xfId="40594" hidden="1"/>
    <cellStyle name="Akzent6 2" xfId="40608" hidden="1"/>
    <cellStyle name="Akzent6 2" xfId="40614" hidden="1"/>
    <cellStyle name="Akzent6 2" xfId="40628" hidden="1"/>
    <cellStyle name="Akzent6 2" xfId="40634" hidden="1"/>
    <cellStyle name="Akzent6 2" xfId="40648" hidden="1"/>
    <cellStyle name="Akzent6 2" xfId="40654" hidden="1"/>
    <cellStyle name="Akzent6 2" xfId="40668" hidden="1"/>
    <cellStyle name="Akzent6 2" xfId="40674" hidden="1"/>
    <cellStyle name="Akzent6 2" xfId="40688" hidden="1"/>
    <cellStyle name="Akzent6 2" xfId="40694" hidden="1"/>
    <cellStyle name="Akzent6 2" xfId="40708" hidden="1"/>
    <cellStyle name="Akzent6 2" xfId="40725" hidden="1"/>
    <cellStyle name="Akzent6 2" xfId="40717" hidden="1"/>
    <cellStyle name="Akzent6 2" xfId="40756" hidden="1"/>
    <cellStyle name="Akzent6 2" xfId="40770" hidden="1"/>
    <cellStyle name="Akzent6 2" xfId="40776" hidden="1"/>
    <cellStyle name="Akzent6 2" xfId="40790" hidden="1"/>
    <cellStyle name="Akzent6 2" xfId="40796" hidden="1"/>
    <cellStyle name="Akzent6 2" xfId="40810" hidden="1"/>
    <cellStyle name="Akzent6 2" xfId="40816" hidden="1"/>
    <cellStyle name="Akzent6 2" xfId="40830" hidden="1"/>
    <cellStyle name="Akzent6 2" xfId="40836" hidden="1"/>
    <cellStyle name="Akzent6 2" xfId="40850" hidden="1"/>
    <cellStyle name="Akzent6 2" xfId="40755" hidden="1"/>
    <cellStyle name="Akzent6 2" xfId="40864" hidden="1"/>
    <cellStyle name="Akzent6 2" xfId="40870" hidden="1"/>
    <cellStyle name="Akzent6 2" xfId="40884" hidden="1"/>
    <cellStyle name="Akzent6 2" xfId="40890" hidden="1"/>
    <cellStyle name="Akzent6 2" xfId="40904" hidden="1"/>
    <cellStyle name="Akzent6 2" xfId="40910" hidden="1"/>
    <cellStyle name="Akzent6 2" xfId="40924" hidden="1"/>
    <cellStyle name="Akzent6 2" xfId="40930" hidden="1"/>
    <cellStyle name="Akzent6 2" xfId="40944" hidden="1"/>
    <cellStyle name="Akzent6 2" xfId="40959" hidden="1"/>
    <cellStyle name="Akzent6 2" xfId="40990" hidden="1"/>
    <cellStyle name="Akzent6 2" xfId="41011" hidden="1"/>
    <cellStyle name="Akzent6 2" xfId="41025" hidden="1"/>
    <cellStyle name="Akzent6 2" xfId="41039" hidden="1"/>
    <cellStyle name="Akzent6 2" xfId="41045" hidden="1"/>
    <cellStyle name="Akzent6 2" xfId="41059" hidden="1"/>
    <cellStyle name="Akzent6 2" xfId="41065" hidden="1"/>
    <cellStyle name="Akzent6 2" xfId="41079" hidden="1"/>
    <cellStyle name="Akzent6 2" xfId="41085" hidden="1"/>
    <cellStyle name="Akzent6 2" xfId="41099" hidden="1"/>
    <cellStyle name="Akzent6 2" xfId="41105" hidden="1"/>
    <cellStyle name="Akzent6 2" xfId="41123" hidden="1"/>
    <cellStyle name="Akzent6 2" xfId="41130" hidden="1"/>
    <cellStyle name="Akzent6 2" xfId="41144" hidden="1"/>
    <cellStyle name="Akzent6 2" xfId="41150" hidden="1"/>
    <cellStyle name="Akzent6 2" xfId="41164" hidden="1"/>
    <cellStyle name="Akzent6 2" xfId="41170" hidden="1"/>
    <cellStyle name="Akzent6 2" xfId="41184" hidden="1"/>
    <cellStyle name="Akzent6 2" xfId="41190" hidden="1"/>
    <cellStyle name="Akzent6 2" xfId="41204" hidden="1"/>
    <cellStyle name="Akzent6 2" xfId="41129" hidden="1"/>
    <cellStyle name="Akzent6 2" xfId="41218" hidden="1"/>
    <cellStyle name="Akzent6 2" xfId="41225" hidden="1"/>
    <cellStyle name="Akzent6 2" xfId="41239" hidden="1"/>
    <cellStyle name="Akzent6 2" xfId="41245" hidden="1"/>
    <cellStyle name="Akzent6 2" xfId="41259" hidden="1"/>
    <cellStyle name="Akzent6 2" xfId="41265" hidden="1"/>
    <cellStyle name="Akzent6 2" xfId="41279" hidden="1"/>
    <cellStyle name="Akzent6 2" xfId="41285" hidden="1"/>
    <cellStyle name="Akzent6 2" xfId="41299" hidden="1"/>
    <cellStyle name="Akzent6 2" xfId="41224" hidden="1"/>
    <cellStyle name="Akzent6 2" xfId="41312" hidden="1"/>
    <cellStyle name="Akzent6 2" xfId="41318" hidden="1"/>
    <cellStyle name="Akzent6 2" xfId="41332" hidden="1"/>
    <cellStyle name="Akzent6 2" xfId="41338" hidden="1"/>
    <cellStyle name="Akzent6 2" xfId="41352" hidden="1"/>
    <cellStyle name="Akzent6 2" xfId="41358" hidden="1"/>
    <cellStyle name="Akzent6 2" xfId="41372" hidden="1"/>
    <cellStyle name="Akzent6 2" xfId="41378" hidden="1"/>
    <cellStyle name="Akzent6 2" xfId="41392" hidden="1"/>
    <cellStyle name="Akzent6 2" xfId="41401" hidden="1"/>
    <cellStyle name="Akzent6 2" xfId="41419" hidden="1"/>
    <cellStyle name="Akzent6 2" xfId="41425" hidden="1"/>
    <cellStyle name="Akzent6 2" xfId="41439" hidden="1"/>
    <cellStyle name="Akzent6 2" xfId="41445" hidden="1"/>
    <cellStyle name="Akzent6 2" xfId="41459" hidden="1"/>
    <cellStyle name="Akzent6 2" xfId="41465" hidden="1"/>
    <cellStyle name="Akzent6 2" xfId="41479" hidden="1"/>
    <cellStyle name="Akzent6 2" xfId="41485" hidden="1"/>
    <cellStyle name="Akzent6 2" xfId="41499" hidden="1"/>
    <cellStyle name="Akzent6 2" xfId="41505" hidden="1"/>
    <cellStyle name="Akzent6 2" xfId="41523" hidden="1"/>
    <cellStyle name="Akzent6 2" xfId="41530" hidden="1"/>
    <cellStyle name="Akzent6 2" xfId="41544" hidden="1"/>
    <cellStyle name="Akzent6 2" xfId="41550" hidden="1"/>
    <cellStyle name="Akzent6 2" xfId="41564" hidden="1"/>
    <cellStyle name="Akzent6 2" xfId="41570" hidden="1"/>
    <cellStyle name="Akzent6 2" xfId="41584" hidden="1"/>
    <cellStyle name="Akzent6 2" xfId="41590" hidden="1"/>
    <cellStyle name="Akzent6 2" xfId="41604" hidden="1"/>
    <cellStyle name="Akzent6 2" xfId="41529" hidden="1"/>
    <cellStyle name="Akzent6 2" xfId="41618" hidden="1"/>
    <cellStyle name="Akzent6 2" xfId="41625" hidden="1"/>
    <cellStyle name="Akzent6 2" xfId="41639" hidden="1"/>
    <cellStyle name="Akzent6 2" xfId="41645" hidden="1"/>
    <cellStyle name="Akzent6 2" xfId="41659" hidden="1"/>
    <cellStyle name="Akzent6 2" xfId="41665" hidden="1"/>
    <cellStyle name="Akzent6 2" xfId="41679" hidden="1"/>
    <cellStyle name="Akzent6 2" xfId="41685" hidden="1"/>
    <cellStyle name="Akzent6 2" xfId="41699" hidden="1"/>
    <cellStyle name="Akzent6 2" xfId="41624" hidden="1"/>
    <cellStyle name="Akzent6 2" xfId="41712" hidden="1"/>
    <cellStyle name="Akzent6 2" xfId="41718" hidden="1"/>
    <cellStyle name="Akzent6 2" xfId="41732" hidden="1"/>
    <cellStyle name="Akzent6 2" xfId="41738" hidden="1"/>
    <cellStyle name="Akzent6 2" xfId="41752" hidden="1"/>
    <cellStyle name="Akzent6 2" xfId="41758" hidden="1"/>
    <cellStyle name="Akzent6 2" xfId="41772" hidden="1"/>
    <cellStyle name="Akzent6 2" xfId="41778" hidden="1"/>
    <cellStyle name="Akzent6 2" xfId="41792" hidden="1"/>
    <cellStyle name="Akzent6 2" xfId="41798" hidden="1"/>
    <cellStyle name="Akzent6 2" xfId="41812" hidden="1"/>
    <cellStyle name="Akzent6 2" xfId="41818" hidden="1"/>
    <cellStyle name="Akzent6 2" xfId="41832" hidden="1"/>
    <cellStyle name="Akzent6 2" xfId="41838" hidden="1"/>
    <cellStyle name="Akzent6 2" xfId="41852" hidden="1"/>
    <cellStyle name="Akzent6 2" xfId="41858" hidden="1"/>
    <cellStyle name="Akzent6 2" xfId="41872" hidden="1"/>
    <cellStyle name="Akzent6 2" xfId="41878" hidden="1"/>
    <cellStyle name="Akzent6 2" xfId="41892" hidden="1"/>
    <cellStyle name="Akzent6 2" xfId="41909" hidden="1"/>
    <cellStyle name="Akzent6 2" xfId="41901" hidden="1"/>
    <cellStyle name="Akzent6 2" xfId="41940" hidden="1"/>
    <cellStyle name="Akzent6 2" xfId="41954" hidden="1"/>
    <cellStyle name="Akzent6 2" xfId="41960" hidden="1"/>
    <cellStyle name="Akzent6 2" xfId="41974" hidden="1"/>
    <cellStyle name="Akzent6 2" xfId="41980" hidden="1"/>
    <cellStyle name="Akzent6 2" xfId="41994" hidden="1"/>
    <cellStyle name="Akzent6 2" xfId="42000" hidden="1"/>
    <cellStyle name="Akzent6 2" xfId="42014" hidden="1"/>
    <cellStyle name="Akzent6 2" xfId="42020" hidden="1"/>
    <cellStyle name="Akzent6 2" xfId="42034" hidden="1"/>
    <cellStyle name="Akzent6 2" xfId="41939" hidden="1"/>
    <cellStyle name="Akzent6 2" xfId="42048" hidden="1"/>
    <cellStyle name="Akzent6 2" xfId="42054" hidden="1"/>
    <cellStyle name="Akzent6 2" xfId="42068" hidden="1"/>
    <cellStyle name="Akzent6 2" xfId="42074" hidden="1"/>
    <cellStyle name="Akzent6 2" xfId="42088" hidden="1"/>
    <cellStyle name="Akzent6 2" xfId="42094" hidden="1"/>
    <cellStyle name="Akzent6 2" xfId="42108" hidden="1"/>
    <cellStyle name="Akzent6 2" xfId="42114" hidden="1"/>
    <cellStyle name="Akzent6 2" xfId="42128" hidden="1"/>
    <cellStyle name="Akzent6 2" xfId="42164" hidden="1"/>
    <cellStyle name="Akzent6 2" xfId="42245" hidden="1"/>
    <cellStyle name="Akzent6 2" xfId="42260" hidden="1"/>
    <cellStyle name="Akzent6 2" xfId="42295" hidden="1"/>
    <cellStyle name="Akzent6 2" xfId="42315" hidden="1"/>
    <cellStyle name="Akzent6 2" xfId="42344" hidden="1"/>
    <cellStyle name="Akzent6 2" xfId="42411" hidden="1"/>
    <cellStyle name="Akzent6 2" xfId="42462" hidden="1"/>
    <cellStyle name="Akzent6 2" xfId="42473" hidden="1"/>
    <cellStyle name="Akzent6 2" xfId="42507" hidden="1"/>
    <cellStyle name="Akzent6 2" xfId="42529" hidden="1"/>
    <cellStyle name="Akzent6 2" xfId="42571" hidden="1"/>
    <cellStyle name="Akzent6 2" xfId="42596" hidden="1"/>
    <cellStyle name="Akzent6 2" xfId="42627" hidden="1"/>
    <cellStyle name="Akzent6 2" xfId="42651" hidden="1"/>
    <cellStyle name="Akzent6 2" xfId="42681" hidden="1"/>
    <cellStyle name="Akzent6 2" xfId="42709" hidden="1"/>
    <cellStyle name="Akzent6 2" xfId="42729" hidden="1"/>
    <cellStyle name="Akzent6 2" xfId="42760" hidden="1"/>
    <cellStyle name="Akzent6 2" xfId="42787" hidden="1"/>
    <cellStyle name="Akzent6 2" xfId="42591" hidden="1"/>
    <cellStyle name="Akzent6 2" xfId="42833" hidden="1"/>
    <cellStyle name="Akzent6 2" xfId="42865" hidden="1"/>
    <cellStyle name="Akzent6 2" xfId="42892" hidden="1"/>
    <cellStyle name="Akzent6 2" xfId="42923" hidden="1"/>
    <cellStyle name="Akzent6 2" xfId="42947" hidden="1"/>
    <cellStyle name="Akzent6 2" xfId="42970" hidden="1"/>
    <cellStyle name="Akzent6 2" xfId="42999" hidden="1"/>
    <cellStyle name="Akzent6 2" xfId="43025" hidden="1"/>
    <cellStyle name="Akzent6 2" xfId="43046" hidden="1"/>
    <cellStyle name="Akzent6 2" xfId="42863" hidden="1"/>
    <cellStyle name="Akzent6 2" xfId="43090" hidden="1"/>
    <cellStyle name="Akzent6 2" xfId="43120" hidden="1"/>
    <cellStyle name="Akzent6 2" xfId="43143" hidden="1"/>
    <cellStyle name="Akzent6 2" xfId="43178" hidden="1"/>
    <cellStyle name="Akzent6 2" xfId="43200" hidden="1"/>
    <cellStyle name="Akzent6 2" xfId="43230" hidden="1"/>
    <cellStyle name="Akzent6 2" xfId="43259" hidden="1"/>
    <cellStyle name="Akzent6 2" xfId="43282" hidden="1"/>
    <cellStyle name="Akzent6 2" xfId="43310" hidden="1"/>
    <cellStyle name="Akzent6 2" xfId="43344" hidden="1"/>
    <cellStyle name="Akzent6 2" xfId="43375" hidden="1"/>
    <cellStyle name="Akzent6 2" xfId="43418" hidden="1"/>
    <cellStyle name="Akzent6 2" xfId="43434" hidden="1"/>
    <cellStyle name="Akzent6 2" xfId="43476" hidden="1"/>
    <cellStyle name="Akzent6 2" xfId="43493" hidden="1"/>
    <cellStyle name="Akzent6 2" xfId="43521" hidden="1"/>
    <cellStyle name="Akzent6 2" xfId="43553" hidden="1"/>
    <cellStyle name="Akzent6 2" xfId="43572" hidden="1"/>
    <cellStyle name="Akzent6 2" xfId="43615" hidden="1"/>
    <cellStyle name="Akzent6 2" xfId="43629" hidden="1"/>
    <cellStyle name="Akzent6 2" xfId="43673" hidden="1"/>
    <cellStyle name="Akzent6 2" xfId="43697" hidden="1"/>
    <cellStyle name="Akzent6 2" xfId="43734" hidden="1"/>
    <cellStyle name="Akzent6 2" xfId="43755" hidden="1"/>
    <cellStyle name="Akzent6 2" xfId="43792" hidden="1"/>
    <cellStyle name="Akzent6 2" xfId="43813" hidden="1"/>
    <cellStyle name="Akzent6 2" xfId="43843" hidden="1"/>
    <cellStyle name="Akzent6 2" xfId="43865" hidden="1"/>
    <cellStyle name="Akzent6 2" xfId="43891" hidden="1"/>
    <cellStyle name="Akzent6 2" xfId="43696" hidden="1"/>
    <cellStyle name="Akzent6 2" xfId="43938" hidden="1"/>
    <cellStyle name="Akzent6 2" xfId="43970" hidden="1"/>
    <cellStyle name="Akzent6 2" xfId="44002" hidden="1"/>
    <cellStyle name="Akzent6 2" xfId="44025" hidden="1"/>
    <cellStyle name="Akzent6 2" xfId="44053" hidden="1"/>
    <cellStyle name="Akzent6 2" xfId="44079" hidden="1"/>
    <cellStyle name="Akzent6 2" xfId="44106" hidden="1"/>
    <cellStyle name="Akzent6 2" xfId="44136" hidden="1"/>
    <cellStyle name="Akzent6 2" xfId="44164" hidden="1"/>
    <cellStyle name="Akzent6 2" xfId="43962" hidden="1"/>
    <cellStyle name="Akzent6 2" xfId="44201" hidden="1"/>
    <cellStyle name="Akzent6 2" xfId="44226" hidden="1"/>
    <cellStyle name="Akzent6 2" xfId="44260" hidden="1"/>
    <cellStyle name="Akzent6 2" xfId="44283" hidden="1"/>
    <cellStyle name="Akzent6 2" xfId="44311" hidden="1"/>
    <cellStyle name="Akzent6 2" xfId="44334" hidden="1"/>
    <cellStyle name="Akzent6 2" xfId="44369" hidden="1"/>
    <cellStyle name="Akzent6 2" xfId="44384" hidden="1"/>
    <cellStyle name="Akzent6 2" xfId="44419" hidden="1"/>
    <cellStyle name="Akzent6 2" xfId="44440" hidden="1"/>
    <cellStyle name="Akzent6 2" xfId="44478" hidden="1"/>
    <cellStyle name="Akzent6 2" xfId="44498" hidden="1"/>
    <cellStyle name="Akzent6 2" xfId="44537" hidden="1"/>
    <cellStyle name="Akzent6 2" xfId="44554" hidden="1"/>
    <cellStyle name="Akzent6 2" xfId="44588" hidden="1"/>
    <cellStyle name="Akzent6 2" xfId="44603" hidden="1"/>
    <cellStyle name="Akzent6 2" xfId="44640" hidden="1"/>
    <cellStyle name="Akzent6 2" xfId="44655" hidden="1"/>
    <cellStyle name="Akzent6 2" xfId="44689" hidden="1"/>
    <cellStyle name="Akzent6 2" xfId="44734" hidden="1"/>
    <cellStyle name="Akzent6 2" xfId="44719" hidden="1"/>
    <cellStyle name="Akzent6 2" xfId="44781" hidden="1"/>
    <cellStyle name="Akzent6 2" xfId="44817" hidden="1"/>
    <cellStyle name="Akzent6 2" xfId="44851" hidden="1"/>
    <cellStyle name="Akzent6 2" xfId="44876" hidden="1"/>
    <cellStyle name="Akzent6 2" xfId="44906" hidden="1"/>
    <cellStyle name="Akzent6 2" xfId="44932" hidden="1"/>
    <cellStyle name="Akzent6 2" xfId="44958" hidden="1"/>
    <cellStyle name="Akzent6 2" xfId="44988" hidden="1"/>
    <cellStyle name="Akzent6 2" xfId="45012" hidden="1"/>
    <cellStyle name="Akzent6 2" xfId="45053" hidden="1"/>
    <cellStyle name="Akzent6 2" xfId="44774" hidden="1"/>
    <cellStyle name="Akzent6 2" xfId="45094" hidden="1"/>
    <cellStyle name="Akzent6 2" xfId="45148" hidden="1"/>
    <cellStyle name="Akzent6 2" xfId="45182" hidden="1"/>
    <cellStyle name="Akzent6 2" xfId="45213" hidden="1"/>
    <cellStyle name="Akzent6 2" xfId="45248" hidden="1"/>
    <cellStyle name="Akzent6 2" xfId="45271" hidden="1"/>
    <cellStyle name="Akzent6 2" xfId="45310" hidden="1"/>
    <cellStyle name="Akzent6 2" xfId="45354" hidden="1"/>
    <cellStyle name="Akzent6 2" xfId="45391" hidden="1"/>
    <cellStyle name="Akzent6 2" xfId="45422" hidden="1"/>
    <cellStyle name="Akzent6 2" xfId="45483" hidden="1"/>
    <cellStyle name="Akzent6 2" xfId="45521" hidden="1"/>
    <cellStyle name="Akzent6 2" xfId="45552" hidden="1"/>
    <cellStyle name="Akzent6 2" xfId="45577" hidden="1"/>
    <cellStyle name="Akzent6 2" xfId="45610" hidden="1"/>
    <cellStyle name="Akzent6 2" xfId="45635" hidden="1"/>
    <cellStyle name="Akzent6 2" xfId="45668" hidden="1"/>
    <cellStyle name="Akzent6 2" xfId="45687" hidden="1"/>
    <cellStyle name="Akzent6 2" xfId="45718" hidden="1"/>
    <cellStyle name="Akzent6 2" xfId="45733" hidden="1"/>
    <cellStyle name="Akzent6 2" xfId="45763" hidden="1"/>
    <cellStyle name="Akzent6 2" xfId="45797" hidden="1"/>
    <cellStyle name="Akzent6 2" xfId="45827" hidden="1"/>
    <cellStyle name="Akzent6 2" xfId="45879" hidden="1"/>
    <cellStyle name="Akzent6 2" xfId="45914" hidden="1"/>
    <cellStyle name="Akzent6 2" xfId="45942" hidden="1"/>
    <cellStyle name="Akzent6 2" xfId="45967" hidden="1"/>
    <cellStyle name="Akzent6 2" xfId="45999" hidden="1"/>
    <cellStyle name="Akzent6 2" xfId="46019" hidden="1"/>
    <cellStyle name="Akzent6 2" xfId="46045" hidden="1"/>
    <cellStyle name="Akzent6 2" xfId="45825" hidden="1"/>
    <cellStyle name="Akzent6 2" xfId="46118" hidden="1"/>
    <cellStyle name="Akzent6 2" xfId="46144" hidden="1"/>
    <cellStyle name="Akzent6 2" xfId="46176" hidden="1"/>
    <cellStyle name="Akzent6 2" xfId="46201" hidden="1"/>
    <cellStyle name="Akzent6 2" xfId="46230" hidden="1"/>
    <cellStyle name="Akzent6 2" xfId="46255" hidden="1"/>
    <cellStyle name="Akzent6 2" xfId="46287" hidden="1"/>
    <cellStyle name="Akzent6 2" xfId="46313" hidden="1"/>
    <cellStyle name="Akzent6 2" xfId="46339" hidden="1"/>
    <cellStyle name="Akzent6 2" xfId="46142" hidden="1"/>
    <cellStyle name="Akzent6 2" xfId="46382" hidden="1"/>
    <cellStyle name="Akzent6 2" xfId="46403" hidden="1"/>
    <cellStyle name="Akzent6 2" xfId="46439" hidden="1"/>
    <cellStyle name="Akzent6 2" xfId="46460" hidden="1"/>
    <cellStyle name="Akzent6 2" xfId="46495" hidden="1"/>
    <cellStyle name="Akzent6 2" xfId="46508" hidden="1"/>
    <cellStyle name="Akzent6 2" xfId="46540" hidden="1"/>
    <cellStyle name="Akzent6 2" xfId="46563" hidden="1"/>
    <cellStyle name="Akzent6 2" xfId="46597" hidden="1"/>
    <cellStyle name="Akzent6 2" xfId="46626" hidden="1"/>
    <cellStyle name="Akzent6 2" xfId="46679" hidden="1"/>
    <cellStyle name="Akzent6 2" xfId="46696" hidden="1"/>
    <cellStyle name="Akzent6 2" xfId="46733" hidden="1"/>
    <cellStyle name="Akzent6 2" xfId="46751" hidden="1"/>
    <cellStyle name="Akzent6 2" xfId="46778" hidden="1"/>
    <cellStyle name="Akzent6 2" xfId="46800" hidden="1"/>
    <cellStyle name="Akzent6 2" xfId="46837" hidden="1"/>
    <cellStyle name="Akzent6 2" xfId="46857" hidden="1"/>
    <cellStyle name="Akzent6 2" xfId="46885" hidden="1"/>
    <cellStyle name="Akzent6 2" xfId="46912" hidden="1"/>
    <cellStyle name="Akzent6 2" xfId="46954" hidden="1"/>
    <cellStyle name="Akzent6 2" xfId="46980" hidden="1"/>
    <cellStyle name="Akzent6 2" xfId="47007" hidden="1"/>
    <cellStyle name="Akzent6 2" xfId="47030" hidden="1"/>
    <cellStyle name="Akzent6 2" xfId="47058" hidden="1"/>
    <cellStyle name="Akzent6 2" xfId="47091" hidden="1"/>
    <cellStyle name="Akzent6 2" xfId="47111" hidden="1"/>
    <cellStyle name="Akzent6 2" xfId="47146" hidden="1"/>
    <cellStyle name="Akzent6 2" xfId="47168" hidden="1"/>
    <cellStyle name="Akzent6 2" xfId="46975" hidden="1"/>
    <cellStyle name="Akzent6 2" xfId="47218" hidden="1"/>
    <cellStyle name="Akzent6 2" xfId="47246" hidden="1"/>
    <cellStyle name="Akzent6 2" xfId="47274" hidden="1"/>
    <cellStyle name="Akzent6 2" xfId="47305" hidden="1"/>
    <cellStyle name="Akzent6 2" xfId="47324" hidden="1"/>
    <cellStyle name="Akzent6 2" xfId="47353" hidden="1"/>
    <cellStyle name="Akzent6 2" xfId="47387" hidden="1"/>
    <cellStyle name="Akzent6 2" xfId="47410" hidden="1"/>
    <cellStyle name="Akzent6 2" xfId="47438" hidden="1"/>
    <cellStyle name="Akzent6 2" xfId="47245" hidden="1"/>
    <cellStyle name="Akzent6 2" xfId="47482" hidden="1"/>
    <cellStyle name="Akzent6 2" xfId="47517" hidden="1"/>
    <cellStyle name="Akzent6 2" xfId="47540" hidden="1"/>
    <cellStyle name="Akzent6 2" xfId="47567" hidden="1"/>
    <cellStyle name="Akzent6 2" xfId="47595" hidden="1"/>
    <cellStyle name="Akzent6 2" xfId="47619" hidden="1"/>
    <cellStyle name="Akzent6 2" xfId="47649" hidden="1"/>
    <cellStyle name="Akzent6 2" xfId="47671" hidden="1"/>
    <cellStyle name="Akzent6 2" xfId="47696" hidden="1"/>
    <cellStyle name="Akzent6 2" xfId="47729" hidden="1"/>
    <cellStyle name="Akzent6 2" xfId="47757" hidden="1"/>
    <cellStyle name="Akzent6 2" xfId="47787" hidden="1"/>
    <cellStyle name="Akzent6 2" xfId="47813" hidden="1"/>
    <cellStyle name="Akzent6 2" xfId="47845" hidden="1"/>
    <cellStyle name="Akzent6 2" xfId="47864" hidden="1"/>
    <cellStyle name="Akzent6 2" xfId="47903" hidden="1"/>
    <cellStyle name="Akzent6 2" xfId="47923" hidden="1"/>
    <cellStyle name="Akzent6 2" xfId="47946" hidden="1"/>
    <cellStyle name="Akzent6 2" xfId="47968" hidden="1"/>
    <cellStyle name="Akzent6 2" xfId="48022" hidden="1"/>
    <cellStyle name="Akzent6 2" xfId="48004" hidden="1"/>
    <cellStyle name="Akzent6 2" xfId="48059" hidden="1"/>
    <cellStyle name="Akzent6 2" xfId="48097" hidden="1"/>
    <cellStyle name="Akzent6 2" xfId="48122" hidden="1"/>
    <cellStyle name="Akzent6 2" xfId="48155" hidden="1"/>
    <cellStyle name="Akzent6 2" xfId="48180" hidden="1"/>
    <cellStyle name="Akzent6 2" xfId="48209" hidden="1"/>
    <cellStyle name="Akzent6 2" xfId="48236" hidden="1"/>
    <cellStyle name="Akzent6 2" xfId="48265" hidden="1"/>
    <cellStyle name="Akzent6 2" xfId="48289" hidden="1"/>
    <cellStyle name="Akzent6 2" xfId="48313" hidden="1"/>
    <cellStyle name="Akzent6 2" xfId="48056" hidden="1"/>
    <cellStyle name="Akzent6 2" xfId="48363" hidden="1"/>
    <cellStyle name="Akzent6 2" xfId="48390" hidden="1"/>
    <cellStyle name="Akzent6 2" xfId="48421" hidden="1"/>
    <cellStyle name="Akzent6 2" xfId="48447" hidden="1"/>
    <cellStyle name="Akzent6 2" xfId="48479" hidden="1"/>
    <cellStyle name="Akzent6 2" xfId="48500" hidden="1"/>
    <cellStyle name="Akzent6 2" xfId="48533" hidden="1"/>
    <cellStyle name="Akzent6 2" xfId="48549" hidden="1"/>
    <cellStyle name="Akzent6 2" xfId="48576" hidden="1"/>
    <cellStyle name="Akzent6 2" xfId="48527" hidden="1"/>
    <cellStyle name="Akzent6 2" xfId="48493" hidden="1"/>
    <cellStyle name="Akzent6 2" xfId="48470" hidden="1"/>
    <cellStyle name="Akzent6 2" xfId="48435" hidden="1"/>
    <cellStyle name="Akzent6 2" xfId="48412" hidden="1"/>
    <cellStyle name="Akzent6 2" xfId="48377" hidden="1"/>
    <cellStyle name="Akzent6 2" xfId="48354" hidden="1"/>
    <cellStyle name="Akzent6 2" xfId="48326" hidden="1"/>
    <cellStyle name="Akzent6 2" xfId="48291" hidden="1"/>
    <cellStyle name="Akzent6 2" xfId="48277" hidden="1"/>
    <cellStyle name="Akzent6 2" xfId="48235" hidden="1"/>
    <cellStyle name="Akzent6 2" xfId="48202" hidden="1"/>
    <cellStyle name="Akzent6 2" xfId="48175" hidden="1"/>
    <cellStyle name="Akzent6 2" xfId="48145" hidden="1"/>
    <cellStyle name="Akzent6 2" xfId="48117" hidden="1"/>
    <cellStyle name="Akzent6 2" xfId="48090" hidden="1"/>
    <cellStyle name="Akzent6 2" xfId="48038" hidden="1"/>
    <cellStyle name="Akzent6 2" xfId="47992" hidden="1"/>
    <cellStyle name="Akzent6 2" xfId="47967" hidden="1"/>
    <cellStyle name="Akzent6 2" xfId="48208" hidden="1"/>
    <cellStyle name="Akzent6 2" xfId="47922" hidden="1"/>
    <cellStyle name="Akzent6 2" xfId="47891" hidden="1"/>
    <cellStyle name="Akzent6 2" xfId="47863" hidden="1"/>
    <cellStyle name="Akzent6 2" xfId="47835" hidden="1"/>
    <cellStyle name="Akzent6 2" xfId="47804" hidden="1"/>
    <cellStyle name="Akzent6 2" xfId="47777" hidden="1"/>
    <cellStyle name="Akzent6 2" xfId="47746" hidden="1"/>
    <cellStyle name="Akzent6 2" xfId="47720" hidden="1"/>
    <cellStyle name="Akzent6 2" xfId="47692" hidden="1"/>
    <cellStyle name="Akzent6 2" xfId="47894" hidden="1"/>
    <cellStyle name="Akzent6 2" xfId="47643" hidden="1"/>
    <cellStyle name="Akzent6 2" xfId="47612" hidden="1"/>
    <cellStyle name="Akzent6 2" xfId="47592" hidden="1"/>
    <cellStyle name="Akzent6 2" xfId="47554" hidden="1"/>
    <cellStyle name="Akzent6 2" xfId="47531" hidden="1"/>
    <cellStyle name="Akzent6 2" xfId="47502" hidden="1"/>
    <cellStyle name="Akzent6 2" xfId="47473" hidden="1"/>
    <cellStyle name="Akzent6 2" xfId="47451" hidden="1"/>
    <cellStyle name="Akzent6 2" xfId="47421" hidden="1"/>
    <cellStyle name="Akzent6 2" xfId="47381" hidden="1"/>
    <cellStyle name="Akzent6 2" xfId="47341" hidden="1"/>
    <cellStyle name="Akzent6 2" xfId="47300" hidden="1"/>
    <cellStyle name="Akzent6 2" xfId="47285" hidden="1"/>
    <cellStyle name="Akzent6 2" xfId="47242" hidden="1"/>
    <cellStyle name="Akzent6 2" xfId="47221" hidden="1"/>
    <cellStyle name="Akzent6 2" xfId="47193" hidden="1"/>
    <cellStyle name="Akzent6 2" xfId="47167" hidden="1"/>
    <cellStyle name="Akzent6 2" xfId="47135" hidden="1"/>
    <cellStyle name="Akzent6 2" xfId="47108" hidden="1"/>
    <cellStyle name="Akzent6 2" xfId="47081" hidden="1"/>
    <cellStyle name="Akzent6 2" xfId="47042" hidden="1"/>
    <cellStyle name="Akzent6 2" xfId="47019" hidden="1"/>
    <cellStyle name="Akzent6 2" xfId="46982" hidden="1"/>
    <cellStyle name="Akzent6 2" xfId="46953" hidden="1"/>
    <cellStyle name="Akzent6 2" xfId="46926" hidden="1"/>
    <cellStyle name="Akzent6 2" xfId="46896" hidden="1"/>
    <cellStyle name="Akzent6 2" xfId="46858" hidden="1"/>
    <cellStyle name="Akzent6 2" xfId="46836" hidden="1"/>
    <cellStyle name="Akzent6 2" xfId="46799" hidden="1"/>
    <cellStyle name="Akzent6 2" xfId="47020" hidden="1"/>
    <cellStyle name="Akzent6 2" xfId="46747" hidden="1"/>
    <cellStyle name="Akzent6 2" xfId="46732" hidden="1"/>
    <cellStyle name="Akzent6 2" xfId="46695" hidden="1"/>
    <cellStyle name="Akzent6 2" xfId="46674" hidden="1"/>
    <cellStyle name="Akzent6 2" xfId="46638" hidden="1"/>
    <cellStyle name="Akzent6 2" xfId="46619" hidden="1"/>
    <cellStyle name="Akzent6 2" xfId="46583" hidden="1"/>
    <cellStyle name="Akzent6 2" xfId="46562" hidden="1"/>
    <cellStyle name="Akzent6 2" xfId="46525" hidden="1"/>
    <cellStyle name="Akzent6 2" xfId="46739" hidden="1"/>
    <cellStyle name="Akzent6 2" xfId="46475" hidden="1"/>
    <cellStyle name="Akzent6 2" xfId="46453" hidden="1"/>
    <cellStyle name="Akzent6 2" xfId="46421" hidden="1"/>
    <cellStyle name="Akzent6 2" xfId="46395" hidden="1"/>
    <cellStyle name="Akzent6 2" xfId="46365" hidden="1"/>
    <cellStyle name="Akzent6 2" xfId="46338" hidden="1"/>
    <cellStyle name="Akzent6 2" xfId="46312" hidden="1"/>
    <cellStyle name="Akzent6 2" xfId="46283" hidden="1"/>
    <cellStyle name="Akzent6 2" xfId="46254" hidden="1"/>
    <cellStyle name="Akzent6 2" xfId="46221" hidden="1"/>
    <cellStyle name="Akzent6 2" xfId="46196" hidden="1"/>
    <cellStyle name="Akzent6 2" xfId="46159" hidden="1"/>
    <cellStyle name="Akzent6 2" xfId="46137" hidden="1"/>
    <cellStyle name="Akzent6 2" xfId="46081" hidden="1"/>
    <cellStyle name="Akzent6 2" xfId="46054" hidden="1"/>
    <cellStyle name="Akzent6 2" xfId="46018" hidden="1"/>
    <cellStyle name="Akzent6 2" xfId="45995" hidden="1"/>
    <cellStyle name="Akzent6 2" xfId="45960" hidden="1"/>
    <cellStyle name="Akzent6 2" xfId="45941" hidden="1"/>
    <cellStyle name="Akzent6 2" xfId="45890" hidden="1"/>
    <cellStyle name="Akzent6 2" xfId="45899" hidden="1"/>
    <cellStyle name="Akzent6 2" xfId="45847" hidden="1"/>
    <cellStyle name="Akzent6 2" xfId="45808" hidden="1"/>
    <cellStyle name="Akzent6 2" xfId="45776" hidden="1"/>
    <cellStyle name="Akzent6 2" xfId="45744" hidden="1"/>
    <cellStyle name="Akzent6 2" xfId="45712" hidden="1"/>
    <cellStyle name="Akzent6 2" xfId="45686" hidden="1"/>
    <cellStyle name="Akzent6 2" xfId="45658" hidden="1"/>
    <cellStyle name="Akzent6 2" xfId="45628" hidden="1"/>
    <cellStyle name="Akzent6 2" xfId="45609" hidden="1"/>
    <cellStyle name="Akzent6 2" xfId="45576" hidden="1"/>
    <cellStyle name="Akzent6 2" xfId="45852" hidden="1"/>
    <cellStyle name="Akzent6 2" xfId="45516" hidden="1"/>
    <cellStyle name="Akzent6 2" xfId="45481" hidden="1"/>
    <cellStyle name="Akzent6 2" xfId="45416" hidden="1"/>
    <cellStyle name="Akzent6 2" xfId="45390" hidden="1"/>
    <cellStyle name="Akzent6 2" xfId="45335" hidden="1"/>
    <cellStyle name="Akzent6 2" xfId="45296" hidden="1"/>
    <cellStyle name="Akzent6 2" xfId="45265" hidden="1"/>
    <cellStyle name="Akzent6 2" xfId="45243" hidden="1"/>
    <cellStyle name="Akzent6 2" xfId="45199" hidden="1"/>
    <cellStyle name="Akzent6 2" xfId="45168" hidden="1"/>
    <cellStyle name="Akzent6 2" xfId="45115" hidden="1"/>
    <cellStyle name="Akzent6 2" xfId="45075" hidden="1"/>
    <cellStyle name="Akzent6 2" xfId="45035" hidden="1"/>
    <cellStyle name="Akzent6 2" xfId="45007" hidden="1"/>
    <cellStyle name="Akzent6 2" xfId="44976" hidden="1"/>
    <cellStyle name="Akzent6 2" xfId="44949" hidden="1"/>
    <cellStyle name="Akzent6 2" xfId="44907" hidden="1"/>
    <cellStyle name="Akzent6 2" xfId="44887" hidden="1"/>
    <cellStyle name="Akzent6 2" xfId="44855" hidden="1"/>
    <cellStyle name="Akzent6 2" xfId="44828" hidden="1"/>
    <cellStyle name="Akzent6 2" xfId="44812" hidden="1"/>
    <cellStyle name="Akzent6 2" xfId="44736" hidden="1"/>
    <cellStyle name="Akzent6 2" xfId="44703" hidden="1"/>
    <cellStyle name="Akzent6 2" xfId="44668" hidden="1"/>
    <cellStyle name="Akzent6 2" xfId="44639" hidden="1"/>
    <cellStyle name="Akzent6 2" xfId="44602" hidden="1"/>
    <cellStyle name="Akzent6 2" xfId="44587" hidden="1"/>
    <cellStyle name="Akzent6 2" xfId="44550" hidden="1"/>
    <cellStyle name="Akzent6 2" xfId="44531" hidden="1"/>
    <cellStyle name="Akzent6 2" xfId="44495" hidden="1"/>
    <cellStyle name="Akzent6 2" xfId="44706" hidden="1"/>
    <cellStyle name="Akzent6 2" xfId="44454" hidden="1"/>
    <cellStyle name="Akzent6 2" xfId="44432" hidden="1"/>
    <cellStyle name="Akzent6 2" xfId="44390" hidden="1"/>
    <cellStyle name="Akzent6 2" xfId="44368" hidden="1"/>
    <cellStyle name="Akzent6 2" xfId="44328" hidden="1"/>
    <cellStyle name="Akzent6 2" xfId="44310" hidden="1"/>
    <cellStyle name="Akzent6 2" xfId="44277" hidden="1"/>
    <cellStyle name="Akzent6 2" xfId="44259" hidden="1"/>
    <cellStyle name="Akzent6 2" xfId="44224" hidden="1"/>
    <cellStyle name="Akzent6 2" xfId="44433" hidden="1"/>
    <cellStyle name="Akzent6 2" xfId="44186" hidden="1"/>
    <cellStyle name="Akzent6 2" xfId="44156" hidden="1"/>
    <cellStyle name="Akzent6 2" xfId="44129" hidden="1"/>
    <cellStyle name="Akzent6 2" xfId="44094" hidden="1"/>
    <cellStyle name="Akzent6 2" xfId="44070" hidden="1"/>
    <cellStyle name="Akzent6 2" xfId="44033" hidden="1"/>
    <cellStyle name="Akzent6 2" xfId="44014" hidden="1"/>
    <cellStyle name="Akzent6 2" xfId="43982" hidden="1"/>
    <cellStyle name="Akzent6 2" xfId="43949" hidden="1"/>
    <cellStyle name="Akzent6 2" xfId="43919" hidden="1"/>
    <cellStyle name="Akzent6 2" xfId="43879" hidden="1"/>
    <cellStyle name="Akzent6 2" xfId="43846" hidden="1"/>
    <cellStyle name="Akzent6 2" xfId="43812" hidden="1"/>
    <cellStyle name="Akzent6 2" xfId="43786" hidden="1"/>
    <cellStyle name="Akzent6 2" xfId="43754" hidden="1"/>
    <cellStyle name="Akzent6 2" xfId="43729" hidden="1"/>
    <cellStyle name="Akzent6 2" xfId="43695" hidden="1"/>
    <cellStyle name="Akzent6 2" xfId="43670" hidden="1"/>
    <cellStyle name="Akzent6 2" xfId="43636" hidden="1"/>
    <cellStyle name="Akzent6 2" xfId="43617" hidden="1"/>
    <cellStyle name="Akzent6 2" xfId="43564" hidden="1"/>
    <cellStyle name="Akzent6 2" xfId="43546" hidden="1"/>
    <cellStyle name="Akzent6 2" xfId="43510" hidden="1"/>
    <cellStyle name="Akzent6 2" xfId="43477" hidden="1"/>
    <cellStyle name="Akzent6 2" xfId="43451" hidden="1"/>
    <cellStyle name="Akzent6 2" xfId="43423" hidden="1"/>
    <cellStyle name="Akzent6 2" xfId="43392" hidden="1"/>
    <cellStyle name="Akzent6 2" xfId="43367" hidden="1"/>
    <cellStyle name="Akzent6 2" xfId="43330" hidden="1"/>
    <cellStyle name="Akzent6 2" xfId="43548" hidden="1"/>
    <cellStyle name="Akzent6 2" xfId="43281" hidden="1"/>
    <cellStyle name="Akzent6 2" xfId="43257" hidden="1"/>
    <cellStyle name="Akzent6 2" xfId="43222" hidden="1"/>
    <cellStyle name="Akzent6 2" xfId="43195" hidden="1"/>
    <cellStyle name="Akzent6 2" xfId="43164" hidden="1"/>
    <cellStyle name="Akzent6 2" xfId="43137" hidden="1"/>
    <cellStyle name="Akzent6 2" xfId="43106" hidden="1"/>
    <cellStyle name="Akzent6 2" xfId="43082" hidden="1"/>
    <cellStyle name="Akzent6 2" xfId="43062" hidden="1"/>
    <cellStyle name="Akzent6 2" xfId="43258" hidden="1"/>
    <cellStyle name="Akzent6 2" xfId="43019" hidden="1"/>
    <cellStyle name="Akzent6 2" xfId="42982" hidden="1"/>
    <cellStyle name="Akzent6 2" xfId="42961" hidden="1"/>
    <cellStyle name="Akzent6 2" xfId="42916" hidden="1"/>
    <cellStyle name="Akzent6 2" xfId="42903" hidden="1"/>
    <cellStyle name="Akzent6 2" xfId="42862" hidden="1"/>
    <cellStyle name="Akzent6 2" xfId="42844" hidden="1"/>
    <cellStyle name="Akzent6 2" xfId="42812" hidden="1"/>
    <cellStyle name="Akzent6 2" xfId="42786" hidden="1"/>
    <cellStyle name="Akzent6 2" xfId="42753" hidden="1"/>
    <cellStyle name="Akzent6 2" xfId="42723" hidden="1"/>
    <cellStyle name="Akzent6 2" xfId="42694" hidden="1"/>
    <cellStyle name="Akzent6 2" xfId="42664" hidden="1"/>
    <cellStyle name="Akzent6 2" xfId="42639" hidden="1"/>
    <cellStyle name="Akzent6 2" xfId="42599" hidden="1"/>
    <cellStyle name="Akzent6 2" xfId="42581" hidden="1"/>
    <cellStyle name="Akzent6 2" xfId="42546" hidden="1"/>
    <cellStyle name="Akzent6 2" xfId="42517" hidden="1"/>
    <cellStyle name="Akzent6 2" xfId="42476" hidden="1"/>
    <cellStyle name="Akzent6 2" xfId="42434" hidden="1"/>
    <cellStyle name="Akzent6 2" xfId="42451" hidden="1"/>
    <cellStyle name="Akzent6 2" xfId="42366" hidden="1"/>
    <cellStyle name="Akzent6 2" xfId="42328" hidden="1"/>
    <cellStyle name="Akzent6 2" xfId="42308" hidden="1"/>
    <cellStyle name="Akzent6 2" xfId="42266" hidden="1"/>
    <cellStyle name="Akzent6 2" xfId="42244" hidden="1"/>
    <cellStyle name="Akzent6 2" xfId="42213" hidden="1"/>
    <cellStyle name="Akzent6 2" xfId="42187" hidden="1"/>
    <cellStyle name="Akzent6 2" xfId="48620" hidden="1"/>
    <cellStyle name="Akzent6 2" xfId="48636" hidden="1"/>
    <cellStyle name="Akzent6 2" xfId="48660" hidden="1"/>
    <cellStyle name="Akzent6 2" xfId="42374" hidden="1"/>
    <cellStyle name="Akzent6 2" xfId="48689" hidden="1"/>
    <cellStyle name="Akzent6 2" xfId="48704" hidden="1"/>
    <cellStyle name="Akzent6 2" xfId="48728" hidden="1"/>
    <cellStyle name="Akzent6 2" xfId="48743" hidden="1"/>
    <cellStyle name="Akzent6 2" xfId="48767" hidden="1"/>
    <cellStyle name="Akzent6 2" xfId="48782" hidden="1"/>
    <cellStyle name="Akzent6 2" xfId="48801" hidden="1"/>
    <cellStyle name="Akzent6 2" xfId="48816" hidden="1"/>
    <cellStyle name="Akzent6 2" xfId="48833" hidden="1"/>
    <cellStyle name="Akzent6 2" xfId="48800" hidden="1"/>
    <cellStyle name="Akzent6 2" xfId="48781" hidden="1"/>
    <cellStyle name="Akzent6 2" xfId="48757" hidden="1"/>
    <cellStyle name="Akzent6 2" xfId="48742" hidden="1"/>
    <cellStyle name="Akzent6 2" xfId="48718" hidden="1"/>
    <cellStyle name="Akzent6 2" xfId="48703" hidden="1"/>
    <cellStyle name="Akzent6 2" xfId="48679" hidden="1"/>
    <cellStyle name="Akzent6 2" xfId="48670" hidden="1"/>
    <cellStyle name="Akzent6 2" xfId="48638" hidden="1"/>
    <cellStyle name="Akzent6 2" xfId="48631" hidden="1"/>
    <cellStyle name="Akzent6 2" xfId="48564" hidden="1"/>
    <cellStyle name="Akzent6 2" xfId="48532" hidden="1"/>
    <cellStyle name="Akzent6 2" xfId="48499" hidden="1"/>
    <cellStyle name="Akzent6 2" xfId="48464" hidden="1"/>
    <cellStyle name="Akzent6 2" xfId="48441" hidden="1"/>
    <cellStyle name="Akzent6 2" xfId="48409" hidden="1"/>
    <cellStyle name="Akzent6 2" xfId="48383" hidden="1"/>
    <cellStyle name="Akzent6 2" xfId="48347" hidden="1"/>
    <cellStyle name="Akzent6 2" xfId="48329" hidden="1"/>
    <cellStyle name="Akzent6 2" xfId="48535" hidden="1"/>
    <cellStyle name="Akzent6 2" xfId="48267" hidden="1"/>
    <cellStyle name="Akzent6 2" xfId="48228" hidden="1"/>
    <cellStyle name="Akzent6 2" xfId="48207" hidden="1"/>
    <cellStyle name="Akzent6 2" xfId="48169" hidden="1"/>
    <cellStyle name="Akzent6 2" xfId="48143" hidden="1"/>
    <cellStyle name="Akzent6 2" xfId="48111" hidden="1"/>
    <cellStyle name="Akzent6 2" xfId="48079" hidden="1"/>
    <cellStyle name="Akzent6 2" xfId="48020" hidden="1"/>
    <cellStyle name="Akzent6 2" xfId="47983" hidden="1"/>
    <cellStyle name="Akzent6 2" xfId="48231" hidden="1"/>
    <cellStyle name="Akzent6 2" xfId="47938" hidden="1"/>
    <cellStyle name="Akzent6 2" xfId="47905" hidden="1"/>
    <cellStyle name="Akzent6 2" xfId="47876" hidden="1"/>
    <cellStyle name="Akzent6 2" xfId="47844" hidden="1"/>
    <cellStyle name="Akzent6 2" xfId="47811" hidden="1"/>
    <cellStyle name="Akzent6 2" xfId="47786" hidden="1"/>
    <cellStyle name="Akzent6 2" xfId="47753" hidden="1"/>
    <cellStyle name="Akzent6 2" xfId="47728" hidden="1"/>
    <cellStyle name="Akzent6 2" xfId="47695" hidden="1"/>
    <cellStyle name="Akzent6 2" xfId="47661" hidden="1"/>
    <cellStyle name="Akzent6 2" xfId="47618" hidden="1"/>
    <cellStyle name="Akzent6 2" xfId="47583" hidden="1"/>
    <cellStyle name="Akzent6 2" xfId="47560" hidden="1"/>
    <cellStyle name="Akzent6 2" xfId="47516" hidden="1"/>
    <cellStyle name="Akzent6 2" xfId="47494" hidden="1"/>
    <cellStyle name="Akzent6 2" xfId="47465" hidden="1"/>
    <cellStyle name="Akzent6 2" xfId="47436" hidden="1"/>
    <cellStyle name="Akzent6 2" xfId="47407" hidden="1"/>
    <cellStyle name="Akzent6 2" xfId="47384" hidden="1"/>
    <cellStyle name="Akzent6 2" xfId="47347" hidden="1"/>
    <cellStyle name="Akzent6 2" xfId="47304" hidden="1"/>
    <cellStyle name="Akzent6 2" xfId="47272" hidden="1"/>
    <cellStyle name="Akzent6 2" xfId="47244" hidden="1"/>
    <cellStyle name="Akzent6 2" xfId="47212" hidden="1"/>
    <cellStyle name="Akzent6 2" xfId="47183" hidden="1"/>
    <cellStyle name="Akzent6 2" xfId="47152" hidden="1"/>
    <cellStyle name="Akzent6 2" xfId="47125" hidden="1"/>
    <cellStyle name="Akzent6 2" xfId="47090" hidden="1"/>
    <cellStyle name="Akzent6 2" xfId="47057" hidden="1"/>
    <cellStyle name="Akzent6 2" xfId="47273" hidden="1"/>
    <cellStyle name="Akzent6 2" xfId="47013" hidden="1"/>
    <cellStyle name="Akzent6 2" xfId="46973" hidden="1"/>
    <cellStyle name="Akzent6 2" xfId="46945" hidden="1"/>
    <cellStyle name="Akzent6 2" xfId="46909" hidden="1"/>
    <cellStyle name="Akzent6 2" xfId="46880" hidden="1"/>
    <cellStyle name="Akzent6 2" xfId="46851" hidden="1"/>
    <cellStyle name="Akzent6 2" xfId="46814" hidden="1"/>
    <cellStyle name="Akzent6 2" xfId="46792" hidden="1"/>
    <cellStyle name="Akzent6 2" xfId="46757" hidden="1"/>
    <cellStyle name="Akzent6 2" xfId="46974" hidden="1"/>
    <cellStyle name="Akzent6 2" xfId="46709" hidden="1"/>
    <cellStyle name="Akzent6 2" xfId="46689" hidden="1"/>
    <cellStyle name="Akzent6 2" xfId="46651" hidden="1"/>
    <cellStyle name="Akzent6 2" xfId="46620" hidden="1"/>
    <cellStyle name="Akzent6 2" xfId="46580" hidden="1"/>
    <cellStyle name="Akzent6 2" xfId="46554" hidden="1"/>
    <cellStyle name="Akzent6 2" xfId="46513" hidden="1"/>
    <cellStyle name="Akzent6 2" xfId="46493" hidden="1"/>
    <cellStyle name="Akzent6 2" xfId="46459" hidden="1"/>
    <cellStyle name="Akzent6 2" xfId="46435" hidden="1"/>
    <cellStyle name="Akzent6 2" xfId="46401" hidden="1"/>
    <cellStyle name="Akzent6 2" xfId="46372" hidden="1"/>
    <cellStyle name="Akzent6 2" xfId="46350" hidden="1"/>
    <cellStyle name="Akzent6 2" xfId="46306" hidden="1"/>
    <cellStyle name="Akzent6 2" xfId="46286" hidden="1"/>
    <cellStyle name="Akzent6 2" xfId="46248" hidden="1"/>
    <cellStyle name="Akzent6 2" xfId="46227" hidden="1"/>
    <cellStyle name="Akzent6 2" xfId="46193" hidden="1"/>
    <cellStyle name="Akzent6 2" xfId="46166" hidden="1"/>
    <cellStyle name="Akzent6 2" xfId="46114" hidden="1"/>
    <cellStyle name="Akzent6 2" xfId="46128" hidden="1"/>
    <cellStyle name="Akzent6 2" xfId="46067" hidden="1"/>
    <cellStyle name="Akzent6 2" xfId="46033" hidden="1"/>
    <cellStyle name="Akzent6 2" xfId="46001" hidden="1"/>
    <cellStyle name="Akzent6 2" xfId="45966" hidden="1"/>
    <cellStyle name="Akzent6 2" xfId="45934" hidden="1"/>
    <cellStyle name="Akzent6 2" xfId="45908" hidden="1"/>
    <cellStyle name="Akzent6 2" xfId="45851" hidden="1"/>
    <cellStyle name="Akzent6 2" xfId="45814" hidden="1"/>
    <cellStyle name="Akzent6 2" xfId="45791" hidden="1"/>
    <cellStyle name="Akzent6 2" xfId="45750" hidden="1"/>
    <cellStyle name="Akzent6 2" xfId="46075" hidden="1"/>
    <cellStyle name="Akzent6 2" xfId="45699" hidden="1"/>
    <cellStyle name="Akzent6 2" xfId="45667" hidden="1"/>
    <cellStyle name="Akzent6 2" xfId="45634" hidden="1"/>
    <cellStyle name="Akzent6 2" xfId="45608" hidden="1"/>
    <cellStyle name="Akzent6 2" xfId="45569" hidden="1"/>
    <cellStyle name="Akzent6 2" xfId="45540" hidden="1"/>
    <cellStyle name="Akzent6 2" xfId="45509" hidden="1"/>
    <cellStyle name="Akzent6 2" xfId="45463" hidden="1"/>
    <cellStyle name="Akzent6 2" xfId="45402" hidden="1"/>
    <cellStyle name="Akzent6 2" xfId="45368" hidden="1"/>
    <cellStyle name="Akzent6 2" xfId="45315" hidden="1"/>
    <cellStyle name="Akzent6 2" xfId="45264" hidden="1"/>
    <cellStyle name="Akzent6 2" xfId="45225" hidden="1"/>
    <cellStyle name="Akzent6 2" xfId="45193" hidden="1"/>
    <cellStyle name="Akzent6 2" xfId="45139" hidden="1"/>
    <cellStyle name="Akzent6 2" xfId="45093" hidden="1"/>
    <cellStyle name="Akzent6 2" xfId="45067" hidden="1"/>
    <cellStyle name="Akzent6 2" xfId="45030" hidden="1"/>
    <cellStyle name="Akzent6 2" xfId="45001" hidden="1"/>
    <cellStyle name="Akzent6 2" xfId="44972" hidden="1"/>
    <cellStyle name="Akzent6 2" xfId="44943" hidden="1"/>
    <cellStyle name="Akzent6 2" xfId="44897" hidden="1"/>
    <cellStyle name="Akzent6 2" xfId="44873" hidden="1"/>
    <cellStyle name="Akzent6 2" xfId="44834" hidden="1"/>
    <cellStyle name="Akzent6 2" xfId="44807" hidden="1"/>
    <cellStyle name="Akzent6 2" xfId="44744" hidden="1"/>
    <cellStyle name="Akzent6 2" xfId="44713" hidden="1"/>
    <cellStyle name="Akzent6 2" xfId="44675" hidden="1"/>
    <cellStyle name="Akzent6 2" xfId="44654" hidden="1"/>
    <cellStyle name="Akzent6 2" xfId="44616" hidden="1"/>
    <cellStyle name="Akzent6 2" xfId="44875" hidden="1"/>
    <cellStyle name="Akzent6 2" xfId="44560" hidden="1"/>
    <cellStyle name="Akzent6 2" xfId="44539" hidden="1"/>
    <cellStyle name="Akzent6 2" xfId="44497" hidden="1"/>
    <cellStyle name="Akzent6 2" xfId="44476" hidden="1"/>
    <cellStyle name="Akzent6 2" xfId="44439" hidden="1"/>
    <cellStyle name="Akzent6 2" xfId="44417" hidden="1"/>
    <cellStyle name="Akzent6 2" xfId="44380" hidden="1"/>
    <cellStyle name="Akzent6 2" xfId="44355" hidden="1"/>
    <cellStyle name="Akzent6 2" xfId="44322" hidden="1"/>
    <cellStyle name="Akzent6 2" xfId="44544" hidden="1"/>
    <cellStyle name="Akzent6 2" xfId="44271" hidden="1"/>
    <cellStyle name="Akzent6 2" xfId="44245" hidden="1"/>
    <cellStyle name="Akzent6 2" xfId="44213" hidden="1"/>
    <cellStyle name="Akzent6 2" xfId="44190" hidden="1"/>
    <cellStyle name="Akzent6 2" xfId="44163" hidden="1"/>
    <cellStyle name="Akzent6 2" xfId="44131" hidden="1"/>
    <cellStyle name="Akzent6 2" xfId="44105" hidden="1"/>
    <cellStyle name="Akzent6 2" xfId="44073" hidden="1"/>
    <cellStyle name="Akzent6 2" xfId="44043" hidden="1"/>
    <cellStyle name="Akzent6 2" xfId="44000" hidden="1"/>
    <cellStyle name="Akzent6 2" xfId="43955" hidden="1"/>
    <cellStyle name="Akzent6 2" xfId="43932" hidden="1"/>
    <cellStyle name="Akzent6 2" xfId="43899" hidden="1"/>
    <cellStyle name="Akzent6 2" xfId="43864" hidden="1"/>
    <cellStyle name="Akzent6 2" xfId="43835" hidden="1"/>
    <cellStyle name="Akzent6 2" xfId="43806" hidden="1"/>
    <cellStyle name="Akzent6 2" xfId="43773" hidden="1"/>
    <cellStyle name="Akzent6 2" xfId="43748" hidden="1"/>
    <cellStyle name="Akzent6 2" xfId="43715" hidden="1"/>
    <cellStyle name="Akzent6 2" xfId="43689" hidden="1"/>
    <cellStyle name="Akzent6 2" xfId="43641" hidden="1"/>
    <cellStyle name="Akzent6 2" xfId="43606" hidden="1"/>
    <cellStyle name="Akzent6 2" xfId="43570" hidden="1"/>
    <cellStyle name="Akzent6 2" xfId="43547" hidden="1"/>
    <cellStyle name="Akzent6 2" xfId="43507" hidden="1"/>
    <cellStyle name="Akzent6 2" xfId="43484" hidden="1"/>
    <cellStyle name="Akzent6 2" xfId="43448" hidden="1"/>
    <cellStyle name="Akzent6 2" xfId="43416" hidden="1"/>
    <cellStyle name="Akzent6 2" xfId="43386" hidden="1"/>
    <cellStyle name="Akzent6 2" xfId="43612" hidden="1"/>
    <cellStyle name="Akzent6 2" xfId="43323" hidden="1"/>
    <cellStyle name="Akzent6 2" xfId="43300" hidden="1"/>
    <cellStyle name="Akzent6 2" xfId="43270" hidden="1"/>
    <cellStyle name="Akzent6 2" xfId="43233" hidden="1"/>
    <cellStyle name="Akzent6 2" xfId="43211" hidden="1"/>
    <cellStyle name="Akzent6 2" xfId="43174" hidden="1"/>
    <cellStyle name="Akzent6 2" xfId="43153" hidden="1"/>
    <cellStyle name="Akzent6 2" xfId="43115" hidden="1"/>
    <cellStyle name="Akzent6 2" xfId="43089" hidden="1"/>
    <cellStyle name="Akzent6 2" xfId="43308" hidden="1"/>
    <cellStyle name="Akzent6 2" xfId="43045" hidden="1"/>
    <cellStyle name="Akzent6 2" xfId="43016" hidden="1"/>
    <cellStyle name="Akzent6 2" xfId="42989" hidden="1"/>
    <cellStyle name="Akzent6 2" xfId="42952" hidden="1"/>
    <cellStyle name="Akzent6 2" xfId="42922" hidden="1"/>
    <cellStyle name="Akzent6 2" xfId="42891" hidden="1"/>
    <cellStyle name="Akzent6 2" xfId="42864" hidden="1"/>
    <cellStyle name="Akzent6 2" xfId="42832" hidden="1"/>
    <cellStyle name="Akzent6 2" xfId="42804" hidden="1"/>
    <cellStyle name="Akzent6 2" xfId="42776" hidden="1"/>
    <cellStyle name="Akzent6 2" xfId="42744" hidden="1"/>
    <cellStyle name="Akzent6 2" xfId="42708" hidden="1"/>
    <cellStyle name="Akzent6 2" xfId="42679" hidden="1"/>
    <cellStyle name="Akzent6 2" xfId="42650" hidden="1"/>
    <cellStyle name="Akzent6 2" xfId="42616" hidden="1"/>
    <cellStyle name="Akzent6 2" xfId="42590" hidden="1"/>
    <cellStyle name="Akzent6 2" xfId="42553" hidden="1"/>
    <cellStyle name="Akzent6 2" xfId="42526" hidden="1"/>
    <cellStyle name="Akzent6 2" xfId="42489" hidden="1"/>
    <cellStyle name="Akzent6 2" xfId="42441" hidden="1"/>
    <cellStyle name="Akzent6 2" xfId="42458" hidden="1"/>
    <cellStyle name="Akzent6 2" xfId="42358" hidden="1"/>
    <cellStyle name="Akzent6 2" xfId="42314" hidden="1"/>
    <cellStyle name="Akzent6 2" xfId="42293" hidden="1"/>
    <cellStyle name="Akzent6 2" xfId="42256" hidden="1"/>
    <cellStyle name="Akzent6 2" xfId="42234" hidden="1"/>
    <cellStyle name="Akzent6 2" xfId="42200" hidden="1"/>
    <cellStyle name="Akzent6 2" xfId="48588" hidden="1"/>
    <cellStyle name="Akzent6 2" xfId="42620" hidden="1"/>
    <cellStyle name="Akzent6 2" xfId="48842" hidden="1"/>
    <cellStyle name="Akzent6 2" xfId="48856" hidden="1"/>
    <cellStyle name="Akzent6 2" xfId="42367" hidden="1"/>
    <cellStyle name="Akzent6 2" xfId="48870" hidden="1"/>
    <cellStyle name="Akzent6 2" xfId="48876" hidden="1"/>
    <cellStyle name="Akzent6 2" xfId="48890" hidden="1"/>
    <cellStyle name="Akzent6 2" xfId="48896" hidden="1"/>
    <cellStyle name="Akzent6 2" xfId="48910" hidden="1"/>
    <cellStyle name="Akzent6 2" xfId="48916" hidden="1"/>
    <cellStyle name="Akzent6 2" xfId="48930" hidden="1"/>
    <cellStyle name="Akzent6 2" xfId="48936" hidden="1"/>
    <cellStyle name="Akzent6 2" xfId="48950" hidden="1"/>
    <cellStyle name="Akzent6 2" xfId="48965" hidden="1"/>
    <cellStyle name="Akzent6 2" xfId="49046" hidden="1"/>
    <cellStyle name="Akzent6 2" xfId="49061" hidden="1"/>
    <cellStyle name="Akzent6 2" xfId="49096" hidden="1"/>
    <cellStyle name="Akzent6 2" xfId="49116" hidden="1"/>
    <cellStyle name="Akzent6 2" xfId="49145" hidden="1"/>
    <cellStyle name="Akzent6 2" xfId="49212" hidden="1"/>
    <cellStyle name="Akzent6 2" xfId="49263" hidden="1"/>
    <cellStyle name="Akzent6 2" xfId="49274" hidden="1"/>
    <cellStyle name="Akzent6 2" xfId="49308" hidden="1"/>
    <cellStyle name="Akzent6 2" xfId="49330" hidden="1"/>
    <cellStyle name="Akzent6 2" xfId="49372" hidden="1"/>
    <cellStyle name="Akzent6 2" xfId="49397" hidden="1"/>
    <cellStyle name="Akzent6 2" xfId="49428" hidden="1"/>
    <cellStyle name="Akzent6 2" xfId="49452" hidden="1"/>
    <cellStyle name="Akzent6 2" xfId="49482" hidden="1"/>
    <cellStyle name="Akzent6 2" xfId="49510" hidden="1"/>
    <cellStyle name="Akzent6 2" xfId="49530" hidden="1"/>
    <cellStyle name="Akzent6 2" xfId="49561" hidden="1"/>
    <cellStyle name="Akzent6 2" xfId="49588" hidden="1"/>
    <cellStyle name="Akzent6 2" xfId="49392" hidden="1"/>
    <cellStyle name="Akzent6 2" xfId="49634" hidden="1"/>
    <cellStyle name="Akzent6 2" xfId="49666" hidden="1"/>
    <cellStyle name="Akzent6 2" xfId="49693" hidden="1"/>
    <cellStyle name="Akzent6 2" xfId="49724" hidden="1"/>
    <cellStyle name="Akzent6 2" xfId="49748" hidden="1"/>
    <cellStyle name="Akzent6 2" xfId="49771" hidden="1"/>
    <cellStyle name="Akzent6 2" xfId="49800" hidden="1"/>
    <cellStyle name="Akzent6 2" xfId="49826" hidden="1"/>
    <cellStyle name="Akzent6 2" xfId="49847" hidden="1"/>
    <cellStyle name="Akzent6 2" xfId="49664" hidden="1"/>
    <cellStyle name="Akzent6 2" xfId="49891" hidden="1"/>
    <cellStyle name="Akzent6 2" xfId="49921" hidden="1"/>
    <cellStyle name="Akzent6 2" xfId="49944" hidden="1"/>
    <cellStyle name="Akzent6 2" xfId="49979" hidden="1"/>
    <cellStyle name="Akzent6 2" xfId="50001" hidden="1"/>
    <cellStyle name="Akzent6 2" xfId="50031" hidden="1"/>
    <cellStyle name="Akzent6 2" xfId="50060" hidden="1"/>
    <cellStyle name="Akzent6 2" xfId="50083" hidden="1"/>
    <cellStyle name="Akzent6 2" xfId="50111" hidden="1"/>
    <cellStyle name="Akzent6 2" xfId="50145" hidden="1"/>
    <cellStyle name="Akzent6 2" xfId="50176" hidden="1"/>
    <cellStyle name="Akzent6 2" xfId="50219" hidden="1"/>
    <cellStyle name="Akzent6 2" xfId="50235" hidden="1"/>
    <cellStyle name="Akzent6 2" xfId="50277" hidden="1"/>
    <cellStyle name="Akzent6 2" xfId="50294" hidden="1"/>
    <cellStyle name="Akzent6 2" xfId="50322" hidden="1"/>
    <cellStyle name="Akzent6 2" xfId="50354" hidden="1"/>
    <cellStyle name="Akzent6 2" xfId="50373" hidden="1"/>
    <cellStyle name="Akzent6 2" xfId="50416" hidden="1"/>
    <cellStyle name="Akzent6 2" xfId="50430" hidden="1"/>
    <cellStyle name="Akzent6 2" xfId="50474" hidden="1"/>
    <cellStyle name="Akzent6 2" xfId="50498" hidden="1"/>
    <cellStyle name="Akzent6 2" xfId="50535" hidden="1"/>
    <cellStyle name="Akzent6 2" xfId="50556" hidden="1"/>
    <cellStyle name="Akzent6 2" xfId="50593" hidden="1"/>
    <cellStyle name="Akzent6 2" xfId="50614" hidden="1"/>
    <cellStyle name="Akzent6 2" xfId="50644" hidden="1"/>
    <cellStyle name="Akzent6 2" xfId="50666" hidden="1"/>
    <cellStyle name="Akzent6 2" xfId="50692" hidden="1"/>
    <cellStyle name="Akzent6 2" xfId="50497" hidden="1"/>
    <cellStyle name="Akzent6 2" xfId="50739" hidden="1"/>
    <cellStyle name="Akzent6 2" xfId="50771" hidden="1"/>
    <cellStyle name="Akzent6 2" xfId="50803" hidden="1"/>
    <cellStyle name="Akzent6 2" xfId="50826" hidden="1"/>
    <cellStyle name="Akzent6 2" xfId="50854" hidden="1"/>
    <cellStyle name="Akzent6 2" xfId="50880" hidden="1"/>
    <cellStyle name="Akzent6 2" xfId="50907" hidden="1"/>
    <cellStyle name="Akzent6 2" xfId="50937" hidden="1"/>
    <cellStyle name="Akzent6 2" xfId="50965" hidden="1"/>
    <cellStyle name="Akzent6 2" xfId="50763" hidden="1"/>
    <cellStyle name="Akzent6 2" xfId="51002" hidden="1"/>
    <cellStyle name="Akzent6 2" xfId="51027" hidden="1"/>
    <cellStyle name="Akzent6 2" xfId="51061" hidden="1"/>
    <cellStyle name="Akzent6 2" xfId="51084" hidden="1"/>
    <cellStyle name="Akzent6 2" xfId="51112" hidden="1"/>
    <cellStyle name="Akzent6 2" xfId="51135" hidden="1"/>
    <cellStyle name="Akzent6 2" xfId="51170" hidden="1"/>
    <cellStyle name="Akzent6 2" xfId="51185" hidden="1"/>
    <cellStyle name="Akzent6 2" xfId="51220" hidden="1"/>
    <cellStyle name="Akzent6 2" xfId="51241" hidden="1"/>
    <cellStyle name="Akzent6 2" xfId="51279" hidden="1"/>
    <cellStyle name="Akzent6 2" xfId="51299" hidden="1"/>
    <cellStyle name="Akzent6 2" xfId="51338" hidden="1"/>
    <cellStyle name="Akzent6 2" xfId="51355" hidden="1"/>
    <cellStyle name="Akzent6 2" xfId="51389" hidden="1"/>
    <cellStyle name="Akzent6 2" xfId="51404" hidden="1"/>
    <cellStyle name="Akzent6 2" xfId="51441" hidden="1"/>
    <cellStyle name="Akzent6 2" xfId="51456" hidden="1"/>
    <cellStyle name="Akzent6 2" xfId="51490" hidden="1"/>
    <cellStyle name="Akzent6 2" xfId="51535" hidden="1"/>
    <cellStyle name="Akzent6 2" xfId="51520" hidden="1"/>
    <cellStyle name="Akzent6 2" xfId="51582" hidden="1"/>
    <cellStyle name="Akzent6 2" xfId="51618" hidden="1"/>
    <cellStyle name="Akzent6 2" xfId="51652" hidden="1"/>
    <cellStyle name="Akzent6 2" xfId="51677" hidden="1"/>
    <cellStyle name="Akzent6 2" xfId="51707" hidden="1"/>
    <cellStyle name="Akzent6 2" xfId="51733" hidden="1"/>
    <cellStyle name="Akzent6 2" xfId="51759" hidden="1"/>
    <cellStyle name="Akzent6 2" xfId="51789" hidden="1"/>
    <cellStyle name="Akzent6 2" xfId="51813" hidden="1"/>
    <cellStyle name="Akzent6 2" xfId="51854" hidden="1"/>
    <cellStyle name="Akzent6 2" xfId="51575" hidden="1"/>
    <cellStyle name="Akzent6 2" xfId="51895" hidden="1"/>
    <cellStyle name="Akzent6 2" xfId="51949" hidden="1"/>
    <cellStyle name="Akzent6 2" xfId="51983" hidden="1"/>
    <cellStyle name="Akzent6 2" xfId="52014" hidden="1"/>
    <cellStyle name="Akzent6 2" xfId="52049" hidden="1"/>
    <cellStyle name="Akzent6 2" xfId="52072" hidden="1"/>
    <cellStyle name="Akzent6 2" xfId="52111" hidden="1"/>
    <cellStyle name="Akzent6 2" xfId="52155" hidden="1"/>
    <cellStyle name="Akzent6 2" xfId="52192" hidden="1"/>
    <cellStyle name="Akzent6 2" xfId="52223" hidden="1"/>
    <cellStyle name="Akzent6 2" xfId="52284" hidden="1"/>
    <cellStyle name="Akzent6 2" xfId="52322" hidden="1"/>
    <cellStyle name="Akzent6 2" xfId="52353" hidden="1"/>
    <cellStyle name="Akzent6 2" xfId="52378" hidden="1"/>
    <cellStyle name="Akzent6 2" xfId="52411" hidden="1"/>
    <cellStyle name="Akzent6 2" xfId="52436" hidden="1"/>
    <cellStyle name="Akzent6 2" xfId="52469" hidden="1"/>
    <cellStyle name="Akzent6 2" xfId="52488" hidden="1"/>
    <cellStyle name="Akzent6 2" xfId="52519" hidden="1"/>
    <cellStyle name="Akzent6 2" xfId="52534" hidden="1"/>
    <cellStyle name="Akzent6 2" xfId="52564" hidden="1"/>
    <cellStyle name="Akzent6 2" xfId="52598" hidden="1"/>
    <cellStyle name="Akzent6 2" xfId="52628" hidden="1"/>
    <cellStyle name="Akzent6 2" xfId="52680" hidden="1"/>
    <cellStyle name="Akzent6 2" xfId="52715" hidden="1"/>
    <cellStyle name="Akzent6 2" xfId="52743" hidden="1"/>
    <cellStyle name="Akzent6 2" xfId="52768" hidden="1"/>
    <cellStyle name="Akzent6 2" xfId="52800" hidden="1"/>
    <cellStyle name="Akzent6 2" xfId="52820" hidden="1"/>
    <cellStyle name="Akzent6 2" xfId="52846" hidden="1"/>
    <cellStyle name="Akzent6 2" xfId="52626" hidden="1"/>
    <cellStyle name="Akzent6 2" xfId="52919" hidden="1"/>
    <cellStyle name="Akzent6 2" xfId="52945" hidden="1"/>
    <cellStyle name="Akzent6 2" xfId="52977" hidden="1"/>
    <cellStyle name="Akzent6 2" xfId="53002" hidden="1"/>
    <cellStyle name="Akzent6 2" xfId="53031" hidden="1"/>
    <cellStyle name="Akzent6 2" xfId="53056" hidden="1"/>
    <cellStyle name="Akzent6 2" xfId="53088" hidden="1"/>
    <cellStyle name="Akzent6 2" xfId="53114" hidden="1"/>
    <cellStyle name="Akzent6 2" xfId="53140" hidden="1"/>
    <cellStyle name="Akzent6 2" xfId="52943" hidden="1"/>
    <cellStyle name="Akzent6 2" xfId="53183" hidden="1"/>
    <cellStyle name="Akzent6 2" xfId="53204" hidden="1"/>
    <cellStyle name="Akzent6 2" xfId="53240" hidden="1"/>
    <cellStyle name="Akzent6 2" xfId="53261" hidden="1"/>
    <cellStyle name="Akzent6 2" xfId="53296" hidden="1"/>
    <cellStyle name="Akzent6 2" xfId="53309" hidden="1"/>
    <cellStyle name="Akzent6 2" xfId="53341" hidden="1"/>
    <cellStyle name="Akzent6 2" xfId="53364" hidden="1"/>
    <cellStyle name="Akzent6 2" xfId="53398" hidden="1"/>
    <cellStyle name="Akzent6 2" xfId="53427" hidden="1"/>
    <cellStyle name="Akzent6 2" xfId="53480" hidden="1"/>
    <cellStyle name="Akzent6 2" xfId="53497" hidden="1"/>
    <cellStyle name="Akzent6 2" xfId="53534" hidden="1"/>
    <cellStyle name="Akzent6 2" xfId="53552" hidden="1"/>
    <cellStyle name="Akzent6 2" xfId="53579" hidden="1"/>
    <cellStyle name="Akzent6 2" xfId="53601" hidden="1"/>
    <cellStyle name="Akzent6 2" xfId="53638" hidden="1"/>
    <cellStyle name="Akzent6 2" xfId="53658" hidden="1"/>
    <cellStyle name="Akzent6 2" xfId="53686" hidden="1"/>
    <cellStyle name="Akzent6 2" xfId="53713" hidden="1"/>
    <cellStyle name="Akzent6 2" xfId="53755" hidden="1"/>
    <cellStyle name="Akzent6 2" xfId="53781" hidden="1"/>
    <cellStyle name="Akzent6 2" xfId="53808" hidden="1"/>
    <cellStyle name="Akzent6 2" xfId="53831" hidden="1"/>
    <cellStyle name="Akzent6 2" xfId="53859" hidden="1"/>
    <cellStyle name="Akzent6 2" xfId="53892" hidden="1"/>
    <cellStyle name="Akzent6 2" xfId="53912" hidden="1"/>
    <cellStyle name="Akzent6 2" xfId="53947" hidden="1"/>
    <cellStyle name="Akzent6 2" xfId="53969" hidden="1"/>
    <cellStyle name="Akzent6 2" xfId="53776" hidden="1"/>
    <cellStyle name="Akzent6 2" xfId="54019" hidden="1"/>
    <cellStyle name="Akzent6 2" xfId="54047" hidden="1"/>
    <cellStyle name="Akzent6 2" xfId="54075" hidden="1"/>
    <cellStyle name="Akzent6 2" xfId="54106" hidden="1"/>
    <cellStyle name="Akzent6 2" xfId="54125" hidden="1"/>
    <cellStyle name="Akzent6 2" xfId="54154" hidden="1"/>
    <cellStyle name="Akzent6 2" xfId="54188" hidden="1"/>
    <cellStyle name="Akzent6 2" xfId="54211" hidden="1"/>
    <cellStyle name="Akzent6 2" xfId="54239" hidden="1"/>
    <cellStyle name="Akzent6 2" xfId="54046" hidden="1"/>
    <cellStyle name="Akzent6 2" xfId="54283" hidden="1"/>
    <cellStyle name="Akzent6 2" xfId="54318" hidden="1"/>
    <cellStyle name="Akzent6 2" xfId="54341" hidden="1"/>
    <cellStyle name="Akzent6 2" xfId="54368" hidden="1"/>
    <cellStyle name="Akzent6 2" xfId="54396" hidden="1"/>
    <cellStyle name="Akzent6 2" xfId="54420" hidden="1"/>
    <cellStyle name="Akzent6 2" xfId="54450" hidden="1"/>
    <cellStyle name="Akzent6 2" xfId="54472" hidden="1"/>
    <cellStyle name="Akzent6 2" xfId="54497" hidden="1"/>
    <cellStyle name="Akzent6 2" xfId="54530" hidden="1"/>
    <cellStyle name="Akzent6 2" xfId="54558" hidden="1"/>
    <cellStyle name="Akzent6 2" xfId="54588" hidden="1"/>
    <cellStyle name="Akzent6 2" xfId="54614" hidden="1"/>
    <cellStyle name="Akzent6 2" xfId="54646" hidden="1"/>
    <cellStyle name="Akzent6 2" xfId="54665" hidden="1"/>
    <cellStyle name="Akzent6 2" xfId="54704" hidden="1"/>
    <cellStyle name="Akzent6 2" xfId="54724" hidden="1"/>
    <cellStyle name="Akzent6 2" xfId="54747" hidden="1"/>
    <cellStyle name="Akzent6 2" xfId="54769" hidden="1"/>
    <cellStyle name="Akzent6 2" xfId="54823" hidden="1"/>
    <cellStyle name="Akzent6 2" xfId="54805" hidden="1"/>
    <cellStyle name="Akzent6 2" xfId="54860" hidden="1"/>
    <cellStyle name="Akzent6 2" xfId="54898" hidden="1"/>
    <cellStyle name="Akzent6 2" xfId="54923" hidden="1"/>
    <cellStyle name="Akzent6 2" xfId="54956" hidden="1"/>
    <cellStyle name="Akzent6 2" xfId="54981" hidden="1"/>
    <cellStyle name="Akzent6 2" xfId="55010" hidden="1"/>
    <cellStyle name="Akzent6 2" xfId="55037" hidden="1"/>
    <cellStyle name="Akzent6 2" xfId="55066" hidden="1"/>
    <cellStyle name="Akzent6 2" xfId="55090" hidden="1"/>
    <cellStyle name="Akzent6 2" xfId="55114" hidden="1"/>
    <cellStyle name="Akzent6 2" xfId="54857" hidden="1"/>
    <cellStyle name="Akzent6 2" xfId="55164" hidden="1"/>
    <cellStyle name="Akzent6 2" xfId="55191" hidden="1"/>
    <cellStyle name="Akzent6 2" xfId="55222" hidden="1"/>
    <cellStyle name="Akzent6 2" xfId="55248" hidden="1"/>
    <cellStyle name="Akzent6 2" xfId="55280" hidden="1"/>
    <cellStyle name="Akzent6 2" xfId="55301" hidden="1"/>
    <cellStyle name="Akzent6 2" xfId="55334" hidden="1"/>
    <cellStyle name="Akzent6 2" xfId="55350" hidden="1"/>
    <cellStyle name="Akzent6 2" xfId="55377" hidden="1"/>
    <cellStyle name="Akzent6 2" xfId="55328" hidden="1"/>
    <cellStyle name="Akzent6 2" xfId="55294" hidden="1"/>
    <cellStyle name="Akzent6 2" xfId="55271" hidden="1"/>
    <cellStyle name="Akzent6 2" xfId="55236" hidden="1"/>
    <cellStyle name="Akzent6 2" xfId="55213" hidden="1"/>
    <cellStyle name="Akzent6 2" xfId="55178" hidden="1"/>
    <cellStyle name="Akzent6 2" xfId="55155" hidden="1"/>
    <cellStyle name="Akzent6 2" xfId="55127" hidden="1"/>
    <cellStyle name="Akzent6 2" xfId="55092" hidden="1"/>
    <cellStyle name="Akzent6 2" xfId="55078" hidden="1"/>
    <cellStyle name="Akzent6 2" xfId="55036" hidden="1"/>
    <cellStyle name="Akzent6 2" xfId="55003" hidden="1"/>
    <cellStyle name="Akzent6 2" xfId="54976" hidden="1"/>
    <cellStyle name="Akzent6 2" xfId="54946" hidden="1"/>
    <cellStyle name="Akzent6 2" xfId="54918" hidden="1"/>
    <cellStyle name="Akzent6 2" xfId="54891" hidden="1"/>
    <cellStyle name="Akzent6 2" xfId="54839" hidden="1"/>
    <cellStyle name="Akzent6 2" xfId="54793" hidden="1"/>
    <cellStyle name="Akzent6 2" xfId="54768" hidden="1"/>
    <cellStyle name="Akzent6 2" xfId="55009" hidden="1"/>
    <cellStyle name="Akzent6 2" xfId="54723" hidden="1"/>
    <cellStyle name="Akzent6 2" xfId="54692" hidden="1"/>
    <cellStyle name="Akzent6 2" xfId="54664" hidden="1"/>
    <cellStyle name="Akzent6 2" xfId="54636" hidden="1"/>
    <cellStyle name="Akzent6 2" xfId="54605" hidden="1"/>
    <cellStyle name="Akzent6 2" xfId="54578" hidden="1"/>
    <cellStyle name="Akzent6 2" xfId="54547" hidden="1"/>
    <cellStyle name="Akzent6 2" xfId="54521" hidden="1"/>
    <cellStyle name="Akzent6 2" xfId="54493" hidden="1"/>
    <cellStyle name="Akzent6 2" xfId="54695" hidden="1"/>
    <cellStyle name="Akzent6 2" xfId="54444" hidden="1"/>
    <cellStyle name="Akzent6 2" xfId="54413" hidden="1"/>
    <cellStyle name="Akzent6 2" xfId="54393" hidden="1"/>
    <cellStyle name="Akzent6 2" xfId="54355" hidden="1"/>
    <cellStyle name="Akzent6 2" xfId="54332" hidden="1"/>
    <cellStyle name="Akzent6 2" xfId="54303" hidden="1"/>
    <cellStyle name="Akzent6 2" xfId="54274" hidden="1"/>
    <cellStyle name="Akzent6 2" xfId="54252" hidden="1"/>
    <cellStyle name="Akzent6 2" xfId="54222" hidden="1"/>
    <cellStyle name="Akzent6 2" xfId="54182" hidden="1"/>
    <cellStyle name="Akzent6 2" xfId="54142" hidden="1"/>
    <cellStyle name="Akzent6 2" xfId="54101" hidden="1"/>
    <cellStyle name="Akzent6 2" xfId="54086" hidden="1"/>
    <cellStyle name="Akzent6 2" xfId="54043" hidden="1"/>
    <cellStyle name="Akzent6 2" xfId="54022" hidden="1"/>
    <cellStyle name="Akzent6 2" xfId="53994" hidden="1"/>
    <cellStyle name="Akzent6 2" xfId="53968" hidden="1"/>
    <cellStyle name="Akzent6 2" xfId="53936" hidden="1"/>
    <cellStyle name="Akzent6 2" xfId="53909" hidden="1"/>
    <cellStyle name="Akzent6 2" xfId="53882" hidden="1"/>
    <cellStyle name="Akzent6 2" xfId="53843" hidden="1"/>
    <cellStyle name="Akzent6 2" xfId="53820" hidden="1"/>
    <cellStyle name="Akzent6 2" xfId="53783" hidden="1"/>
    <cellStyle name="Akzent6 2" xfId="53754" hidden="1"/>
    <cellStyle name="Akzent6 2" xfId="53727" hidden="1"/>
    <cellStyle name="Akzent6 2" xfId="53697" hidden="1"/>
    <cellStyle name="Akzent6 2" xfId="53659" hidden="1"/>
    <cellStyle name="Akzent6 2" xfId="53637" hidden="1"/>
    <cellStyle name="Akzent6 2" xfId="53600" hidden="1"/>
    <cellStyle name="Akzent6 2" xfId="53821" hidden="1"/>
    <cellStyle name="Akzent6 2" xfId="53548" hidden="1"/>
    <cellStyle name="Akzent6 2" xfId="53533" hidden="1"/>
    <cellStyle name="Akzent6 2" xfId="53496" hidden="1"/>
    <cellStyle name="Akzent6 2" xfId="53475" hidden="1"/>
    <cellStyle name="Akzent6 2" xfId="53439" hidden="1"/>
    <cellStyle name="Akzent6 2" xfId="53420" hidden="1"/>
    <cellStyle name="Akzent6 2" xfId="53384" hidden="1"/>
    <cellStyle name="Akzent6 2" xfId="53363" hidden="1"/>
    <cellStyle name="Akzent6 2" xfId="53326" hidden="1"/>
    <cellStyle name="Akzent6 2" xfId="53540" hidden="1"/>
    <cellStyle name="Akzent6 2" xfId="53276" hidden="1"/>
    <cellStyle name="Akzent6 2" xfId="53254" hidden="1"/>
    <cellStyle name="Akzent6 2" xfId="53222" hidden="1"/>
    <cellStyle name="Akzent6 2" xfId="53196" hidden="1"/>
    <cellStyle name="Akzent6 2" xfId="53166" hidden="1"/>
    <cellStyle name="Akzent6 2" xfId="53139" hidden="1"/>
    <cellStyle name="Akzent6 2" xfId="53113" hidden="1"/>
    <cellStyle name="Akzent6 2" xfId="53084" hidden="1"/>
    <cellStyle name="Akzent6 2" xfId="53055" hidden="1"/>
    <cellStyle name="Akzent6 2" xfId="53022" hidden="1"/>
    <cellStyle name="Akzent6 2" xfId="52997" hidden="1"/>
    <cellStyle name="Akzent6 2" xfId="52960" hidden="1"/>
    <cellStyle name="Akzent6 2" xfId="52938" hidden="1"/>
    <cellStyle name="Akzent6 2" xfId="52882" hidden="1"/>
    <cellStyle name="Akzent6 2" xfId="52855" hidden="1"/>
    <cellStyle name="Akzent6 2" xfId="52819" hidden="1"/>
    <cellStyle name="Akzent6 2" xfId="52796" hidden="1"/>
    <cellStyle name="Akzent6 2" xfId="52761" hidden="1"/>
    <cellStyle name="Akzent6 2" xfId="52742" hidden="1"/>
    <cellStyle name="Akzent6 2" xfId="52691" hidden="1"/>
    <cellStyle name="Akzent6 2" xfId="52700" hidden="1"/>
    <cellStyle name="Akzent6 2" xfId="52648" hidden="1"/>
    <cellStyle name="Akzent6 2" xfId="52609" hidden="1"/>
    <cellStyle name="Akzent6 2" xfId="52577" hidden="1"/>
    <cellStyle name="Akzent6 2" xfId="52545" hidden="1"/>
    <cellStyle name="Akzent6 2" xfId="52513" hidden="1"/>
    <cellStyle name="Akzent6 2" xfId="52487" hidden="1"/>
    <cellStyle name="Akzent6 2" xfId="52459" hidden="1"/>
    <cellStyle name="Akzent6 2" xfId="52429" hidden="1"/>
    <cellStyle name="Akzent6 2" xfId="52410" hidden="1"/>
    <cellStyle name="Akzent6 2" xfId="52377" hidden="1"/>
    <cellStyle name="Akzent6 2" xfId="52653" hidden="1"/>
    <cellStyle name="Akzent6 2" xfId="52317" hidden="1"/>
    <cellStyle name="Akzent6 2" xfId="52282" hidden="1"/>
    <cellStyle name="Akzent6 2" xfId="52217" hidden="1"/>
    <cellStyle name="Akzent6 2" xfId="52191" hidden="1"/>
    <cellStyle name="Akzent6 2" xfId="52136" hidden="1"/>
    <cellStyle name="Akzent6 2" xfId="52097" hidden="1"/>
    <cellStyle name="Akzent6 2" xfId="52066" hidden="1"/>
    <cellStyle name="Akzent6 2" xfId="52044" hidden="1"/>
    <cellStyle name="Akzent6 2" xfId="52000" hidden="1"/>
    <cellStyle name="Akzent6 2" xfId="51969" hidden="1"/>
    <cellStyle name="Akzent6 2" xfId="51916" hidden="1"/>
    <cellStyle name="Akzent6 2" xfId="51876" hidden="1"/>
    <cellStyle name="Akzent6 2" xfId="51836" hidden="1"/>
    <cellStyle name="Akzent6 2" xfId="51808" hidden="1"/>
    <cellStyle name="Akzent6 2" xfId="51777" hidden="1"/>
    <cellStyle name="Akzent6 2" xfId="51750" hidden="1"/>
    <cellStyle name="Akzent6 2" xfId="51708" hidden="1"/>
    <cellStyle name="Akzent6 2" xfId="51688" hidden="1"/>
    <cellStyle name="Akzent6 2" xfId="51656" hidden="1"/>
    <cellStyle name="Akzent6 2" xfId="51629" hidden="1"/>
    <cellStyle name="Akzent6 2" xfId="51613" hidden="1"/>
    <cellStyle name="Akzent6 2" xfId="51537" hidden="1"/>
    <cellStyle name="Akzent6 2" xfId="51504" hidden="1"/>
    <cellStyle name="Akzent6 2" xfId="51469" hidden="1"/>
    <cellStyle name="Akzent6 2" xfId="51440" hidden="1"/>
    <cellStyle name="Akzent6 2" xfId="51403" hidden="1"/>
    <cellStyle name="Akzent6 2" xfId="51388" hidden="1"/>
    <cellStyle name="Akzent6 2" xfId="51351" hidden="1"/>
    <cellStyle name="Akzent6 2" xfId="51332" hidden="1"/>
    <cellStyle name="Akzent6 2" xfId="51296" hidden="1"/>
    <cellStyle name="Akzent6 2" xfId="51507" hidden="1"/>
    <cellStyle name="Akzent6 2" xfId="51255" hidden="1"/>
    <cellStyle name="Akzent6 2" xfId="51233" hidden="1"/>
    <cellStyle name="Akzent6 2" xfId="51191" hidden="1"/>
    <cellStyle name="Akzent6 2" xfId="51169" hidden="1"/>
    <cellStyle name="Akzent6 2" xfId="51129" hidden="1"/>
    <cellStyle name="Akzent6 2" xfId="51111" hidden="1"/>
    <cellStyle name="Akzent6 2" xfId="51078" hidden="1"/>
    <cellStyle name="Akzent6 2" xfId="51060" hidden="1"/>
    <cellStyle name="Akzent6 2" xfId="51025" hidden="1"/>
    <cellStyle name="Akzent6 2" xfId="51234" hidden="1"/>
    <cellStyle name="Akzent6 2" xfId="50987" hidden="1"/>
    <cellStyle name="Akzent6 2" xfId="50957" hidden="1"/>
    <cellStyle name="Akzent6 2" xfId="50930" hidden="1"/>
    <cellStyle name="Akzent6 2" xfId="50895" hidden="1"/>
    <cellStyle name="Akzent6 2" xfId="50871" hidden="1"/>
    <cellStyle name="Akzent6 2" xfId="50834" hidden="1"/>
    <cellStyle name="Akzent6 2" xfId="50815" hidden="1"/>
    <cellStyle name="Akzent6 2" xfId="50783" hidden="1"/>
    <cellStyle name="Akzent6 2" xfId="50750" hidden="1"/>
    <cellStyle name="Akzent6 2" xfId="50720" hidden="1"/>
    <cellStyle name="Akzent6 2" xfId="50680" hidden="1"/>
    <cellStyle name="Akzent6 2" xfId="50647" hidden="1"/>
    <cellStyle name="Akzent6 2" xfId="50613" hidden="1"/>
    <cellStyle name="Akzent6 2" xfId="50587" hidden="1"/>
    <cellStyle name="Akzent6 2" xfId="50555" hidden="1"/>
    <cellStyle name="Akzent6 2" xfId="50530" hidden="1"/>
    <cellStyle name="Akzent6 2" xfId="50496" hidden="1"/>
    <cellStyle name="Akzent6 2" xfId="50471" hidden="1"/>
    <cellStyle name="Akzent6 2" xfId="50437" hidden="1"/>
    <cellStyle name="Akzent6 2" xfId="50418" hidden="1"/>
    <cellStyle name="Akzent6 2" xfId="50365" hidden="1"/>
    <cellStyle name="Akzent6 2" xfId="50347" hidden="1"/>
    <cellStyle name="Akzent6 2" xfId="50311" hidden="1"/>
    <cellStyle name="Akzent6 2" xfId="50278" hidden="1"/>
    <cellStyle name="Akzent6 2" xfId="50252" hidden="1"/>
    <cellStyle name="Akzent6 2" xfId="50224" hidden="1"/>
    <cellStyle name="Akzent6 2" xfId="50193" hidden="1"/>
    <cellStyle name="Akzent6 2" xfId="50168" hidden="1"/>
    <cellStyle name="Akzent6 2" xfId="50131" hidden="1"/>
    <cellStyle name="Akzent6 2" xfId="50349" hidden="1"/>
    <cellStyle name="Akzent6 2" xfId="50082" hidden="1"/>
    <cellStyle name="Akzent6 2" xfId="50058" hidden="1"/>
    <cellStyle name="Akzent6 2" xfId="50023" hidden="1"/>
    <cellStyle name="Akzent6 2" xfId="49996" hidden="1"/>
    <cellStyle name="Akzent6 2" xfId="49965" hidden="1"/>
    <cellStyle name="Akzent6 2" xfId="49938" hidden="1"/>
    <cellStyle name="Akzent6 2" xfId="49907" hidden="1"/>
    <cellStyle name="Akzent6 2" xfId="49883" hidden="1"/>
    <cellStyle name="Akzent6 2" xfId="49863" hidden="1"/>
    <cellStyle name="Akzent6 2" xfId="50059" hidden="1"/>
    <cellStyle name="Akzent6 2" xfId="49820" hidden="1"/>
    <cellStyle name="Akzent6 2" xfId="49783" hidden="1"/>
    <cellStyle name="Akzent6 2" xfId="49762" hidden="1"/>
    <cellStyle name="Akzent6 2" xfId="49717" hidden="1"/>
    <cellStyle name="Akzent6 2" xfId="49704" hidden="1"/>
    <cellStyle name="Akzent6 2" xfId="49663" hidden="1"/>
    <cellStyle name="Akzent6 2" xfId="49645" hidden="1"/>
    <cellStyle name="Akzent6 2" xfId="49613" hidden="1"/>
    <cellStyle name="Akzent6 2" xfId="49587" hidden="1"/>
    <cellStyle name="Akzent6 2" xfId="49554" hidden="1"/>
    <cellStyle name="Akzent6 2" xfId="49524" hidden="1"/>
    <cellStyle name="Akzent6 2" xfId="49495" hidden="1"/>
    <cellStyle name="Akzent6 2" xfId="49465" hidden="1"/>
    <cellStyle name="Akzent6 2" xfId="49440" hidden="1"/>
    <cellStyle name="Akzent6 2" xfId="49400" hidden="1"/>
    <cellStyle name="Akzent6 2" xfId="49382" hidden="1"/>
    <cellStyle name="Akzent6 2" xfId="49347" hidden="1"/>
    <cellStyle name="Akzent6 2" xfId="49318" hidden="1"/>
    <cellStyle name="Akzent6 2" xfId="49277" hidden="1"/>
    <cellStyle name="Akzent6 2" xfId="49235" hidden="1"/>
    <cellStyle name="Akzent6 2" xfId="49252" hidden="1"/>
    <cellStyle name="Akzent6 2" xfId="49167" hidden="1"/>
    <cellStyle name="Akzent6 2" xfId="49129" hidden="1"/>
    <cellStyle name="Akzent6 2" xfId="49109" hidden="1"/>
    <cellStyle name="Akzent6 2" xfId="49067" hidden="1"/>
    <cellStyle name="Akzent6 2" xfId="49045" hidden="1"/>
    <cellStyle name="Akzent6 2" xfId="49014" hidden="1"/>
    <cellStyle name="Akzent6 2" xfId="48988" hidden="1"/>
    <cellStyle name="Akzent6 2" xfId="55421" hidden="1"/>
    <cellStyle name="Akzent6 2" xfId="55437" hidden="1"/>
    <cellStyle name="Akzent6 2" xfId="55461" hidden="1"/>
    <cellStyle name="Akzent6 2" xfId="49175" hidden="1"/>
    <cellStyle name="Akzent6 2" xfId="55490" hidden="1"/>
    <cellStyle name="Akzent6 2" xfId="55505" hidden="1"/>
    <cellStyle name="Akzent6 2" xfId="55529" hidden="1"/>
    <cellStyle name="Akzent6 2" xfId="55544" hidden="1"/>
    <cellStyle name="Akzent6 2" xfId="55568" hidden="1"/>
    <cellStyle name="Akzent6 2" xfId="55583" hidden="1"/>
    <cellStyle name="Akzent6 2" xfId="55602" hidden="1"/>
    <cellStyle name="Akzent6 2" xfId="55617" hidden="1"/>
    <cellStyle name="Akzent6 2" xfId="55634" hidden="1"/>
    <cellStyle name="Akzent6 2" xfId="55601" hidden="1"/>
    <cellStyle name="Akzent6 2" xfId="55582" hidden="1"/>
    <cellStyle name="Akzent6 2" xfId="55558" hidden="1"/>
    <cellStyle name="Akzent6 2" xfId="55543" hidden="1"/>
    <cellStyle name="Akzent6 2" xfId="55519" hidden="1"/>
    <cellStyle name="Akzent6 2" xfId="55504" hidden="1"/>
    <cellStyle name="Akzent6 2" xfId="55480" hidden="1"/>
    <cellStyle name="Akzent6 2" xfId="55471" hidden="1"/>
    <cellStyle name="Akzent6 2" xfId="55439" hidden="1"/>
    <cellStyle name="Akzent6 2" xfId="55432" hidden="1"/>
    <cellStyle name="Akzent6 2" xfId="55365" hidden="1"/>
    <cellStyle name="Akzent6 2" xfId="55333" hidden="1"/>
    <cellStyle name="Akzent6 2" xfId="55300" hidden="1"/>
    <cellStyle name="Akzent6 2" xfId="55265" hidden="1"/>
    <cellStyle name="Akzent6 2" xfId="55242" hidden="1"/>
    <cellStyle name="Akzent6 2" xfId="55210" hidden="1"/>
    <cellStyle name="Akzent6 2" xfId="55184" hidden="1"/>
    <cellStyle name="Akzent6 2" xfId="55148" hidden="1"/>
    <cellStyle name="Akzent6 2" xfId="55130" hidden="1"/>
    <cellStyle name="Akzent6 2" xfId="55336" hidden="1"/>
    <cellStyle name="Akzent6 2" xfId="55068" hidden="1"/>
    <cellStyle name="Akzent6 2" xfId="55029" hidden="1"/>
    <cellStyle name="Akzent6 2" xfId="55008" hidden="1"/>
    <cellStyle name="Akzent6 2" xfId="54970" hidden="1"/>
    <cellStyle name="Akzent6 2" xfId="54944" hidden="1"/>
    <cellStyle name="Akzent6 2" xfId="54912" hidden="1"/>
    <cellStyle name="Akzent6 2" xfId="54880" hidden="1"/>
    <cellStyle name="Akzent6 2" xfId="54821" hidden="1"/>
    <cellStyle name="Akzent6 2" xfId="54784" hidden="1"/>
    <cellStyle name="Akzent6 2" xfId="55032" hidden="1"/>
    <cellStyle name="Akzent6 2" xfId="54739" hidden="1"/>
    <cellStyle name="Akzent6 2" xfId="54706" hidden="1"/>
    <cellStyle name="Akzent6 2" xfId="54677" hidden="1"/>
    <cellStyle name="Akzent6 2" xfId="54645" hidden="1"/>
    <cellStyle name="Akzent6 2" xfId="54612" hidden="1"/>
    <cellStyle name="Akzent6 2" xfId="54587" hidden="1"/>
    <cellStyle name="Akzent6 2" xfId="54554" hidden="1"/>
    <cellStyle name="Akzent6 2" xfId="54529" hidden="1"/>
    <cellStyle name="Akzent6 2" xfId="54496" hidden="1"/>
    <cellStyle name="Akzent6 2" xfId="54462" hidden="1"/>
    <cellStyle name="Akzent6 2" xfId="54419" hidden="1"/>
    <cellStyle name="Akzent6 2" xfId="54384" hidden="1"/>
    <cellStyle name="Akzent6 2" xfId="54361" hidden="1"/>
    <cellStyle name="Akzent6 2" xfId="54317" hidden="1"/>
    <cellStyle name="Akzent6 2" xfId="54295" hidden="1"/>
    <cellStyle name="Akzent6 2" xfId="54266" hidden="1"/>
    <cellStyle name="Akzent6 2" xfId="54237" hidden="1"/>
    <cellStyle name="Akzent6 2" xfId="54208" hidden="1"/>
    <cellStyle name="Akzent6 2" xfId="54185" hidden="1"/>
    <cellStyle name="Akzent6 2" xfId="54148" hidden="1"/>
    <cellStyle name="Akzent6 2" xfId="54105" hidden="1"/>
    <cellStyle name="Akzent6 2" xfId="54073" hidden="1"/>
    <cellStyle name="Akzent6 2" xfId="54045" hidden="1"/>
    <cellStyle name="Akzent6 2" xfId="54013" hidden="1"/>
    <cellStyle name="Akzent6 2" xfId="53984" hidden="1"/>
    <cellStyle name="Akzent6 2" xfId="53953" hidden="1"/>
    <cellStyle name="Akzent6 2" xfId="53926" hidden="1"/>
    <cellStyle name="Akzent6 2" xfId="53891" hidden="1"/>
    <cellStyle name="Akzent6 2" xfId="53858" hidden="1"/>
    <cellStyle name="Akzent6 2" xfId="54074" hidden="1"/>
    <cellStyle name="Akzent6 2" xfId="53814" hidden="1"/>
    <cellStyle name="Akzent6 2" xfId="53774" hidden="1"/>
    <cellStyle name="Akzent6 2" xfId="53746" hidden="1"/>
    <cellStyle name="Akzent6 2" xfId="53710" hidden="1"/>
    <cellStyle name="Akzent6 2" xfId="53681" hidden="1"/>
    <cellStyle name="Akzent6 2" xfId="53652" hidden="1"/>
    <cellStyle name="Akzent6 2" xfId="53615" hidden="1"/>
    <cellStyle name="Akzent6 2" xfId="53593" hidden="1"/>
    <cellStyle name="Akzent6 2" xfId="53558" hidden="1"/>
    <cellStyle name="Akzent6 2" xfId="53775" hidden="1"/>
    <cellStyle name="Akzent6 2" xfId="53510" hidden="1"/>
    <cellStyle name="Akzent6 2" xfId="53490" hidden="1"/>
    <cellStyle name="Akzent6 2" xfId="53452" hidden="1"/>
    <cellStyle name="Akzent6 2" xfId="53421" hidden="1"/>
    <cellStyle name="Akzent6 2" xfId="53381" hidden="1"/>
    <cellStyle name="Akzent6 2" xfId="53355" hidden="1"/>
    <cellStyle name="Akzent6 2" xfId="53314" hidden="1"/>
    <cellStyle name="Akzent6 2" xfId="53294" hidden="1"/>
    <cellStyle name="Akzent6 2" xfId="53260" hidden="1"/>
    <cellStyle name="Akzent6 2" xfId="53236" hidden="1"/>
    <cellStyle name="Akzent6 2" xfId="53202" hidden="1"/>
    <cellStyle name="Akzent6 2" xfId="53173" hidden="1"/>
    <cellStyle name="Akzent6 2" xfId="53151" hidden="1"/>
    <cellStyle name="Akzent6 2" xfId="53107" hidden="1"/>
    <cellStyle name="Akzent6 2" xfId="53087" hidden="1"/>
    <cellStyle name="Akzent6 2" xfId="53049" hidden="1"/>
    <cellStyle name="Akzent6 2" xfId="53028" hidden="1"/>
    <cellStyle name="Akzent6 2" xfId="52994" hidden="1"/>
    <cellStyle name="Akzent6 2" xfId="52967" hidden="1"/>
    <cellStyle name="Akzent6 2" xfId="52915" hidden="1"/>
    <cellStyle name="Akzent6 2" xfId="52929" hidden="1"/>
    <cellStyle name="Akzent6 2" xfId="52868" hidden="1"/>
    <cellStyle name="Akzent6 2" xfId="52834" hidden="1"/>
    <cellStyle name="Akzent6 2" xfId="52802" hidden="1"/>
    <cellStyle name="Akzent6 2" xfId="52767" hidden="1"/>
    <cellStyle name="Akzent6 2" xfId="52735" hidden="1"/>
    <cellStyle name="Akzent6 2" xfId="52709" hidden="1"/>
    <cellStyle name="Akzent6 2" xfId="52652" hidden="1"/>
    <cellStyle name="Akzent6 2" xfId="52615" hidden="1"/>
    <cellStyle name="Akzent6 2" xfId="52592" hidden="1"/>
    <cellStyle name="Akzent6 2" xfId="52551" hidden="1"/>
    <cellStyle name="Akzent6 2" xfId="52876" hidden="1"/>
    <cellStyle name="Akzent6 2" xfId="52500" hidden="1"/>
    <cellStyle name="Akzent6 2" xfId="52468" hidden="1"/>
    <cellStyle name="Akzent6 2" xfId="52435" hidden="1"/>
    <cellStyle name="Akzent6 2" xfId="52409" hidden="1"/>
    <cellStyle name="Akzent6 2" xfId="52370" hidden="1"/>
    <cellStyle name="Akzent6 2" xfId="52341" hidden="1"/>
    <cellStyle name="Akzent6 2" xfId="52310" hidden="1"/>
    <cellStyle name="Akzent6 2" xfId="52264" hidden="1"/>
    <cellStyle name="Akzent6 2" xfId="52203" hidden="1"/>
    <cellStyle name="Akzent6 2" xfId="52169" hidden="1"/>
    <cellStyle name="Akzent6 2" xfId="52116" hidden="1"/>
    <cellStyle name="Akzent6 2" xfId="52065" hidden="1"/>
    <cellStyle name="Akzent6 2" xfId="52026" hidden="1"/>
    <cellStyle name="Akzent6 2" xfId="51994" hidden="1"/>
    <cellStyle name="Akzent6 2" xfId="51940" hidden="1"/>
    <cellStyle name="Akzent6 2" xfId="51894" hidden="1"/>
    <cellStyle name="Akzent6 2" xfId="51868" hidden="1"/>
    <cellStyle name="Akzent6 2" xfId="51831" hidden="1"/>
    <cellStyle name="Akzent6 2" xfId="51802" hidden="1"/>
    <cellStyle name="Akzent6 2" xfId="51773" hidden="1"/>
    <cellStyle name="Akzent6 2" xfId="51744" hidden="1"/>
    <cellStyle name="Akzent6 2" xfId="51698" hidden="1"/>
    <cellStyle name="Akzent6 2" xfId="51674" hidden="1"/>
    <cellStyle name="Akzent6 2" xfId="51635" hidden="1"/>
    <cellStyle name="Akzent6 2" xfId="51608" hidden="1"/>
    <cellStyle name="Akzent6 2" xfId="51545" hidden="1"/>
    <cellStyle name="Akzent6 2" xfId="51514" hidden="1"/>
    <cellStyle name="Akzent6 2" xfId="51476" hidden="1"/>
    <cellStyle name="Akzent6 2" xfId="51455" hidden="1"/>
    <cellStyle name="Akzent6 2" xfId="51417" hidden="1"/>
    <cellStyle name="Akzent6 2" xfId="51676" hidden="1"/>
    <cellStyle name="Akzent6 2" xfId="51361" hidden="1"/>
    <cellStyle name="Akzent6 2" xfId="51340" hidden="1"/>
    <cellStyle name="Akzent6 2" xfId="51298" hidden="1"/>
    <cellStyle name="Akzent6 2" xfId="51277" hidden="1"/>
    <cellStyle name="Akzent6 2" xfId="51240" hidden="1"/>
    <cellStyle name="Akzent6 2" xfId="51218" hidden="1"/>
    <cellStyle name="Akzent6 2" xfId="51181" hidden="1"/>
    <cellStyle name="Akzent6 2" xfId="51156" hidden="1"/>
    <cellStyle name="Akzent6 2" xfId="51123" hidden="1"/>
    <cellStyle name="Akzent6 2" xfId="51345" hidden="1"/>
    <cellStyle name="Akzent6 2" xfId="51072" hidden="1"/>
    <cellStyle name="Akzent6 2" xfId="51046" hidden="1"/>
    <cellStyle name="Akzent6 2" xfId="51014" hidden="1"/>
    <cellStyle name="Akzent6 2" xfId="50991" hidden="1"/>
    <cellStyle name="Akzent6 2" xfId="50964" hidden="1"/>
    <cellStyle name="Akzent6 2" xfId="50932" hidden="1"/>
    <cellStyle name="Akzent6 2" xfId="50906" hidden="1"/>
    <cellStyle name="Akzent6 2" xfId="50874" hidden="1"/>
    <cellStyle name="Akzent6 2" xfId="50844" hidden="1"/>
    <cellStyle name="Akzent6 2" xfId="50801" hidden="1"/>
    <cellStyle name="Akzent6 2" xfId="50756" hidden="1"/>
    <cellStyle name="Akzent6 2" xfId="50733" hidden="1"/>
    <cellStyle name="Akzent6 2" xfId="50700" hidden="1"/>
    <cellStyle name="Akzent6 2" xfId="50665" hidden="1"/>
    <cellStyle name="Akzent6 2" xfId="50636" hidden="1"/>
    <cellStyle name="Akzent6 2" xfId="50607" hidden="1"/>
    <cellStyle name="Akzent6 2" xfId="50574" hidden="1"/>
    <cellStyle name="Akzent6 2" xfId="50549" hidden="1"/>
    <cellStyle name="Akzent6 2" xfId="50516" hidden="1"/>
    <cellStyle name="Akzent6 2" xfId="50490" hidden="1"/>
    <cellStyle name="Akzent6 2" xfId="50442" hidden="1"/>
    <cellStyle name="Akzent6 2" xfId="50407" hidden="1"/>
    <cellStyle name="Akzent6 2" xfId="50371" hidden="1"/>
    <cellStyle name="Akzent6 2" xfId="50348" hidden="1"/>
    <cellStyle name="Akzent6 2" xfId="50308" hidden="1"/>
    <cellStyle name="Akzent6 2" xfId="50285" hidden="1"/>
    <cellStyle name="Akzent6 2" xfId="50249" hidden="1"/>
    <cellStyle name="Akzent6 2" xfId="50217" hidden="1"/>
    <cellStyle name="Akzent6 2" xfId="50187" hidden="1"/>
    <cellStyle name="Akzent6 2" xfId="50413" hidden="1"/>
    <cellStyle name="Akzent6 2" xfId="50124" hidden="1"/>
    <cellStyle name="Akzent6 2" xfId="50101" hidden="1"/>
    <cellStyle name="Akzent6 2" xfId="50071" hidden="1"/>
    <cellStyle name="Akzent6 2" xfId="50034" hidden="1"/>
    <cellStyle name="Akzent6 2" xfId="50012" hidden="1"/>
    <cellStyle name="Akzent6 2" xfId="49975" hidden="1"/>
    <cellStyle name="Akzent6 2" xfId="49954" hidden="1"/>
    <cellStyle name="Akzent6 2" xfId="49916" hidden="1"/>
    <cellStyle name="Akzent6 2" xfId="49890" hidden="1"/>
    <cellStyle name="Akzent6 2" xfId="50109" hidden="1"/>
    <cellStyle name="Akzent6 2" xfId="49846" hidden="1"/>
    <cellStyle name="Akzent6 2" xfId="49817" hidden="1"/>
    <cellStyle name="Akzent6 2" xfId="49790" hidden="1"/>
    <cellStyle name="Akzent6 2" xfId="49753" hidden="1"/>
    <cellStyle name="Akzent6 2" xfId="49723" hidden="1"/>
    <cellStyle name="Akzent6 2" xfId="49692" hidden="1"/>
    <cellStyle name="Akzent6 2" xfId="49665" hidden="1"/>
    <cellStyle name="Akzent6 2" xfId="49633" hidden="1"/>
    <cellStyle name="Akzent6 2" xfId="49605" hidden="1"/>
    <cellStyle name="Akzent6 2" xfId="49577" hidden="1"/>
    <cellStyle name="Akzent6 2" xfId="49545" hidden="1"/>
    <cellStyle name="Akzent6 2" xfId="49509" hidden="1"/>
    <cellStyle name="Akzent6 2" xfId="49480" hidden="1"/>
    <cellStyle name="Akzent6 2" xfId="49451" hidden="1"/>
    <cellStyle name="Akzent6 2" xfId="49417" hidden="1"/>
    <cellStyle name="Akzent6 2" xfId="49391" hidden="1"/>
    <cellStyle name="Akzent6 2" xfId="49354" hidden="1"/>
    <cellStyle name="Akzent6 2" xfId="49327" hidden="1"/>
    <cellStyle name="Akzent6 2" xfId="49290" hidden="1"/>
    <cellStyle name="Akzent6 2" xfId="49242" hidden="1"/>
    <cellStyle name="Akzent6 2" xfId="49259" hidden="1"/>
    <cellStyle name="Akzent6 2" xfId="49159" hidden="1"/>
    <cellStyle name="Akzent6 2" xfId="49115" hidden="1"/>
    <cellStyle name="Akzent6 2" xfId="49094" hidden="1"/>
    <cellStyle name="Akzent6 2" xfId="49057" hidden="1"/>
    <cellStyle name="Akzent6 2" xfId="49035" hidden="1"/>
    <cellStyle name="Akzent6 2" xfId="49001" hidden="1"/>
    <cellStyle name="Akzent6 2" xfId="55389" hidden="1"/>
    <cellStyle name="Akzent6 2" xfId="49421" hidden="1"/>
    <cellStyle name="Akzent6 2" xfId="55643" hidden="1"/>
    <cellStyle name="Akzent6 2" xfId="55657" hidden="1"/>
    <cellStyle name="Akzent6 2" xfId="49168" hidden="1"/>
    <cellStyle name="Akzent6 2" xfId="55671" hidden="1"/>
    <cellStyle name="Akzent6 2" xfId="55677" hidden="1"/>
    <cellStyle name="Akzent6 2" xfId="55691" hidden="1"/>
    <cellStyle name="Akzent6 2" xfId="55697" hidden="1"/>
    <cellStyle name="Akzent6 2" xfId="55711" hidden="1"/>
    <cellStyle name="Akzent6 2" xfId="55717" hidden="1"/>
    <cellStyle name="Akzent6 2" xfId="55731" hidden="1"/>
    <cellStyle name="Akzent6 2" xfId="55737" hidden="1"/>
    <cellStyle name="Akzent6 2" xfId="55751"/>
    <cellStyle name="Akzent6 3" xfId="402" hidden="1"/>
    <cellStyle name="Akzent6 3" xfId="2954" hidden="1"/>
    <cellStyle name="Akzent6 3" xfId="3760" hidden="1"/>
    <cellStyle name="Akzent6 3" xfId="6300" hidden="1"/>
    <cellStyle name="Akzent6 3" xfId="4083" hidden="1"/>
    <cellStyle name="Akzent6 3" xfId="3236" hidden="1"/>
    <cellStyle name="Akzent6 3" xfId="545" hidden="1"/>
    <cellStyle name="Akzent6 3" xfId="4310" hidden="1"/>
    <cellStyle name="Akzent6 3" xfId="3430" hidden="1"/>
    <cellStyle name="Akzent6 3" xfId="529" hidden="1"/>
    <cellStyle name="Akzent6 3" xfId="12156" hidden="1"/>
    <cellStyle name="Akzent6 3" xfId="13520" hidden="1"/>
    <cellStyle name="Akzent6 3" xfId="18369" hidden="1"/>
    <cellStyle name="Akzent6 3" xfId="14171" hidden="1"/>
    <cellStyle name="Akzent6 3" xfId="12650" hidden="1"/>
    <cellStyle name="Akzent6 3" xfId="7646" hidden="1"/>
    <cellStyle name="Akzent6 3" xfId="14611" hidden="1"/>
    <cellStyle name="Akzent6 3" xfId="12981" hidden="1"/>
    <cellStyle name="Akzent6 3" xfId="7659" hidden="1"/>
    <cellStyle name="Akzent6 3" xfId="15040" hidden="1"/>
    <cellStyle name="Akzent6 3" xfId="13387" hidden="1"/>
    <cellStyle name="Akzent6 3" xfId="7722" hidden="1"/>
    <cellStyle name="Akzent6 3" xfId="15489" hidden="1"/>
    <cellStyle name="Akzent6 3" xfId="13785" hidden="1"/>
    <cellStyle name="Akzent6 3" xfId="7791" hidden="1"/>
    <cellStyle name="Akzent6 3" xfId="15971" hidden="1"/>
    <cellStyle name="Akzent6 3" xfId="14228" hidden="1"/>
    <cellStyle name="Akzent6 3" xfId="7837" hidden="1"/>
    <cellStyle name="Akzent6 3" xfId="22947" hidden="1"/>
    <cellStyle name="Akzent6 3" xfId="23505" hidden="1"/>
    <cellStyle name="Akzent6 3" xfId="25276" hidden="1"/>
    <cellStyle name="Akzent6 3" xfId="23738" hidden="1"/>
    <cellStyle name="Akzent6 3" xfId="23145" hidden="1"/>
    <cellStyle name="Akzent6 3" xfId="21261" hidden="1"/>
    <cellStyle name="Akzent6 3" xfId="26756" hidden="1"/>
    <cellStyle name="Akzent6 3" xfId="27052" hidden="1"/>
    <cellStyle name="Akzent6 3" xfId="27967" hidden="1"/>
    <cellStyle name="Akzent6 3" xfId="29278" hidden="1"/>
    <cellStyle name="Akzent6 3" xfId="29575" hidden="1"/>
    <cellStyle name="Akzent6 3" xfId="30491" hidden="1"/>
    <cellStyle name="Akzent6 3" xfId="31672" hidden="1"/>
    <cellStyle name="Akzent6 3" xfId="31968" hidden="1"/>
    <cellStyle name="Akzent6 3" xfId="32881" hidden="1"/>
    <cellStyle name="Akzent6 3" xfId="33962" hidden="1"/>
    <cellStyle name="Akzent6 3" xfId="34255" hidden="1"/>
    <cellStyle name="Akzent6 3" xfId="35167" hidden="1"/>
    <cellStyle name="Akzent6 3" xfId="36247" hidden="1"/>
    <cellStyle name="Akzent6 3" xfId="36537" hidden="1"/>
    <cellStyle name="Akzent6 3" xfId="37444" hidden="1"/>
    <cellStyle name="Akzent6 3" xfId="38506" hidden="1"/>
    <cellStyle name="Akzent6 3" xfId="38788" hidden="1"/>
    <cellStyle name="Akzent6 3" xfId="39691" hidden="1"/>
    <cellStyle name="Akzent6 3" xfId="40743" hidden="1"/>
    <cellStyle name="Akzent6 3" xfId="41024" hidden="1"/>
    <cellStyle name="Akzent6 3" xfId="41927" hidden="1"/>
    <cellStyle name="Akzent6 3" xfId="44758" hidden="1"/>
    <cellStyle name="Akzent6 3" xfId="45551" hidden="1"/>
    <cellStyle name="Akzent6 3" xfId="48044" hidden="1"/>
    <cellStyle name="Akzent6 3" xfId="45868" hidden="1"/>
    <cellStyle name="Akzent6 3" xfId="45036" hidden="1"/>
    <cellStyle name="Akzent6 3" xfId="42397" hidden="1"/>
    <cellStyle name="Akzent6 3" xfId="46092" hidden="1"/>
    <cellStyle name="Akzent6 3" xfId="45227" hidden="1"/>
    <cellStyle name="Akzent6 3" xfId="42381" hidden="1"/>
    <cellStyle name="Akzent6 3" xfId="51559" hidden="1"/>
    <cellStyle name="Akzent6 3" xfId="52352" hidden="1"/>
    <cellStyle name="Akzent6 3" xfId="54845" hidden="1"/>
    <cellStyle name="Akzent6 3" xfId="52669" hidden="1"/>
    <cellStyle name="Akzent6 3" xfId="51837" hidden="1"/>
    <cellStyle name="Akzent6 3" xfId="49198" hidden="1"/>
    <cellStyle name="Akzent6 3" xfId="52893" hidden="1"/>
    <cellStyle name="Akzent6 3" xfId="52028" hidden="1"/>
    <cellStyle name="Akzent6 3" xfId="49182"/>
    <cellStyle name="Akzent6 4" xfId="316" hidden="1"/>
    <cellStyle name="Akzent6 4" xfId="3679" hidden="1"/>
    <cellStyle name="Akzent6 4" xfId="3652" hidden="1"/>
    <cellStyle name="Akzent6 4" xfId="3326" hidden="1"/>
    <cellStyle name="Akzent6 4" xfId="3347" hidden="1"/>
    <cellStyle name="Akzent6 4" xfId="3527" hidden="1"/>
    <cellStyle name="Akzent6 4" xfId="3546" hidden="1"/>
    <cellStyle name="Akzent6 4" xfId="13378" hidden="1"/>
    <cellStyle name="Akzent6 4" xfId="13332" hidden="1"/>
    <cellStyle name="Akzent6 4" xfId="12809" hidden="1"/>
    <cellStyle name="Akzent6 4" xfId="12836" hidden="1"/>
    <cellStyle name="Akzent6 4" xfId="13148" hidden="1"/>
    <cellStyle name="Akzent6 4" xfId="13183" hidden="1"/>
    <cellStyle name="Akzent6 4" xfId="13570" hidden="1"/>
    <cellStyle name="Akzent6 4" xfId="13611" hidden="1"/>
    <cellStyle name="Akzent6 4" xfId="13959" hidden="1"/>
    <cellStyle name="Akzent6 4" xfId="14012" hidden="1"/>
    <cellStyle name="Akzent6 4" xfId="14408" hidden="1"/>
    <cellStyle name="Akzent6 4" xfId="14459" hidden="1"/>
    <cellStyle name="Akzent6 4" xfId="23446" hidden="1"/>
    <cellStyle name="Akzent6 4" xfId="23423" hidden="1"/>
    <cellStyle name="Akzent6 4" xfId="23210" hidden="1"/>
    <cellStyle name="Akzent6 4" xfId="23223" hidden="1"/>
    <cellStyle name="Akzent6 4" xfId="27012" hidden="1"/>
    <cellStyle name="Akzent6 4" xfId="26997" hidden="1"/>
    <cellStyle name="Akzent6 4" xfId="29535" hidden="1"/>
    <cellStyle name="Akzent6 4" xfId="29520" hidden="1"/>
    <cellStyle name="Akzent6 4" xfId="31928" hidden="1"/>
    <cellStyle name="Akzent6 4" xfId="31913" hidden="1"/>
    <cellStyle name="Akzent6 4" xfId="34215" hidden="1"/>
    <cellStyle name="Akzent6 4" xfId="34200" hidden="1"/>
    <cellStyle name="Akzent6 4" xfId="36498" hidden="1"/>
    <cellStyle name="Akzent6 4" xfId="36484" hidden="1"/>
    <cellStyle name="Akzent6 4" xfId="38750" hidden="1"/>
    <cellStyle name="Akzent6 4" xfId="38736" hidden="1"/>
    <cellStyle name="Akzent6 4" xfId="40986" hidden="1"/>
    <cellStyle name="Akzent6 4" xfId="40973" hidden="1"/>
    <cellStyle name="Akzent6 4" xfId="45471" hidden="1"/>
    <cellStyle name="Akzent6 4" xfId="45444" hidden="1"/>
    <cellStyle name="Akzent6 4" xfId="45124" hidden="1"/>
    <cellStyle name="Akzent6 4" xfId="45145" hidden="1"/>
    <cellStyle name="Akzent6 4" xfId="45322" hidden="1"/>
    <cellStyle name="Akzent6 4" xfId="45341" hidden="1"/>
    <cellStyle name="Akzent6 4" xfId="52272" hidden="1"/>
    <cellStyle name="Akzent6 4" xfId="52245" hidden="1"/>
    <cellStyle name="Akzent6 4" xfId="51925" hidden="1"/>
    <cellStyle name="Akzent6 4" xfId="51946" hidden="1"/>
    <cellStyle name="Akzent6 4" xfId="52123" hidden="1"/>
    <cellStyle name="Akzent6 4" xfId="52142"/>
    <cellStyle name="Akzent6 5" xfId="28241"/>
    <cellStyle name="Ausgabe" xfId="63" hidden="1"/>
    <cellStyle name="Ausgabe" xfId="204"/>
    <cellStyle name="Ausgabe 2" xfId="205" hidden="1"/>
    <cellStyle name="Ausgabe 2" xfId="361" hidden="1"/>
    <cellStyle name="Ausgabe 2" xfId="426" hidden="1"/>
    <cellStyle name="Ausgabe 2" xfId="479" hidden="1"/>
    <cellStyle name="Ausgabe 2" xfId="587" hidden="1"/>
    <cellStyle name="Ausgabe 2" xfId="641" hidden="1"/>
    <cellStyle name="Ausgabe 2" xfId="705" hidden="1"/>
    <cellStyle name="Ausgabe 2" xfId="764" hidden="1"/>
    <cellStyle name="Ausgabe 2" xfId="819" hidden="1"/>
    <cellStyle name="Ausgabe 2" xfId="878" hidden="1"/>
    <cellStyle name="Ausgabe 2" xfId="932" hidden="1"/>
    <cellStyle name="Ausgabe 2" xfId="976" hidden="1"/>
    <cellStyle name="Ausgabe 2" xfId="1036" hidden="1"/>
    <cellStyle name="Ausgabe 2" xfId="1095" hidden="1"/>
    <cellStyle name="Ausgabe 2" xfId="1149" hidden="1"/>
    <cellStyle name="Ausgabe 2" xfId="1196" hidden="1"/>
    <cellStyle name="Ausgabe 2" xfId="1238" hidden="1"/>
    <cellStyle name="Ausgabe 2" xfId="1300" hidden="1"/>
    <cellStyle name="Ausgabe 2" xfId="1359" hidden="1"/>
    <cellStyle name="Ausgabe 2" xfId="1410" hidden="1"/>
    <cellStyle name="Ausgabe 2" xfId="1466" hidden="1"/>
    <cellStyle name="Ausgabe 2" xfId="1537" hidden="1"/>
    <cellStyle name="Ausgabe 2" xfId="1598" hidden="1"/>
    <cellStyle name="Ausgabe 2" xfId="1658" hidden="1"/>
    <cellStyle name="Ausgabe 2" xfId="1719" hidden="1"/>
    <cellStyle name="Ausgabe 2" xfId="1762" hidden="1"/>
    <cellStyle name="Ausgabe 2" xfId="1826" hidden="1"/>
    <cellStyle name="Ausgabe 2" xfId="1890" hidden="1"/>
    <cellStyle name="Ausgabe 2" xfId="1949" hidden="1"/>
    <cellStyle name="Ausgabe 2" xfId="2001" hidden="1"/>
    <cellStyle name="Ausgabe 2" xfId="2056" hidden="1"/>
    <cellStyle name="Ausgabe 2" xfId="2111" hidden="1"/>
    <cellStyle name="Ausgabe 2" xfId="2163" hidden="1"/>
    <cellStyle name="Ausgabe 2" xfId="2223" hidden="1"/>
    <cellStyle name="Ausgabe 2" xfId="2276" hidden="1"/>
    <cellStyle name="Ausgabe 2" xfId="2334" hidden="1"/>
    <cellStyle name="Ausgabe 2" xfId="2375" hidden="1"/>
    <cellStyle name="Ausgabe 2" xfId="2431" hidden="1"/>
    <cellStyle name="Ausgabe 2" xfId="2482" hidden="1"/>
    <cellStyle name="Ausgabe 2" xfId="2541" hidden="1"/>
    <cellStyle name="Ausgabe 2" xfId="2589" hidden="1"/>
    <cellStyle name="Ausgabe 2" xfId="2648" hidden="1"/>
    <cellStyle name="Ausgabe 2" xfId="2704" hidden="1"/>
    <cellStyle name="Ausgabe 2" xfId="2759" hidden="1"/>
    <cellStyle name="Ausgabe 2" xfId="2812" hidden="1"/>
    <cellStyle name="Ausgabe 2" xfId="2867" hidden="1"/>
    <cellStyle name="Ausgabe 2" xfId="2923" hidden="1"/>
    <cellStyle name="Ausgabe 2" xfId="2908" hidden="1"/>
    <cellStyle name="Ausgabe 2" xfId="3010" hidden="1"/>
    <cellStyle name="Ausgabe 2" xfId="3068" hidden="1"/>
    <cellStyle name="Ausgabe 2" xfId="3120" hidden="1"/>
    <cellStyle name="Ausgabe 2" xfId="3179" hidden="1"/>
    <cellStyle name="Ausgabe 2" xfId="3238" hidden="1"/>
    <cellStyle name="Ausgabe 2" xfId="3282" hidden="1"/>
    <cellStyle name="Ausgabe 2" xfId="3376" hidden="1"/>
    <cellStyle name="Ausgabe 2" xfId="3448" hidden="1"/>
    <cellStyle name="Ausgabe 2" xfId="3498" hidden="1"/>
    <cellStyle name="Ausgabe 2" xfId="3583" hidden="1"/>
    <cellStyle name="Ausgabe 2" xfId="3628" hidden="1"/>
    <cellStyle name="Ausgabe 2" xfId="3713" hidden="1"/>
    <cellStyle name="Ausgabe 2" xfId="3774" hidden="1"/>
    <cellStyle name="Ausgabe 2" xfId="3830" hidden="1"/>
    <cellStyle name="Ausgabe 2" xfId="3889" hidden="1"/>
    <cellStyle name="Ausgabe 2" xfId="3942" hidden="1"/>
    <cellStyle name="Ausgabe 2" xfId="4007" hidden="1"/>
    <cellStyle name="Ausgabe 2" xfId="4069" hidden="1"/>
    <cellStyle name="Ausgabe 2" xfId="4146" hidden="1"/>
    <cellStyle name="Ausgabe 2" xfId="4198" hidden="1"/>
    <cellStyle name="Ausgabe 2" xfId="4252" hidden="1"/>
    <cellStyle name="Ausgabe 2" xfId="4321" hidden="1"/>
    <cellStyle name="Ausgabe 2" xfId="4387" hidden="1"/>
    <cellStyle name="Ausgabe 2" xfId="4443" hidden="1"/>
    <cellStyle name="Ausgabe 2" xfId="4491" hidden="1"/>
    <cellStyle name="Ausgabe 2" xfId="4549" hidden="1"/>
    <cellStyle name="Ausgabe 2" xfId="4597" hidden="1"/>
    <cellStyle name="Ausgabe 2" xfId="4648" hidden="1"/>
    <cellStyle name="Ausgabe 2" xfId="4706" hidden="1"/>
    <cellStyle name="Ausgabe 2" xfId="4754" hidden="1"/>
    <cellStyle name="Ausgabe 2" xfId="4812" hidden="1"/>
    <cellStyle name="Ausgabe 2" xfId="4887" hidden="1"/>
    <cellStyle name="Ausgabe 2" xfId="4945" hidden="1"/>
    <cellStyle name="Ausgabe 2" xfId="4996" hidden="1"/>
    <cellStyle name="Ausgabe 2" xfId="5051" hidden="1"/>
    <cellStyle name="Ausgabe 2" xfId="5104" hidden="1"/>
    <cellStyle name="Ausgabe 2" xfId="5169" hidden="1"/>
    <cellStyle name="Ausgabe 2" xfId="5227" hidden="1"/>
    <cellStyle name="Ausgabe 2" xfId="5280" hidden="1"/>
    <cellStyle name="Ausgabe 2" xfId="5340" hidden="1"/>
    <cellStyle name="Ausgabe 2" xfId="5396" hidden="1"/>
    <cellStyle name="Ausgabe 2" xfId="5445" hidden="1"/>
    <cellStyle name="Ausgabe 2" xfId="5500" hidden="1"/>
    <cellStyle name="Ausgabe 2" xfId="5556" hidden="1"/>
    <cellStyle name="Ausgabe 2" xfId="5618" hidden="1"/>
    <cellStyle name="Ausgabe 2" xfId="5667" hidden="1"/>
    <cellStyle name="Ausgabe 2" xfId="5718" hidden="1"/>
    <cellStyle name="Ausgabe 2" xfId="5777" hidden="1"/>
    <cellStyle name="Ausgabe 2" xfId="5834" hidden="1"/>
    <cellStyle name="Ausgabe 2" xfId="5880" hidden="1"/>
    <cellStyle name="Ausgabe 2" xfId="5928" hidden="1"/>
    <cellStyle name="Ausgabe 2" xfId="5989" hidden="1"/>
    <cellStyle name="Ausgabe 2" xfId="6051" hidden="1"/>
    <cellStyle name="Ausgabe 2" xfId="6105" hidden="1"/>
    <cellStyle name="Ausgabe 2" xfId="6165" hidden="1"/>
    <cellStyle name="Ausgabe 2" xfId="6211" hidden="1"/>
    <cellStyle name="Ausgabe 2" xfId="6272" hidden="1"/>
    <cellStyle name="Ausgabe 2" xfId="6255" hidden="1"/>
    <cellStyle name="Ausgabe 2" xfId="6343" hidden="1"/>
    <cellStyle name="Ausgabe 2" xfId="6404" hidden="1"/>
    <cellStyle name="Ausgabe 2" xfId="6456" hidden="1"/>
    <cellStyle name="Ausgabe 2" xfId="6509" hidden="1"/>
    <cellStyle name="Ausgabe 2" xfId="6563" hidden="1"/>
    <cellStyle name="Ausgabe 2" xfId="6617" hidden="1"/>
    <cellStyle name="Ausgabe 2" xfId="6676" hidden="1"/>
    <cellStyle name="Ausgabe 2" xfId="6735" hidden="1"/>
    <cellStyle name="Ausgabe 2" xfId="6779" hidden="1"/>
    <cellStyle name="Ausgabe 2" xfId="6833" hidden="1"/>
    <cellStyle name="Ausgabe 2" xfId="6808" hidden="1"/>
    <cellStyle name="Ausgabe 2" xfId="6742" hidden="1"/>
    <cellStyle name="Ausgabe 2" xfId="6683" hidden="1"/>
    <cellStyle name="Ausgabe 2" xfId="6624" hidden="1"/>
    <cellStyle name="Ausgabe 2" xfId="6568" hidden="1"/>
    <cellStyle name="Ausgabe 2" xfId="6507" hidden="1"/>
    <cellStyle name="Ausgabe 2" xfId="6437" hidden="1"/>
    <cellStyle name="Ausgabe 2" xfId="6378" hidden="1"/>
    <cellStyle name="Ausgabe 2" xfId="6321" hidden="1"/>
    <cellStyle name="Ausgabe 2" xfId="6230" hidden="1"/>
    <cellStyle name="Ausgabe 2" xfId="6189" hidden="1"/>
    <cellStyle name="Ausgabe 2" xfId="6130" hidden="1"/>
    <cellStyle name="Ausgabe 2" xfId="6068" hidden="1"/>
    <cellStyle name="Ausgabe 2" xfId="6007" hidden="1"/>
    <cellStyle name="Ausgabe 2" xfId="5954" hidden="1"/>
    <cellStyle name="Ausgabe 2" xfId="5913" hidden="1"/>
    <cellStyle name="Ausgabe 2" xfId="5846" hidden="1"/>
    <cellStyle name="Ausgabe 2" xfId="5784" hidden="1"/>
    <cellStyle name="Ausgabe 2" xfId="5725" hidden="1"/>
    <cellStyle name="Ausgabe 2" xfId="5673" hidden="1"/>
    <cellStyle name="Ausgabe 2" xfId="5592" hidden="1"/>
    <cellStyle name="Ausgabe 2" xfId="5529" hidden="1"/>
    <cellStyle name="Ausgabe 2" xfId="5468" hidden="1"/>
    <cellStyle name="Ausgabe 2" xfId="5415" hidden="1"/>
    <cellStyle name="Ausgabe 2" xfId="5359" hidden="1"/>
    <cellStyle name="Ausgabe 2" xfId="5287" hidden="1"/>
    <cellStyle name="Ausgabe 2" xfId="5232" hidden="1"/>
    <cellStyle name="Ausgabe 2" xfId="5167" hidden="1"/>
    <cellStyle name="Ausgabe 2" xfId="5109" hidden="1"/>
    <cellStyle name="Ausgabe 2" xfId="5049" hidden="1"/>
    <cellStyle name="Ausgabe 2" xfId="5001" hidden="1"/>
    <cellStyle name="Ausgabe 2" xfId="4943" hidden="1"/>
    <cellStyle name="Ausgabe 2" xfId="4884" hidden="1"/>
    <cellStyle name="Ausgabe 2" xfId="4824" hidden="1"/>
    <cellStyle name="Ausgabe 2" xfId="4765" hidden="1"/>
    <cellStyle name="Ausgabe 2" xfId="4724" hidden="1"/>
    <cellStyle name="Ausgabe 2" xfId="4663" hidden="1"/>
    <cellStyle name="Ausgabe 2" xfId="4604" hidden="1"/>
    <cellStyle name="Ausgabe 2" xfId="4547" hidden="1"/>
    <cellStyle name="Ausgabe 2" xfId="4487" hidden="1"/>
    <cellStyle name="Ausgabe 2" xfId="4420" hidden="1"/>
    <cellStyle name="Ausgabe 2" xfId="4360" hidden="1"/>
    <cellStyle name="Ausgabe 2" xfId="4279" hidden="1"/>
    <cellStyle name="Ausgabe 2" xfId="4226" hidden="1"/>
    <cellStyle name="Ausgabe 2" xfId="4167" hidden="1"/>
    <cellStyle name="Ausgabe 2" xfId="4107" hidden="1"/>
    <cellStyle name="Ausgabe 2" xfId="4116" hidden="1"/>
    <cellStyle name="Ausgabe 2" xfId="4033" hidden="1"/>
    <cellStyle name="Ausgabe 2" xfId="3967" hidden="1"/>
    <cellStyle name="Ausgabe 2" xfId="3914" hidden="1"/>
    <cellStyle name="Ausgabe 2" xfId="3855" hidden="1"/>
    <cellStyle name="Ausgabe 2" xfId="3801" hidden="1"/>
    <cellStyle name="Ausgabe 2" xfId="3745" hidden="1"/>
    <cellStyle name="Ausgabe 2" xfId="3660" hidden="1"/>
    <cellStyle name="Ausgabe 2" xfId="3570" hidden="1"/>
    <cellStyle name="Ausgabe 2" xfId="3474" hidden="1"/>
    <cellStyle name="Ausgabe 2" xfId="3412" hidden="1"/>
    <cellStyle name="Ausgabe 2" xfId="3372" hidden="1"/>
    <cellStyle name="Ausgabe 2" xfId="3287" hidden="1"/>
    <cellStyle name="Ausgabe 2" xfId="3211" hidden="1"/>
    <cellStyle name="Ausgabe 2" xfId="3152" hidden="1"/>
    <cellStyle name="Ausgabe 2" xfId="3089" hidden="1"/>
    <cellStyle name="Ausgabe 2" xfId="3035" hidden="1"/>
    <cellStyle name="Ausgabe 2" xfId="2966" hidden="1"/>
    <cellStyle name="Ausgabe 2" xfId="2874" hidden="1"/>
    <cellStyle name="Ausgabe 2" xfId="2810" hidden="1"/>
    <cellStyle name="Ausgabe 2" xfId="2757" hidden="1"/>
    <cellStyle name="Ausgabe 2" xfId="2698" hidden="1"/>
    <cellStyle name="Ausgabe 2" xfId="2660" hidden="1"/>
    <cellStyle name="Ausgabe 2" xfId="2594" hidden="1"/>
    <cellStyle name="Ausgabe 2" xfId="2531" hidden="1"/>
    <cellStyle name="Ausgabe 2" xfId="2477" hidden="1"/>
    <cellStyle name="Ausgabe 2" xfId="2426" hidden="1"/>
    <cellStyle name="Ausgabe 2" xfId="2380" hidden="1"/>
    <cellStyle name="Ausgabe 2" xfId="2315" hidden="1"/>
    <cellStyle name="Ausgabe 2" xfId="2256" hidden="1"/>
    <cellStyle name="Ausgabe 2" xfId="2197" hidden="1"/>
    <cellStyle name="Ausgabe 2" xfId="2136" hidden="1"/>
    <cellStyle name="Ausgabe 2" xfId="2063" hidden="1"/>
    <cellStyle name="Ausgabe 2" xfId="1999" hidden="1"/>
    <cellStyle name="Ausgabe 2" xfId="1939" hidden="1"/>
    <cellStyle name="Ausgabe 2" xfId="1883" hidden="1"/>
    <cellStyle name="Ausgabe 2" xfId="1823" hidden="1"/>
    <cellStyle name="Ausgabe 2" xfId="1753" hidden="1"/>
    <cellStyle name="Ausgabe 2" xfId="1688" hidden="1"/>
    <cellStyle name="Ausgabe 2" xfId="1628" hidden="1"/>
    <cellStyle name="Ausgabe 2" xfId="1568" hidden="1"/>
    <cellStyle name="Ausgabe 2" xfId="1504" hidden="1"/>
    <cellStyle name="Ausgabe 2" xfId="1471" hidden="1"/>
    <cellStyle name="Ausgabe 2" xfId="1406" hidden="1"/>
    <cellStyle name="Ausgabe 2" xfId="1339" hidden="1"/>
    <cellStyle name="Ausgabe 2" xfId="1280" hidden="1"/>
    <cellStyle name="Ausgabe 2" xfId="1229" hidden="1"/>
    <cellStyle name="Ausgabe 2" xfId="1182" hidden="1"/>
    <cellStyle name="Ausgabe 2" xfId="1123" hidden="1"/>
    <cellStyle name="Ausgabe 2" xfId="1064" hidden="1"/>
    <cellStyle name="Ausgabe 2" xfId="1004" hidden="1"/>
    <cellStyle name="Ausgabe 2" xfId="951" hidden="1"/>
    <cellStyle name="Ausgabe 2" xfId="889" hidden="1"/>
    <cellStyle name="Ausgabe 2" xfId="826" hidden="1"/>
    <cellStyle name="Ausgabe 2" xfId="771" hidden="1"/>
    <cellStyle name="Ausgabe 2" xfId="712" hidden="1"/>
    <cellStyle name="Ausgabe 2" xfId="646" hidden="1"/>
    <cellStyle name="Ausgabe 2" xfId="584" hidden="1"/>
    <cellStyle name="Ausgabe 2" xfId="602" hidden="1"/>
    <cellStyle name="Ausgabe 2" xfId="490" hidden="1"/>
    <cellStyle name="Ausgabe 2" xfId="431" hidden="1"/>
    <cellStyle name="Ausgabe 2" xfId="366" hidden="1"/>
    <cellStyle name="Ausgabe 2" xfId="256" hidden="1"/>
    <cellStyle name="Ausgabe 2" xfId="6915" hidden="1"/>
    <cellStyle name="Ausgabe 2" xfId="6947" hidden="1"/>
    <cellStyle name="Ausgabe 2" xfId="6986" hidden="1"/>
    <cellStyle name="Ausgabe 2" xfId="7025" hidden="1"/>
    <cellStyle name="Ausgabe 2" xfId="7058" hidden="1"/>
    <cellStyle name="Ausgabe 2" xfId="7096" hidden="1"/>
    <cellStyle name="Ausgabe 2" xfId="7077" hidden="1"/>
    <cellStyle name="Ausgabe 2" xfId="7032" hidden="1"/>
    <cellStyle name="Ausgabe 2" xfId="6993" hidden="1"/>
    <cellStyle name="Ausgabe 2" xfId="6954" hidden="1"/>
    <cellStyle name="Ausgabe 2" xfId="6920" hidden="1"/>
    <cellStyle name="Ausgabe 2" xfId="6852" hidden="1"/>
    <cellStyle name="Ausgabe 2" xfId="6776" hidden="1"/>
    <cellStyle name="Ausgabe 2" xfId="6708" hidden="1"/>
    <cellStyle name="Ausgabe 2" xfId="6649" hidden="1"/>
    <cellStyle name="Ausgabe 2" xfId="6594" hidden="1"/>
    <cellStyle name="Ausgabe 2" xfId="6541" hidden="1"/>
    <cellStyle name="Ausgabe 2" xfId="6477" hidden="1"/>
    <cellStyle name="Ausgabe 2" xfId="6411" hidden="1"/>
    <cellStyle name="Ausgabe 2" xfId="6352" hidden="1"/>
    <cellStyle name="Ausgabe 2" xfId="6251" hidden="1"/>
    <cellStyle name="Ausgabe 2" xfId="6196" hidden="1"/>
    <cellStyle name="Ausgabe 2" xfId="6143" hidden="1"/>
    <cellStyle name="Ausgabe 2" xfId="6076" hidden="1"/>
    <cellStyle name="Ausgabe 2" xfId="6016" hidden="1"/>
    <cellStyle name="Ausgabe 2" xfId="5957" hidden="1"/>
    <cellStyle name="Ausgabe 2" xfId="5877" hidden="1"/>
    <cellStyle name="Ausgabe 2" xfId="5809" hidden="1"/>
    <cellStyle name="Ausgabe 2" xfId="5750" hidden="1"/>
    <cellStyle name="Ausgabe 2" xfId="5698" hidden="1"/>
    <cellStyle name="Ausgabe 2" xfId="5638" hidden="1"/>
    <cellStyle name="Ausgabe 2" xfId="5561" hidden="1"/>
    <cellStyle name="Ausgabe 2" xfId="5496" hidden="1"/>
    <cellStyle name="Ausgabe 2" xfId="5436" hidden="1"/>
    <cellStyle name="Ausgabe 2" xfId="5375" hidden="1"/>
    <cellStyle name="Ausgabe 2" xfId="5310" hidden="1"/>
    <cellStyle name="Ausgabe 2" xfId="5259" hidden="1"/>
    <cellStyle name="Ausgabe 2" xfId="5197" hidden="1"/>
    <cellStyle name="Ausgabe 2" xfId="5132" hidden="1"/>
    <cellStyle name="Ausgabe 2" xfId="5062" hidden="1"/>
    <cellStyle name="Ausgabe 2" xfId="5005" hidden="1"/>
    <cellStyle name="Ausgabe 2" xfId="4958" hidden="1"/>
    <cellStyle name="Ausgabe 2" xfId="4892" hidden="1"/>
    <cellStyle name="Ausgabe 2" xfId="4820" hidden="1"/>
    <cellStyle name="Ausgabe 2" xfId="4759" hidden="1"/>
    <cellStyle name="Ausgabe 2" xfId="4703" hidden="1"/>
    <cellStyle name="Ausgabe 2" xfId="4631" hidden="1"/>
    <cellStyle name="Ausgabe 2" xfId="4577" hidden="1"/>
    <cellStyle name="Ausgabe 2" xfId="4518" hidden="1"/>
    <cellStyle name="Ausgabe 2" xfId="4459" hidden="1"/>
    <cellStyle name="Ausgabe 2" xfId="4394" hidden="1"/>
    <cellStyle name="Ausgabe 2" xfId="4335" hidden="1"/>
    <cellStyle name="Ausgabe 2" xfId="4349" hidden="1"/>
    <cellStyle name="Ausgabe 2" xfId="4259" hidden="1"/>
    <cellStyle name="Ausgabe 2" xfId="4195" hidden="1"/>
    <cellStyle name="Ausgabe 2" xfId="4127" hidden="1"/>
    <cellStyle name="Ausgabe 2" xfId="4036" hidden="1"/>
    <cellStyle name="Ausgabe 2" xfId="3973" hidden="1"/>
    <cellStyle name="Ausgabe 2" xfId="3927" hidden="1"/>
    <cellStyle name="Ausgabe 2" xfId="3859" hidden="1"/>
    <cellStyle name="Ausgabe 2" xfId="3797" hidden="1"/>
    <cellStyle name="Ausgabe 2" xfId="3729" hidden="1"/>
    <cellStyle name="Ausgabe 2" xfId="3634" hidden="1"/>
    <cellStyle name="Ausgabe 2" xfId="3575" hidden="1"/>
    <cellStyle name="Ausgabe 2" xfId="3483" hidden="1"/>
    <cellStyle name="Ausgabe 2" xfId="3406" hidden="1"/>
    <cellStyle name="Ausgabe 2" xfId="3321" hidden="1"/>
    <cellStyle name="Ausgabe 2" xfId="3252" hidden="1"/>
    <cellStyle name="Ausgabe 2" xfId="3185" hidden="1"/>
    <cellStyle name="Ausgabe 2" xfId="3117" hidden="1"/>
    <cellStyle name="Ausgabe 2" xfId="3040" hidden="1"/>
    <cellStyle name="Ausgabe 2" xfId="2973" hidden="1"/>
    <cellStyle name="Ausgabe 2" xfId="2878" hidden="1"/>
    <cellStyle name="Ausgabe 2" xfId="2819" hidden="1"/>
    <cellStyle name="Ausgabe 2" xfId="2771" hidden="1"/>
    <cellStyle name="Ausgabe 2" xfId="2701" hidden="1"/>
    <cellStyle name="Ausgabe 2" xfId="2643" hidden="1"/>
    <cellStyle name="Ausgabe 2" xfId="2583" hidden="1"/>
    <cellStyle name="Ausgabe 2" xfId="2516" hidden="1"/>
    <cellStyle name="Ausgabe 2" xfId="2464" hidden="1"/>
    <cellStyle name="Ausgabe 2" xfId="2402" hidden="1"/>
    <cellStyle name="Ausgabe 2" xfId="2354" hidden="1"/>
    <cellStyle name="Ausgabe 2" xfId="2295" hidden="1"/>
    <cellStyle name="Ausgabe 2" xfId="2230" hidden="1"/>
    <cellStyle name="Ausgabe 2" xfId="2142" hidden="1"/>
    <cellStyle name="Ausgabe 2" xfId="2087" hidden="1"/>
    <cellStyle name="Ausgabe 2" xfId="2029" hidden="1"/>
    <cellStyle name="Ausgabe 2" xfId="1964" hidden="1"/>
    <cellStyle name="Ausgabe 2" xfId="1905" hidden="1"/>
    <cellStyle name="Ausgabe 2" xfId="1831" hidden="1"/>
    <cellStyle name="Ausgabe 2" xfId="1756" hidden="1"/>
    <cellStyle name="Ausgabe 2" xfId="1684" hidden="1"/>
    <cellStyle name="Ausgabe 2" xfId="1624" hidden="1"/>
    <cellStyle name="Ausgabe 2" xfId="1563" hidden="1"/>
    <cellStyle name="Ausgabe 2" xfId="1507" hidden="1"/>
    <cellStyle name="Ausgabe 2" xfId="1442" hidden="1"/>
    <cellStyle name="Ausgabe 2" xfId="1378" hidden="1"/>
    <cellStyle name="Ausgabe 2" xfId="1319" hidden="1"/>
    <cellStyle name="Ausgabe 2" xfId="1260" hidden="1"/>
    <cellStyle name="Ausgabe 2" xfId="1215" hidden="1"/>
    <cellStyle name="Ausgabe 2" xfId="1156" hidden="1"/>
    <cellStyle name="Ausgabe 2" xfId="1092" hidden="1"/>
    <cellStyle name="Ausgabe 2" xfId="1033" hidden="1"/>
    <cellStyle name="Ausgabe 2" xfId="973" hidden="1"/>
    <cellStyle name="Ausgabe 2" xfId="911" hidden="1"/>
    <cellStyle name="Ausgabe 2" xfId="851" hidden="1"/>
    <cellStyle name="Ausgabe 2" xfId="792" hidden="1"/>
    <cellStyle name="Ausgabe 2" xfId="717" hidden="1"/>
    <cellStyle name="Ausgabe 2" xfId="651" hidden="1"/>
    <cellStyle name="Ausgabe 2" xfId="593" hidden="1"/>
    <cellStyle name="Ausgabe 2" xfId="610" hidden="1"/>
    <cellStyle name="Ausgabe 2" xfId="484" hidden="1"/>
    <cellStyle name="Ausgabe 2" xfId="420" hidden="1"/>
    <cellStyle name="Ausgabe 2" xfId="351" hidden="1"/>
    <cellStyle name="Ausgabe 2" xfId="7108" hidden="1"/>
    <cellStyle name="Ausgabe 2" xfId="7119" hidden="1"/>
    <cellStyle name="Ausgabe 2" xfId="7133" hidden="1"/>
    <cellStyle name="Ausgabe 2" xfId="7153" hidden="1"/>
    <cellStyle name="Ausgabe 2" xfId="7173" hidden="1"/>
    <cellStyle name="Ausgabe 2" xfId="7193" hidden="1"/>
    <cellStyle name="Ausgabe 2" xfId="7213" hidden="1"/>
    <cellStyle name="Ausgabe 2" xfId="7240" hidden="1"/>
    <cellStyle name="Ausgabe 2" xfId="7356" hidden="1"/>
    <cellStyle name="Ausgabe 2" xfId="7462" hidden="1"/>
    <cellStyle name="Ausgabe 2" xfId="7561" hidden="1"/>
    <cellStyle name="Ausgabe 2" xfId="7730" hidden="1"/>
    <cellStyle name="Ausgabe 2" xfId="7889" hidden="1"/>
    <cellStyle name="Ausgabe 2" xfId="7997" hidden="1"/>
    <cellStyle name="Ausgabe 2" xfId="8109" hidden="1"/>
    <cellStyle name="Ausgabe 2" xfId="8225" hidden="1"/>
    <cellStyle name="Ausgabe 2" xfId="8323" hidden="1"/>
    <cellStyle name="Ausgabe 2" xfId="8423" hidden="1"/>
    <cellStyle name="Ausgabe 2" xfId="8502" hidden="1"/>
    <cellStyle name="Ausgabe 2" xfId="8619" hidden="1"/>
    <cellStyle name="Ausgabe 2" xfId="8721" hidden="1"/>
    <cellStyle name="Ausgabe 2" xfId="8824" hidden="1"/>
    <cellStyle name="Ausgabe 2" xfId="8920" hidden="1"/>
    <cellStyle name="Ausgabe 2" xfId="9002" hidden="1"/>
    <cellStyle name="Ausgabe 2" xfId="9105" hidden="1"/>
    <cellStyle name="Ausgabe 2" xfId="9207" hidden="1"/>
    <cellStyle name="Ausgabe 2" xfId="9307" hidden="1"/>
    <cellStyle name="Ausgabe 2" xfId="9419" hidden="1"/>
    <cellStyle name="Ausgabe 2" xfId="9554" hidden="1"/>
    <cellStyle name="Ausgabe 2" xfId="9663" hidden="1"/>
    <cellStyle name="Ausgabe 2" xfId="9760" hidden="1"/>
    <cellStyle name="Ausgabe 2" xfId="9860" hidden="1"/>
    <cellStyle name="Ausgabe 2" xfId="9945" hidden="1"/>
    <cellStyle name="Ausgabe 2" xfId="10067" hidden="1"/>
    <cellStyle name="Ausgabe 2" xfId="10187" hidden="1"/>
    <cellStyle name="Ausgabe 2" xfId="10300" hidden="1"/>
    <cellStyle name="Ausgabe 2" xfId="10391" hidden="1"/>
    <cellStyle name="Ausgabe 2" xfId="10495" hidden="1"/>
    <cellStyle name="Ausgabe 2" xfId="10593" hidden="1"/>
    <cellStyle name="Ausgabe 2" xfId="10697" hidden="1"/>
    <cellStyle name="Ausgabe 2" xfId="10805" hidden="1"/>
    <cellStyle name="Ausgabe 2" xfId="10913" hidden="1"/>
    <cellStyle name="Ausgabe 2" xfId="11009" hidden="1"/>
    <cellStyle name="Ausgabe 2" xfId="11084" hidden="1"/>
    <cellStyle name="Ausgabe 2" xfId="11200" hidden="1"/>
    <cellStyle name="Ausgabe 2" xfId="11301" hidden="1"/>
    <cellStyle name="Ausgabe 2" xfId="11411" hidden="1"/>
    <cellStyle name="Ausgabe 2" xfId="11508" hidden="1"/>
    <cellStyle name="Ausgabe 2" xfId="11614" hidden="1"/>
    <cellStyle name="Ausgabe 2" xfId="11718" hidden="1"/>
    <cellStyle name="Ausgabe 2" xfId="11816" hidden="1"/>
    <cellStyle name="Ausgabe 2" xfId="11911" hidden="1"/>
    <cellStyle name="Ausgabe 2" xfId="12019" hidden="1"/>
    <cellStyle name="Ausgabe 2" xfId="12121" hidden="1"/>
    <cellStyle name="Ausgabe 2" xfId="12102" hidden="1"/>
    <cellStyle name="Ausgabe 2" xfId="12218" hidden="1"/>
    <cellStyle name="Ausgabe 2" xfId="12334" hidden="1"/>
    <cellStyle name="Ausgabe 2" xfId="12443" hidden="1"/>
    <cellStyle name="Ausgabe 2" xfId="12547" hidden="1"/>
    <cellStyle name="Ausgabe 2" xfId="12652" hidden="1"/>
    <cellStyle name="Ausgabe 2" xfId="12732" hidden="1"/>
    <cellStyle name="Ausgabe 2" xfId="12880" hidden="1"/>
    <cellStyle name="Ausgabe 2" xfId="13000" hidden="1"/>
    <cellStyle name="Ausgabe 2" xfId="13093" hidden="1"/>
    <cellStyle name="Ausgabe 2" xfId="13225" hidden="1"/>
    <cellStyle name="Ausgabe 2" xfId="13299" hidden="1"/>
    <cellStyle name="Ausgabe 2" xfId="13429" hidden="1"/>
    <cellStyle name="Ausgabe 2" xfId="13557" hidden="1"/>
    <cellStyle name="Ausgabe 2" xfId="13681" hidden="1"/>
    <cellStyle name="Ausgabe 2" xfId="13803" hidden="1"/>
    <cellStyle name="Ausgabe 2" xfId="13901" hidden="1"/>
    <cellStyle name="Ausgabe 2" xfId="14046" hidden="1"/>
    <cellStyle name="Ausgabe 2" xfId="14155" hidden="1"/>
    <cellStyle name="Ausgabe 2" xfId="14280" hidden="1"/>
    <cellStyle name="Ausgabe 2" xfId="14390" hidden="1"/>
    <cellStyle name="Ausgabe 2" xfId="14518" hidden="1"/>
    <cellStyle name="Ausgabe 2" xfId="14626" hidden="1"/>
    <cellStyle name="Ausgabe 2" xfId="14740" hidden="1"/>
    <cellStyle name="Ausgabe 2" xfId="14837" hidden="1"/>
    <cellStyle name="Ausgabe 2" xfId="14937" hidden="1"/>
    <cellStyle name="Ausgabe 2" xfId="15066" hidden="1"/>
    <cellStyle name="Ausgabe 2" xfId="15150" hidden="1"/>
    <cellStyle name="Ausgabe 2" xfId="15250" hidden="1"/>
    <cellStyle name="Ausgabe 2" xfId="15362" hidden="1"/>
    <cellStyle name="Ausgabe 2" xfId="15463" hidden="1"/>
    <cellStyle name="Ausgabe 2" xfId="15588" hidden="1"/>
    <cellStyle name="Ausgabe 2" xfId="15722" hidden="1"/>
    <cellStyle name="Ausgabe 2" xfId="15832" hidden="1"/>
    <cellStyle name="Ausgabe 2" xfId="15940" hidden="1"/>
    <cellStyle name="Ausgabe 2" xfId="16067" hidden="1"/>
    <cellStyle name="Ausgabe 2" xfId="16160" hidden="1"/>
    <cellStyle name="Ausgabe 2" xfId="16277" hidden="1"/>
    <cellStyle name="Ausgabe 2" xfId="16386" hidden="1"/>
    <cellStyle name="Ausgabe 2" xfId="16494" hidden="1"/>
    <cellStyle name="Ausgabe 2" xfId="16599" hidden="1"/>
    <cellStyle name="Ausgabe 2" xfId="16692" hidden="1"/>
    <cellStyle name="Ausgabe 2" xfId="16775" hidden="1"/>
    <cellStyle name="Ausgabe 2" xfId="16888" hidden="1"/>
    <cellStyle name="Ausgabe 2" xfId="16993" hidden="1"/>
    <cellStyle name="Ausgabe 2" xfId="17095" hidden="1"/>
    <cellStyle name="Ausgabe 2" xfId="17195" hidden="1"/>
    <cellStyle name="Ausgabe 2" xfId="17287" hidden="1"/>
    <cellStyle name="Ausgabe 2" xfId="17397" hidden="1"/>
    <cellStyle name="Ausgabe 2" xfId="17491" hidden="1"/>
    <cellStyle name="Ausgabe 2" xfId="17590" hidden="1"/>
    <cellStyle name="Ausgabe 2" xfId="17690" hidden="1"/>
    <cellStyle name="Ausgabe 2" xfId="17806" hidden="1"/>
    <cellStyle name="Ausgabe 2" xfId="17912" hidden="1"/>
    <cellStyle name="Ausgabe 2" xfId="18016" hidden="1"/>
    <cellStyle name="Ausgabe 2" xfId="18112" hidden="1"/>
    <cellStyle name="Ausgabe 2" xfId="18220" hidden="1"/>
    <cellStyle name="Ausgabe 2" xfId="18325" hidden="1"/>
    <cellStyle name="Ausgabe 2" xfId="18300" hidden="1"/>
    <cellStyle name="Ausgabe 2" xfId="18422" hidden="1"/>
    <cellStyle name="Ausgabe 2" xfId="18538" hidden="1"/>
    <cellStyle name="Ausgabe 2" xfId="18646" hidden="1"/>
    <cellStyle name="Ausgabe 2" xfId="18744" hidden="1"/>
    <cellStyle name="Ausgabe 2" xfId="18847" hidden="1"/>
    <cellStyle name="Ausgabe 2" xfId="18932" hidden="1"/>
    <cellStyle name="Ausgabe 2" xfId="19042" hidden="1"/>
    <cellStyle name="Ausgabe 2" xfId="19150" hidden="1"/>
    <cellStyle name="Ausgabe 2" xfId="19249" hidden="1"/>
    <cellStyle name="Ausgabe 2" xfId="19357" hidden="1"/>
    <cellStyle name="Ausgabe 2" xfId="19291" hidden="1"/>
    <cellStyle name="Ausgabe 2" xfId="19168" hidden="1"/>
    <cellStyle name="Ausgabe 2" xfId="19059" hidden="1"/>
    <cellStyle name="Ausgabe 2" xfId="18949" hidden="1"/>
    <cellStyle name="Ausgabe 2" xfId="18851" hidden="1"/>
    <cellStyle name="Ausgabe 2" xfId="18734" hidden="1"/>
    <cellStyle name="Ausgabe 2" xfId="18612" hidden="1"/>
    <cellStyle name="Ausgabe 2" xfId="18507" hidden="1"/>
    <cellStyle name="Ausgabe 2" xfId="18392" hidden="1"/>
    <cellStyle name="Ausgabe 2" xfId="18252" hidden="1"/>
    <cellStyle name="Ausgabe 2" xfId="18164" hidden="1"/>
    <cellStyle name="Ausgabe 2" xfId="18053" hidden="1"/>
    <cellStyle name="Ausgabe 2" xfId="17943" hidden="1"/>
    <cellStyle name="Ausgabe 2" xfId="17829" hidden="1"/>
    <cellStyle name="Ausgabe 2" xfId="17724" hidden="1"/>
    <cellStyle name="Ausgabe 2" xfId="17639" hidden="1"/>
    <cellStyle name="Ausgabe 2" xfId="17515" hidden="1"/>
    <cellStyle name="Ausgabe 2" xfId="17408" hidden="1"/>
    <cellStyle name="Ausgabe 2" xfId="17299" hidden="1"/>
    <cellStyle name="Ausgabe 2" xfId="17200" hidden="1"/>
    <cellStyle name="Ausgabe 2" xfId="17050" hidden="1"/>
    <cellStyle name="Ausgabe 2" xfId="16934" hidden="1"/>
    <cellStyle name="Ausgabe 2" xfId="16825" hidden="1"/>
    <cellStyle name="Ausgabe 2" xfId="16732" hidden="1"/>
    <cellStyle name="Ausgabe 2" xfId="16630" hidden="1"/>
    <cellStyle name="Ausgabe 2" xfId="16501" hidden="1"/>
    <cellStyle name="Ausgabe 2" xfId="16389" hidden="1"/>
    <cellStyle name="Ausgabe 2" xfId="16275" hidden="1"/>
    <cellStyle name="Ausgabe 2" xfId="16159" hidden="1"/>
    <cellStyle name="Ausgabe 2" xfId="16058" hidden="1"/>
    <cellStyle name="Ausgabe 2" xfId="15945" hidden="1"/>
    <cellStyle name="Ausgabe 2" xfId="15829" hidden="1"/>
    <cellStyle name="Ausgabe 2" xfId="15715" hidden="1"/>
    <cellStyle name="Ausgabe 2" xfId="15606" hidden="1"/>
    <cellStyle name="Ausgabe 2" xfId="15497" hidden="1"/>
    <cellStyle name="Ausgabe 2" xfId="15380" hidden="1"/>
    <cellStyle name="Ausgabe 2" xfId="15263" hidden="1"/>
    <cellStyle name="Ausgabe 2" xfId="15160" hidden="1"/>
    <cellStyle name="Ausgabe 2" xfId="15055" hidden="1"/>
    <cellStyle name="Ausgabe 2" xfId="14927" hidden="1"/>
    <cellStyle name="Ausgabe 2" xfId="14806" hidden="1"/>
    <cellStyle name="Ausgabe 2" xfId="14692" hidden="1"/>
    <cellStyle name="Ausgabe 2" xfId="14562" hidden="1"/>
    <cellStyle name="Ausgabe 2" xfId="14441" hidden="1"/>
    <cellStyle name="Ausgabe 2" xfId="14321" hidden="1"/>
    <cellStyle name="Ausgabe 2" xfId="14223" hidden="1"/>
    <cellStyle name="Ausgabe 2" xfId="14238" hidden="1"/>
    <cellStyle name="Ausgabe 2" xfId="14088" hidden="1"/>
    <cellStyle name="Ausgabe 2" xfId="13952" hidden="1"/>
    <cellStyle name="Ausgabe 2" xfId="13836" hidden="1"/>
    <cellStyle name="Ausgabe 2" xfId="13727" hidden="1"/>
    <cellStyle name="Ausgabe 2" xfId="13600" hidden="1"/>
    <cellStyle name="Ausgabe 2" xfId="13482" hidden="1"/>
    <cellStyle name="Ausgabe 2" xfId="13341" hidden="1"/>
    <cellStyle name="Ausgabe 2" xfId="13205" hidden="1"/>
    <cellStyle name="Ausgabe 2" xfId="13057" hidden="1"/>
    <cellStyle name="Ausgabe 2" xfId="12946" hidden="1"/>
    <cellStyle name="Ausgabe 2" xfId="12876" hidden="1"/>
    <cellStyle name="Ausgabe 2" xfId="12737" hidden="1"/>
    <cellStyle name="Ausgabe 2" xfId="12612" hidden="1"/>
    <cellStyle name="Ausgabe 2" xfId="12499" hidden="1"/>
    <cellStyle name="Ausgabe 2" xfId="12394" hidden="1"/>
    <cellStyle name="Ausgabe 2" xfId="12294" hidden="1"/>
    <cellStyle name="Ausgabe 2" xfId="12167" hidden="1"/>
    <cellStyle name="Ausgabe 2" xfId="12026" hidden="1"/>
    <cellStyle name="Ausgabe 2" xfId="11909" hidden="1"/>
    <cellStyle name="Ausgabe 2" xfId="11812" hidden="1"/>
    <cellStyle name="Ausgabe 2" xfId="11706" hidden="1"/>
    <cellStyle name="Ausgabe 2" xfId="11624" hidden="1"/>
    <cellStyle name="Ausgabe 2" xfId="11517" hidden="1"/>
    <cellStyle name="Ausgabe 2" xfId="11395" hidden="1"/>
    <cellStyle name="Ausgabe 2" xfId="11294" hidden="1"/>
    <cellStyle name="Ausgabe 2" xfId="11187" hidden="1"/>
    <cellStyle name="Ausgabe 2" xfId="11089" hidden="1"/>
    <cellStyle name="Ausgabe 2" xfId="10979" hidden="1"/>
    <cellStyle name="Ausgabe 2" xfId="10868" hidden="1"/>
    <cellStyle name="Ausgabe 2" xfId="10766" hidden="1"/>
    <cellStyle name="Ausgabe 2" xfId="10653" hidden="1"/>
    <cellStyle name="Ausgabe 2" xfId="10513" hidden="1"/>
    <cellStyle name="Ausgabe 2" xfId="10388" hidden="1"/>
    <cellStyle name="Ausgabe 2" xfId="10279" hidden="1"/>
    <cellStyle name="Ausgabe 2" xfId="10170" hidden="1"/>
    <cellStyle name="Ausgabe 2" xfId="10061" hidden="1"/>
    <cellStyle name="Ausgabe 2" xfId="9933" hidden="1"/>
    <cellStyle name="Ausgabe 2" xfId="9815" hidden="1"/>
    <cellStyle name="Ausgabe 2" xfId="9701" hidden="1"/>
    <cellStyle name="Ausgabe 2" xfId="9603" hidden="1"/>
    <cellStyle name="Ausgabe 2" xfId="9493" hidden="1"/>
    <cellStyle name="Ausgabe 2" xfId="9424" hidden="1"/>
    <cellStyle name="Ausgabe 2" xfId="9302" hidden="1"/>
    <cellStyle name="Ausgabe 2" xfId="9181" hidden="1"/>
    <cellStyle name="Ausgabe 2" xfId="9075" hidden="1"/>
    <cellStyle name="Ausgabe 2" xfId="8976" hidden="1"/>
    <cellStyle name="Ausgabe 2" xfId="8892" hidden="1"/>
    <cellStyle name="Ausgabe 2" xfId="8777" hidden="1"/>
    <cellStyle name="Ausgabe 2" xfId="8665" hidden="1"/>
    <cellStyle name="Ausgabe 2" xfId="8555" hidden="1"/>
    <cellStyle name="Ausgabe 2" xfId="8457" hidden="1"/>
    <cellStyle name="Ausgabe 2" xfId="8349" hidden="1"/>
    <cellStyle name="Ausgabe 2" xfId="8232" hidden="1"/>
    <cellStyle name="Ausgabe 2" xfId="8115" hidden="1"/>
    <cellStyle name="Ausgabe 2" xfId="8010" hidden="1"/>
    <cellStyle name="Ausgabe 2" xfId="7895" hidden="1"/>
    <cellStyle name="Ausgabe 2" xfId="7724" hidden="1"/>
    <cellStyle name="Ausgabe 2" xfId="7745" hidden="1"/>
    <cellStyle name="Ausgabe 2" xfId="7576" hidden="1"/>
    <cellStyle name="Ausgabe 2" xfId="7467" hidden="1"/>
    <cellStyle name="Ausgabe 2" xfId="7359" hidden="1"/>
    <cellStyle name="Ausgabe 2" xfId="19426" hidden="1"/>
    <cellStyle name="Ausgabe 2" xfId="19514" hidden="1"/>
    <cellStyle name="Ausgabe 2" xfId="19592" hidden="1"/>
    <cellStyle name="Ausgabe 2" xfId="19682" hidden="1"/>
    <cellStyle name="Ausgabe 2" xfId="19778" hidden="1"/>
    <cellStyle name="Ausgabe 2" xfId="19863" hidden="1"/>
    <cellStyle name="Ausgabe 2" xfId="19950" hidden="1"/>
    <cellStyle name="Ausgabe 2" xfId="19899" hidden="1"/>
    <cellStyle name="Ausgabe 2" xfId="19794" hidden="1"/>
    <cellStyle name="Ausgabe 2" xfId="19705" hidden="1"/>
    <cellStyle name="Ausgabe 2" xfId="19609" hidden="1"/>
    <cellStyle name="Ausgabe 2" xfId="19519" hidden="1"/>
    <cellStyle name="Ausgabe 2" xfId="19387" hidden="1"/>
    <cellStyle name="Ausgabe 2" xfId="19247" hidden="1"/>
    <cellStyle name="Ausgabe 2" xfId="19119" hidden="1"/>
    <cellStyle name="Ausgabe 2" xfId="19004" hidden="1"/>
    <cellStyle name="Ausgabe 2" xfId="18894" hidden="1"/>
    <cellStyle name="Ausgabe 2" xfId="18800" hidden="1"/>
    <cellStyle name="Ausgabe 2" xfId="18673" hidden="1"/>
    <cellStyle name="Ausgabe 2" xfId="18556" hidden="1"/>
    <cellStyle name="Ausgabe 2" xfId="18447" hidden="1"/>
    <cellStyle name="Ausgabe 2" xfId="18294" hidden="1"/>
    <cellStyle name="Ausgabe 2" xfId="18197" hidden="1"/>
    <cellStyle name="Ausgabe 2" xfId="18081" hidden="1"/>
    <cellStyle name="Ausgabe 2" xfId="17966" hidden="1"/>
    <cellStyle name="Ausgabe 2" xfId="17845" hidden="1"/>
    <cellStyle name="Ausgabe 2" xfId="17737" hidden="1"/>
    <cellStyle name="Ausgabe 2" xfId="17584" hidden="1"/>
    <cellStyle name="Ausgabe 2" xfId="17453" hidden="1"/>
    <cellStyle name="Ausgabe 2" xfId="17346" hidden="1"/>
    <cellStyle name="Ausgabe 2" xfId="17244" hidden="1"/>
    <cellStyle name="Ausgabe 2" xfId="17133" hidden="1"/>
    <cellStyle name="Ausgabe 2" xfId="17004" hidden="1"/>
    <cellStyle name="Ausgabe 2" xfId="16885" hidden="1"/>
    <cellStyle name="Ausgabe 2" xfId="16771" hidden="1"/>
    <cellStyle name="Ausgabe 2" xfId="16650" hidden="1"/>
    <cellStyle name="Ausgabe 2" xfId="16535" hidden="1"/>
    <cellStyle name="Ausgabe 2" xfId="16442" hidden="1"/>
    <cellStyle name="Ausgabe 2" xfId="16327" hidden="1"/>
    <cellStyle name="Ausgabe 2" xfId="16206" hidden="1"/>
    <cellStyle name="Ausgabe 2" xfId="16087" hidden="1"/>
    <cellStyle name="Ausgabe 2" xfId="15952" hidden="1"/>
    <cellStyle name="Ausgabe 2" xfId="15853" hidden="1"/>
    <cellStyle name="Ausgabe 2" xfId="15732" hidden="1"/>
    <cellStyle name="Ausgabe 2" xfId="15611" hidden="1"/>
    <cellStyle name="Ausgabe 2" xfId="15479" hidden="1"/>
    <cellStyle name="Ausgabe 2" xfId="15360" hidden="1"/>
    <cellStyle name="Ausgabe 2" xfId="15232" hidden="1"/>
    <cellStyle name="Ausgabe 2" xfId="15125" hidden="1"/>
    <cellStyle name="Ausgabe 2" xfId="14976" hidden="1"/>
    <cellStyle name="Ausgabe 2" xfId="14876" hidden="1"/>
    <cellStyle name="Ausgabe 2" xfId="14765" hidden="1"/>
    <cellStyle name="Ausgabe 2" xfId="14657" hidden="1"/>
    <cellStyle name="Ausgabe 2" xfId="14675" hidden="1"/>
    <cellStyle name="Ausgabe 2" xfId="14543" hidden="1"/>
    <cellStyle name="Ausgabe 2" xfId="14387" hidden="1"/>
    <cellStyle name="Ausgabe 2" xfId="14256" hidden="1"/>
    <cellStyle name="Ausgabe 2" xfId="14100" hidden="1"/>
    <cellStyle name="Ausgabe 2" xfId="13977" hidden="1"/>
    <cellStyle name="Ausgabe 2" xfId="13873" hidden="1"/>
    <cellStyle name="Ausgabe 2" xfId="13739" hidden="1"/>
    <cellStyle name="Ausgabe 2" xfId="13605" hidden="1"/>
    <cellStyle name="Ausgabe 2" xfId="13471" hidden="1"/>
    <cellStyle name="Ausgabe 2" xfId="13312" hidden="1"/>
    <cellStyle name="Ausgabe 2" xfId="13219" hidden="1"/>
    <cellStyle name="Ausgabe 2" xfId="13071" hidden="1"/>
    <cellStyle name="Ausgabe 2" xfId="12938" hidden="1"/>
    <cellStyle name="Ausgabe 2" xfId="12797" hidden="1"/>
    <cellStyle name="Ausgabe 2" xfId="12680" hidden="1"/>
    <cellStyle name="Ausgabe 2" xfId="12555" hidden="1"/>
    <cellStyle name="Ausgabe 2" xfId="12439" hidden="1"/>
    <cellStyle name="Ausgabe 2" xfId="12314" hidden="1"/>
    <cellStyle name="Ausgabe 2" xfId="12176" hidden="1"/>
    <cellStyle name="Ausgabe 2" xfId="12035" hidden="1"/>
    <cellStyle name="Ausgabe 2" xfId="11929" hidden="1"/>
    <cellStyle name="Ausgabe 2" xfId="11843" hidden="1"/>
    <cellStyle name="Ausgabe 2" xfId="11713" hidden="1"/>
    <cellStyle name="Ausgabe 2" xfId="11606" hidden="1"/>
    <cellStyle name="Ausgabe 2" xfId="11495" hidden="1"/>
    <cellStyle name="Ausgabe 2" xfId="11380" hidden="1"/>
    <cellStyle name="Ausgabe 2" xfId="11284" hidden="1"/>
    <cellStyle name="Ausgabe 2" xfId="11171" hidden="1"/>
    <cellStyle name="Ausgabe 2" xfId="11057" hidden="1"/>
    <cellStyle name="Ausgabe 2" xfId="10943" hidden="1"/>
    <cellStyle name="Ausgabe 2" xfId="10825" hidden="1"/>
    <cellStyle name="Ausgabe 2" xfId="10675" hidden="1"/>
    <cellStyle name="Ausgabe 2" xfId="10557" hidden="1"/>
    <cellStyle name="Ausgabe 2" xfId="10432" hidden="1"/>
    <cellStyle name="Ausgabe 2" xfId="10322" hidden="1"/>
    <cellStyle name="Ausgabe 2" xfId="10208" hidden="1"/>
    <cellStyle name="Ausgabe 2" xfId="10076" hidden="1"/>
    <cellStyle name="Ausgabe 2" xfId="9942" hidden="1"/>
    <cellStyle name="Ausgabe 2" xfId="9819" hidden="1"/>
    <cellStyle name="Ausgabe 2" xfId="9705" hidden="1"/>
    <cellStyle name="Ausgabe 2" xfId="9599" hidden="1"/>
    <cellStyle name="Ausgabe 2" xfId="9502" hidden="1"/>
    <cellStyle name="Ausgabe 2" xfId="9382" hidden="1"/>
    <cellStyle name="Ausgabe 2" xfId="9257" hidden="1"/>
    <cellStyle name="Ausgabe 2" xfId="9156" hidden="1"/>
    <cellStyle name="Ausgabe 2" xfId="9049" hidden="1"/>
    <cellStyle name="Ausgabe 2" xfId="8965" hidden="1"/>
    <cellStyle name="Ausgabe 2" xfId="8841" hidden="1"/>
    <cellStyle name="Ausgabe 2" xfId="8726" hidden="1"/>
    <cellStyle name="Ausgabe 2" xfId="8616" hidden="1"/>
    <cellStyle name="Ausgabe 2" xfId="8500" hidden="1"/>
    <cellStyle name="Ausgabe 2" xfId="8382" hidden="1"/>
    <cellStyle name="Ausgabe 2" xfId="8264" hidden="1"/>
    <cellStyle name="Ausgabe 2" xfId="8156" hidden="1"/>
    <cellStyle name="Ausgabe 2" xfId="8034" hidden="1"/>
    <cellStyle name="Ausgabe 2" xfId="7913" hidden="1"/>
    <cellStyle name="Ausgabe 2" xfId="7747" hidden="1"/>
    <cellStyle name="Ausgabe 2" xfId="7764" hidden="1"/>
    <cellStyle name="Ausgabe 2" xfId="7572" hidden="1"/>
    <cellStyle name="Ausgabe 2" xfId="7452" hidden="1"/>
    <cellStyle name="Ausgabe 2" xfId="7335" hidden="1"/>
    <cellStyle name="Ausgabe 2" xfId="19315" hidden="1"/>
    <cellStyle name="Ausgabe 2" xfId="20043" hidden="1"/>
    <cellStyle name="Ausgabe 2" xfId="20105" hidden="1"/>
    <cellStyle name="Ausgabe 2" xfId="20178" hidden="1"/>
    <cellStyle name="Ausgabe 2" xfId="20257" hidden="1"/>
    <cellStyle name="Ausgabe 2" xfId="20329" hidden="1"/>
    <cellStyle name="Ausgabe 2" xfId="20396" hidden="1"/>
    <cellStyle name="Ausgabe 2" xfId="20354" hidden="1"/>
    <cellStyle name="Ausgabe 2" xfId="20272" hidden="1"/>
    <cellStyle name="Ausgabe 2" xfId="20196" hidden="1"/>
    <cellStyle name="Ausgabe 2" xfId="20119" hidden="1"/>
    <cellStyle name="Ausgabe 2" xfId="20040" hidden="1"/>
    <cellStyle name="Ausgabe 2" xfId="19932" hidden="1"/>
    <cellStyle name="Ausgabe 2" xfId="19831" hidden="1"/>
    <cellStyle name="Ausgabe 2" xfId="19733" hidden="1"/>
    <cellStyle name="Ausgabe 2" xfId="19626" hidden="1"/>
    <cellStyle name="Ausgabe 2" xfId="19525" hidden="1"/>
    <cellStyle name="Ausgabe 2" xfId="19435" hidden="1"/>
    <cellStyle name="Ausgabe 2" xfId="19301" hidden="1"/>
    <cellStyle name="Ausgabe 2" xfId="19185" hidden="1"/>
    <cellStyle name="Ausgabe 2" xfId="19067" hidden="1"/>
    <cellStyle name="Ausgabe 2" xfId="18944" hidden="1"/>
    <cellStyle name="Ausgabe 2" xfId="18841" hidden="1"/>
    <cellStyle name="Ausgabe 2" xfId="18714" hidden="1"/>
    <cellStyle name="Ausgabe 2" xfId="18586" hidden="1"/>
    <cellStyle name="Ausgabe 2" xfId="18469" hidden="1"/>
    <cellStyle name="Ausgabe 2" xfId="18311" hidden="1"/>
    <cellStyle name="Ausgabe 2" xfId="18153" hidden="1"/>
    <cellStyle name="Ausgabe 2" xfId="18024" hidden="1"/>
    <cellStyle name="Ausgabe 2" xfId="17901" hidden="1"/>
    <cellStyle name="Ausgabe 2" xfId="17780" hidden="1"/>
    <cellStyle name="Ausgabe 2" xfId="17664" hidden="1"/>
    <cellStyle name="Ausgabe 2" xfId="17532" hidden="1"/>
    <cellStyle name="Ausgabe 2" xfId="17410" hidden="1"/>
    <cellStyle name="Ausgabe 2" xfId="17292" hidden="1"/>
    <cellStyle name="Ausgabe 2" xfId="17162" hidden="1"/>
    <cellStyle name="Ausgabe 2" xfId="17040" hidden="1"/>
    <cellStyle name="Ausgabe 2" xfId="16940" hidden="1"/>
    <cellStyle name="Ausgabe 2" xfId="16814" hidden="1"/>
    <cellStyle name="Ausgabe 2" xfId="16688" hidden="1"/>
    <cellStyle name="Ausgabe 2" xfId="16572" hidden="1"/>
    <cellStyle name="Ausgabe 2" xfId="16452" hidden="1"/>
    <cellStyle name="Ausgabe 2" xfId="16351" hidden="1"/>
    <cellStyle name="Ausgabe 2" xfId="16228" hidden="1"/>
    <cellStyle name="Ausgabe 2" xfId="16106" hidden="1"/>
    <cellStyle name="Ausgabe 2" xfId="15958" hidden="1"/>
    <cellStyle name="Ausgabe 2" xfId="15837" hidden="1"/>
    <cellStyle name="Ausgabe 2" xfId="15709" hidden="1"/>
    <cellStyle name="Ausgabe 2" xfId="15570" hidden="1"/>
    <cellStyle name="Ausgabe 2" xfId="15414" hidden="1"/>
    <cellStyle name="Ausgabe 2" xfId="15312" hidden="1"/>
    <cellStyle name="Ausgabe 2" xfId="15199" hidden="1"/>
    <cellStyle name="Ausgabe 2" xfId="15092" hidden="1"/>
    <cellStyle name="Ausgabe 2" xfId="15109" hidden="1"/>
    <cellStyle name="Ausgabe 2" xfId="14970" hidden="1"/>
    <cellStyle name="Ausgabe 2" xfId="14824" hidden="1"/>
    <cellStyle name="Ausgabe 2" xfId="14699" hidden="1"/>
    <cellStyle name="Ausgabe 2" xfId="14552" hidden="1"/>
    <cellStyle name="Ausgabe 2" xfId="14434" hidden="1"/>
    <cellStyle name="Ausgabe 2" xfId="14312" hidden="1"/>
    <cellStyle name="Ausgabe 2" xfId="14145" hidden="1"/>
    <cellStyle name="Ausgabe 2" xfId="14002" hidden="1"/>
    <cellStyle name="Ausgabe 2" xfId="13868" hidden="1"/>
    <cellStyle name="Ausgabe 2" xfId="13735" hidden="1"/>
    <cellStyle name="Ausgabe 2" xfId="13653" hidden="1"/>
    <cellStyle name="Ausgabe 2" xfId="13492" hidden="1"/>
    <cellStyle name="Ausgabe 2" xfId="13318" hidden="1"/>
    <cellStyle name="Ausgabe 2" xfId="13153" hidden="1"/>
    <cellStyle name="Ausgabe 2" xfId="13025" hidden="1"/>
    <cellStyle name="Ausgabe 2" xfId="12891" hidden="1"/>
    <cellStyle name="Ausgabe 2" xfId="12726" hidden="1"/>
    <cellStyle name="Ausgabe 2" xfId="12596" hidden="1"/>
    <cellStyle name="Ausgabe 2" xfId="12454" hidden="1"/>
    <cellStyle name="Ausgabe 2" xfId="12345" hidden="1"/>
    <cellStyle name="Ausgabe 2" xfId="12231" hidden="1"/>
    <cellStyle name="Ausgabe 2" xfId="12086" hidden="1"/>
    <cellStyle name="Ausgabe 2" xfId="11965" hidden="1"/>
    <cellStyle name="Ausgabe 2" xfId="11832" hidden="1"/>
    <cellStyle name="Ausgabe 2" xfId="11717" hidden="1"/>
    <cellStyle name="Ausgabe 2" xfId="11612" hidden="1"/>
    <cellStyle name="Ausgabe 2" xfId="11512" hidden="1"/>
    <cellStyle name="Ausgabe 2" xfId="11373" hidden="1"/>
    <cellStyle name="Ausgabe 2" xfId="11249" hidden="1"/>
    <cellStyle name="Ausgabe 2" xfId="11135" hidden="1"/>
    <cellStyle name="Ausgabe 2" xfId="11029" hidden="1"/>
    <cellStyle name="Ausgabe 2" xfId="10865" hidden="1"/>
    <cellStyle name="Ausgabe 2" xfId="10737" hidden="1"/>
    <cellStyle name="Ausgabe 2" xfId="10603" hidden="1"/>
    <cellStyle name="Ausgabe 2" xfId="10493" hidden="1"/>
    <cellStyle name="Ausgabe 2" xfId="10360" hidden="1"/>
    <cellStyle name="Ausgabe 2" xfId="10235" hidden="1"/>
    <cellStyle name="Ausgabe 2" xfId="10100" hidden="1"/>
    <cellStyle name="Ausgabe 2" xfId="9969" hidden="1"/>
    <cellStyle name="Ausgabe 2" xfId="9854" hidden="1"/>
    <cellStyle name="Ausgabe 2" xfId="9729" hidden="1"/>
    <cellStyle name="Ausgabe 2" xfId="9640" hidden="1"/>
    <cellStyle name="Ausgabe 2" xfId="9488" hidden="1"/>
    <cellStyle name="Ausgabe 2" xfId="9364" hidden="1"/>
    <cellStyle name="Ausgabe 2" xfId="9250" hidden="1"/>
    <cellStyle name="Ausgabe 2" xfId="9147" hidden="1"/>
    <cellStyle name="Ausgabe 2" xfId="9044" hidden="1"/>
    <cellStyle name="Ausgabe 2" xfId="8927" hidden="1"/>
    <cellStyle name="Ausgabe 2" xfId="8810" hidden="1"/>
    <cellStyle name="Ausgabe 2" xfId="8678" hidden="1"/>
    <cellStyle name="Ausgabe 2" xfId="8561" hidden="1"/>
    <cellStyle name="Ausgabe 2" xfId="8444" hidden="1"/>
    <cellStyle name="Ausgabe 2" xfId="8318" hidden="1"/>
    <cellStyle name="Ausgabe 2" xfId="8187" hidden="1"/>
    <cellStyle name="Ausgabe 2" xfId="8073" hidden="1"/>
    <cellStyle name="Ausgabe 2" xfId="7948" hidden="1"/>
    <cellStyle name="Ausgabe 2" xfId="7804" hidden="1"/>
    <cellStyle name="Ausgabe 2" xfId="7817" hidden="1"/>
    <cellStyle name="Ausgabe 2" xfId="7588" hidden="1"/>
    <cellStyle name="Ausgabe 2" xfId="7460" hidden="1"/>
    <cellStyle name="Ausgabe 2" xfId="7339" hidden="1"/>
    <cellStyle name="Ausgabe 2" xfId="20004" hidden="1"/>
    <cellStyle name="Ausgabe 2" xfId="20472" hidden="1"/>
    <cellStyle name="Ausgabe 2" xfId="20515" hidden="1"/>
    <cellStyle name="Ausgabe 2" xfId="20575" hidden="1"/>
    <cellStyle name="Ausgabe 2" xfId="20635" hidden="1"/>
    <cellStyle name="Ausgabe 2" xfId="20691" hidden="1"/>
    <cellStyle name="Ausgabe 2" xfId="20744" hidden="1"/>
    <cellStyle name="Ausgabe 2" xfId="20711" hidden="1"/>
    <cellStyle name="Ausgabe 2" xfId="20642" hidden="1"/>
    <cellStyle name="Ausgabe 2" xfId="20585" hidden="1"/>
    <cellStyle name="Ausgabe 2" xfId="20528" hidden="1"/>
    <cellStyle name="Ausgabe 2" xfId="20469" hidden="1"/>
    <cellStyle name="Ausgabe 2" xfId="20386" hidden="1"/>
    <cellStyle name="Ausgabe 2" xfId="20301" hidden="1"/>
    <cellStyle name="Ausgabe 2" xfId="20219" hidden="1"/>
    <cellStyle name="Ausgabe 2" xfId="20134" hidden="1"/>
    <cellStyle name="Ausgabe 2" xfId="20051" hidden="1"/>
    <cellStyle name="Ausgabe 2" xfId="19994" hidden="1"/>
    <cellStyle name="Ausgabe 2" xfId="19876" hidden="1"/>
    <cellStyle name="Ausgabe 2" xfId="19763" hidden="1"/>
    <cellStyle name="Ausgabe 2" xfId="19659" hidden="1"/>
    <cellStyle name="Ausgabe 2" xfId="19566" hidden="1"/>
    <cellStyle name="Ausgabe 2" xfId="19480" hidden="1"/>
    <cellStyle name="Ausgabe 2" xfId="19355" hidden="1"/>
    <cellStyle name="Ausgabe 2" xfId="19218" hidden="1"/>
    <cellStyle name="Ausgabe 2" xfId="19096" hidden="1"/>
    <cellStyle name="Ausgabe 2" xfId="18960" hidden="1"/>
    <cellStyle name="Ausgabe 2" xfId="18796" hidden="1"/>
    <cellStyle name="Ausgabe 2" xfId="18661" hidden="1"/>
    <cellStyle name="Ausgabe 2" xfId="18521" hidden="1"/>
    <cellStyle name="Ausgabe 2" xfId="18395" hidden="1"/>
    <cellStyle name="Ausgabe 2" xfId="18235" hidden="1"/>
    <cellStyle name="Ausgabe 2" xfId="18105" hidden="1"/>
    <cellStyle name="Ausgabe 2" xfId="17973" hidden="1"/>
    <cellStyle name="Ausgabe 2" xfId="17837" hidden="1"/>
    <cellStyle name="Ausgabe 2" xfId="17706" hidden="1"/>
    <cellStyle name="Ausgabe 2" xfId="17580" hidden="1"/>
    <cellStyle name="Ausgabe 2" xfId="17466" hidden="1"/>
    <cellStyle name="Ausgabe 2" xfId="17340" hidden="1"/>
    <cellStyle name="Ausgabe 2" xfId="17213" hidden="1"/>
    <cellStyle name="Ausgabe 2" xfId="17082" hidden="1"/>
    <cellStyle name="Ausgabe 2" xfId="16952" hidden="1"/>
    <cellStyle name="Ausgabe 2" xfId="16859" hidden="1"/>
    <cellStyle name="Ausgabe 2" xfId="16728" hidden="1"/>
    <cellStyle name="Ausgabe 2" xfId="16591" hidden="1"/>
    <cellStyle name="Ausgabe 2" xfId="16457" hidden="1"/>
    <cellStyle name="Ausgabe 2" xfId="16341" hidden="1"/>
    <cellStyle name="Ausgabe 2" xfId="16211" hidden="1"/>
    <cellStyle name="Ausgabe 2" xfId="16062" hidden="1"/>
    <cellStyle name="Ausgabe 2" xfId="15892" hidden="1"/>
    <cellStyle name="Ausgabe 2" xfId="15788" hidden="1"/>
    <cellStyle name="Ausgabe 2" xfId="15659" hidden="1"/>
    <cellStyle name="Ausgabe 2" xfId="15539" hidden="1"/>
    <cellStyle name="Ausgabe 2" xfId="15551" hidden="1"/>
    <cellStyle name="Ausgabe 2" xfId="15409" hidden="1"/>
    <cellStyle name="Ausgabe 2" xfId="15271" hidden="1"/>
    <cellStyle name="Ausgabe 2" xfId="15148" hidden="1"/>
    <cellStyle name="Ausgabe 2" xfId="14981" hidden="1"/>
    <cellStyle name="Ausgabe 2" xfId="14872" hidden="1"/>
    <cellStyle name="Ausgabe 2" xfId="14760" hidden="1"/>
    <cellStyle name="Ausgabe 2" xfId="14619" hidden="1"/>
    <cellStyle name="Ausgabe 2" xfId="14446" hidden="1"/>
    <cellStyle name="Ausgabe 2" xfId="14305" hidden="1"/>
    <cellStyle name="Ausgabe 2" xfId="14149" hidden="1"/>
    <cellStyle name="Ausgabe 2" xfId="14058" hidden="1"/>
    <cellStyle name="Ausgabe 2" xfId="13897" hidden="1"/>
    <cellStyle name="Ausgabe 2" xfId="13745" hidden="1"/>
    <cellStyle name="Ausgabe 2" xfId="13583" hidden="1"/>
    <cellStyle name="Ausgabe 2" xfId="13427" hidden="1"/>
    <cellStyle name="Ausgabe 2" xfId="13255" hidden="1"/>
    <cellStyle name="Ausgabe 2" xfId="13077" hidden="1"/>
    <cellStyle name="Ausgabe 2" xfId="12929" hidden="1"/>
    <cellStyle name="Ausgabe 2" xfId="12755" hidden="1"/>
    <cellStyle name="Ausgabe 2" xfId="12631" hidden="1"/>
    <cellStyle name="Ausgabe 2" xfId="12504" hidden="1"/>
    <cellStyle name="Ausgabe 2" xfId="12388" hidden="1"/>
    <cellStyle name="Ausgabe 2" xfId="12258" hidden="1"/>
    <cellStyle name="Ausgabe 2" xfId="12080" hidden="1"/>
    <cellStyle name="Ausgabe 2" xfId="11970" hidden="1"/>
    <cellStyle name="Ausgabe 2" xfId="11847" hidden="1"/>
    <cellStyle name="Ausgabe 2" xfId="11745" hidden="1"/>
    <cellStyle name="Ausgabe 2" xfId="11601" hidden="1"/>
    <cellStyle name="Ausgabe 2" xfId="11467" hidden="1"/>
    <cellStyle name="Ausgabe 2" xfId="11345" hidden="1"/>
    <cellStyle name="Ausgabe 2" xfId="11228" hidden="1"/>
    <cellStyle name="Ausgabe 2" xfId="11068" hidden="1"/>
    <cellStyle name="Ausgabe 2" xfId="10934" hidden="1"/>
    <cellStyle name="Ausgabe 2" xfId="10797" hidden="1"/>
    <cellStyle name="Ausgabe 2" xfId="10658" hidden="1"/>
    <cellStyle name="Ausgabe 2" xfId="10540" hidden="1"/>
    <cellStyle name="Ausgabe 2" xfId="10407" hidden="1"/>
    <cellStyle name="Ausgabe 2" xfId="10255" hidden="1"/>
    <cellStyle name="Ausgabe 2" xfId="10132" hidden="1"/>
    <cellStyle name="Ausgabe 2" xfId="10005" hidden="1"/>
    <cellStyle name="Ausgabe 2" xfId="9874" hidden="1"/>
    <cellStyle name="Ausgabe 2" xfId="9772" hidden="1"/>
    <cellStyle name="Ausgabe 2" xfId="9616" hidden="1"/>
    <cellStyle name="Ausgabe 2" xfId="9482" hidden="1"/>
    <cellStyle name="Ausgabe 2" xfId="9358" hidden="1"/>
    <cellStyle name="Ausgabe 2" xfId="9245" hidden="1"/>
    <cellStyle name="Ausgabe 2" xfId="9143" hidden="1"/>
    <cellStyle name="Ausgabe 2" xfId="9012" hidden="1"/>
    <cellStyle name="Ausgabe 2" xfId="8888" hidden="1"/>
    <cellStyle name="Ausgabe 2" xfId="8768" hidden="1"/>
    <cellStyle name="Ausgabe 2" xfId="8647" hidden="1"/>
    <cellStyle name="Ausgabe 2" xfId="8507" hidden="1"/>
    <cellStyle name="Ausgabe 2" xfId="8377" hidden="1"/>
    <cellStyle name="Ausgabe 2" xfId="8246" hidden="1"/>
    <cellStyle name="Ausgabe 2" xfId="8121" hidden="1"/>
    <cellStyle name="Ausgabe 2" xfId="7989" hidden="1"/>
    <cellStyle name="Ausgabe 2" xfId="7846" hidden="1"/>
    <cellStyle name="Ausgabe 2" xfId="7867" hidden="1"/>
    <cellStyle name="Ausgabe 2" xfId="7613" hidden="1"/>
    <cellStyle name="Ausgabe 2" xfId="7474" hidden="1"/>
    <cellStyle name="Ausgabe 2" xfId="7344" hidden="1"/>
    <cellStyle name="Ausgabe 2" xfId="20411" hidden="1"/>
    <cellStyle name="Ausgabe 2" xfId="20793" hidden="1"/>
    <cellStyle name="Ausgabe 2" xfId="20826" hidden="1"/>
    <cellStyle name="Ausgabe 2" xfId="20866" hidden="1"/>
    <cellStyle name="Ausgabe 2" xfId="20906" hidden="1"/>
    <cellStyle name="Ausgabe 2" xfId="20940" hidden="1"/>
    <cellStyle name="Ausgabe 2" xfId="20978" hidden="1"/>
    <cellStyle name="Ausgabe 2" xfId="20959" hidden="1"/>
    <cellStyle name="Ausgabe 2" xfId="20913" hidden="1"/>
    <cellStyle name="Ausgabe 2" xfId="20873" hidden="1"/>
    <cellStyle name="Ausgabe 2" xfId="20833" hidden="1"/>
    <cellStyle name="Ausgabe 2" xfId="20798" hidden="1"/>
    <cellStyle name="Ausgabe 2" xfId="20736" hidden="1"/>
    <cellStyle name="Ausgabe 2" xfId="20669" hidden="1"/>
    <cellStyle name="Ausgabe 2" xfId="20608" hidden="1"/>
    <cellStyle name="Ausgabe 2" xfId="20545" hidden="1"/>
    <cellStyle name="Ausgabe 2" xfId="20480" hidden="1"/>
    <cellStyle name="Ausgabe 2" xfId="20438" hidden="1"/>
    <cellStyle name="Ausgabe 2" xfId="20342" hidden="1"/>
    <cellStyle name="Ausgabe 2" xfId="20251" hidden="1"/>
    <cellStyle name="Ausgabe 2" xfId="20163" hidden="1"/>
    <cellStyle name="Ausgabe 2" xfId="20085" hidden="1"/>
    <cellStyle name="Ausgabe 2" xfId="20012" hidden="1"/>
    <cellStyle name="Ausgabe 2" xfId="19915" hidden="1"/>
    <cellStyle name="Ausgabe 2" xfId="19811" hidden="1"/>
    <cellStyle name="Ausgabe 2" xfId="19694" hidden="1"/>
    <cellStyle name="Ausgabe 2" xfId="19582" hidden="1"/>
    <cellStyle name="Ausgabe 2" xfId="19440" hidden="1"/>
    <cellStyle name="Ausgabe 2" xfId="19295" hidden="1"/>
    <cellStyle name="Ausgabe 2" xfId="19158" hidden="1"/>
    <cellStyle name="Ausgabe 2" xfId="19009" hidden="1"/>
    <cellStyle name="Ausgabe 2" xfId="18889" hidden="1"/>
    <cellStyle name="Ausgabe 2" xfId="18742" hidden="1"/>
    <cellStyle name="Ausgabe 2" xfId="18597" hidden="1"/>
    <cellStyle name="Ausgabe 2" xfId="18459" hidden="1"/>
    <cellStyle name="Ausgabe 2" xfId="18289" hidden="1"/>
    <cellStyle name="Ausgabe 2" xfId="18157" hidden="1"/>
    <cellStyle name="Ausgabe 2" xfId="18034" hidden="1"/>
    <cellStyle name="Ausgabe 2" xfId="17897" hidden="1"/>
    <cellStyle name="Ausgabe 2" xfId="17768" hidden="1"/>
    <cellStyle name="Ausgabe 2" xfId="17633" hidden="1"/>
    <cellStyle name="Ausgabe 2" xfId="17497" hidden="1"/>
    <cellStyle name="Ausgabe 2" xfId="17395" hidden="1"/>
    <cellStyle name="Ausgabe 2" xfId="17252" hidden="1"/>
    <cellStyle name="Ausgabe 2" xfId="17111" hidden="1"/>
    <cellStyle name="Ausgabe 2" xfId="16964" hidden="1"/>
    <cellStyle name="Ausgabe 2" xfId="16840" hidden="1"/>
    <cellStyle name="Ausgabe 2" xfId="16704" hidden="1"/>
    <cellStyle name="Ausgabe 2" xfId="16549" hidden="1"/>
    <cellStyle name="Ausgabe 2" xfId="16419" hidden="1"/>
    <cellStyle name="Ausgabe 2" xfId="16284" hidden="1"/>
    <cellStyle name="Ausgabe 2" xfId="16149" hidden="1"/>
    <cellStyle name="Ausgabe 2" xfId="16017" hidden="1"/>
    <cellStyle name="Ausgabe 2" xfId="16034" hidden="1"/>
    <cellStyle name="Ausgabe 2" xfId="15887" hidden="1"/>
    <cellStyle name="Ausgabe 2" xfId="15761" hidden="1"/>
    <cellStyle name="Ausgabe 2" xfId="15617" hidden="1"/>
    <cellStyle name="Ausgabe 2" xfId="15420" hidden="1"/>
    <cellStyle name="Ausgabe 2" xfId="15316" hidden="1"/>
    <cellStyle name="Ausgabe 2" xfId="15203" hidden="1"/>
    <cellStyle name="Ausgabe 2" xfId="15057" hidden="1"/>
    <cellStyle name="Ausgabe 2" xfId="14883" hidden="1"/>
    <cellStyle name="Ausgabe 2" xfId="14753" hidden="1"/>
    <cellStyle name="Ausgabe 2" xfId="14623" hidden="1"/>
    <cellStyle name="Ausgabe 2" xfId="14498" hidden="1"/>
    <cellStyle name="Ausgabe 2" xfId="14338" hidden="1"/>
    <cellStyle name="Ausgabe 2" xfId="14162" hidden="1"/>
    <cellStyle name="Ausgabe 2" xfId="13972" hidden="1"/>
    <cellStyle name="Ausgabe 2" xfId="13816" hidden="1"/>
    <cellStyle name="Ausgabe 2" xfId="13679" hidden="1"/>
    <cellStyle name="Ausgabe 2" xfId="13500" hidden="1"/>
    <cellStyle name="Ausgabe 2" xfId="13306" hidden="1"/>
    <cellStyle name="Ausgabe 2" xfId="13135" hidden="1"/>
    <cellStyle name="Ausgabe 2" xfId="12990" hidden="1"/>
    <cellStyle name="Ausgabe 2" xfId="12825" hidden="1"/>
    <cellStyle name="Ausgabe 2" xfId="12690" hidden="1"/>
    <cellStyle name="Ausgabe 2" xfId="12545" hidden="1"/>
    <cellStyle name="Ausgabe 2" xfId="12390" hidden="1"/>
    <cellStyle name="Ausgabe 2" xfId="12262" hidden="1"/>
    <cellStyle name="Ausgabe 2" xfId="12091" hidden="1"/>
    <cellStyle name="Ausgabe 2" xfId="11980" hidden="1"/>
    <cellStyle name="Ausgabe 2" xfId="11839" hidden="1"/>
    <cellStyle name="Ausgabe 2" xfId="11696" hidden="1"/>
    <cellStyle name="Ausgabe 2" xfId="11558" hidden="1"/>
    <cellStyle name="Ausgabe 2" xfId="11448" hidden="1"/>
    <cellStyle name="Ausgabe 2" xfId="11272" hidden="1"/>
    <cellStyle name="Ausgabe 2" xfId="11130" hidden="1"/>
    <cellStyle name="Ausgabe 2" xfId="10992" hidden="1"/>
    <cellStyle name="Ausgabe 2" xfId="10860" hidden="1"/>
    <cellStyle name="Ausgabe 2" xfId="10733" hidden="1"/>
    <cellStyle name="Ausgabe 2" xfId="10596" hidden="1"/>
    <cellStyle name="Ausgabe 2" xfId="10439" hidden="1"/>
    <cellStyle name="Ausgabe 2" xfId="10304" hidden="1"/>
    <cellStyle name="Ausgabe 2" xfId="10157" hidden="1"/>
    <cellStyle name="Ausgabe 2" xfId="10016" hidden="1"/>
    <cellStyle name="Ausgabe 2" xfId="9902" hidden="1"/>
    <cellStyle name="Ausgabe 2" xfId="9764" hidden="1"/>
    <cellStyle name="Ausgabe 2" xfId="9608" hidden="1"/>
    <cellStyle name="Ausgabe 2" xfId="9474" hidden="1"/>
    <cellStyle name="Ausgabe 2" xfId="9347" hidden="1"/>
    <cellStyle name="Ausgabe 2" xfId="9239" hidden="1"/>
    <cellStyle name="Ausgabe 2" xfId="9102" hidden="1"/>
    <cellStyle name="Ausgabe 2" xfId="8971" hidden="1"/>
    <cellStyle name="Ausgabe 2" xfId="8852" hidden="1"/>
    <cellStyle name="Ausgabe 2" xfId="8719" hidden="1"/>
    <cellStyle name="Ausgabe 2" xfId="8566" hidden="1"/>
    <cellStyle name="Ausgabe 2" xfId="8436" hidden="1"/>
    <cellStyle name="Ausgabe 2" xfId="8299" hidden="1"/>
    <cellStyle name="Ausgabe 2" xfId="8179" hidden="1"/>
    <cellStyle name="Ausgabe 2" xfId="8044" hidden="1"/>
    <cellStyle name="Ausgabe 2" xfId="7899" hidden="1"/>
    <cellStyle name="Ausgabe 2" xfId="7910" hidden="1"/>
    <cellStyle name="Ausgabe 2" xfId="7667" hidden="1"/>
    <cellStyle name="Ausgabe 2" xfId="7506" hidden="1"/>
    <cellStyle name="Ausgabe 2" xfId="7349" hidden="1"/>
    <cellStyle name="Ausgabe 2" xfId="20990" hidden="1"/>
    <cellStyle name="Ausgabe 2" xfId="21001" hidden="1"/>
    <cellStyle name="Ausgabe 2" xfId="21015" hidden="1"/>
    <cellStyle name="Ausgabe 2" xfId="21035" hidden="1"/>
    <cellStyle name="Ausgabe 2" xfId="21055" hidden="1"/>
    <cellStyle name="Ausgabe 2" xfId="21075" hidden="1"/>
    <cellStyle name="Ausgabe 2" xfId="21095" hidden="1"/>
    <cellStyle name="Ausgabe 2" xfId="21145" hidden="1"/>
    <cellStyle name="Ausgabe 2" xfId="21187" hidden="1"/>
    <cellStyle name="Ausgabe 2" xfId="21225" hidden="1"/>
    <cellStyle name="Ausgabe 2" xfId="21293" hidden="1"/>
    <cellStyle name="Ausgabe 2" xfId="21332" hidden="1"/>
    <cellStyle name="Ausgabe 2" xfId="21374" hidden="1"/>
    <cellStyle name="Ausgabe 2" xfId="21419" hidden="1"/>
    <cellStyle name="Ausgabe 2" xfId="21455" hidden="1"/>
    <cellStyle name="Ausgabe 2" xfId="21494" hidden="1"/>
    <cellStyle name="Ausgabe 2" xfId="21528" hidden="1"/>
    <cellStyle name="Ausgabe 2" xfId="21562" hidden="1"/>
    <cellStyle name="Ausgabe 2" xfId="21603" hidden="1"/>
    <cellStyle name="Ausgabe 2" xfId="21643" hidden="1"/>
    <cellStyle name="Ausgabe 2" xfId="21683" hidden="1"/>
    <cellStyle name="Ausgabe 2" xfId="21716" hidden="1"/>
    <cellStyle name="Ausgabe 2" xfId="21749" hidden="1"/>
    <cellStyle name="Ausgabe 2" xfId="21789" hidden="1"/>
    <cellStyle name="Ausgabe 2" xfId="21829" hidden="1"/>
    <cellStyle name="Ausgabe 2" xfId="21862" hidden="1"/>
    <cellStyle name="Ausgabe 2" xfId="21901" hidden="1"/>
    <cellStyle name="Ausgabe 2" xfId="21956" hidden="1"/>
    <cellStyle name="Ausgabe 2" xfId="21996" hidden="1"/>
    <cellStyle name="Ausgabe 2" xfId="22036" hidden="1"/>
    <cellStyle name="Ausgabe 2" xfId="22077" hidden="1"/>
    <cellStyle name="Ausgabe 2" xfId="22109" hidden="1"/>
    <cellStyle name="Ausgabe 2" xfId="22158" hidden="1"/>
    <cellStyle name="Ausgabe 2" xfId="22200" hidden="1"/>
    <cellStyle name="Ausgabe 2" xfId="22240" hidden="1"/>
    <cellStyle name="Ausgabe 2" xfId="22279" hidden="1"/>
    <cellStyle name="Ausgabe 2" xfId="22314" hidden="1"/>
    <cellStyle name="Ausgabe 2" xfId="22349" hidden="1"/>
    <cellStyle name="Ausgabe 2" xfId="22390" hidden="1"/>
    <cellStyle name="Ausgabe 2" xfId="22430" hidden="1"/>
    <cellStyle name="Ausgabe 2" xfId="22470" hidden="1"/>
    <cellStyle name="Ausgabe 2" xfId="22510" hidden="1"/>
    <cellStyle name="Ausgabe 2" xfId="22530" hidden="1"/>
    <cellStyle name="Ausgabe 2" xfId="22568" hidden="1"/>
    <cellStyle name="Ausgabe 2" xfId="22610" hidden="1"/>
    <cellStyle name="Ausgabe 2" xfId="22648" hidden="1"/>
    <cellStyle name="Ausgabe 2" xfId="22686" hidden="1"/>
    <cellStyle name="Ausgabe 2" xfId="22724" hidden="1"/>
    <cellStyle name="Ausgabe 2" xfId="22762" hidden="1"/>
    <cellStyle name="Ausgabe 2" xfId="22803" hidden="1"/>
    <cellStyle name="Ausgabe 2" xfId="22842" hidden="1"/>
    <cellStyle name="Ausgabe 2" xfId="22877" hidden="1"/>
    <cellStyle name="Ausgabe 2" xfId="22921" hidden="1"/>
    <cellStyle name="Ausgabe 2" xfId="22905" hidden="1"/>
    <cellStyle name="Ausgabe 2" xfId="22986" hidden="1"/>
    <cellStyle name="Ausgabe 2" xfId="23026" hidden="1"/>
    <cellStyle name="Ausgabe 2" xfId="23066" hidden="1"/>
    <cellStyle name="Ausgabe 2" xfId="23106" hidden="1"/>
    <cellStyle name="Ausgabe 2" xfId="23150" hidden="1"/>
    <cellStyle name="Ausgabe 2" xfId="23181" hidden="1"/>
    <cellStyle name="Ausgabe 2" xfId="23255" hidden="1"/>
    <cellStyle name="Ausgabe 2" xfId="23297" hidden="1"/>
    <cellStyle name="Ausgabe 2" xfId="23337" hidden="1"/>
    <cellStyle name="Ausgabe 2" xfId="23373" hidden="1"/>
    <cellStyle name="Ausgabe 2" xfId="23404" hidden="1"/>
    <cellStyle name="Ausgabe 2" xfId="23474" hidden="1"/>
    <cellStyle name="Ausgabe 2" xfId="23516" hidden="1"/>
    <cellStyle name="Ausgabe 2" xfId="23559" hidden="1"/>
    <cellStyle name="Ausgabe 2" xfId="23596" hidden="1"/>
    <cellStyle name="Ausgabe 2" xfId="23636" hidden="1"/>
    <cellStyle name="Ausgabe 2" xfId="23682" hidden="1"/>
    <cellStyle name="Ausgabe 2" xfId="23728" hidden="1"/>
    <cellStyle name="Ausgabe 2" xfId="23785" hidden="1"/>
    <cellStyle name="Ausgabe 2" xfId="23825" hidden="1"/>
    <cellStyle name="Ausgabe 2" xfId="23865" hidden="1"/>
    <cellStyle name="Ausgabe 2" xfId="23899" hidden="1"/>
    <cellStyle name="Ausgabe 2" xfId="23940" hidden="1"/>
    <cellStyle name="Ausgabe 2" xfId="23980" hidden="1"/>
    <cellStyle name="Ausgabe 2" xfId="24012" hidden="1"/>
    <cellStyle name="Ausgabe 2" xfId="24051" hidden="1"/>
    <cellStyle name="Ausgabe 2" xfId="24079" hidden="1"/>
    <cellStyle name="Ausgabe 2" xfId="24119" hidden="1"/>
    <cellStyle name="Ausgabe 2" xfId="24159" hidden="1"/>
    <cellStyle name="Ausgabe 2" xfId="24192" hidden="1"/>
    <cellStyle name="Ausgabe 2" xfId="24232" hidden="1"/>
    <cellStyle name="Ausgabe 2" xfId="24288" hidden="1"/>
    <cellStyle name="Ausgabe 2" xfId="24328" hidden="1"/>
    <cellStyle name="Ausgabe 2" xfId="24368" hidden="1"/>
    <cellStyle name="Ausgabe 2" xfId="24403" hidden="1"/>
    <cellStyle name="Ausgabe 2" xfId="24443" hidden="1"/>
    <cellStyle name="Ausgabe 2" xfId="24489" hidden="1"/>
    <cellStyle name="Ausgabe 2" xfId="24530" hidden="1"/>
    <cellStyle name="Ausgabe 2" xfId="24566" hidden="1"/>
    <cellStyle name="Ausgabe 2" xfId="24609" hidden="1"/>
    <cellStyle name="Ausgabe 2" xfId="24644" hidden="1"/>
    <cellStyle name="Ausgabe 2" xfId="24678" hidden="1"/>
    <cellStyle name="Ausgabe 2" xfId="24719" hidden="1"/>
    <cellStyle name="Ausgabe 2" xfId="24759" hidden="1"/>
    <cellStyle name="Ausgabe 2" xfId="24804" hidden="1"/>
    <cellStyle name="Ausgabe 2" xfId="24833" hidden="1"/>
    <cellStyle name="Ausgabe 2" xfId="24865" hidden="1"/>
    <cellStyle name="Ausgabe 2" xfId="24905" hidden="1"/>
    <cellStyle name="Ausgabe 2" xfId="24945" hidden="1"/>
    <cellStyle name="Ausgabe 2" xfId="24979" hidden="1"/>
    <cellStyle name="Ausgabe 2" xfId="25012" hidden="1"/>
    <cellStyle name="Ausgabe 2" xfId="25056" hidden="1"/>
    <cellStyle name="Ausgabe 2" xfId="25098" hidden="1"/>
    <cellStyle name="Ausgabe 2" xfId="25135" hidden="1"/>
    <cellStyle name="Ausgabe 2" xfId="25173" hidden="1"/>
    <cellStyle name="Ausgabe 2" xfId="25207" hidden="1"/>
    <cellStyle name="Ausgabe 2" xfId="25250" hidden="1"/>
    <cellStyle name="Ausgabe 2" xfId="25240" hidden="1"/>
    <cellStyle name="Ausgabe 2" xfId="25316" hidden="1"/>
    <cellStyle name="Ausgabe 2" xfId="25356" hidden="1"/>
    <cellStyle name="Ausgabe 2" xfId="25396" hidden="1"/>
    <cellStyle name="Ausgabe 2" xfId="25428" hidden="1"/>
    <cellStyle name="Ausgabe 2" xfId="25472" hidden="1"/>
    <cellStyle name="Ausgabe 2" xfId="25503" hidden="1"/>
    <cellStyle name="Ausgabe 2" xfId="25543" hidden="1"/>
    <cellStyle name="Ausgabe 2" xfId="25583" hidden="1"/>
    <cellStyle name="Ausgabe 2" xfId="25617" hidden="1"/>
    <cellStyle name="Ausgabe 2" xfId="25658" hidden="1"/>
    <cellStyle name="Ausgabe 2" xfId="25638" hidden="1"/>
    <cellStyle name="Ausgabe 2" xfId="25590" hidden="1"/>
    <cellStyle name="Ausgabe 2" xfId="25550" hidden="1"/>
    <cellStyle name="Ausgabe 2" xfId="25510" hidden="1"/>
    <cellStyle name="Ausgabe 2" xfId="25469" hidden="1"/>
    <cellStyle name="Ausgabe 2" xfId="25425" hidden="1"/>
    <cellStyle name="Ausgabe 2" xfId="25375" hidden="1"/>
    <cellStyle name="Ausgabe 2" xfId="25335" hidden="1"/>
    <cellStyle name="Ausgabe 2" xfId="25294" hidden="1"/>
    <cellStyle name="Ausgabe 2" xfId="25226" hidden="1"/>
    <cellStyle name="Ausgabe 2" xfId="25192" hidden="1"/>
    <cellStyle name="Ausgabe 2" xfId="25151" hidden="1"/>
    <cellStyle name="Ausgabe 2" xfId="25105" hidden="1"/>
    <cellStyle name="Ausgabe 2" xfId="25065" hidden="1"/>
    <cellStyle name="Ausgabe 2" xfId="25031" hidden="1"/>
    <cellStyle name="Ausgabe 2" xfId="24998" hidden="1"/>
    <cellStyle name="Ausgabe 2" xfId="24952" hidden="1"/>
    <cellStyle name="Ausgabe 2" xfId="24912" hidden="1"/>
    <cellStyle name="Ausgabe 2" xfId="24872" hidden="1"/>
    <cellStyle name="Ausgabe 2" xfId="24838" hidden="1"/>
    <cellStyle name="Ausgabe 2" xfId="24778" hidden="1"/>
    <cellStyle name="Ausgabe 2" xfId="24738" hidden="1"/>
    <cellStyle name="Ausgabe 2" xfId="24697" hidden="1"/>
    <cellStyle name="Ausgabe 2" xfId="24663" hidden="1"/>
    <cellStyle name="Ausgabe 2" xfId="24620" hidden="1"/>
    <cellStyle name="Ausgabe 2" xfId="24573" hidden="1"/>
    <cellStyle name="Ausgabe 2" xfId="24527" hidden="1"/>
    <cellStyle name="Ausgabe 2" xfId="24486" hidden="1"/>
    <cellStyle name="Ausgabe 2" xfId="24440" hidden="1"/>
    <cellStyle name="Ausgabe 2" xfId="24400" hidden="1"/>
    <cellStyle name="Ausgabe 2" xfId="24366" hidden="1"/>
    <cellStyle name="Ausgabe 2" xfId="24325" hidden="1"/>
    <cellStyle name="Ausgabe 2" xfId="24285" hidden="1"/>
    <cellStyle name="Ausgabe 2" xfId="24239" hidden="1"/>
    <cellStyle name="Ausgabe 2" xfId="24199" hidden="1"/>
    <cellStyle name="Ausgabe 2" xfId="24166" hidden="1"/>
    <cellStyle name="Ausgabe 2" xfId="24126" hidden="1"/>
    <cellStyle name="Ausgabe 2" xfId="24086" hidden="1"/>
    <cellStyle name="Ausgabe 2" xfId="24048" hidden="1"/>
    <cellStyle name="Ausgabe 2" xfId="24007" hidden="1"/>
    <cellStyle name="Ausgabe 2" xfId="23959" hidden="1"/>
    <cellStyle name="Ausgabe 2" xfId="23918" hidden="1"/>
    <cellStyle name="Ausgabe 2" xfId="23884" hidden="1"/>
    <cellStyle name="Ausgabe 2" xfId="23844" hidden="1"/>
    <cellStyle name="Ausgabe 2" xfId="23804" hidden="1"/>
    <cellStyle name="Ausgabe 2" xfId="23765" hidden="1"/>
    <cellStyle name="Ausgabe 2" xfId="23773" hidden="1"/>
    <cellStyle name="Ausgabe 2" xfId="23701" hidden="1"/>
    <cellStyle name="Ausgabe 2" xfId="23655" hidden="1"/>
    <cellStyle name="Ausgabe 2" xfId="23615" hidden="1"/>
    <cellStyle name="Ausgabe 2" xfId="23575" hidden="1"/>
    <cellStyle name="Ausgabe 2" xfId="23535" hidden="1"/>
    <cellStyle name="Ausgabe 2" xfId="23493" hidden="1"/>
    <cellStyle name="Ausgabe 2" xfId="23426" hidden="1"/>
    <cellStyle name="Ausgabe 2" xfId="23358" hidden="1"/>
    <cellStyle name="Ausgabe 2" xfId="23316" hidden="1"/>
    <cellStyle name="Ausgabe 2" xfId="23276" hidden="1"/>
    <cellStyle name="Ausgabe 2" xfId="23248" hidden="1"/>
    <cellStyle name="Ausgabe 2" xfId="23178" hidden="1"/>
    <cellStyle name="Ausgabe 2" xfId="23125" hidden="1"/>
    <cellStyle name="Ausgabe 2" xfId="23085" hidden="1"/>
    <cellStyle name="Ausgabe 2" xfId="23045" hidden="1"/>
    <cellStyle name="Ausgabe 2" xfId="23005" hidden="1"/>
    <cellStyle name="Ausgabe 2" xfId="22939" hidden="1"/>
    <cellStyle name="Ausgabe 2" xfId="22884" hidden="1"/>
    <cellStyle name="Ausgabe 2" xfId="22839" hidden="1"/>
    <cellStyle name="Ausgabe 2" xfId="22798" hidden="1"/>
    <cellStyle name="Ausgabe 2" xfId="22759" hidden="1"/>
    <cellStyle name="Ausgabe 2" xfId="22730" hidden="1"/>
    <cellStyle name="Ausgabe 2" xfId="22684" hidden="1"/>
    <cellStyle name="Ausgabe 2" xfId="22643" hidden="1"/>
    <cellStyle name="Ausgabe 2" xfId="22598" hidden="1"/>
    <cellStyle name="Ausgabe 2" xfId="22563" hidden="1"/>
    <cellStyle name="Ausgabe 2" xfId="22535" hidden="1"/>
    <cellStyle name="Ausgabe 2" xfId="22489" hidden="1"/>
    <cellStyle name="Ausgabe 2" xfId="22449" hidden="1"/>
    <cellStyle name="Ausgabe 2" xfId="22409" hidden="1"/>
    <cellStyle name="Ausgabe 2" xfId="22368" hidden="1"/>
    <cellStyle name="Ausgabe 2" xfId="22321" hidden="1"/>
    <cellStyle name="Ausgabe 2" xfId="22276" hidden="1"/>
    <cellStyle name="Ausgabe 2" xfId="22232" hidden="1"/>
    <cellStyle name="Ausgabe 2" xfId="22195" hidden="1"/>
    <cellStyle name="Ausgabe 2" xfId="22155" hidden="1"/>
    <cellStyle name="Ausgabe 2" xfId="22099" hidden="1"/>
    <cellStyle name="Ausgabe 2" xfId="22055" hidden="1"/>
    <cellStyle name="Ausgabe 2" xfId="22015" hidden="1"/>
    <cellStyle name="Ausgabe 2" xfId="21975" hidden="1"/>
    <cellStyle name="Ausgabe 2" xfId="21928" hidden="1"/>
    <cellStyle name="Ausgabe 2" xfId="21898" hidden="1"/>
    <cellStyle name="Ausgabe 2" xfId="21853" hidden="1"/>
    <cellStyle name="Ausgabe 2" xfId="21808" hidden="1"/>
    <cellStyle name="Ausgabe 2" xfId="21768" hidden="1"/>
    <cellStyle name="Ausgabe 2" xfId="21735" hidden="1"/>
    <cellStyle name="Ausgabe 2" xfId="21702" hidden="1"/>
    <cellStyle name="Ausgabe 2" xfId="21662" hidden="1"/>
    <cellStyle name="Ausgabe 2" xfId="21622" hidden="1"/>
    <cellStyle name="Ausgabe 2" xfId="21581" hidden="1"/>
    <cellStyle name="Ausgabe 2" xfId="21547" hidden="1"/>
    <cellStyle name="Ausgabe 2" xfId="21501" hidden="1"/>
    <cellStyle name="Ausgabe 2" xfId="21461" hidden="1"/>
    <cellStyle name="Ausgabe 2" xfId="21416" hidden="1"/>
    <cellStyle name="Ausgabe 2" xfId="21379" hidden="1"/>
    <cellStyle name="Ausgabe 2" xfId="21329" hidden="1"/>
    <cellStyle name="Ausgabe 2" xfId="21290" hidden="1"/>
    <cellStyle name="Ausgabe 2" xfId="21303" hidden="1"/>
    <cellStyle name="Ausgabe 2" xfId="21232" hidden="1"/>
    <cellStyle name="Ausgabe 2" xfId="21191" hidden="1"/>
    <cellStyle name="Ausgabe 2" xfId="21142" hidden="1"/>
    <cellStyle name="Ausgabe 2" xfId="21107" hidden="1"/>
    <cellStyle name="Ausgabe 2" xfId="25711" hidden="1"/>
    <cellStyle name="Ausgabe 2" xfId="25725" hidden="1"/>
    <cellStyle name="Ausgabe 2" xfId="25745" hidden="1"/>
    <cellStyle name="Ausgabe 2" xfId="25765" hidden="1"/>
    <cellStyle name="Ausgabe 2" xfId="25785" hidden="1"/>
    <cellStyle name="Ausgabe 2" xfId="25805" hidden="1"/>
    <cellStyle name="Ausgabe 2" xfId="25831" hidden="1"/>
    <cellStyle name="Ausgabe 2" xfId="25852" hidden="1"/>
    <cellStyle name="Ausgabe 2" xfId="25872" hidden="1"/>
    <cellStyle name="Ausgabe 2" xfId="25892" hidden="1"/>
    <cellStyle name="Ausgabe 2" xfId="25912" hidden="1"/>
    <cellStyle name="Ausgabe 2" xfId="25938" hidden="1"/>
    <cellStyle name="Ausgabe 2" xfId="25959" hidden="1"/>
    <cellStyle name="Ausgabe 2" xfId="25979" hidden="1"/>
    <cellStyle name="Ausgabe 2" xfId="25999" hidden="1"/>
    <cellStyle name="Ausgabe 2" xfId="26019" hidden="1"/>
    <cellStyle name="Ausgabe 2" xfId="26033" hidden="1"/>
    <cellStyle name="Ausgabe 2" xfId="26054" hidden="1"/>
    <cellStyle name="Ausgabe 2" xfId="26074" hidden="1"/>
    <cellStyle name="Ausgabe 2" xfId="26094" hidden="1"/>
    <cellStyle name="Ausgabe 2" xfId="26114" hidden="1"/>
    <cellStyle name="Ausgabe 2" xfId="26127" hidden="1"/>
    <cellStyle name="Ausgabe 2" xfId="26147" hidden="1"/>
    <cellStyle name="Ausgabe 2" xfId="26167" hidden="1"/>
    <cellStyle name="Ausgabe 2" xfId="26187" hidden="1"/>
    <cellStyle name="Ausgabe 2" xfId="26207" hidden="1"/>
    <cellStyle name="Ausgabe 2" xfId="26238" hidden="1"/>
    <cellStyle name="Ausgabe 2" xfId="26258" hidden="1"/>
    <cellStyle name="Ausgabe 2" xfId="26278" hidden="1"/>
    <cellStyle name="Ausgabe 2" xfId="26298" hidden="1"/>
    <cellStyle name="Ausgabe 2" xfId="26318" hidden="1"/>
    <cellStyle name="Ausgabe 2" xfId="26344" hidden="1"/>
    <cellStyle name="Ausgabe 2" xfId="26365" hidden="1"/>
    <cellStyle name="Ausgabe 2" xfId="26385" hidden="1"/>
    <cellStyle name="Ausgabe 2" xfId="26405" hidden="1"/>
    <cellStyle name="Ausgabe 2" xfId="26425" hidden="1"/>
    <cellStyle name="Ausgabe 2" xfId="26439" hidden="1"/>
    <cellStyle name="Ausgabe 2" xfId="26460" hidden="1"/>
    <cellStyle name="Ausgabe 2" xfId="26480" hidden="1"/>
    <cellStyle name="Ausgabe 2" xfId="26500" hidden="1"/>
    <cellStyle name="Ausgabe 2" xfId="26520" hidden="1"/>
    <cellStyle name="Ausgabe 2" xfId="26533" hidden="1"/>
    <cellStyle name="Ausgabe 2" xfId="26553" hidden="1"/>
    <cellStyle name="Ausgabe 2" xfId="26573" hidden="1"/>
    <cellStyle name="Ausgabe 2" xfId="26593" hidden="1"/>
    <cellStyle name="Ausgabe 2" xfId="26613" hidden="1"/>
    <cellStyle name="Ausgabe 2" xfId="26633" hidden="1"/>
    <cellStyle name="Ausgabe 2" xfId="26653" hidden="1"/>
    <cellStyle name="Ausgabe 2" xfId="26673" hidden="1"/>
    <cellStyle name="Ausgabe 2" xfId="26693" hidden="1"/>
    <cellStyle name="Ausgabe 2" xfId="26713" hidden="1"/>
    <cellStyle name="Ausgabe 2" xfId="26736" hidden="1"/>
    <cellStyle name="Ausgabe 2" xfId="26726" hidden="1"/>
    <cellStyle name="Ausgabe 2" xfId="26782" hidden="1"/>
    <cellStyle name="Ausgabe 2" xfId="26802" hidden="1"/>
    <cellStyle name="Ausgabe 2" xfId="26822" hidden="1"/>
    <cellStyle name="Ausgabe 2" xfId="26842" hidden="1"/>
    <cellStyle name="Ausgabe 2" xfId="26862" hidden="1"/>
    <cellStyle name="Ausgabe 2" xfId="26878" hidden="1"/>
    <cellStyle name="Ausgabe 2" xfId="26898" hidden="1"/>
    <cellStyle name="Ausgabe 2" xfId="26918" hidden="1"/>
    <cellStyle name="Ausgabe 2" xfId="26938" hidden="1"/>
    <cellStyle name="Ausgabe 2" xfId="26958" hidden="1"/>
    <cellStyle name="Ausgabe 2" xfId="26979" hidden="1"/>
    <cellStyle name="Ausgabe 2" xfId="27035" hidden="1"/>
    <cellStyle name="Ausgabe 2" xfId="27063" hidden="1"/>
    <cellStyle name="Ausgabe 2" xfId="27083" hidden="1"/>
    <cellStyle name="Ausgabe 2" xfId="27103" hidden="1"/>
    <cellStyle name="Ausgabe 2" xfId="27123" hidden="1"/>
    <cellStyle name="Ausgabe 2" xfId="27149" hidden="1"/>
    <cellStyle name="Ausgabe 2" xfId="27170" hidden="1"/>
    <cellStyle name="Ausgabe 2" xfId="27190" hidden="1"/>
    <cellStyle name="Ausgabe 2" xfId="27210" hidden="1"/>
    <cellStyle name="Ausgabe 2" xfId="27230" hidden="1"/>
    <cellStyle name="Ausgabe 2" xfId="27244" hidden="1"/>
    <cellStyle name="Ausgabe 2" xfId="27265" hidden="1"/>
    <cellStyle name="Ausgabe 2" xfId="27285" hidden="1"/>
    <cellStyle name="Ausgabe 2" xfId="27305" hidden="1"/>
    <cellStyle name="Ausgabe 2" xfId="27325" hidden="1"/>
    <cellStyle name="Ausgabe 2" xfId="27338" hidden="1"/>
    <cellStyle name="Ausgabe 2" xfId="27358" hidden="1"/>
    <cellStyle name="Ausgabe 2" xfId="27378" hidden="1"/>
    <cellStyle name="Ausgabe 2" xfId="27398" hidden="1"/>
    <cellStyle name="Ausgabe 2" xfId="27418" hidden="1"/>
    <cellStyle name="Ausgabe 2" xfId="27449" hidden="1"/>
    <cellStyle name="Ausgabe 2" xfId="27469" hidden="1"/>
    <cellStyle name="Ausgabe 2" xfId="27489" hidden="1"/>
    <cellStyle name="Ausgabe 2" xfId="27509" hidden="1"/>
    <cellStyle name="Ausgabe 2" xfId="27529" hidden="1"/>
    <cellStyle name="Ausgabe 2" xfId="27555" hidden="1"/>
    <cellStyle name="Ausgabe 2" xfId="27576" hidden="1"/>
    <cellStyle name="Ausgabe 2" xfId="27596" hidden="1"/>
    <cellStyle name="Ausgabe 2" xfId="27616" hidden="1"/>
    <cellStyle name="Ausgabe 2" xfId="27636" hidden="1"/>
    <cellStyle name="Ausgabe 2" xfId="27650" hidden="1"/>
    <cellStyle name="Ausgabe 2" xfId="27671" hidden="1"/>
    <cellStyle name="Ausgabe 2" xfId="27691" hidden="1"/>
    <cellStyle name="Ausgabe 2" xfId="27711" hidden="1"/>
    <cellStyle name="Ausgabe 2" xfId="27731" hidden="1"/>
    <cellStyle name="Ausgabe 2" xfId="27744" hidden="1"/>
    <cellStyle name="Ausgabe 2" xfId="27764" hidden="1"/>
    <cellStyle name="Ausgabe 2" xfId="27784" hidden="1"/>
    <cellStyle name="Ausgabe 2" xfId="27804" hidden="1"/>
    <cellStyle name="Ausgabe 2" xfId="27824" hidden="1"/>
    <cellStyle name="Ausgabe 2" xfId="27844" hidden="1"/>
    <cellStyle name="Ausgabe 2" xfId="27864" hidden="1"/>
    <cellStyle name="Ausgabe 2" xfId="27884" hidden="1"/>
    <cellStyle name="Ausgabe 2" xfId="27904" hidden="1"/>
    <cellStyle name="Ausgabe 2" xfId="27924" hidden="1"/>
    <cellStyle name="Ausgabe 2" xfId="27947" hidden="1"/>
    <cellStyle name="Ausgabe 2" xfId="27937" hidden="1"/>
    <cellStyle name="Ausgabe 2" xfId="27993" hidden="1"/>
    <cellStyle name="Ausgabe 2" xfId="28013" hidden="1"/>
    <cellStyle name="Ausgabe 2" xfId="28033" hidden="1"/>
    <cellStyle name="Ausgabe 2" xfId="28053" hidden="1"/>
    <cellStyle name="Ausgabe 2" xfId="28073" hidden="1"/>
    <cellStyle name="Ausgabe 2" xfId="28089" hidden="1"/>
    <cellStyle name="Ausgabe 2" xfId="28109" hidden="1"/>
    <cellStyle name="Ausgabe 2" xfId="28129" hidden="1"/>
    <cellStyle name="Ausgabe 2" xfId="28149" hidden="1"/>
    <cellStyle name="Ausgabe 2" xfId="28169" hidden="1"/>
    <cellStyle name="Ausgabe 2" xfId="28370" hidden="1"/>
    <cellStyle name="Ausgabe 2" xfId="28390" hidden="1"/>
    <cellStyle name="Ausgabe 2" xfId="28410" hidden="1"/>
    <cellStyle name="Ausgabe 2" xfId="28430" hidden="1"/>
    <cellStyle name="Ausgabe 2" xfId="28456" hidden="1"/>
    <cellStyle name="Ausgabe 2" xfId="28477" hidden="1"/>
    <cellStyle name="Ausgabe 2" xfId="28497" hidden="1"/>
    <cellStyle name="Ausgabe 2" xfId="28517" hidden="1"/>
    <cellStyle name="Ausgabe 2" xfId="28537" hidden="1"/>
    <cellStyle name="Ausgabe 2" xfId="28551" hidden="1"/>
    <cellStyle name="Ausgabe 2" xfId="28572" hidden="1"/>
    <cellStyle name="Ausgabe 2" xfId="28592" hidden="1"/>
    <cellStyle name="Ausgabe 2" xfId="28612" hidden="1"/>
    <cellStyle name="Ausgabe 2" xfId="28632" hidden="1"/>
    <cellStyle name="Ausgabe 2" xfId="28645" hidden="1"/>
    <cellStyle name="Ausgabe 2" xfId="28665" hidden="1"/>
    <cellStyle name="Ausgabe 2" xfId="28685" hidden="1"/>
    <cellStyle name="Ausgabe 2" xfId="28705" hidden="1"/>
    <cellStyle name="Ausgabe 2" xfId="28725" hidden="1"/>
    <cellStyle name="Ausgabe 2" xfId="28757" hidden="1"/>
    <cellStyle name="Ausgabe 2" xfId="28777" hidden="1"/>
    <cellStyle name="Ausgabe 2" xfId="28797" hidden="1"/>
    <cellStyle name="Ausgabe 2" xfId="28817" hidden="1"/>
    <cellStyle name="Ausgabe 2" xfId="28837" hidden="1"/>
    <cellStyle name="Ausgabe 2" xfId="28863" hidden="1"/>
    <cellStyle name="Ausgabe 2" xfId="28884" hidden="1"/>
    <cellStyle name="Ausgabe 2" xfId="28904" hidden="1"/>
    <cellStyle name="Ausgabe 2" xfId="28924" hidden="1"/>
    <cellStyle name="Ausgabe 2" xfId="28944" hidden="1"/>
    <cellStyle name="Ausgabe 2" xfId="28958" hidden="1"/>
    <cellStyle name="Ausgabe 2" xfId="28979" hidden="1"/>
    <cellStyle name="Ausgabe 2" xfId="28999" hidden="1"/>
    <cellStyle name="Ausgabe 2" xfId="29019" hidden="1"/>
    <cellStyle name="Ausgabe 2" xfId="29039" hidden="1"/>
    <cellStyle name="Ausgabe 2" xfId="29052" hidden="1"/>
    <cellStyle name="Ausgabe 2" xfId="29072" hidden="1"/>
    <cellStyle name="Ausgabe 2" xfId="29092" hidden="1"/>
    <cellStyle name="Ausgabe 2" xfId="29112" hidden="1"/>
    <cellStyle name="Ausgabe 2" xfId="29132" hidden="1"/>
    <cellStyle name="Ausgabe 2" xfId="29152" hidden="1"/>
    <cellStyle name="Ausgabe 2" xfId="29172" hidden="1"/>
    <cellStyle name="Ausgabe 2" xfId="29192" hidden="1"/>
    <cellStyle name="Ausgabe 2" xfId="29212" hidden="1"/>
    <cellStyle name="Ausgabe 2" xfId="29232" hidden="1"/>
    <cellStyle name="Ausgabe 2" xfId="29256" hidden="1"/>
    <cellStyle name="Ausgabe 2" xfId="29245" hidden="1"/>
    <cellStyle name="Ausgabe 2" xfId="29304" hidden="1"/>
    <cellStyle name="Ausgabe 2" xfId="29324" hidden="1"/>
    <cellStyle name="Ausgabe 2" xfId="29344" hidden="1"/>
    <cellStyle name="Ausgabe 2" xfId="29364" hidden="1"/>
    <cellStyle name="Ausgabe 2" xfId="29384" hidden="1"/>
    <cellStyle name="Ausgabe 2" xfId="29400" hidden="1"/>
    <cellStyle name="Ausgabe 2" xfId="29420" hidden="1"/>
    <cellStyle name="Ausgabe 2" xfId="29440" hidden="1"/>
    <cellStyle name="Ausgabe 2" xfId="29460" hidden="1"/>
    <cellStyle name="Ausgabe 2" xfId="29480" hidden="1"/>
    <cellStyle name="Ausgabe 2" xfId="29502" hidden="1"/>
    <cellStyle name="Ausgabe 2" xfId="29558" hidden="1"/>
    <cellStyle name="Ausgabe 2" xfId="29586" hidden="1"/>
    <cellStyle name="Ausgabe 2" xfId="29606" hidden="1"/>
    <cellStyle name="Ausgabe 2" xfId="29626" hidden="1"/>
    <cellStyle name="Ausgabe 2" xfId="29646" hidden="1"/>
    <cellStyle name="Ausgabe 2" xfId="29672" hidden="1"/>
    <cellStyle name="Ausgabe 2" xfId="29693" hidden="1"/>
    <cellStyle name="Ausgabe 2" xfId="29713" hidden="1"/>
    <cellStyle name="Ausgabe 2" xfId="29733" hidden="1"/>
    <cellStyle name="Ausgabe 2" xfId="29753" hidden="1"/>
    <cellStyle name="Ausgabe 2" xfId="29767" hidden="1"/>
    <cellStyle name="Ausgabe 2" xfId="29788" hidden="1"/>
    <cellStyle name="Ausgabe 2" xfId="29808" hidden="1"/>
    <cellStyle name="Ausgabe 2" xfId="29828" hidden="1"/>
    <cellStyle name="Ausgabe 2" xfId="29848" hidden="1"/>
    <cellStyle name="Ausgabe 2" xfId="29861" hidden="1"/>
    <cellStyle name="Ausgabe 2" xfId="29881" hidden="1"/>
    <cellStyle name="Ausgabe 2" xfId="29901" hidden="1"/>
    <cellStyle name="Ausgabe 2" xfId="29921" hidden="1"/>
    <cellStyle name="Ausgabe 2" xfId="29941" hidden="1"/>
    <cellStyle name="Ausgabe 2" xfId="29972" hidden="1"/>
    <cellStyle name="Ausgabe 2" xfId="29992" hidden="1"/>
    <cellStyle name="Ausgabe 2" xfId="30012" hidden="1"/>
    <cellStyle name="Ausgabe 2" xfId="30032" hidden="1"/>
    <cellStyle name="Ausgabe 2" xfId="30052" hidden="1"/>
    <cellStyle name="Ausgabe 2" xfId="30078" hidden="1"/>
    <cellStyle name="Ausgabe 2" xfId="30099" hidden="1"/>
    <cellStyle name="Ausgabe 2" xfId="30119" hidden="1"/>
    <cellStyle name="Ausgabe 2" xfId="30139" hidden="1"/>
    <cellStyle name="Ausgabe 2" xfId="30159" hidden="1"/>
    <cellStyle name="Ausgabe 2" xfId="30173" hidden="1"/>
    <cellStyle name="Ausgabe 2" xfId="30194" hidden="1"/>
    <cellStyle name="Ausgabe 2" xfId="30214" hidden="1"/>
    <cellStyle name="Ausgabe 2" xfId="30234" hidden="1"/>
    <cellStyle name="Ausgabe 2" xfId="30254" hidden="1"/>
    <cellStyle name="Ausgabe 2" xfId="30267" hidden="1"/>
    <cellStyle name="Ausgabe 2" xfId="30287" hidden="1"/>
    <cellStyle name="Ausgabe 2" xfId="30307" hidden="1"/>
    <cellStyle name="Ausgabe 2" xfId="30327" hidden="1"/>
    <cellStyle name="Ausgabe 2" xfId="30347" hidden="1"/>
    <cellStyle name="Ausgabe 2" xfId="30367" hidden="1"/>
    <cellStyle name="Ausgabe 2" xfId="30387" hidden="1"/>
    <cellStyle name="Ausgabe 2" xfId="30407" hidden="1"/>
    <cellStyle name="Ausgabe 2" xfId="30427" hidden="1"/>
    <cellStyle name="Ausgabe 2" xfId="30447" hidden="1"/>
    <cellStyle name="Ausgabe 2" xfId="30470" hidden="1"/>
    <cellStyle name="Ausgabe 2" xfId="30460" hidden="1"/>
    <cellStyle name="Ausgabe 2" xfId="30517" hidden="1"/>
    <cellStyle name="Ausgabe 2" xfId="30537" hidden="1"/>
    <cellStyle name="Ausgabe 2" xfId="30557" hidden="1"/>
    <cellStyle name="Ausgabe 2" xfId="30577" hidden="1"/>
    <cellStyle name="Ausgabe 2" xfId="30597" hidden="1"/>
    <cellStyle name="Ausgabe 2" xfId="30613" hidden="1"/>
    <cellStyle name="Ausgabe 2" xfId="30633" hidden="1"/>
    <cellStyle name="Ausgabe 2" xfId="30653" hidden="1"/>
    <cellStyle name="Ausgabe 2" xfId="30673" hidden="1"/>
    <cellStyle name="Ausgabe 2" xfId="30693" hidden="1"/>
    <cellStyle name="Ausgabe 2" xfId="30765" hidden="1"/>
    <cellStyle name="Ausgabe 2" xfId="30785" hidden="1"/>
    <cellStyle name="Ausgabe 2" xfId="30805" hidden="1"/>
    <cellStyle name="Ausgabe 2" xfId="30825" hidden="1"/>
    <cellStyle name="Ausgabe 2" xfId="30851" hidden="1"/>
    <cellStyle name="Ausgabe 2" xfId="30872" hidden="1"/>
    <cellStyle name="Ausgabe 2" xfId="30892" hidden="1"/>
    <cellStyle name="Ausgabe 2" xfId="30912" hidden="1"/>
    <cellStyle name="Ausgabe 2" xfId="30932" hidden="1"/>
    <cellStyle name="Ausgabe 2" xfId="30946" hidden="1"/>
    <cellStyle name="Ausgabe 2" xfId="30967" hidden="1"/>
    <cellStyle name="Ausgabe 2" xfId="30987" hidden="1"/>
    <cellStyle name="Ausgabe 2" xfId="31007" hidden="1"/>
    <cellStyle name="Ausgabe 2" xfId="31027" hidden="1"/>
    <cellStyle name="Ausgabe 2" xfId="31040" hidden="1"/>
    <cellStyle name="Ausgabe 2" xfId="31060" hidden="1"/>
    <cellStyle name="Ausgabe 2" xfId="31080" hidden="1"/>
    <cellStyle name="Ausgabe 2" xfId="31100" hidden="1"/>
    <cellStyle name="Ausgabe 2" xfId="31120" hidden="1"/>
    <cellStyle name="Ausgabe 2" xfId="31151" hidden="1"/>
    <cellStyle name="Ausgabe 2" xfId="31171" hidden="1"/>
    <cellStyle name="Ausgabe 2" xfId="31191" hidden="1"/>
    <cellStyle name="Ausgabe 2" xfId="31211" hidden="1"/>
    <cellStyle name="Ausgabe 2" xfId="31231" hidden="1"/>
    <cellStyle name="Ausgabe 2" xfId="31257" hidden="1"/>
    <cellStyle name="Ausgabe 2" xfId="31278" hidden="1"/>
    <cellStyle name="Ausgabe 2" xfId="31298" hidden="1"/>
    <cellStyle name="Ausgabe 2" xfId="31318" hidden="1"/>
    <cellStyle name="Ausgabe 2" xfId="31338" hidden="1"/>
    <cellStyle name="Ausgabe 2" xfId="31352" hidden="1"/>
    <cellStyle name="Ausgabe 2" xfId="31373" hidden="1"/>
    <cellStyle name="Ausgabe 2" xfId="31393" hidden="1"/>
    <cellStyle name="Ausgabe 2" xfId="31413" hidden="1"/>
    <cellStyle name="Ausgabe 2" xfId="31433" hidden="1"/>
    <cellStyle name="Ausgabe 2" xfId="31446" hidden="1"/>
    <cellStyle name="Ausgabe 2" xfId="31466" hidden="1"/>
    <cellStyle name="Ausgabe 2" xfId="31486" hidden="1"/>
    <cellStyle name="Ausgabe 2" xfId="31506" hidden="1"/>
    <cellStyle name="Ausgabe 2" xfId="31526" hidden="1"/>
    <cellStyle name="Ausgabe 2" xfId="31546" hidden="1"/>
    <cellStyle name="Ausgabe 2" xfId="31566" hidden="1"/>
    <cellStyle name="Ausgabe 2" xfId="31586" hidden="1"/>
    <cellStyle name="Ausgabe 2" xfId="31606" hidden="1"/>
    <cellStyle name="Ausgabe 2" xfId="31626" hidden="1"/>
    <cellStyle name="Ausgabe 2" xfId="31650" hidden="1"/>
    <cellStyle name="Ausgabe 2" xfId="31639" hidden="1"/>
    <cellStyle name="Ausgabe 2" xfId="31698" hidden="1"/>
    <cellStyle name="Ausgabe 2" xfId="31718" hidden="1"/>
    <cellStyle name="Ausgabe 2" xfId="31738" hidden="1"/>
    <cellStyle name="Ausgabe 2" xfId="31758" hidden="1"/>
    <cellStyle name="Ausgabe 2" xfId="31778" hidden="1"/>
    <cellStyle name="Ausgabe 2" xfId="31794" hidden="1"/>
    <cellStyle name="Ausgabe 2" xfId="31814" hidden="1"/>
    <cellStyle name="Ausgabe 2" xfId="31834" hidden="1"/>
    <cellStyle name="Ausgabe 2" xfId="31854" hidden="1"/>
    <cellStyle name="Ausgabe 2" xfId="31874" hidden="1"/>
    <cellStyle name="Ausgabe 2" xfId="31895" hidden="1"/>
    <cellStyle name="Ausgabe 2" xfId="31951" hidden="1"/>
    <cellStyle name="Ausgabe 2" xfId="31979" hidden="1"/>
    <cellStyle name="Ausgabe 2" xfId="31999" hidden="1"/>
    <cellStyle name="Ausgabe 2" xfId="32019" hidden="1"/>
    <cellStyle name="Ausgabe 2" xfId="32039" hidden="1"/>
    <cellStyle name="Ausgabe 2" xfId="32064" hidden="1"/>
    <cellStyle name="Ausgabe 2" xfId="32085" hidden="1"/>
    <cellStyle name="Ausgabe 2" xfId="32105" hidden="1"/>
    <cellStyle name="Ausgabe 2" xfId="32125" hidden="1"/>
    <cellStyle name="Ausgabe 2" xfId="32145" hidden="1"/>
    <cellStyle name="Ausgabe 2" xfId="32159" hidden="1"/>
    <cellStyle name="Ausgabe 2" xfId="32180" hidden="1"/>
    <cellStyle name="Ausgabe 2" xfId="32200" hidden="1"/>
    <cellStyle name="Ausgabe 2" xfId="32220" hidden="1"/>
    <cellStyle name="Ausgabe 2" xfId="32240" hidden="1"/>
    <cellStyle name="Ausgabe 2" xfId="32253" hidden="1"/>
    <cellStyle name="Ausgabe 2" xfId="32273" hidden="1"/>
    <cellStyle name="Ausgabe 2" xfId="32293" hidden="1"/>
    <cellStyle name="Ausgabe 2" xfId="32313" hidden="1"/>
    <cellStyle name="Ausgabe 2" xfId="32333" hidden="1"/>
    <cellStyle name="Ausgabe 2" xfId="32363" hidden="1"/>
    <cellStyle name="Ausgabe 2" xfId="32383" hidden="1"/>
    <cellStyle name="Ausgabe 2" xfId="32403" hidden="1"/>
    <cellStyle name="Ausgabe 2" xfId="32423" hidden="1"/>
    <cellStyle name="Ausgabe 2" xfId="32443" hidden="1"/>
    <cellStyle name="Ausgabe 2" xfId="32468" hidden="1"/>
    <cellStyle name="Ausgabe 2" xfId="32489" hidden="1"/>
    <cellStyle name="Ausgabe 2" xfId="32509" hidden="1"/>
    <cellStyle name="Ausgabe 2" xfId="32529" hidden="1"/>
    <cellStyle name="Ausgabe 2" xfId="32549" hidden="1"/>
    <cellStyle name="Ausgabe 2" xfId="32563" hidden="1"/>
    <cellStyle name="Ausgabe 2" xfId="32584" hidden="1"/>
    <cellStyle name="Ausgabe 2" xfId="32604" hidden="1"/>
    <cellStyle name="Ausgabe 2" xfId="32624" hidden="1"/>
    <cellStyle name="Ausgabe 2" xfId="32644" hidden="1"/>
    <cellStyle name="Ausgabe 2" xfId="32657" hidden="1"/>
    <cellStyle name="Ausgabe 2" xfId="32677" hidden="1"/>
    <cellStyle name="Ausgabe 2" xfId="32697" hidden="1"/>
    <cellStyle name="Ausgabe 2" xfId="32717" hidden="1"/>
    <cellStyle name="Ausgabe 2" xfId="32737" hidden="1"/>
    <cellStyle name="Ausgabe 2" xfId="32757" hidden="1"/>
    <cellStyle name="Ausgabe 2" xfId="32777" hidden="1"/>
    <cellStyle name="Ausgabe 2" xfId="32797" hidden="1"/>
    <cellStyle name="Ausgabe 2" xfId="32817" hidden="1"/>
    <cellStyle name="Ausgabe 2" xfId="32837" hidden="1"/>
    <cellStyle name="Ausgabe 2" xfId="32860" hidden="1"/>
    <cellStyle name="Ausgabe 2" xfId="32850" hidden="1"/>
    <cellStyle name="Ausgabe 2" xfId="32907" hidden="1"/>
    <cellStyle name="Ausgabe 2" xfId="32927" hidden="1"/>
    <cellStyle name="Ausgabe 2" xfId="32947" hidden="1"/>
    <cellStyle name="Ausgabe 2" xfId="32967" hidden="1"/>
    <cellStyle name="Ausgabe 2" xfId="32987" hidden="1"/>
    <cellStyle name="Ausgabe 2" xfId="33002" hidden="1"/>
    <cellStyle name="Ausgabe 2" xfId="33022" hidden="1"/>
    <cellStyle name="Ausgabe 2" xfId="33042" hidden="1"/>
    <cellStyle name="Ausgabe 2" xfId="33062" hidden="1"/>
    <cellStyle name="Ausgabe 2" xfId="33082" hidden="1"/>
    <cellStyle name="Ausgabe 2" xfId="28328" hidden="1"/>
    <cellStyle name="Ausgabe 2" xfId="28286" hidden="1"/>
    <cellStyle name="Ausgabe 2" xfId="30485" hidden="1"/>
    <cellStyle name="Ausgabe 2" xfId="33119" hidden="1"/>
    <cellStyle name="Ausgabe 2" xfId="33145" hidden="1"/>
    <cellStyle name="Ausgabe 2" xfId="33166" hidden="1"/>
    <cellStyle name="Ausgabe 2" xfId="33186" hidden="1"/>
    <cellStyle name="Ausgabe 2" xfId="33206" hidden="1"/>
    <cellStyle name="Ausgabe 2" xfId="33226" hidden="1"/>
    <cellStyle name="Ausgabe 2" xfId="33240" hidden="1"/>
    <cellStyle name="Ausgabe 2" xfId="33261" hidden="1"/>
    <cellStyle name="Ausgabe 2" xfId="33281" hidden="1"/>
    <cellStyle name="Ausgabe 2" xfId="33301" hidden="1"/>
    <cellStyle name="Ausgabe 2" xfId="33321" hidden="1"/>
    <cellStyle name="Ausgabe 2" xfId="33334" hidden="1"/>
    <cellStyle name="Ausgabe 2" xfId="33354" hidden="1"/>
    <cellStyle name="Ausgabe 2" xfId="33374" hidden="1"/>
    <cellStyle name="Ausgabe 2" xfId="33394" hidden="1"/>
    <cellStyle name="Ausgabe 2" xfId="33414" hidden="1"/>
    <cellStyle name="Ausgabe 2" xfId="33444" hidden="1"/>
    <cellStyle name="Ausgabe 2" xfId="33464" hidden="1"/>
    <cellStyle name="Ausgabe 2" xfId="33484" hidden="1"/>
    <cellStyle name="Ausgabe 2" xfId="33504" hidden="1"/>
    <cellStyle name="Ausgabe 2" xfId="33524" hidden="1"/>
    <cellStyle name="Ausgabe 2" xfId="33549" hidden="1"/>
    <cellStyle name="Ausgabe 2" xfId="33570" hidden="1"/>
    <cellStyle name="Ausgabe 2" xfId="33590" hidden="1"/>
    <cellStyle name="Ausgabe 2" xfId="33610" hidden="1"/>
    <cellStyle name="Ausgabe 2" xfId="33630" hidden="1"/>
    <cellStyle name="Ausgabe 2" xfId="33644" hidden="1"/>
    <cellStyle name="Ausgabe 2" xfId="33665" hidden="1"/>
    <cellStyle name="Ausgabe 2" xfId="33685" hidden="1"/>
    <cellStyle name="Ausgabe 2" xfId="33705" hidden="1"/>
    <cellStyle name="Ausgabe 2" xfId="33725" hidden="1"/>
    <cellStyle name="Ausgabe 2" xfId="33738" hidden="1"/>
    <cellStyle name="Ausgabe 2" xfId="33758" hidden="1"/>
    <cellStyle name="Ausgabe 2" xfId="33778" hidden="1"/>
    <cellStyle name="Ausgabe 2" xfId="33798" hidden="1"/>
    <cellStyle name="Ausgabe 2" xfId="33818" hidden="1"/>
    <cellStyle name="Ausgabe 2" xfId="33838" hidden="1"/>
    <cellStyle name="Ausgabe 2" xfId="33858" hidden="1"/>
    <cellStyle name="Ausgabe 2" xfId="33878" hidden="1"/>
    <cellStyle name="Ausgabe 2" xfId="33898" hidden="1"/>
    <cellStyle name="Ausgabe 2" xfId="33918" hidden="1"/>
    <cellStyle name="Ausgabe 2" xfId="33940" hidden="1"/>
    <cellStyle name="Ausgabe 2" xfId="33930" hidden="1"/>
    <cellStyle name="Ausgabe 2" xfId="33988" hidden="1"/>
    <cellStyle name="Ausgabe 2" xfId="34008" hidden="1"/>
    <cellStyle name="Ausgabe 2" xfId="34028" hidden="1"/>
    <cellStyle name="Ausgabe 2" xfId="34048" hidden="1"/>
    <cellStyle name="Ausgabe 2" xfId="34068" hidden="1"/>
    <cellStyle name="Ausgabe 2" xfId="34082" hidden="1"/>
    <cellStyle name="Ausgabe 2" xfId="34102" hidden="1"/>
    <cellStyle name="Ausgabe 2" xfId="34122" hidden="1"/>
    <cellStyle name="Ausgabe 2" xfId="34142" hidden="1"/>
    <cellStyle name="Ausgabe 2" xfId="34162" hidden="1"/>
    <cellStyle name="Ausgabe 2" xfId="34183" hidden="1"/>
    <cellStyle name="Ausgabe 2" xfId="34238" hidden="1"/>
    <cellStyle name="Ausgabe 2" xfId="34266" hidden="1"/>
    <cellStyle name="Ausgabe 2" xfId="34286" hidden="1"/>
    <cellStyle name="Ausgabe 2" xfId="34306" hidden="1"/>
    <cellStyle name="Ausgabe 2" xfId="34326" hidden="1"/>
    <cellStyle name="Ausgabe 2" xfId="34352" hidden="1"/>
    <cellStyle name="Ausgabe 2" xfId="34373" hidden="1"/>
    <cellStyle name="Ausgabe 2" xfId="34393" hidden="1"/>
    <cellStyle name="Ausgabe 2" xfId="34413" hidden="1"/>
    <cellStyle name="Ausgabe 2" xfId="34433" hidden="1"/>
    <cellStyle name="Ausgabe 2" xfId="34447" hidden="1"/>
    <cellStyle name="Ausgabe 2" xfId="34468" hidden="1"/>
    <cellStyle name="Ausgabe 2" xfId="34488" hidden="1"/>
    <cellStyle name="Ausgabe 2" xfId="34508" hidden="1"/>
    <cellStyle name="Ausgabe 2" xfId="34528" hidden="1"/>
    <cellStyle name="Ausgabe 2" xfId="34541" hidden="1"/>
    <cellStyle name="Ausgabe 2" xfId="34561" hidden="1"/>
    <cellStyle name="Ausgabe 2" xfId="34581" hidden="1"/>
    <cellStyle name="Ausgabe 2" xfId="34601" hidden="1"/>
    <cellStyle name="Ausgabe 2" xfId="34621" hidden="1"/>
    <cellStyle name="Ausgabe 2" xfId="34651" hidden="1"/>
    <cellStyle name="Ausgabe 2" xfId="34671" hidden="1"/>
    <cellStyle name="Ausgabe 2" xfId="34691" hidden="1"/>
    <cellStyle name="Ausgabe 2" xfId="34711" hidden="1"/>
    <cellStyle name="Ausgabe 2" xfId="34731" hidden="1"/>
    <cellStyle name="Ausgabe 2" xfId="34756" hidden="1"/>
    <cellStyle name="Ausgabe 2" xfId="34777" hidden="1"/>
    <cellStyle name="Ausgabe 2" xfId="34797" hidden="1"/>
    <cellStyle name="Ausgabe 2" xfId="34817" hidden="1"/>
    <cellStyle name="Ausgabe 2" xfId="34837" hidden="1"/>
    <cellStyle name="Ausgabe 2" xfId="34851" hidden="1"/>
    <cellStyle name="Ausgabe 2" xfId="34872" hidden="1"/>
    <cellStyle name="Ausgabe 2" xfId="34892" hidden="1"/>
    <cellStyle name="Ausgabe 2" xfId="34912" hidden="1"/>
    <cellStyle name="Ausgabe 2" xfId="34932" hidden="1"/>
    <cellStyle name="Ausgabe 2" xfId="34945" hidden="1"/>
    <cellStyle name="Ausgabe 2" xfId="34965" hidden="1"/>
    <cellStyle name="Ausgabe 2" xfId="34985" hidden="1"/>
    <cellStyle name="Ausgabe 2" xfId="35005" hidden="1"/>
    <cellStyle name="Ausgabe 2" xfId="35025" hidden="1"/>
    <cellStyle name="Ausgabe 2" xfId="35045" hidden="1"/>
    <cellStyle name="Ausgabe 2" xfId="35065" hidden="1"/>
    <cellStyle name="Ausgabe 2" xfId="35085" hidden="1"/>
    <cellStyle name="Ausgabe 2" xfId="35105" hidden="1"/>
    <cellStyle name="Ausgabe 2" xfId="35125" hidden="1"/>
    <cellStyle name="Ausgabe 2" xfId="35146" hidden="1"/>
    <cellStyle name="Ausgabe 2" xfId="35137" hidden="1"/>
    <cellStyle name="Ausgabe 2" xfId="35193" hidden="1"/>
    <cellStyle name="Ausgabe 2" xfId="35213" hidden="1"/>
    <cellStyle name="Ausgabe 2" xfId="35233" hidden="1"/>
    <cellStyle name="Ausgabe 2" xfId="35253" hidden="1"/>
    <cellStyle name="Ausgabe 2" xfId="35273" hidden="1"/>
    <cellStyle name="Ausgabe 2" xfId="35288" hidden="1"/>
    <cellStyle name="Ausgabe 2" xfId="35308" hidden="1"/>
    <cellStyle name="Ausgabe 2" xfId="35328" hidden="1"/>
    <cellStyle name="Ausgabe 2" xfId="35348" hidden="1"/>
    <cellStyle name="Ausgabe 2" xfId="35368" hidden="1"/>
    <cellStyle name="Ausgabe 2" xfId="32904" hidden="1"/>
    <cellStyle name="Ausgabe 2" xfId="28270" hidden="1"/>
    <cellStyle name="Ausgabe 2" xfId="28307" hidden="1"/>
    <cellStyle name="Ausgabe 2" xfId="35407" hidden="1"/>
    <cellStyle name="Ausgabe 2" xfId="35432" hidden="1"/>
    <cellStyle name="Ausgabe 2" xfId="35453" hidden="1"/>
    <cellStyle name="Ausgabe 2" xfId="35473" hidden="1"/>
    <cellStyle name="Ausgabe 2" xfId="35493" hidden="1"/>
    <cellStyle name="Ausgabe 2" xfId="35513" hidden="1"/>
    <cellStyle name="Ausgabe 2" xfId="35527" hidden="1"/>
    <cellStyle name="Ausgabe 2" xfId="35548" hidden="1"/>
    <cellStyle name="Ausgabe 2" xfId="35568" hidden="1"/>
    <cellStyle name="Ausgabe 2" xfId="35588" hidden="1"/>
    <cellStyle name="Ausgabe 2" xfId="35608" hidden="1"/>
    <cellStyle name="Ausgabe 2" xfId="35621" hidden="1"/>
    <cellStyle name="Ausgabe 2" xfId="35641" hidden="1"/>
    <cellStyle name="Ausgabe 2" xfId="35661" hidden="1"/>
    <cellStyle name="Ausgabe 2" xfId="35681" hidden="1"/>
    <cellStyle name="Ausgabe 2" xfId="35701" hidden="1"/>
    <cellStyle name="Ausgabe 2" xfId="35730" hidden="1"/>
    <cellStyle name="Ausgabe 2" xfId="35750" hidden="1"/>
    <cellStyle name="Ausgabe 2" xfId="35770" hidden="1"/>
    <cellStyle name="Ausgabe 2" xfId="35790" hidden="1"/>
    <cellStyle name="Ausgabe 2" xfId="35810" hidden="1"/>
    <cellStyle name="Ausgabe 2" xfId="35834" hidden="1"/>
    <cellStyle name="Ausgabe 2" xfId="35855" hidden="1"/>
    <cellStyle name="Ausgabe 2" xfId="35875" hidden="1"/>
    <cellStyle name="Ausgabe 2" xfId="35895" hidden="1"/>
    <cellStyle name="Ausgabe 2" xfId="35915" hidden="1"/>
    <cellStyle name="Ausgabe 2" xfId="35929" hidden="1"/>
    <cellStyle name="Ausgabe 2" xfId="35950" hidden="1"/>
    <cellStyle name="Ausgabe 2" xfId="35970" hidden="1"/>
    <cellStyle name="Ausgabe 2" xfId="35990" hidden="1"/>
    <cellStyle name="Ausgabe 2" xfId="36010" hidden="1"/>
    <cellStyle name="Ausgabe 2" xfId="36023" hidden="1"/>
    <cellStyle name="Ausgabe 2" xfId="36043" hidden="1"/>
    <cellStyle name="Ausgabe 2" xfId="36063" hidden="1"/>
    <cellStyle name="Ausgabe 2" xfId="36083" hidden="1"/>
    <cellStyle name="Ausgabe 2" xfId="36103" hidden="1"/>
    <cellStyle name="Ausgabe 2" xfId="36123" hidden="1"/>
    <cellStyle name="Ausgabe 2" xfId="36143" hidden="1"/>
    <cellStyle name="Ausgabe 2" xfId="36163" hidden="1"/>
    <cellStyle name="Ausgabe 2" xfId="36183" hidden="1"/>
    <cellStyle name="Ausgabe 2" xfId="36203" hidden="1"/>
    <cellStyle name="Ausgabe 2" xfId="36225" hidden="1"/>
    <cellStyle name="Ausgabe 2" xfId="36215" hidden="1"/>
    <cellStyle name="Ausgabe 2" xfId="36272" hidden="1"/>
    <cellStyle name="Ausgabe 2" xfId="36292" hidden="1"/>
    <cellStyle name="Ausgabe 2" xfId="36312" hidden="1"/>
    <cellStyle name="Ausgabe 2" xfId="36332" hidden="1"/>
    <cellStyle name="Ausgabe 2" xfId="36352" hidden="1"/>
    <cellStyle name="Ausgabe 2" xfId="36367" hidden="1"/>
    <cellStyle name="Ausgabe 2" xfId="36387" hidden="1"/>
    <cellStyle name="Ausgabe 2" xfId="36407" hidden="1"/>
    <cellStyle name="Ausgabe 2" xfId="36427" hidden="1"/>
    <cellStyle name="Ausgabe 2" xfId="36447" hidden="1"/>
    <cellStyle name="Ausgabe 2" xfId="36467" hidden="1"/>
    <cellStyle name="Ausgabe 2" xfId="36520" hidden="1"/>
    <cellStyle name="Ausgabe 2" xfId="36548" hidden="1"/>
    <cellStyle name="Ausgabe 2" xfId="36568" hidden="1"/>
    <cellStyle name="Ausgabe 2" xfId="36588" hidden="1"/>
    <cellStyle name="Ausgabe 2" xfId="36608" hidden="1"/>
    <cellStyle name="Ausgabe 2" xfId="36633" hidden="1"/>
    <cellStyle name="Ausgabe 2" xfId="36654" hidden="1"/>
    <cellStyle name="Ausgabe 2" xfId="36674" hidden="1"/>
    <cellStyle name="Ausgabe 2" xfId="36694" hidden="1"/>
    <cellStyle name="Ausgabe 2" xfId="36714" hidden="1"/>
    <cellStyle name="Ausgabe 2" xfId="36728" hidden="1"/>
    <cellStyle name="Ausgabe 2" xfId="36749" hidden="1"/>
    <cellStyle name="Ausgabe 2" xfId="36769" hidden="1"/>
    <cellStyle name="Ausgabe 2" xfId="36789" hidden="1"/>
    <cellStyle name="Ausgabe 2" xfId="36809" hidden="1"/>
    <cellStyle name="Ausgabe 2" xfId="36822" hidden="1"/>
    <cellStyle name="Ausgabe 2" xfId="36842" hidden="1"/>
    <cellStyle name="Ausgabe 2" xfId="36862" hidden="1"/>
    <cellStyle name="Ausgabe 2" xfId="36882" hidden="1"/>
    <cellStyle name="Ausgabe 2" xfId="36902" hidden="1"/>
    <cellStyle name="Ausgabe 2" xfId="36930" hidden="1"/>
    <cellStyle name="Ausgabe 2" xfId="36950" hidden="1"/>
    <cellStyle name="Ausgabe 2" xfId="36970" hidden="1"/>
    <cellStyle name="Ausgabe 2" xfId="36990" hidden="1"/>
    <cellStyle name="Ausgabe 2" xfId="37010" hidden="1"/>
    <cellStyle name="Ausgabe 2" xfId="37034" hidden="1"/>
    <cellStyle name="Ausgabe 2" xfId="37055" hidden="1"/>
    <cellStyle name="Ausgabe 2" xfId="37075" hidden="1"/>
    <cellStyle name="Ausgabe 2" xfId="37095" hidden="1"/>
    <cellStyle name="Ausgabe 2" xfId="37115" hidden="1"/>
    <cellStyle name="Ausgabe 2" xfId="37129" hidden="1"/>
    <cellStyle name="Ausgabe 2" xfId="37150" hidden="1"/>
    <cellStyle name="Ausgabe 2" xfId="37170" hidden="1"/>
    <cellStyle name="Ausgabe 2" xfId="37190" hidden="1"/>
    <cellStyle name="Ausgabe 2" xfId="37210" hidden="1"/>
    <cellStyle name="Ausgabe 2" xfId="37223" hidden="1"/>
    <cellStyle name="Ausgabe 2" xfId="37243" hidden="1"/>
    <cellStyle name="Ausgabe 2" xfId="37263" hidden="1"/>
    <cellStyle name="Ausgabe 2" xfId="37283" hidden="1"/>
    <cellStyle name="Ausgabe 2" xfId="37303" hidden="1"/>
    <cellStyle name="Ausgabe 2" xfId="37323" hidden="1"/>
    <cellStyle name="Ausgabe 2" xfId="37343" hidden="1"/>
    <cellStyle name="Ausgabe 2" xfId="37363" hidden="1"/>
    <cellStyle name="Ausgabe 2" xfId="37383" hidden="1"/>
    <cellStyle name="Ausgabe 2" xfId="37403" hidden="1"/>
    <cellStyle name="Ausgabe 2" xfId="37423" hidden="1"/>
    <cellStyle name="Ausgabe 2" xfId="37414" hidden="1"/>
    <cellStyle name="Ausgabe 2" xfId="37469" hidden="1"/>
    <cellStyle name="Ausgabe 2" xfId="37489" hidden="1"/>
    <cellStyle name="Ausgabe 2" xfId="37509" hidden="1"/>
    <cellStyle name="Ausgabe 2" xfId="37529" hidden="1"/>
    <cellStyle name="Ausgabe 2" xfId="37549" hidden="1"/>
    <cellStyle name="Ausgabe 2" xfId="37563" hidden="1"/>
    <cellStyle name="Ausgabe 2" xfId="37583" hidden="1"/>
    <cellStyle name="Ausgabe 2" xfId="37603" hidden="1"/>
    <cellStyle name="Ausgabe 2" xfId="37623" hidden="1"/>
    <cellStyle name="Ausgabe 2" xfId="37643" hidden="1"/>
    <cellStyle name="Ausgabe 2" xfId="35385" hidden="1"/>
    <cellStyle name="Ausgabe 2" xfId="33093" hidden="1"/>
    <cellStyle name="Ausgabe 2" xfId="34174" hidden="1"/>
    <cellStyle name="Ausgabe 2" xfId="37674" hidden="1"/>
    <cellStyle name="Ausgabe 2" xfId="37698" hidden="1"/>
    <cellStyle name="Ausgabe 2" xfId="37719" hidden="1"/>
    <cellStyle name="Ausgabe 2" xfId="37739" hidden="1"/>
    <cellStyle name="Ausgabe 2" xfId="37759" hidden="1"/>
    <cellStyle name="Ausgabe 2" xfId="37779" hidden="1"/>
    <cellStyle name="Ausgabe 2" xfId="37793" hidden="1"/>
    <cellStyle name="Ausgabe 2" xfId="37814" hidden="1"/>
    <cellStyle name="Ausgabe 2" xfId="37834" hidden="1"/>
    <cellStyle name="Ausgabe 2" xfId="37854" hidden="1"/>
    <cellStyle name="Ausgabe 2" xfId="37874" hidden="1"/>
    <cellStyle name="Ausgabe 2" xfId="37887" hidden="1"/>
    <cellStyle name="Ausgabe 2" xfId="37907" hidden="1"/>
    <cellStyle name="Ausgabe 2" xfId="37927" hidden="1"/>
    <cellStyle name="Ausgabe 2" xfId="37947" hidden="1"/>
    <cellStyle name="Ausgabe 2" xfId="37967" hidden="1"/>
    <cellStyle name="Ausgabe 2" xfId="37994" hidden="1"/>
    <cellStyle name="Ausgabe 2" xfId="38014" hidden="1"/>
    <cellStyle name="Ausgabe 2" xfId="38034" hidden="1"/>
    <cellStyle name="Ausgabe 2" xfId="38054" hidden="1"/>
    <cellStyle name="Ausgabe 2" xfId="38074" hidden="1"/>
    <cellStyle name="Ausgabe 2" xfId="38098" hidden="1"/>
    <cellStyle name="Ausgabe 2" xfId="38119" hidden="1"/>
    <cellStyle name="Ausgabe 2" xfId="38139" hidden="1"/>
    <cellStyle name="Ausgabe 2" xfId="38159" hidden="1"/>
    <cellStyle name="Ausgabe 2" xfId="38179" hidden="1"/>
    <cellStyle name="Ausgabe 2" xfId="38193" hidden="1"/>
    <cellStyle name="Ausgabe 2" xfId="38214" hidden="1"/>
    <cellStyle name="Ausgabe 2" xfId="38234" hidden="1"/>
    <cellStyle name="Ausgabe 2" xfId="38254" hidden="1"/>
    <cellStyle name="Ausgabe 2" xfId="38274" hidden="1"/>
    <cellStyle name="Ausgabe 2" xfId="38287" hidden="1"/>
    <cellStyle name="Ausgabe 2" xfId="38307" hidden="1"/>
    <cellStyle name="Ausgabe 2" xfId="38327" hidden="1"/>
    <cellStyle name="Ausgabe 2" xfId="38347" hidden="1"/>
    <cellStyle name="Ausgabe 2" xfId="38367" hidden="1"/>
    <cellStyle name="Ausgabe 2" xfId="38387" hidden="1"/>
    <cellStyle name="Ausgabe 2" xfId="38407" hidden="1"/>
    <cellStyle name="Ausgabe 2" xfId="38427" hidden="1"/>
    <cellStyle name="Ausgabe 2" xfId="38447" hidden="1"/>
    <cellStyle name="Ausgabe 2" xfId="38467" hidden="1"/>
    <cellStyle name="Ausgabe 2" xfId="38486" hidden="1"/>
    <cellStyle name="Ausgabe 2" xfId="38478" hidden="1"/>
    <cellStyle name="Ausgabe 2" xfId="38529" hidden="1"/>
    <cellStyle name="Ausgabe 2" xfId="38549" hidden="1"/>
    <cellStyle name="Ausgabe 2" xfId="38569" hidden="1"/>
    <cellStyle name="Ausgabe 2" xfId="38589" hidden="1"/>
    <cellStyle name="Ausgabe 2" xfId="38609" hidden="1"/>
    <cellStyle name="Ausgabe 2" xfId="38623" hidden="1"/>
    <cellStyle name="Ausgabe 2" xfId="38643" hidden="1"/>
    <cellStyle name="Ausgabe 2" xfId="38663" hidden="1"/>
    <cellStyle name="Ausgabe 2" xfId="38683" hidden="1"/>
    <cellStyle name="Ausgabe 2" xfId="38703" hidden="1"/>
    <cellStyle name="Ausgabe 2" xfId="38720" hidden="1"/>
    <cellStyle name="Ausgabe 2" xfId="38771" hidden="1"/>
    <cellStyle name="Ausgabe 2" xfId="38799" hidden="1"/>
    <cellStyle name="Ausgabe 2" xfId="38819" hidden="1"/>
    <cellStyle name="Ausgabe 2" xfId="38839" hidden="1"/>
    <cellStyle name="Ausgabe 2" xfId="38859" hidden="1"/>
    <cellStyle name="Ausgabe 2" xfId="38883" hidden="1"/>
    <cellStyle name="Ausgabe 2" xfId="38904" hidden="1"/>
    <cellStyle name="Ausgabe 2" xfId="38924" hidden="1"/>
    <cellStyle name="Ausgabe 2" xfId="38944" hidden="1"/>
    <cellStyle name="Ausgabe 2" xfId="38964" hidden="1"/>
    <cellStyle name="Ausgabe 2" xfId="38978" hidden="1"/>
    <cellStyle name="Ausgabe 2" xfId="38999" hidden="1"/>
    <cellStyle name="Ausgabe 2" xfId="39019" hidden="1"/>
    <cellStyle name="Ausgabe 2" xfId="39039" hidden="1"/>
    <cellStyle name="Ausgabe 2" xfId="39059" hidden="1"/>
    <cellStyle name="Ausgabe 2" xfId="39072" hidden="1"/>
    <cellStyle name="Ausgabe 2" xfId="39092" hidden="1"/>
    <cellStyle name="Ausgabe 2" xfId="39112" hidden="1"/>
    <cellStyle name="Ausgabe 2" xfId="39132" hidden="1"/>
    <cellStyle name="Ausgabe 2" xfId="39152" hidden="1"/>
    <cellStyle name="Ausgabe 2" xfId="39179" hidden="1"/>
    <cellStyle name="Ausgabe 2" xfId="39199" hidden="1"/>
    <cellStyle name="Ausgabe 2" xfId="39219" hidden="1"/>
    <cellStyle name="Ausgabe 2" xfId="39239" hidden="1"/>
    <cellStyle name="Ausgabe 2" xfId="39259" hidden="1"/>
    <cellStyle name="Ausgabe 2" xfId="39283" hidden="1"/>
    <cellStyle name="Ausgabe 2" xfId="39304" hidden="1"/>
    <cellStyle name="Ausgabe 2" xfId="39324" hidden="1"/>
    <cellStyle name="Ausgabe 2" xfId="39344" hidden="1"/>
    <cellStyle name="Ausgabe 2" xfId="39364" hidden="1"/>
    <cellStyle name="Ausgabe 2" xfId="39378" hidden="1"/>
    <cellStyle name="Ausgabe 2" xfId="39399" hidden="1"/>
    <cellStyle name="Ausgabe 2" xfId="39419" hidden="1"/>
    <cellStyle name="Ausgabe 2" xfId="39439" hidden="1"/>
    <cellStyle name="Ausgabe 2" xfId="39459" hidden="1"/>
    <cellStyle name="Ausgabe 2" xfId="39472" hidden="1"/>
    <cellStyle name="Ausgabe 2" xfId="39492" hidden="1"/>
    <cellStyle name="Ausgabe 2" xfId="39512" hidden="1"/>
    <cellStyle name="Ausgabe 2" xfId="39532" hidden="1"/>
    <cellStyle name="Ausgabe 2" xfId="39552" hidden="1"/>
    <cellStyle name="Ausgabe 2" xfId="39572" hidden="1"/>
    <cellStyle name="Ausgabe 2" xfId="39592" hidden="1"/>
    <cellStyle name="Ausgabe 2" xfId="39612" hidden="1"/>
    <cellStyle name="Ausgabe 2" xfId="39632" hidden="1"/>
    <cellStyle name="Ausgabe 2" xfId="39652" hidden="1"/>
    <cellStyle name="Ausgabe 2" xfId="39671" hidden="1"/>
    <cellStyle name="Ausgabe 2" xfId="39663" hidden="1"/>
    <cellStyle name="Ausgabe 2" xfId="39714" hidden="1"/>
    <cellStyle name="Ausgabe 2" xfId="39734" hidden="1"/>
    <cellStyle name="Ausgabe 2" xfId="39754" hidden="1"/>
    <cellStyle name="Ausgabe 2" xfId="39774" hidden="1"/>
    <cellStyle name="Ausgabe 2" xfId="39794" hidden="1"/>
    <cellStyle name="Ausgabe 2" xfId="39808" hidden="1"/>
    <cellStyle name="Ausgabe 2" xfId="39828" hidden="1"/>
    <cellStyle name="Ausgabe 2" xfId="39848" hidden="1"/>
    <cellStyle name="Ausgabe 2" xfId="39868" hidden="1"/>
    <cellStyle name="Ausgabe 2" xfId="39888" hidden="1"/>
    <cellStyle name="Ausgabe 2" xfId="36269" hidden="1"/>
    <cellStyle name="Ausgabe 2" xfId="35379" hidden="1"/>
    <cellStyle name="Ausgabe 2" xfId="36457" hidden="1"/>
    <cellStyle name="Ausgabe 2" xfId="39911" hidden="1"/>
    <cellStyle name="Ausgabe 2" xfId="39935" hidden="1"/>
    <cellStyle name="Ausgabe 2" xfId="39956" hidden="1"/>
    <cellStyle name="Ausgabe 2" xfId="39976" hidden="1"/>
    <cellStyle name="Ausgabe 2" xfId="39996" hidden="1"/>
    <cellStyle name="Ausgabe 2" xfId="40016" hidden="1"/>
    <cellStyle name="Ausgabe 2" xfId="40030" hidden="1"/>
    <cellStyle name="Ausgabe 2" xfId="40051" hidden="1"/>
    <cellStyle name="Ausgabe 2" xfId="40071" hidden="1"/>
    <cellStyle name="Ausgabe 2" xfId="40091" hidden="1"/>
    <cellStyle name="Ausgabe 2" xfId="40111" hidden="1"/>
    <cellStyle name="Ausgabe 2" xfId="40124" hidden="1"/>
    <cellStyle name="Ausgabe 2" xfId="40144" hidden="1"/>
    <cellStyle name="Ausgabe 2" xfId="40164" hidden="1"/>
    <cellStyle name="Ausgabe 2" xfId="40184" hidden="1"/>
    <cellStyle name="Ausgabe 2" xfId="40204" hidden="1"/>
    <cellStyle name="Ausgabe 2" xfId="40231" hidden="1"/>
    <cellStyle name="Ausgabe 2" xfId="40251" hidden="1"/>
    <cellStyle name="Ausgabe 2" xfId="40271" hidden="1"/>
    <cellStyle name="Ausgabe 2" xfId="40291" hidden="1"/>
    <cellStyle name="Ausgabe 2" xfId="40311" hidden="1"/>
    <cellStyle name="Ausgabe 2" xfId="40335" hidden="1"/>
    <cellStyle name="Ausgabe 2" xfId="40356" hidden="1"/>
    <cellStyle name="Ausgabe 2" xfId="40376" hidden="1"/>
    <cellStyle name="Ausgabe 2" xfId="40396" hidden="1"/>
    <cellStyle name="Ausgabe 2" xfId="40416" hidden="1"/>
    <cellStyle name="Ausgabe 2" xfId="40430" hidden="1"/>
    <cellStyle name="Ausgabe 2" xfId="40451" hidden="1"/>
    <cellStyle name="Ausgabe 2" xfId="40471" hidden="1"/>
    <cellStyle name="Ausgabe 2" xfId="40491" hidden="1"/>
    <cellStyle name="Ausgabe 2" xfId="40511" hidden="1"/>
    <cellStyle name="Ausgabe 2" xfId="40524" hidden="1"/>
    <cellStyle name="Ausgabe 2" xfId="40544" hidden="1"/>
    <cellStyle name="Ausgabe 2" xfId="40564" hidden="1"/>
    <cellStyle name="Ausgabe 2" xfId="40584" hidden="1"/>
    <cellStyle name="Ausgabe 2" xfId="40604" hidden="1"/>
    <cellStyle name="Ausgabe 2" xfId="40624" hidden="1"/>
    <cellStyle name="Ausgabe 2" xfId="40644" hidden="1"/>
    <cellStyle name="Ausgabe 2" xfId="40664" hidden="1"/>
    <cellStyle name="Ausgabe 2" xfId="40684" hidden="1"/>
    <cellStyle name="Ausgabe 2" xfId="40704" hidden="1"/>
    <cellStyle name="Ausgabe 2" xfId="40723" hidden="1"/>
    <cellStyle name="Ausgabe 2" xfId="40715" hidden="1"/>
    <cellStyle name="Ausgabe 2" xfId="40766" hidden="1"/>
    <cellStyle name="Ausgabe 2" xfId="40786" hidden="1"/>
    <cellStyle name="Ausgabe 2" xfId="40806" hidden="1"/>
    <cellStyle name="Ausgabe 2" xfId="40826" hidden="1"/>
    <cellStyle name="Ausgabe 2" xfId="40846" hidden="1"/>
    <cellStyle name="Ausgabe 2" xfId="40860" hidden="1"/>
    <cellStyle name="Ausgabe 2" xfId="40880" hidden="1"/>
    <cellStyle name="Ausgabe 2" xfId="40900" hidden="1"/>
    <cellStyle name="Ausgabe 2" xfId="40920" hidden="1"/>
    <cellStyle name="Ausgabe 2" xfId="40940" hidden="1"/>
    <cellStyle name="Ausgabe 2" xfId="40957" hidden="1"/>
    <cellStyle name="Ausgabe 2" xfId="41007" hidden="1"/>
    <cellStyle name="Ausgabe 2" xfId="41035" hidden="1"/>
    <cellStyle name="Ausgabe 2" xfId="41055" hidden="1"/>
    <cellStyle name="Ausgabe 2" xfId="41075" hidden="1"/>
    <cellStyle name="Ausgabe 2" xfId="41095" hidden="1"/>
    <cellStyle name="Ausgabe 2" xfId="41119" hidden="1"/>
    <cellStyle name="Ausgabe 2" xfId="41140" hidden="1"/>
    <cellStyle name="Ausgabe 2" xfId="41160" hidden="1"/>
    <cellStyle name="Ausgabe 2" xfId="41180" hidden="1"/>
    <cellStyle name="Ausgabe 2" xfId="41200" hidden="1"/>
    <cellStyle name="Ausgabe 2" xfId="41214" hidden="1"/>
    <cellStyle name="Ausgabe 2" xfId="41235" hidden="1"/>
    <cellStyle name="Ausgabe 2" xfId="41255" hidden="1"/>
    <cellStyle name="Ausgabe 2" xfId="41275" hidden="1"/>
    <cellStyle name="Ausgabe 2" xfId="41295" hidden="1"/>
    <cellStyle name="Ausgabe 2" xfId="41308" hidden="1"/>
    <cellStyle name="Ausgabe 2" xfId="41328" hidden="1"/>
    <cellStyle name="Ausgabe 2" xfId="41348" hidden="1"/>
    <cellStyle name="Ausgabe 2" xfId="41368" hidden="1"/>
    <cellStyle name="Ausgabe 2" xfId="41388" hidden="1"/>
    <cellStyle name="Ausgabe 2" xfId="41415" hidden="1"/>
    <cellStyle name="Ausgabe 2" xfId="41435" hidden="1"/>
    <cellStyle name="Ausgabe 2" xfId="41455" hidden="1"/>
    <cellStyle name="Ausgabe 2" xfId="41475" hidden="1"/>
    <cellStyle name="Ausgabe 2" xfId="41495" hidden="1"/>
    <cellStyle name="Ausgabe 2" xfId="41519" hidden="1"/>
    <cellStyle name="Ausgabe 2" xfId="41540" hidden="1"/>
    <cellStyle name="Ausgabe 2" xfId="41560" hidden="1"/>
    <cellStyle name="Ausgabe 2" xfId="41580" hidden="1"/>
    <cellStyle name="Ausgabe 2" xfId="41600" hidden="1"/>
    <cellStyle name="Ausgabe 2" xfId="41614" hidden="1"/>
    <cellStyle name="Ausgabe 2" xfId="41635" hidden="1"/>
    <cellStyle name="Ausgabe 2" xfId="41655" hidden="1"/>
    <cellStyle name="Ausgabe 2" xfId="41675" hidden="1"/>
    <cellStyle name="Ausgabe 2" xfId="41695" hidden="1"/>
    <cellStyle name="Ausgabe 2" xfId="41708" hidden="1"/>
    <cellStyle name="Ausgabe 2" xfId="41728" hidden="1"/>
    <cellStyle name="Ausgabe 2" xfId="41748" hidden="1"/>
    <cellStyle name="Ausgabe 2" xfId="41768" hidden="1"/>
    <cellStyle name="Ausgabe 2" xfId="41788" hidden="1"/>
    <cellStyle name="Ausgabe 2" xfId="41808" hidden="1"/>
    <cellStyle name="Ausgabe 2" xfId="41828" hidden="1"/>
    <cellStyle name="Ausgabe 2" xfId="41848" hidden="1"/>
    <cellStyle name="Ausgabe 2" xfId="41868" hidden="1"/>
    <cellStyle name="Ausgabe 2" xfId="41888" hidden="1"/>
    <cellStyle name="Ausgabe 2" xfId="41907" hidden="1"/>
    <cellStyle name="Ausgabe 2" xfId="41899" hidden="1"/>
    <cellStyle name="Ausgabe 2" xfId="41950" hidden="1"/>
    <cellStyle name="Ausgabe 2" xfId="41970" hidden="1"/>
    <cellStyle name="Ausgabe 2" xfId="41990" hidden="1"/>
    <cellStyle name="Ausgabe 2" xfId="42010" hidden="1"/>
    <cellStyle name="Ausgabe 2" xfId="42030" hidden="1"/>
    <cellStyle name="Ausgabe 2" xfId="42044" hidden="1"/>
    <cellStyle name="Ausgabe 2" xfId="42064" hidden="1"/>
    <cellStyle name="Ausgabe 2" xfId="42084" hidden="1"/>
    <cellStyle name="Ausgabe 2" xfId="42104" hidden="1"/>
    <cellStyle name="Ausgabe 2" xfId="42124" hidden="1"/>
    <cellStyle name="Ausgabe 2" xfId="42165" hidden="1"/>
    <cellStyle name="Ausgabe 2" xfId="42225" hidden="1"/>
    <cellStyle name="Ausgabe 2" xfId="42279" hidden="1"/>
    <cellStyle name="Ausgabe 2" xfId="42331" hidden="1"/>
    <cellStyle name="Ausgabe 2" xfId="42438" hidden="1"/>
    <cellStyle name="Ausgabe 2" xfId="42491" hidden="1"/>
    <cellStyle name="Ausgabe 2" xfId="42554" hidden="1"/>
    <cellStyle name="Ausgabe 2" xfId="42612" hidden="1"/>
    <cellStyle name="Ausgabe 2" xfId="42666" hidden="1"/>
    <cellStyle name="Ausgabe 2" xfId="42724" hidden="1"/>
    <cellStyle name="Ausgabe 2" xfId="42777" hidden="1"/>
    <cellStyle name="Ausgabe 2" xfId="42820" hidden="1"/>
    <cellStyle name="Ausgabe 2" xfId="42879" hidden="1"/>
    <cellStyle name="Ausgabe 2" xfId="42937" hidden="1"/>
    <cellStyle name="Ausgabe 2" xfId="42990" hidden="1"/>
    <cellStyle name="Ausgabe 2" xfId="43036" hidden="1"/>
    <cellStyle name="Ausgabe 2" xfId="43077" hidden="1"/>
    <cellStyle name="Ausgabe 2" xfId="43138" hidden="1"/>
    <cellStyle name="Ausgabe 2" xfId="43196" hidden="1"/>
    <cellStyle name="Ausgabe 2" xfId="43246" hidden="1"/>
    <cellStyle name="Ausgabe 2" xfId="43301" hidden="1"/>
    <cellStyle name="Ausgabe 2" xfId="43370" hidden="1"/>
    <cellStyle name="Ausgabe 2" xfId="43430" hidden="1"/>
    <cellStyle name="Ausgabe 2" xfId="43489" hidden="1"/>
    <cellStyle name="Ausgabe 2" xfId="43549" hidden="1"/>
    <cellStyle name="Ausgabe 2" xfId="43591" hidden="1"/>
    <cellStyle name="Ausgabe 2" xfId="43654" hidden="1"/>
    <cellStyle name="Ausgabe 2" xfId="43717" hidden="1"/>
    <cellStyle name="Ausgabe 2" xfId="43775" hidden="1"/>
    <cellStyle name="Ausgabe 2" xfId="43826" hidden="1"/>
    <cellStyle name="Ausgabe 2" xfId="43880" hidden="1"/>
    <cellStyle name="Ausgabe 2" xfId="43934" hidden="1"/>
    <cellStyle name="Ausgabe 2" xfId="43985" hidden="1"/>
    <cellStyle name="Ausgabe 2" xfId="44044" hidden="1"/>
    <cellStyle name="Ausgabe 2" xfId="44096" hidden="1"/>
    <cellStyle name="Ausgabe 2" xfId="44153" hidden="1"/>
    <cellStyle name="Ausgabe 2" xfId="44193" hidden="1"/>
    <cellStyle name="Ausgabe 2" xfId="44248" hidden="1"/>
    <cellStyle name="Ausgabe 2" xfId="44298" hidden="1"/>
    <cellStyle name="Ausgabe 2" xfId="44356" hidden="1"/>
    <cellStyle name="Ausgabe 2" xfId="44403" hidden="1"/>
    <cellStyle name="Ausgabe 2" xfId="44461" hidden="1"/>
    <cellStyle name="Ausgabe 2" xfId="44516" hidden="1"/>
    <cellStyle name="Ausgabe 2" xfId="44570" hidden="1"/>
    <cellStyle name="Ausgabe 2" xfId="44622" hidden="1"/>
    <cellStyle name="Ausgabe 2" xfId="44676" hidden="1"/>
    <cellStyle name="Ausgabe 2" xfId="44731" hidden="1"/>
    <cellStyle name="Ausgabe 2" xfId="44717" hidden="1"/>
    <cellStyle name="Ausgabe 2" xfId="44813" hidden="1"/>
    <cellStyle name="Ausgabe 2" xfId="44870" hidden="1"/>
    <cellStyle name="Ausgabe 2" xfId="44921" hidden="1"/>
    <cellStyle name="Ausgabe 2" xfId="44979" hidden="1"/>
    <cellStyle name="Ausgabe 2" xfId="45037" hidden="1"/>
    <cellStyle name="Ausgabe 2" xfId="45080" hidden="1"/>
    <cellStyle name="Ausgabe 2" xfId="45173" hidden="1"/>
    <cellStyle name="Ausgabe 2" xfId="45244" hidden="1"/>
    <cellStyle name="Ausgabe 2" xfId="45293" hidden="1"/>
    <cellStyle name="Ausgabe 2" xfId="45377" hidden="1"/>
    <cellStyle name="Ausgabe 2" xfId="45420" hidden="1"/>
    <cellStyle name="Ausgabe 2" xfId="45504" hidden="1"/>
    <cellStyle name="Ausgabe 2" xfId="45564" hidden="1"/>
    <cellStyle name="Ausgabe 2" xfId="45619" hidden="1"/>
    <cellStyle name="Ausgabe 2" xfId="45677" hidden="1"/>
    <cellStyle name="Ausgabe 2" xfId="45729" hidden="1"/>
    <cellStyle name="Ausgabe 2" xfId="45793" hidden="1"/>
    <cellStyle name="Ausgabe 2" xfId="45854" hidden="1"/>
    <cellStyle name="Ausgabe 2" xfId="45930" hidden="1"/>
    <cellStyle name="Ausgabe 2" xfId="45981" hidden="1"/>
    <cellStyle name="Ausgabe 2" xfId="46034" hidden="1"/>
    <cellStyle name="Ausgabe 2" xfId="46102" hidden="1"/>
    <cellStyle name="Ausgabe 2" xfId="46167" hidden="1"/>
    <cellStyle name="Ausgabe 2" xfId="46222" hidden="1"/>
    <cellStyle name="Ausgabe 2" xfId="46269" hidden="1"/>
    <cellStyle name="Ausgabe 2" xfId="46326" hidden="1"/>
    <cellStyle name="Ausgabe 2" xfId="46373" hidden="1"/>
    <cellStyle name="Ausgabe 2" xfId="46423" hidden="1"/>
    <cellStyle name="Ausgabe 2" xfId="46480" hidden="1"/>
    <cellStyle name="Ausgabe 2" xfId="46527" hidden="1"/>
    <cellStyle name="Ausgabe 2" xfId="46584" hidden="1"/>
    <cellStyle name="Ausgabe 2" xfId="46658" hidden="1"/>
    <cellStyle name="Ausgabe 2" xfId="46715" hidden="1"/>
    <cellStyle name="Ausgabe 2" xfId="46765" hidden="1"/>
    <cellStyle name="Ausgabe 2" xfId="46819" hidden="1"/>
    <cellStyle name="Ausgabe 2" xfId="46871" hidden="1"/>
    <cellStyle name="Ausgabe 2" xfId="46935" hidden="1"/>
    <cellStyle name="Ausgabe 2" xfId="46992" hidden="1"/>
    <cellStyle name="Ausgabe 2" xfId="47044" hidden="1"/>
    <cellStyle name="Ausgabe 2" xfId="47103" hidden="1"/>
    <cellStyle name="Ausgabe 2" xfId="47158" hidden="1"/>
    <cellStyle name="Ausgabe 2" xfId="47206" hidden="1"/>
    <cellStyle name="Ausgabe 2" xfId="47260" hidden="1"/>
    <cellStyle name="Ausgabe 2" xfId="47315" hidden="1"/>
    <cellStyle name="Ausgabe 2" xfId="47376" hidden="1"/>
    <cellStyle name="Ausgabe 2" xfId="47424" hidden="1"/>
    <cellStyle name="Ausgabe 2" xfId="47474" hidden="1"/>
    <cellStyle name="Ausgabe 2" xfId="47532" hidden="1"/>
    <cellStyle name="Ausgabe 2" xfId="47588" hidden="1"/>
    <cellStyle name="Ausgabe 2" xfId="47633" hidden="1"/>
    <cellStyle name="Ausgabe 2" xfId="47680" hidden="1"/>
    <cellStyle name="Ausgabe 2" xfId="47740" hidden="1"/>
    <cellStyle name="Ausgabe 2" xfId="47801" hidden="1"/>
    <cellStyle name="Ausgabe 2" xfId="47854" hidden="1"/>
    <cellStyle name="Ausgabe 2" xfId="47913" hidden="1"/>
    <cellStyle name="Ausgabe 2" xfId="47958" hidden="1"/>
    <cellStyle name="Ausgabe 2" xfId="48019" hidden="1"/>
    <cellStyle name="Ausgabe 2" xfId="48002" hidden="1"/>
    <cellStyle name="Ausgabe 2" xfId="48086" hidden="1"/>
    <cellStyle name="Ausgabe 2" xfId="48146" hidden="1"/>
    <cellStyle name="Ausgabe 2" xfId="48197" hidden="1"/>
    <cellStyle name="Ausgabe 2" xfId="48249" hidden="1"/>
    <cellStyle name="Ausgabe 2" xfId="48302" hidden="1"/>
    <cellStyle name="Ausgabe 2" xfId="48355" hidden="1"/>
    <cellStyle name="Ausgabe 2" xfId="48413" hidden="1"/>
    <cellStyle name="Ausgabe 2" xfId="48471" hidden="1"/>
    <cellStyle name="Ausgabe 2" xfId="48514" hidden="1"/>
    <cellStyle name="Ausgabe 2" xfId="48567" hidden="1"/>
    <cellStyle name="Ausgabe 2" xfId="48543" hidden="1"/>
    <cellStyle name="Ausgabe 2" xfId="48478" hidden="1"/>
    <cellStyle name="Ausgabe 2" xfId="48420" hidden="1"/>
    <cellStyle name="Ausgabe 2" xfId="48362" hidden="1"/>
    <cellStyle name="Ausgabe 2" xfId="48307" hidden="1"/>
    <cellStyle name="Ausgabe 2" xfId="48248" hidden="1"/>
    <cellStyle name="Ausgabe 2" xfId="48179" hidden="1"/>
    <cellStyle name="Ausgabe 2" xfId="48121" hidden="1"/>
    <cellStyle name="Ausgabe 2" xfId="48065" hidden="1"/>
    <cellStyle name="Ausgabe 2" xfId="47977" hidden="1"/>
    <cellStyle name="Ausgabe 2" xfId="47937" hidden="1"/>
    <cellStyle name="Ausgabe 2" xfId="47879" hidden="1"/>
    <cellStyle name="Ausgabe 2" xfId="47818" hidden="1"/>
    <cellStyle name="Ausgabe 2" xfId="47758" hidden="1"/>
    <cellStyle name="Ausgabe 2" xfId="47706" hidden="1"/>
    <cellStyle name="Ausgabe 2" xfId="47666" hidden="1"/>
    <cellStyle name="Ausgabe 2" xfId="47600" hidden="1"/>
    <cellStyle name="Ausgabe 2" xfId="47539" hidden="1"/>
    <cellStyle name="Ausgabe 2" xfId="47481" hidden="1"/>
    <cellStyle name="Ausgabe 2" xfId="47430" hidden="1"/>
    <cellStyle name="Ausgabe 2" xfId="47351" hidden="1"/>
    <cellStyle name="Ausgabe 2" xfId="47289" hidden="1"/>
    <cellStyle name="Ausgabe 2" xfId="47229" hidden="1"/>
    <cellStyle name="Ausgabe 2" xfId="47177" hidden="1"/>
    <cellStyle name="Ausgabe 2" xfId="47122" hidden="1"/>
    <cellStyle name="Ausgabe 2" xfId="47051" hidden="1"/>
    <cellStyle name="Ausgabe 2" xfId="46997" hidden="1"/>
    <cellStyle name="Ausgabe 2" xfId="46934" hidden="1"/>
    <cellStyle name="Ausgabe 2" xfId="46876" hidden="1"/>
    <cellStyle name="Ausgabe 2" xfId="46818" hidden="1"/>
    <cellStyle name="Ausgabe 2" xfId="46770" hidden="1"/>
    <cellStyle name="Ausgabe 2" xfId="46714" hidden="1"/>
    <cellStyle name="Ausgabe 2" xfId="46656" hidden="1"/>
    <cellStyle name="Ausgabe 2" xfId="46596" hidden="1"/>
    <cellStyle name="Ausgabe 2" xfId="46538" hidden="1"/>
    <cellStyle name="Ausgabe 2" xfId="46498" hidden="1"/>
    <cellStyle name="Ausgabe 2" xfId="46438" hidden="1"/>
    <cellStyle name="Ausgabe 2" xfId="46380" hidden="1"/>
    <cellStyle name="Ausgabe 2" xfId="46325" hidden="1"/>
    <cellStyle name="Ausgabe 2" xfId="46266" hidden="1"/>
    <cellStyle name="Ausgabe 2" xfId="46200" hidden="1"/>
    <cellStyle name="Ausgabe 2" xfId="46141" hidden="1"/>
    <cellStyle name="Ausgabe 2" xfId="46061" hidden="1"/>
    <cellStyle name="Ausgabe 2" xfId="46009" hidden="1"/>
    <cellStyle name="Ausgabe 2" xfId="45951" hidden="1"/>
    <cellStyle name="Ausgabe 2" xfId="45892" hidden="1"/>
    <cellStyle name="Ausgabe 2" xfId="45901" hidden="1"/>
    <cellStyle name="Ausgabe 2" xfId="45819" hidden="1"/>
    <cellStyle name="Ausgabe 2" xfId="45754" hidden="1"/>
    <cellStyle name="Ausgabe 2" xfId="45702" hidden="1"/>
    <cellStyle name="Ausgabe 2" xfId="45644" hidden="1"/>
    <cellStyle name="Ausgabe 2" xfId="45591" hidden="1"/>
    <cellStyle name="Ausgabe 2" xfId="45536" hidden="1"/>
    <cellStyle name="Ausgabe 2" xfId="45452" hidden="1"/>
    <cellStyle name="Ausgabe 2" xfId="45365" hidden="1"/>
    <cellStyle name="Ausgabe 2" xfId="45270" hidden="1"/>
    <cellStyle name="Ausgabe 2" xfId="45209" hidden="1"/>
    <cellStyle name="Ausgabe 2" xfId="45170" hidden="1"/>
    <cellStyle name="Ausgabe 2" xfId="45085" hidden="1"/>
    <cellStyle name="Ausgabe 2" xfId="45011" hidden="1"/>
    <cellStyle name="Ausgabe 2" xfId="44953" hidden="1"/>
    <cellStyle name="Ausgabe 2" xfId="44891" hidden="1"/>
    <cellStyle name="Ausgabe 2" xfId="44838" hidden="1"/>
    <cellStyle name="Ausgabe 2" xfId="44770" hidden="1"/>
    <cellStyle name="Ausgabe 2" xfId="44683" hidden="1"/>
    <cellStyle name="Ausgabe 2" xfId="44621" hidden="1"/>
    <cellStyle name="Ausgabe 2" xfId="44569" hidden="1"/>
    <cellStyle name="Ausgabe 2" xfId="44511" hidden="1"/>
    <cellStyle name="Ausgabe 2" xfId="44473" hidden="1"/>
    <cellStyle name="Ausgabe 2" xfId="44408" hidden="1"/>
    <cellStyle name="Ausgabe 2" xfId="44347" hidden="1"/>
    <cellStyle name="Ausgabe 2" xfId="44294" hidden="1"/>
    <cellStyle name="Ausgabe 2" xfId="44244" hidden="1"/>
    <cellStyle name="Ausgabe 2" xfId="44198" hidden="1"/>
    <cellStyle name="Ausgabe 2" xfId="44135" hidden="1"/>
    <cellStyle name="Ausgabe 2" xfId="44077" hidden="1"/>
    <cellStyle name="Ausgabe 2" xfId="44019" hidden="1"/>
    <cellStyle name="Ausgabe 2" xfId="43959" hidden="1"/>
    <cellStyle name="Ausgabe 2" xfId="43887" hidden="1"/>
    <cellStyle name="Ausgabe 2" xfId="43825" hidden="1"/>
    <cellStyle name="Ausgabe 2" xfId="43766" hidden="1"/>
    <cellStyle name="Ausgabe 2" xfId="43711" hidden="1"/>
    <cellStyle name="Ausgabe 2" xfId="43652" hidden="1"/>
    <cellStyle name="Ausgabe 2" xfId="43583" hidden="1"/>
    <cellStyle name="Ausgabe 2" xfId="43519" hidden="1"/>
    <cellStyle name="Ausgabe 2" xfId="43460" hidden="1"/>
    <cellStyle name="Ausgabe 2" xfId="43401" hidden="1"/>
    <cellStyle name="Ausgabe 2" xfId="43338" hidden="1"/>
    <cellStyle name="Ausgabe 2" xfId="43306" hidden="1"/>
    <cellStyle name="Ausgabe 2" xfId="43243" hidden="1"/>
    <cellStyle name="Ausgabe 2" xfId="43177" hidden="1"/>
    <cellStyle name="Ausgabe 2" xfId="43119" hidden="1"/>
    <cellStyle name="Ausgabe 2" xfId="43069" hidden="1"/>
    <cellStyle name="Ausgabe 2" xfId="43023" hidden="1"/>
    <cellStyle name="Ausgabe 2" xfId="42965" hidden="1"/>
    <cellStyle name="Ausgabe 2" xfId="42907" hidden="1"/>
    <cellStyle name="Ausgabe 2" xfId="42848" hidden="1"/>
    <cellStyle name="Ausgabe 2" xfId="42796" hidden="1"/>
    <cellStyle name="Ausgabe 2" xfId="42735" hidden="1"/>
    <cellStyle name="Ausgabe 2" xfId="42673" hidden="1"/>
    <cellStyle name="Ausgabe 2" xfId="42619" hidden="1"/>
    <cellStyle name="Ausgabe 2" xfId="42561" hidden="1"/>
    <cellStyle name="Ausgabe 2" xfId="42496" hidden="1"/>
    <cellStyle name="Ausgabe 2" xfId="42436" hidden="1"/>
    <cellStyle name="Ausgabe 2" xfId="42453" hidden="1"/>
    <cellStyle name="Ausgabe 2" xfId="42342" hidden="1"/>
    <cellStyle name="Ausgabe 2" xfId="42284" hidden="1"/>
    <cellStyle name="Ausgabe 2" xfId="42230" hidden="1"/>
    <cellStyle name="Ausgabe 2" xfId="42180" hidden="1"/>
    <cellStyle name="Ausgabe 2" xfId="48648" hidden="1"/>
    <cellStyle name="Ausgabe 2" xfId="48680" hidden="1"/>
    <cellStyle name="Ausgabe 2" xfId="48719" hidden="1"/>
    <cellStyle name="Ausgabe 2" xfId="48758" hidden="1"/>
    <cellStyle name="Ausgabe 2" xfId="48791" hidden="1"/>
    <cellStyle name="Ausgabe 2" xfId="48829" hidden="1"/>
    <cellStyle name="Ausgabe 2" xfId="48810" hidden="1"/>
    <cellStyle name="Ausgabe 2" xfId="48765" hidden="1"/>
    <cellStyle name="Ausgabe 2" xfId="48726" hidden="1"/>
    <cellStyle name="Ausgabe 2" xfId="48687" hidden="1"/>
    <cellStyle name="Ausgabe 2" xfId="48653" hidden="1"/>
    <cellStyle name="Ausgabe 2" xfId="48586" hidden="1"/>
    <cellStyle name="Ausgabe 2" xfId="48512" hidden="1"/>
    <cellStyle name="Ausgabe 2" xfId="48445" hidden="1"/>
    <cellStyle name="Ausgabe 2" xfId="48387" hidden="1"/>
    <cellStyle name="Ausgabe 2" xfId="48333" hidden="1"/>
    <cellStyle name="Ausgabe 2" xfId="48281" hidden="1"/>
    <cellStyle name="Ausgabe 2" xfId="48218" hidden="1"/>
    <cellStyle name="Ausgabe 2" xfId="48153" hidden="1"/>
    <cellStyle name="Ausgabe 2" xfId="48095" hidden="1"/>
    <cellStyle name="Ausgabe 2" xfId="47998" hidden="1"/>
    <cellStyle name="Ausgabe 2" xfId="47944" hidden="1"/>
    <cellStyle name="Ausgabe 2" xfId="47892" hidden="1"/>
    <cellStyle name="Ausgabe 2" xfId="47826" hidden="1"/>
    <cellStyle name="Ausgabe 2" xfId="47767" hidden="1"/>
    <cellStyle name="Ausgabe 2" xfId="47709" hidden="1"/>
    <cellStyle name="Ausgabe 2" xfId="47631" hidden="1"/>
    <cellStyle name="Ausgabe 2" xfId="47564" hidden="1"/>
    <cellStyle name="Ausgabe 2" xfId="47506" hidden="1"/>
    <cellStyle name="Ausgabe 2" xfId="47455" hidden="1"/>
    <cellStyle name="Ausgabe 2" xfId="47396" hidden="1"/>
    <cellStyle name="Ausgabe 2" xfId="47320" hidden="1"/>
    <cellStyle name="Ausgabe 2" xfId="47257" hidden="1"/>
    <cellStyle name="Ausgabe 2" xfId="47198" hidden="1"/>
    <cellStyle name="Ausgabe 2" xfId="47138" hidden="1"/>
    <cellStyle name="Ausgabe 2" xfId="47074" hidden="1"/>
    <cellStyle name="Ausgabe 2" xfId="47024" hidden="1"/>
    <cellStyle name="Ausgabe 2" xfId="46963" hidden="1"/>
    <cellStyle name="Ausgabe 2" xfId="46899" hidden="1"/>
    <cellStyle name="Ausgabe 2" xfId="46830" hidden="1"/>
    <cellStyle name="Ausgabe 2" xfId="46774" hidden="1"/>
    <cellStyle name="Ausgabe 2" xfId="46728" hidden="1"/>
    <cellStyle name="Ausgabe 2" xfId="46663" hidden="1"/>
    <cellStyle name="Ausgabe 2" xfId="46592" hidden="1"/>
    <cellStyle name="Ausgabe 2" xfId="46532" hidden="1"/>
    <cellStyle name="Ausgabe 2" xfId="46478" hidden="1"/>
    <cellStyle name="Ausgabe 2" xfId="46407" hidden="1"/>
    <cellStyle name="Ausgabe 2" xfId="46354" hidden="1"/>
    <cellStyle name="Ausgabe 2" xfId="46296" hidden="1"/>
    <cellStyle name="Ausgabe 2" xfId="46238" hidden="1"/>
    <cellStyle name="Ausgabe 2" xfId="46174" hidden="1"/>
    <cellStyle name="Ausgabe 2" xfId="46116" hidden="1"/>
    <cellStyle name="Ausgabe 2" xfId="46130" hidden="1"/>
    <cellStyle name="Ausgabe 2" xfId="46041" hidden="1"/>
    <cellStyle name="Ausgabe 2" xfId="45979" hidden="1"/>
    <cellStyle name="Ausgabe 2" xfId="45912" hidden="1"/>
    <cellStyle name="Ausgabe 2" xfId="45822" hidden="1"/>
    <cellStyle name="Ausgabe 2" xfId="45760" hidden="1"/>
    <cellStyle name="Ausgabe 2" xfId="45715" hidden="1"/>
    <cellStyle name="Ausgabe 2" xfId="45648" hidden="1"/>
    <cellStyle name="Ausgabe 2" xfId="45587" hidden="1"/>
    <cellStyle name="Ausgabe 2" xfId="45520" hidden="1"/>
    <cellStyle name="Ausgabe 2" xfId="45426" hidden="1"/>
    <cellStyle name="Ausgabe 2" xfId="45370" hidden="1"/>
    <cellStyle name="Ausgabe 2" xfId="45279" hidden="1"/>
    <cellStyle name="Ausgabe 2" xfId="45203" hidden="1"/>
    <cellStyle name="Ausgabe 2" xfId="45119" hidden="1"/>
    <cellStyle name="Ausgabe 2" xfId="45051" hidden="1"/>
    <cellStyle name="Ausgabe 2" xfId="44985" hidden="1"/>
    <cellStyle name="Ausgabe 2" xfId="44919" hidden="1"/>
    <cellStyle name="Ausgabe 2" xfId="44843" hidden="1"/>
    <cellStyle name="Ausgabe 2" xfId="44777" hidden="1"/>
    <cellStyle name="Ausgabe 2" xfId="44687" hidden="1"/>
    <cellStyle name="Ausgabe 2" xfId="44629" hidden="1"/>
    <cellStyle name="Ausgabe 2" xfId="44582" hidden="1"/>
    <cellStyle name="Ausgabe 2" xfId="44514" hidden="1"/>
    <cellStyle name="Ausgabe 2" xfId="44457" hidden="1"/>
    <cellStyle name="Ausgabe 2" xfId="44398" hidden="1"/>
    <cellStyle name="Ausgabe 2" xfId="44332" hidden="1"/>
    <cellStyle name="Ausgabe 2" xfId="44281" hidden="1"/>
    <cellStyle name="Ausgabe 2" xfId="44220" hidden="1"/>
    <cellStyle name="Ausgabe 2" xfId="44173" hidden="1"/>
    <cellStyle name="Ausgabe 2" xfId="44115" hidden="1"/>
    <cellStyle name="Ausgabe 2" xfId="44051" hidden="1"/>
    <cellStyle name="Ausgabe 2" xfId="43965" hidden="1"/>
    <cellStyle name="Ausgabe 2" xfId="43911" hidden="1"/>
    <cellStyle name="Ausgabe 2" xfId="43854" hidden="1"/>
    <cellStyle name="Ausgabe 2" xfId="43790" hidden="1"/>
    <cellStyle name="Ausgabe 2" xfId="43732" hidden="1"/>
    <cellStyle name="Ausgabe 2" xfId="43659" hidden="1"/>
    <cellStyle name="Ausgabe 2" xfId="43586" hidden="1"/>
    <cellStyle name="Ausgabe 2" xfId="43515" hidden="1"/>
    <cellStyle name="Ausgabe 2" xfId="43456" hidden="1"/>
    <cellStyle name="Ausgabe 2" xfId="43396" hidden="1"/>
    <cellStyle name="Ausgabe 2" xfId="43341" hidden="1"/>
    <cellStyle name="Ausgabe 2" xfId="43278" hidden="1"/>
    <cellStyle name="Ausgabe 2" xfId="43215" hidden="1"/>
    <cellStyle name="Ausgabe 2" xfId="43157" hidden="1"/>
    <cellStyle name="Ausgabe 2" xfId="43099" hidden="1"/>
    <cellStyle name="Ausgabe 2" xfId="43055" hidden="1"/>
    <cellStyle name="Ausgabe 2" xfId="42997" hidden="1"/>
    <cellStyle name="Ausgabe 2" xfId="42935" hidden="1"/>
    <cellStyle name="Ausgabe 2" xfId="42877" hidden="1"/>
    <cellStyle name="Ausgabe 2" xfId="42818" hidden="1"/>
    <cellStyle name="Ausgabe 2" xfId="42757" hidden="1"/>
    <cellStyle name="Ausgabe 2" xfId="42698" hidden="1"/>
    <cellStyle name="Ausgabe 2" xfId="42640" hidden="1"/>
    <cellStyle name="Ausgabe 2" xfId="42566" hidden="1"/>
    <cellStyle name="Ausgabe 2" xfId="42501" hidden="1"/>
    <cellStyle name="Ausgabe 2" xfId="42444" hidden="1"/>
    <cellStyle name="Ausgabe 2" xfId="42461" hidden="1"/>
    <cellStyle name="Ausgabe 2" xfId="42336" hidden="1"/>
    <cellStyle name="Ausgabe 2" xfId="42274" hidden="1"/>
    <cellStyle name="Ausgabe 2" xfId="42216" hidden="1"/>
    <cellStyle name="Ausgabe 2" xfId="48841" hidden="1"/>
    <cellStyle name="Ausgabe 2" xfId="48852" hidden="1"/>
    <cellStyle name="Ausgabe 2" xfId="48866" hidden="1"/>
    <cellStyle name="Ausgabe 2" xfId="48886" hidden="1"/>
    <cellStyle name="Ausgabe 2" xfId="48906" hidden="1"/>
    <cellStyle name="Ausgabe 2" xfId="48926" hidden="1"/>
    <cellStyle name="Ausgabe 2" xfId="48946" hidden="1"/>
    <cellStyle name="Ausgabe 2" xfId="48966" hidden="1"/>
    <cellStyle name="Ausgabe 2" xfId="49026" hidden="1"/>
    <cellStyle name="Ausgabe 2" xfId="49080" hidden="1"/>
    <cellStyle name="Ausgabe 2" xfId="49132" hidden="1"/>
    <cellStyle name="Ausgabe 2" xfId="49239" hidden="1"/>
    <cellStyle name="Ausgabe 2" xfId="49292" hidden="1"/>
    <cellStyle name="Ausgabe 2" xfId="49355" hidden="1"/>
    <cellStyle name="Ausgabe 2" xfId="49413" hidden="1"/>
    <cellStyle name="Ausgabe 2" xfId="49467" hidden="1"/>
    <cellStyle name="Ausgabe 2" xfId="49525" hidden="1"/>
    <cellStyle name="Ausgabe 2" xfId="49578" hidden="1"/>
    <cellStyle name="Ausgabe 2" xfId="49621" hidden="1"/>
    <cellStyle name="Ausgabe 2" xfId="49680" hidden="1"/>
    <cellStyle name="Ausgabe 2" xfId="49738" hidden="1"/>
    <cellStyle name="Ausgabe 2" xfId="49791" hidden="1"/>
    <cellStyle name="Ausgabe 2" xfId="49837" hidden="1"/>
    <cellStyle name="Ausgabe 2" xfId="49878" hidden="1"/>
    <cellStyle name="Ausgabe 2" xfId="49939" hidden="1"/>
    <cellStyle name="Ausgabe 2" xfId="49997" hidden="1"/>
    <cellStyle name="Ausgabe 2" xfId="50047" hidden="1"/>
    <cellStyle name="Ausgabe 2" xfId="50102" hidden="1"/>
    <cellStyle name="Ausgabe 2" xfId="50171" hidden="1"/>
    <cellStyle name="Ausgabe 2" xfId="50231" hidden="1"/>
    <cellStyle name="Ausgabe 2" xfId="50290" hidden="1"/>
    <cellStyle name="Ausgabe 2" xfId="50350" hidden="1"/>
    <cellStyle name="Ausgabe 2" xfId="50392" hidden="1"/>
    <cellStyle name="Ausgabe 2" xfId="50455" hidden="1"/>
    <cellStyle name="Ausgabe 2" xfId="50518" hidden="1"/>
    <cellStyle name="Ausgabe 2" xfId="50576" hidden="1"/>
    <cellStyle name="Ausgabe 2" xfId="50627" hidden="1"/>
    <cellStyle name="Ausgabe 2" xfId="50681" hidden="1"/>
    <cellStyle name="Ausgabe 2" xfId="50735" hidden="1"/>
    <cellStyle name="Ausgabe 2" xfId="50786" hidden="1"/>
    <cellStyle name="Ausgabe 2" xfId="50845" hidden="1"/>
    <cellStyle name="Ausgabe 2" xfId="50897" hidden="1"/>
    <cellStyle name="Ausgabe 2" xfId="50954" hidden="1"/>
    <cellStyle name="Ausgabe 2" xfId="50994" hidden="1"/>
    <cellStyle name="Ausgabe 2" xfId="51049" hidden="1"/>
    <cellStyle name="Ausgabe 2" xfId="51099" hidden="1"/>
    <cellStyle name="Ausgabe 2" xfId="51157" hidden="1"/>
    <cellStyle name="Ausgabe 2" xfId="51204" hidden="1"/>
    <cellStyle name="Ausgabe 2" xfId="51262" hidden="1"/>
    <cellStyle name="Ausgabe 2" xfId="51317" hidden="1"/>
    <cellStyle name="Ausgabe 2" xfId="51371" hidden="1"/>
    <cellStyle name="Ausgabe 2" xfId="51423" hidden="1"/>
    <cellStyle name="Ausgabe 2" xfId="51477" hidden="1"/>
    <cellStyle name="Ausgabe 2" xfId="51532" hidden="1"/>
    <cellStyle name="Ausgabe 2" xfId="51518" hidden="1"/>
    <cellStyle name="Ausgabe 2" xfId="51614" hidden="1"/>
    <cellStyle name="Ausgabe 2" xfId="51671" hidden="1"/>
    <cellStyle name="Ausgabe 2" xfId="51722" hidden="1"/>
    <cellStyle name="Ausgabe 2" xfId="51780" hidden="1"/>
    <cellStyle name="Ausgabe 2" xfId="51838" hidden="1"/>
    <cellStyle name="Ausgabe 2" xfId="51881" hidden="1"/>
    <cellStyle name="Ausgabe 2" xfId="51974" hidden="1"/>
    <cellStyle name="Ausgabe 2" xfId="52045" hidden="1"/>
    <cellStyle name="Ausgabe 2" xfId="52094" hidden="1"/>
    <cellStyle name="Ausgabe 2" xfId="52178" hidden="1"/>
    <cellStyle name="Ausgabe 2" xfId="52221" hidden="1"/>
    <cellStyle name="Ausgabe 2" xfId="52305" hidden="1"/>
    <cellStyle name="Ausgabe 2" xfId="52365" hidden="1"/>
    <cellStyle name="Ausgabe 2" xfId="52420" hidden="1"/>
    <cellStyle name="Ausgabe 2" xfId="52478" hidden="1"/>
    <cellStyle name="Ausgabe 2" xfId="52530" hidden="1"/>
    <cellStyle name="Ausgabe 2" xfId="52594" hidden="1"/>
    <cellStyle name="Ausgabe 2" xfId="52655" hidden="1"/>
    <cellStyle name="Ausgabe 2" xfId="52731" hidden="1"/>
    <cellStyle name="Ausgabe 2" xfId="52782" hidden="1"/>
    <cellStyle name="Ausgabe 2" xfId="52835" hidden="1"/>
    <cellStyle name="Ausgabe 2" xfId="52903" hidden="1"/>
    <cellStyle name="Ausgabe 2" xfId="52968" hidden="1"/>
    <cellStyle name="Ausgabe 2" xfId="53023" hidden="1"/>
    <cellStyle name="Ausgabe 2" xfId="53070" hidden="1"/>
    <cellStyle name="Ausgabe 2" xfId="53127" hidden="1"/>
    <cellStyle name="Ausgabe 2" xfId="53174" hidden="1"/>
    <cellStyle name="Ausgabe 2" xfId="53224" hidden="1"/>
    <cellStyle name="Ausgabe 2" xfId="53281" hidden="1"/>
    <cellStyle name="Ausgabe 2" xfId="53328" hidden="1"/>
    <cellStyle name="Ausgabe 2" xfId="53385" hidden="1"/>
    <cellStyle name="Ausgabe 2" xfId="53459" hidden="1"/>
    <cellStyle name="Ausgabe 2" xfId="53516" hidden="1"/>
    <cellStyle name="Ausgabe 2" xfId="53566" hidden="1"/>
    <cellStyle name="Ausgabe 2" xfId="53620" hidden="1"/>
    <cellStyle name="Ausgabe 2" xfId="53672" hidden="1"/>
    <cellStyle name="Ausgabe 2" xfId="53736" hidden="1"/>
    <cellStyle name="Ausgabe 2" xfId="53793" hidden="1"/>
    <cellStyle name="Ausgabe 2" xfId="53845" hidden="1"/>
    <cellStyle name="Ausgabe 2" xfId="53904" hidden="1"/>
    <cellStyle name="Ausgabe 2" xfId="53959" hidden="1"/>
    <cellStyle name="Ausgabe 2" xfId="54007" hidden="1"/>
    <cellStyle name="Ausgabe 2" xfId="54061" hidden="1"/>
    <cellStyle name="Ausgabe 2" xfId="54116" hidden="1"/>
    <cellStyle name="Ausgabe 2" xfId="54177" hidden="1"/>
    <cellStyle name="Ausgabe 2" xfId="54225" hidden="1"/>
    <cellStyle name="Ausgabe 2" xfId="54275" hidden="1"/>
    <cellStyle name="Ausgabe 2" xfId="54333" hidden="1"/>
    <cellStyle name="Ausgabe 2" xfId="54389" hidden="1"/>
    <cellStyle name="Ausgabe 2" xfId="54434" hidden="1"/>
    <cellStyle name="Ausgabe 2" xfId="54481" hidden="1"/>
    <cellStyle name="Ausgabe 2" xfId="54541" hidden="1"/>
    <cellStyle name="Ausgabe 2" xfId="54602" hidden="1"/>
    <cellStyle name="Ausgabe 2" xfId="54655" hidden="1"/>
    <cellStyle name="Ausgabe 2" xfId="54714" hidden="1"/>
    <cellStyle name="Ausgabe 2" xfId="54759" hidden="1"/>
    <cellStyle name="Ausgabe 2" xfId="54820" hidden="1"/>
    <cellStyle name="Ausgabe 2" xfId="54803" hidden="1"/>
    <cellStyle name="Ausgabe 2" xfId="54887" hidden="1"/>
    <cellStyle name="Ausgabe 2" xfId="54947" hidden="1"/>
    <cellStyle name="Ausgabe 2" xfId="54998" hidden="1"/>
    <cellStyle name="Ausgabe 2" xfId="55050" hidden="1"/>
    <cellStyle name="Ausgabe 2" xfId="55103" hidden="1"/>
    <cellStyle name="Ausgabe 2" xfId="55156" hidden="1"/>
    <cellStyle name="Ausgabe 2" xfId="55214" hidden="1"/>
    <cellStyle name="Ausgabe 2" xfId="55272" hidden="1"/>
    <cellStyle name="Ausgabe 2" xfId="55315" hidden="1"/>
    <cellStyle name="Ausgabe 2" xfId="55368" hidden="1"/>
    <cellStyle name="Ausgabe 2" xfId="55344" hidden="1"/>
    <cellStyle name="Ausgabe 2" xfId="55279" hidden="1"/>
    <cellStyle name="Ausgabe 2" xfId="55221" hidden="1"/>
    <cellStyle name="Ausgabe 2" xfId="55163" hidden="1"/>
    <cellStyle name="Ausgabe 2" xfId="55108" hidden="1"/>
    <cellStyle name="Ausgabe 2" xfId="55049" hidden="1"/>
    <cellStyle name="Ausgabe 2" xfId="54980" hidden="1"/>
    <cellStyle name="Ausgabe 2" xfId="54922" hidden="1"/>
    <cellStyle name="Ausgabe 2" xfId="54866" hidden="1"/>
    <cellStyle name="Ausgabe 2" xfId="54778" hidden="1"/>
    <cellStyle name="Ausgabe 2" xfId="54738" hidden="1"/>
    <cellStyle name="Ausgabe 2" xfId="54680" hidden="1"/>
    <cellStyle name="Ausgabe 2" xfId="54619" hidden="1"/>
    <cellStyle name="Ausgabe 2" xfId="54559" hidden="1"/>
    <cellStyle name="Ausgabe 2" xfId="54507" hidden="1"/>
    <cellStyle name="Ausgabe 2" xfId="54467" hidden="1"/>
    <cellStyle name="Ausgabe 2" xfId="54401" hidden="1"/>
    <cellStyle name="Ausgabe 2" xfId="54340" hidden="1"/>
    <cellStyle name="Ausgabe 2" xfId="54282" hidden="1"/>
    <cellStyle name="Ausgabe 2" xfId="54231" hidden="1"/>
    <cellStyle name="Ausgabe 2" xfId="54152" hidden="1"/>
    <cellStyle name="Ausgabe 2" xfId="54090" hidden="1"/>
    <cellStyle name="Ausgabe 2" xfId="54030" hidden="1"/>
    <cellStyle name="Ausgabe 2" xfId="53978" hidden="1"/>
    <cellStyle name="Ausgabe 2" xfId="53923" hidden="1"/>
    <cellStyle name="Ausgabe 2" xfId="53852" hidden="1"/>
    <cellStyle name="Ausgabe 2" xfId="53798" hidden="1"/>
    <cellStyle name="Ausgabe 2" xfId="53735" hidden="1"/>
    <cellStyle name="Ausgabe 2" xfId="53677" hidden="1"/>
    <cellStyle name="Ausgabe 2" xfId="53619" hidden="1"/>
    <cellStyle name="Ausgabe 2" xfId="53571" hidden="1"/>
    <cellStyle name="Ausgabe 2" xfId="53515" hidden="1"/>
    <cellStyle name="Ausgabe 2" xfId="53457" hidden="1"/>
    <cellStyle name="Ausgabe 2" xfId="53397" hidden="1"/>
    <cellStyle name="Ausgabe 2" xfId="53339" hidden="1"/>
    <cellStyle name="Ausgabe 2" xfId="53299" hidden="1"/>
    <cellStyle name="Ausgabe 2" xfId="53239" hidden="1"/>
    <cellStyle name="Ausgabe 2" xfId="53181" hidden="1"/>
    <cellStyle name="Ausgabe 2" xfId="53126" hidden="1"/>
    <cellStyle name="Ausgabe 2" xfId="53067" hidden="1"/>
    <cellStyle name="Ausgabe 2" xfId="53001" hidden="1"/>
    <cellStyle name="Ausgabe 2" xfId="52942" hidden="1"/>
    <cellStyle name="Ausgabe 2" xfId="52862" hidden="1"/>
    <cellStyle name="Ausgabe 2" xfId="52810" hidden="1"/>
    <cellStyle name="Ausgabe 2" xfId="52752" hidden="1"/>
    <cellStyle name="Ausgabe 2" xfId="52693" hidden="1"/>
    <cellStyle name="Ausgabe 2" xfId="52702" hidden="1"/>
    <cellStyle name="Ausgabe 2" xfId="52620" hidden="1"/>
    <cellStyle name="Ausgabe 2" xfId="52555" hidden="1"/>
    <cellStyle name="Ausgabe 2" xfId="52503" hidden="1"/>
    <cellStyle name="Ausgabe 2" xfId="52445" hidden="1"/>
    <cellStyle name="Ausgabe 2" xfId="52392" hidden="1"/>
    <cellStyle name="Ausgabe 2" xfId="52337" hidden="1"/>
    <cellStyle name="Ausgabe 2" xfId="52253" hidden="1"/>
    <cellStyle name="Ausgabe 2" xfId="52166" hidden="1"/>
    <cellStyle name="Ausgabe 2" xfId="52071" hidden="1"/>
    <cellStyle name="Ausgabe 2" xfId="52010" hidden="1"/>
    <cellStyle name="Ausgabe 2" xfId="51971" hidden="1"/>
    <cellStyle name="Ausgabe 2" xfId="51886" hidden="1"/>
    <cellStyle name="Ausgabe 2" xfId="51812" hidden="1"/>
    <cellStyle name="Ausgabe 2" xfId="51754" hidden="1"/>
    <cellStyle name="Ausgabe 2" xfId="51692" hidden="1"/>
    <cellStyle name="Ausgabe 2" xfId="51639" hidden="1"/>
    <cellStyle name="Ausgabe 2" xfId="51571" hidden="1"/>
    <cellStyle name="Ausgabe 2" xfId="51484" hidden="1"/>
    <cellStyle name="Ausgabe 2" xfId="51422" hidden="1"/>
    <cellStyle name="Ausgabe 2" xfId="51370" hidden="1"/>
    <cellStyle name="Ausgabe 2" xfId="51312" hidden="1"/>
    <cellStyle name="Ausgabe 2" xfId="51274" hidden="1"/>
    <cellStyle name="Ausgabe 2" xfId="51209" hidden="1"/>
    <cellStyle name="Ausgabe 2" xfId="51148" hidden="1"/>
    <cellStyle name="Ausgabe 2" xfId="51095" hidden="1"/>
    <cellStyle name="Ausgabe 2" xfId="51045" hidden="1"/>
    <cellStyle name="Ausgabe 2" xfId="50999" hidden="1"/>
    <cellStyle name="Ausgabe 2" xfId="50936" hidden="1"/>
    <cellStyle name="Ausgabe 2" xfId="50878" hidden="1"/>
    <cellStyle name="Ausgabe 2" xfId="50820" hidden="1"/>
    <cellStyle name="Ausgabe 2" xfId="50760" hidden="1"/>
    <cellStyle name="Ausgabe 2" xfId="50688" hidden="1"/>
    <cellStyle name="Ausgabe 2" xfId="50626" hidden="1"/>
    <cellStyle name="Ausgabe 2" xfId="50567" hidden="1"/>
    <cellStyle name="Ausgabe 2" xfId="50512" hidden="1"/>
    <cellStyle name="Ausgabe 2" xfId="50453" hidden="1"/>
    <cellStyle name="Ausgabe 2" xfId="50384" hidden="1"/>
    <cellStyle name="Ausgabe 2" xfId="50320" hidden="1"/>
    <cellStyle name="Ausgabe 2" xfId="50261" hidden="1"/>
    <cellStyle name="Ausgabe 2" xfId="50202" hidden="1"/>
    <cellStyle name="Ausgabe 2" xfId="50139" hidden="1"/>
    <cellStyle name="Ausgabe 2" xfId="50107" hidden="1"/>
    <cellStyle name="Ausgabe 2" xfId="50044" hidden="1"/>
    <cellStyle name="Ausgabe 2" xfId="49978" hidden="1"/>
    <cellStyle name="Ausgabe 2" xfId="49920" hidden="1"/>
    <cellStyle name="Ausgabe 2" xfId="49870" hidden="1"/>
    <cellStyle name="Ausgabe 2" xfId="49824" hidden="1"/>
    <cellStyle name="Ausgabe 2" xfId="49766" hidden="1"/>
    <cellStyle name="Ausgabe 2" xfId="49708" hidden="1"/>
    <cellStyle name="Ausgabe 2" xfId="49649" hidden="1"/>
    <cellStyle name="Ausgabe 2" xfId="49597" hidden="1"/>
    <cellStyle name="Ausgabe 2" xfId="49536" hidden="1"/>
    <cellStyle name="Ausgabe 2" xfId="49474" hidden="1"/>
    <cellStyle name="Ausgabe 2" xfId="49420" hidden="1"/>
    <cellStyle name="Ausgabe 2" xfId="49362" hidden="1"/>
    <cellStyle name="Ausgabe 2" xfId="49297" hidden="1"/>
    <cellStyle name="Ausgabe 2" xfId="49237" hidden="1"/>
    <cellStyle name="Ausgabe 2" xfId="49254" hidden="1"/>
    <cellStyle name="Ausgabe 2" xfId="49143" hidden="1"/>
    <cellStyle name="Ausgabe 2" xfId="49085" hidden="1"/>
    <cellStyle name="Ausgabe 2" xfId="49031" hidden="1"/>
    <cellStyle name="Ausgabe 2" xfId="48981" hidden="1"/>
    <cellStyle name="Ausgabe 2" xfId="55449" hidden="1"/>
    <cellStyle name="Ausgabe 2" xfId="55481" hidden="1"/>
    <cellStyle name="Ausgabe 2" xfId="55520" hidden="1"/>
    <cellStyle name="Ausgabe 2" xfId="55559" hidden="1"/>
    <cellStyle name="Ausgabe 2" xfId="55592" hidden="1"/>
    <cellStyle name="Ausgabe 2" xfId="55630" hidden="1"/>
    <cellStyle name="Ausgabe 2" xfId="55611" hidden="1"/>
    <cellStyle name="Ausgabe 2" xfId="55566" hidden="1"/>
    <cellStyle name="Ausgabe 2" xfId="55527" hidden="1"/>
    <cellStyle name="Ausgabe 2" xfId="55488" hidden="1"/>
    <cellStyle name="Ausgabe 2" xfId="55454" hidden="1"/>
    <cellStyle name="Ausgabe 2" xfId="55387" hidden="1"/>
    <cellStyle name="Ausgabe 2" xfId="55313" hidden="1"/>
    <cellStyle name="Ausgabe 2" xfId="55246" hidden="1"/>
    <cellStyle name="Ausgabe 2" xfId="55188" hidden="1"/>
    <cellStyle name="Ausgabe 2" xfId="55134" hidden="1"/>
    <cellStyle name="Ausgabe 2" xfId="55082" hidden="1"/>
    <cellStyle name="Ausgabe 2" xfId="55019" hidden="1"/>
    <cellStyle name="Ausgabe 2" xfId="54954" hidden="1"/>
    <cellStyle name="Ausgabe 2" xfId="54896" hidden="1"/>
    <cellStyle name="Ausgabe 2" xfId="54799" hidden="1"/>
    <cellStyle name="Ausgabe 2" xfId="54745" hidden="1"/>
    <cellStyle name="Ausgabe 2" xfId="54693" hidden="1"/>
    <cellStyle name="Ausgabe 2" xfId="54627" hidden="1"/>
    <cellStyle name="Ausgabe 2" xfId="54568" hidden="1"/>
    <cellStyle name="Ausgabe 2" xfId="54510" hidden="1"/>
    <cellStyle name="Ausgabe 2" xfId="54432" hidden="1"/>
    <cellStyle name="Ausgabe 2" xfId="54365" hidden="1"/>
    <cellStyle name="Ausgabe 2" xfId="54307" hidden="1"/>
    <cellStyle name="Ausgabe 2" xfId="54256" hidden="1"/>
    <cellStyle name="Ausgabe 2" xfId="54197" hidden="1"/>
    <cellStyle name="Ausgabe 2" xfId="54121" hidden="1"/>
    <cellStyle name="Ausgabe 2" xfId="54058" hidden="1"/>
    <cellStyle name="Ausgabe 2" xfId="53999" hidden="1"/>
    <cellStyle name="Ausgabe 2" xfId="53939" hidden="1"/>
    <cellStyle name="Ausgabe 2" xfId="53875" hidden="1"/>
    <cellStyle name="Ausgabe 2" xfId="53825" hidden="1"/>
    <cellStyle name="Ausgabe 2" xfId="53764" hidden="1"/>
    <cellStyle name="Ausgabe 2" xfId="53700" hidden="1"/>
    <cellStyle name="Ausgabe 2" xfId="53631" hidden="1"/>
    <cellStyle name="Ausgabe 2" xfId="53575" hidden="1"/>
    <cellStyle name="Ausgabe 2" xfId="53529" hidden="1"/>
    <cellStyle name="Ausgabe 2" xfId="53464" hidden="1"/>
    <cellStyle name="Ausgabe 2" xfId="53393" hidden="1"/>
    <cellStyle name="Ausgabe 2" xfId="53333" hidden="1"/>
    <cellStyle name="Ausgabe 2" xfId="53279" hidden="1"/>
    <cellStyle name="Ausgabe 2" xfId="53208" hidden="1"/>
    <cellStyle name="Ausgabe 2" xfId="53155" hidden="1"/>
    <cellStyle name="Ausgabe 2" xfId="53097" hidden="1"/>
    <cellStyle name="Ausgabe 2" xfId="53039" hidden="1"/>
    <cellStyle name="Ausgabe 2" xfId="52975" hidden="1"/>
    <cellStyle name="Ausgabe 2" xfId="52917" hidden="1"/>
    <cellStyle name="Ausgabe 2" xfId="52931" hidden="1"/>
    <cellStyle name="Ausgabe 2" xfId="52842" hidden="1"/>
    <cellStyle name="Ausgabe 2" xfId="52780" hidden="1"/>
    <cellStyle name="Ausgabe 2" xfId="52713" hidden="1"/>
    <cellStyle name="Ausgabe 2" xfId="52623" hidden="1"/>
    <cellStyle name="Ausgabe 2" xfId="52561" hidden="1"/>
    <cellStyle name="Ausgabe 2" xfId="52516" hidden="1"/>
    <cellStyle name="Ausgabe 2" xfId="52449" hidden="1"/>
    <cellStyle name="Ausgabe 2" xfId="52388" hidden="1"/>
    <cellStyle name="Ausgabe 2" xfId="52321" hidden="1"/>
    <cellStyle name="Ausgabe 2" xfId="52227" hidden="1"/>
    <cellStyle name="Ausgabe 2" xfId="52171" hidden="1"/>
    <cellStyle name="Ausgabe 2" xfId="52080" hidden="1"/>
    <cellStyle name="Ausgabe 2" xfId="52004" hidden="1"/>
    <cellStyle name="Ausgabe 2" xfId="51920" hidden="1"/>
    <cellStyle name="Ausgabe 2" xfId="51852" hidden="1"/>
    <cellStyle name="Ausgabe 2" xfId="51786" hidden="1"/>
    <cellStyle name="Ausgabe 2" xfId="51720" hidden="1"/>
    <cellStyle name="Ausgabe 2" xfId="51644" hidden="1"/>
    <cellStyle name="Ausgabe 2" xfId="51578" hidden="1"/>
    <cellStyle name="Ausgabe 2" xfId="51488" hidden="1"/>
    <cellStyle name="Ausgabe 2" xfId="51430" hidden="1"/>
    <cellStyle name="Ausgabe 2" xfId="51383" hidden="1"/>
    <cellStyle name="Ausgabe 2" xfId="51315" hidden="1"/>
    <cellStyle name="Ausgabe 2" xfId="51258" hidden="1"/>
    <cellStyle name="Ausgabe 2" xfId="51199" hidden="1"/>
    <cellStyle name="Ausgabe 2" xfId="51133" hidden="1"/>
    <cellStyle name="Ausgabe 2" xfId="51082" hidden="1"/>
    <cellStyle name="Ausgabe 2" xfId="51021" hidden="1"/>
    <cellStyle name="Ausgabe 2" xfId="50974" hidden="1"/>
    <cellStyle name="Ausgabe 2" xfId="50916" hidden="1"/>
    <cellStyle name="Ausgabe 2" xfId="50852" hidden="1"/>
    <cellStyle name="Ausgabe 2" xfId="50766" hidden="1"/>
    <cellStyle name="Ausgabe 2" xfId="50712" hidden="1"/>
    <cellStyle name="Ausgabe 2" xfId="50655" hidden="1"/>
    <cellStyle name="Ausgabe 2" xfId="50591" hidden="1"/>
    <cellStyle name="Ausgabe 2" xfId="50533" hidden="1"/>
    <cellStyle name="Ausgabe 2" xfId="50460" hidden="1"/>
    <cellStyle name="Ausgabe 2" xfId="50387" hidden="1"/>
    <cellStyle name="Ausgabe 2" xfId="50316" hidden="1"/>
    <cellStyle name="Ausgabe 2" xfId="50257" hidden="1"/>
    <cellStyle name="Ausgabe 2" xfId="50197" hidden="1"/>
    <cellStyle name="Ausgabe 2" xfId="50142" hidden="1"/>
    <cellStyle name="Ausgabe 2" xfId="50079" hidden="1"/>
    <cellStyle name="Ausgabe 2" xfId="50016" hidden="1"/>
    <cellStyle name="Ausgabe 2" xfId="49958" hidden="1"/>
    <cellStyle name="Ausgabe 2" xfId="49900" hidden="1"/>
    <cellStyle name="Ausgabe 2" xfId="49856" hidden="1"/>
    <cellStyle name="Ausgabe 2" xfId="49798" hidden="1"/>
    <cellStyle name="Ausgabe 2" xfId="49736" hidden="1"/>
    <cellStyle name="Ausgabe 2" xfId="49678" hidden="1"/>
    <cellStyle name="Ausgabe 2" xfId="49619" hidden="1"/>
    <cellStyle name="Ausgabe 2" xfId="49558" hidden="1"/>
    <cellStyle name="Ausgabe 2" xfId="49499" hidden="1"/>
    <cellStyle name="Ausgabe 2" xfId="49441" hidden="1"/>
    <cellStyle name="Ausgabe 2" xfId="49367" hidden="1"/>
    <cellStyle name="Ausgabe 2" xfId="49302" hidden="1"/>
    <cellStyle name="Ausgabe 2" xfId="49245" hidden="1"/>
    <cellStyle name="Ausgabe 2" xfId="49262" hidden="1"/>
    <cellStyle name="Ausgabe 2" xfId="49137" hidden="1"/>
    <cellStyle name="Ausgabe 2" xfId="49075" hidden="1"/>
    <cellStyle name="Ausgabe 2" xfId="49017" hidden="1"/>
    <cellStyle name="Ausgabe 2" xfId="55642" hidden="1"/>
    <cellStyle name="Ausgabe 2" xfId="55653" hidden="1"/>
    <cellStyle name="Ausgabe 2" xfId="55667" hidden="1"/>
    <cellStyle name="Ausgabe 2" xfId="55687" hidden="1"/>
    <cellStyle name="Ausgabe 2" xfId="55707" hidden="1"/>
    <cellStyle name="Ausgabe 2" xfId="55727" hidden="1"/>
    <cellStyle name="Ausgabe 2" xfId="55747"/>
    <cellStyle name="Ausgabe 3" xfId="206"/>
    <cellStyle name="Ausgabe 3 2" xfId="21148"/>
    <cellStyle name="Ausgabe 3 3" xfId="25834"/>
    <cellStyle name="Ausgabe 3 4" xfId="7241"/>
    <cellStyle name="Ausgabe 4" xfId="333" hidden="1"/>
    <cellStyle name="Ausgabe 4" xfId="2955" hidden="1"/>
    <cellStyle name="Ausgabe 4" xfId="3700" hidden="1"/>
    <cellStyle name="Ausgabe 4" xfId="6301" hidden="1"/>
    <cellStyle name="Ausgabe 4" xfId="4082" hidden="1"/>
    <cellStyle name="Ausgabe 4" xfId="3308" hidden="1"/>
    <cellStyle name="Ausgabe 4" xfId="544" hidden="1"/>
    <cellStyle name="Ausgabe 4" xfId="4309" hidden="1"/>
    <cellStyle name="Ausgabe 4" xfId="3509" hidden="1"/>
    <cellStyle name="Ausgabe 4" xfId="528" hidden="1"/>
    <cellStyle name="Ausgabe 4" xfId="12157" hidden="1"/>
    <cellStyle name="Ausgabe 4" xfId="13415" hidden="1"/>
    <cellStyle name="Ausgabe 4" xfId="18370" hidden="1"/>
    <cellStyle name="Ausgabe 4" xfId="14170" hidden="1"/>
    <cellStyle name="Ausgabe 4" xfId="12773" hidden="1"/>
    <cellStyle name="Ausgabe 4" xfId="7645" hidden="1"/>
    <cellStyle name="Ausgabe 4" xfId="14610" hidden="1"/>
    <cellStyle name="Ausgabe 4" xfId="13109" hidden="1"/>
    <cellStyle name="Ausgabe 4" xfId="7658" hidden="1"/>
    <cellStyle name="Ausgabe 4" xfId="15036" hidden="1"/>
    <cellStyle name="Ausgabe 4" xfId="13521" hidden="1"/>
    <cellStyle name="Ausgabe 4" xfId="7721" hidden="1"/>
    <cellStyle name="Ausgabe 4" xfId="15488" hidden="1"/>
    <cellStyle name="Ausgabe 4" xfId="13912" hidden="1"/>
    <cellStyle name="Ausgabe 4" xfId="7790" hidden="1"/>
    <cellStyle name="Ausgabe 4" xfId="15970" hidden="1"/>
    <cellStyle name="Ausgabe 4" xfId="14369" hidden="1"/>
    <cellStyle name="Ausgabe 4" xfId="7836" hidden="1"/>
    <cellStyle name="Ausgabe 4" xfId="22948" hidden="1"/>
    <cellStyle name="Ausgabe 4" xfId="23464" hidden="1"/>
    <cellStyle name="Ausgabe 4" xfId="25277" hidden="1"/>
    <cellStyle name="Ausgabe 4" xfId="23737" hidden="1"/>
    <cellStyle name="Ausgabe 4" xfId="23196" hidden="1"/>
    <cellStyle name="Ausgabe 4" xfId="21260" hidden="1"/>
    <cellStyle name="Ausgabe 4" xfId="26757" hidden="1"/>
    <cellStyle name="Ausgabe 4" xfId="27025" hidden="1"/>
    <cellStyle name="Ausgabe 4" xfId="27968" hidden="1"/>
    <cellStyle name="Ausgabe 4" xfId="29279" hidden="1"/>
    <cellStyle name="Ausgabe 4" xfId="29548" hidden="1"/>
    <cellStyle name="Ausgabe 4" xfId="30492" hidden="1"/>
    <cellStyle name="Ausgabe 4" xfId="31673" hidden="1"/>
    <cellStyle name="Ausgabe 4" xfId="31941" hidden="1"/>
    <cellStyle name="Ausgabe 4" xfId="32882" hidden="1"/>
    <cellStyle name="Ausgabe 4" xfId="33963" hidden="1"/>
    <cellStyle name="Ausgabe 4" xfId="34228" hidden="1"/>
    <cellStyle name="Ausgabe 4" xfId="35168" hidden="1"/>
    <cellStyle name="Ausgabe 4" xfId="36248" hidden="1"/>
    <cellStyle name="Ausgabe 4" xfId="36510" hidden="1"/>
    <cellStyle name="Ausgabe 4" xfId="37445" hidden="1"/>
    <cellStyle name="Ausgabe 4" xfId="38507" hidden="1"/>
    <cellStyle name="Ausgabe 4" xfId="38762" hidden="1"/>
    <cellStyle name="Ausgabe 4" xfId="39692" hidden="1"/>
    <cellStyle name="Ausgabe 4" xfId="40744" hidden="1"/>
    <cellStyle name="Ausgabe 4" xfId="40998" hidden="1"/>
    <cellStyle name="Ausgabe 4" xfId="41928" hidden="1"/>
    <cellStyle name="Ausgabe 4" xfId="44759" hidden="1"/>
    <cellStyle name="Ausgabe 4" xfId="45492" hidden="1"/>
    <cellStyle name="Ausgabe 4" xfId="48045" hidden="1"/>
    <cellStyle name="Ausgabe 4" xfId="45867" hidden="1"/>
    <cellStyle name="Ausgabe 4" xfId="45106" hidden="1"/>
    <cellStyle name="Ausgabe 4" xfId="42396" hidden="1"/>
    <cellStyle name="Ausgabe 4" xfId="46091" hidden="1"/>
    <cellStyle name="Ausgabe 4" xfId="45304" hidden="1"/>
    <cellStyle name="Ausgabe 4" xfId="42380" hidden="1"/>
    <cellStyle name="Ausgabe 4" xfId="51560" hidden="1"/>
    <cellStyle name="Ausgabe 4" xfId="52293" hidden="1"/>
    <cellStyle name="Ausgabe 4" xfId="54846" hidden="1"/>
    <cellStyle name="Ausgabe 4" xfId="52668" hidden="1"/>
    <cellStyle name="Ausgabe 4" xfId="51907" hidden="1"/>
    <cellStyle name="Ausgabe 4" xfId="49197" hidden="1"/>
    <cellStyle name="Ausgabe 4" xfId="52892" hidden="1"/>
    <cellStyle name="Ausgabe 4" xfId="52105" hidden="1"/>
    <cellStyle name="Ausgabe 4" xfId="49181"/>
    <cellStyle name="Ausgabe 5" xfId="266" hidden="1"/>
    <cellStyle name="Ausgabe 5" xfId="3654" hidden="1"/>
    <cellStyle name="Ausgabe 5" xfId="3642" hidden="1"/>
    <cellStyle name="Ausgabe 5" xfId="3345" hidden="1"/>
    <cellStyle name="Ausgabe 5" xfId="3360" hidden="1"/>
    <cellStyle name="Ausgabe 5" xfId="3544" hidden="1"/>
    <cellStyle name="Ausgabe 5" xfId="3554" hidden="1"/>
    <cellStyle name="Ausgabe 5" xfId="13334" hidden="1"/>
    <cellStyle name="Ausgabe 5" xfId="13323" hidden="1"/>
    <cellStyle name="Ausgabe 5" xfId="12834" hidden="1"/>
    <cellStyle name="Ausgabe 5" xfId="12848" hidden="1"/>
    <cellStyle name="Ausgabe 5" xfId="13178" hidden="1"/>
    <cellStyle name="Ausgabe 5" xfId="13199" hidden="1"/>
    <cellStyle name="Ausgabe 5" xfId="13609" hidden="1"/>
    <cellStyle name="Ausgabe 5" xfId="13624" hidden="1"/>
    <cellStyle name="Ausgabe 5" xfId="14010" hidden="1"/>
    <cellStyle name="Ausgabe 5" xfId="14033" hidden="1"/>
    <cellStyle name="Ausgabe 5" xfId="14455" hidden="1"/>
    <cellStyle name="Ausgabe 5" xfId="14473" hidden="1"/>
    <cellStyle name="Ausgabe 5" xfId="23429" hidden="1"/>
    <cellStyle name="Ausgabe 5" xfId="23414" hidden="1"/>
    <cellStyle name="Ausgabe 5" xfId="23221" hidden="1"/>
    <cellStyle name="Ausgabe 5" xfId="23232" hidden="1"/>
    <cellStyle name="Ausgabe 5" xfId="26999" hidden="1"/>
    <cellStyle name="Ausgabe 5" xfId="26989" hidden="1"/>
    <cellStyle name="Ausgabe 5" xfId="29522" hidden="1"/>
    <cellStyle name="Ausgabe 5" xfId="29512" hidden="1"/>
    <cellStyle name="Ausgabe 5" xfId="31915" hidden="1"/>
    <cellStyle name="Ausgabe 5" xfId="31905" hidden="1"/>
    <cellStyle name="Ausgabe 5" xfId="34202" hidden="1"/>
    <cellStyle name="Ausgabe 5" xfId="34192" hidden="1"/>
    <cellStyle name="Ausgabe 5" xfId="36486" hidden="1"/>
    <cellStyle name="Ausgabe 5" xfId="36476" hidden="1"/>
    <cellStyle name="Ausgabe 5" xfId="38738" hidden="1"/>
    <cellStyle name="Ausgabe 5" xfId="38728" hidden="1"/>
    <cellStyle name="Ausgabe 5" xfId="40975" hidden="1"/>
    <cellStyle name="Ausgabe 5" xfId="40965" hidden="1"/>
    <cellStyle name="Ausgabe 5" xfId="45446" hidden="1"/>
    <cellStyle name="Ausgabe 5" xfId="45434" hidden="1"/>
    <cellStyle name="Ausgabe 5" xfId="45143" hidden="1"/>
    <cellStyle name="Ausgabe 5" xfId="45158" hidden="1"/>
    <cellStyle name="Ausgabe 5" xfId="45339" hidden="1"/>
    <cellStyle name="Ausgabe 5" xfId="45349" hidden="1"/>
    <cellStyle name="Ausgabe 5" xfId="52247" hidden="1"/>
    <cellStyle name="Ausgabe 5" xfId="52235" hidden="1"/>
    <cellStyle name="Ausgabe 5" xfId="51944" hidden="1"/>
    <cellStyle name="Ausgabe 5" xfId="51959" hidden="1"/>
    <cellStyle name="Ausgabe 5" xfId="52140" hidden="1"/>
    <cellStyle name="Ausgabe 5" xfId="52150"/>
    <cellStyle name="Ausgabe 6" xfId="21109"/>
    <cellStyle name="Ausgabe 6 2" xfId="28261"/>
    <cellStyle name="Ausgabe 7" xfId="25815"/>
    <cellStyle name="Ausgabe 8" xfId="7277"/>
    <cellStyle name="Ausgabe 9" xfId="7239"/>
    <cellStyle name="Berechnung" xfId="64" hidden="1"/>
    <cellStyle name="Berechnung" xfId="207"/>
    <cellStyle name="Berechnung 2" xfId="208" hidden="1"/>
    <cellStyle name="Berechnung 2" xfId="362" hidden="1"/>
    <cellStyle name="Berechnung 2" xfId="427" hidden="1"/>
    <cellStyle name="Berechnung 2" xfId="480" hidden="1"/>
    <cellStyle name="Berechnung 2" xfId="588" hidden="1"/>
    <cellStyle name="Berechnung 2" xfId="642" hidden="1"/>
    <cellStyle name="Berechnung 2" xfId="706" hidden="1"/>
    <cellStyle name="Berechnung 2" xfId="765" hidden="1"/>
    <cellStyle name="Berechnung 2" xfId="820" hidden="1"/>
    <cellStyle name="Berechnung 2" xfId="879" hidden="1"/>
    <cellStyle name="Berechnung 2" xfId="933" hidden="1"/>
    <cellStyle name="Berechnung 2" xfId="977" hidden="1"/>
    <cellStyle name="Berechnung 2" xfId="1037" hidden="1"/>
    <cellStyle name="Berechnung 2" xfId="1096" hidden="1"/>
    <cellStyle name="Berechnung 2" xfId="1150" hidden="1"/>
    <cellStyle name="Berechnung 2" xfId="1197" hidden="1"/>
    <cellStyle name="Berechnung 2" xfId="1239" hidden="1"/>
    <cellStyle name="Berechnung 2" xfId="1301" hidden="1"/>
    <cellStyle name="Berechnung 2" xfId="1360" hidden="1"/>
    <cellStyle name="Berechnung 2" xfId="1411" hidden="1"/>
    <cellStyle name="Berechnung 2" xfId="1467" hidden="1"/>
    <cellStyle name="Berechnung 2" xfId="1538" hidden="1"/>
    <cellStyle name="Berechnung 2" xfId="1599" hidden="1"/>
    <cellStyle name="Berechnung 2" xfId="1659" hidden="1"/>
    <cellStyle name="Berechnung 2" xfId="1720" hidden="1"/>
    <cellStyle name="Berechnung 2" xfId="1763" hidden="1"/>
    <cellStyle name="Berechnung 2" xfId="1827" hidden="1"/>
    <cellStyle name="Berechnung 2" xfId="1891" hidden="1"/>
    <cellStyle name="Berechnung 2" xfId="1950" hidden="1"/>
    <cellStyle name="Berechnung 2" xfId="2002" hidden="1"/>
    <cellStyle name="Berechnung 2" xfId="2057" hidden="1"/>
    <cellStyle name="Berechnung 2" xfId="2112" hidden="1"/>
    <cellStyle name="Berechnung 2" xfId="2164" hidden="1"/>
    <cellStyle name="Berechnung 2" xfId="2224" hidden="1"/>
    <cellStyle name="Berechnung 2" xfId="2277" hidden="1"/>
    <cellStyle name="Berechnung 2" xfId="2335" hidden="1"/>
    <cellStyle name="Berechnung 2" xfId="2376" hidden="1"/>
    <cellStyle name="Berechnung 2" xfId="2432" hidden="1"/>
    <cellStyle name="Berechnung 2" xfId="2483" hidden="1"/>
    <cellStyle name="Berechnung 2" xfId="2542" hidden="1"/>
    <cellStyle name="Berechnung 2" xfId="2590" hidden="1"/>
    <cellStyle name="Berechnung 2" xfId="2649" hidden="1"/>
    <cellStyle name="Berechnung 2" xfId="2705" hidden="1"/>
    <cellStyle name="Berechnung 2" xfId="2760" hidden="1"/>
    <cellStyle name="Berechnung 2" xfId="2813" hidden="1"/>
    <cellStyle name="Berechnung 2" xfId="2868" hidden="1"/>
    <cellStyle name="Berechnung 2" xfId="2934" hidden="1"/>
    <cellStyle name="Berechnung 2" xfId="2940" hidden="1"/>
    <cellStyle name="Berechnung 2" xfId="3011" hidden="1"/>
    <cellStyle name="Berechnung 2" xfId="3069" hidden="1"/>
    <cellStyle name="Berechnung 2" xfId="3121" hidden="1"/>
    <cellStyle name="Berechnung 2" xfId="3180" hidden="1"/>
    <cellStyle name="Berechnung 2" xfId="3239" hidden="1"/>
    <cellStyle name="Berechnung 2" xfId="3283" hidden="1"/>
    <cellStyle name="Berechnung 2" xfId="3377" hidden="1"/>
    <cellStyle name="Berechnung 2" xfId="3449" hidden="1"/>
    <cellStyle name="Berechnung 2" xfId="3499" hidden="1"/>
    <cellStyle name="Berechnung 2" xfId="3584" hidden="1"/>
    <cellStyle name="Berechnung 2" xfId="3622" hidden="1"/>
    <cellStyle name="Berechnung 2" xfId="3714" hidden="1"/>
    <cellStyle name="Berechnung 2" xfId="3775" hidden="1"/>
    <cellStyle name="Berechnung 2" xfId="3831" hidden="1"/>
    <cellStyle name="Berechnung 2" xfId="3890" hidden="1"/>
    <cellStyle name="Berechnung 2" xfId="3943" hidden="1"/>
    <cellStyle name="Berechnung 2" xfId="4008" hidden="1"/>
    <cellStyle name="Berechnung 2" xfId="4070" hidden="1"/>
    <cellStyle name="Berechnung 2" xfId="4147" hidden="1"/>
    <cellStyle name="Berechnung 2" xfId="4199" hidden="1"/>
    <cellStyle name="Berechnung 2" xfId="4253" hidden="1"/>
    <cellStyle name="Berechnung 2" xfId="4322" hidden="1"/>
    <cellStyle name="Berechnung 2" xfId="4388" hidden="1"/>
    <cellStyle name="Berechnung 2" xfId="4444" hidden="1"/>
    <cellStyle name="Berechnung 2" xfId="4492" hidden="1"/>
    <cellStyle name="Berechnung 2" xfId="4550" hidden="1"/>
    <cellStyle name="Berechnung 2" xfId="4598" hidden="1"/>
    <cellStyle name="Berechnung 2" xfId="4649" hidden="1"/>
    <cellStyle name="Berechnung 2" xfId="4707" hidden="1"/>
    <cellStyle name="Berechnung 2" xfId="4755" hidden="1"/>
    <cellStyle name="Berechnung 2" xfId="4813" hidden="1"/>
    <cellStyle name="Berechnung 2" xfId="4888" hidden="1"/>
    <cellStyle name="Berechnung 2" xfId="4946" hidden="1"/>
    <cellStyle name="Berechnung 2" xfId="4997" hidden="1"/>
    <cellStyle name="Berechnung 2" xfId="5052" hidden="1"/>
    <cellStyle name="Berechnung 2" xfId="5105" hidden="1"/>
    <cellStyle name="Berechnung 2" xfId="5170" hidden="1"/>
    <cellStyle name="Berechnung 2" xfId="5228" hidden="1"/>
    <cellStyle name="Berechnung 2" xfId="5281" hidden="1"/>
    <cellStyle name="Berechnung 2" xfId="5341" hidden="1"/>
    <cellStyle name="Berechnung 2" xfId="5397" hidden="1"/>
    <cellStyle name="Berechnung 2" xfId="5446" hidden="1"/>
    <cellStyle name="Berechnung 2" xfId="5501" hidden="1"/>
    <cellStyle name="Berechnung 2" xfId="5557" hidden="1"/>
    <cellStyle name="Berechnung 2" xfId="5619" hidden="1"/>
    <cellStyle name="Berechnung 2" xfId="5668" hidden="1"/>
    <cellStyle name="Berechnung 2" xfId="5719" hidden="1"/>
    <cellStyle name="Berechnung 2" xfId="5778" hidden="1"/>
    <cellStyle name="Berechnung 2" xfId="5835" hidden="1"/>
    <cellStyle name="Berechnung 2" xfId="5881" hidden="1"/>
    <cellStyle name="Berechnung 2" xfId="5929" hidden="1"/>
    <cellStyle name="Berechnung 2" xfId="5990" hidden="1"/>
    <cellStyle name="Berechnung 2" xfId="6052" hidden="1"/>
    <cellStyle name="Berechnung 2" xfId="6106" hidden="1"/>
    <cellStyle name="Berechnung 2" xfId="6166" hidden="1"/>
    <cellStyle name="Berechnung 2" xfId="6212" hidden="1"/>
    <cellStyle name="Berechnung 2" xfId="6278" hidden="1"/>
    <cellStyle name="Berechnung 2" xfId="6281" hidden="1"/>
    <cellStyle name="Berechnung 2" xfId="6344" hidden="1"/>
    <cellStyle name="Berechnung 2" xfId="6405" hidden="1"/>
    <cellStyle name="Berechnung 2" xfId="6457" hidden="1"/>
    <cellStyle name="Berechnung 2" xfId="6510" hidden="1"/>
    <cellStyle name="Berechnung 2" xfId="6564" hidden="1"/>
    <cellStyle name="Berechnung 2" xfId="6618" hidden="1"/>
    <cellStyle name="Berechnung 2" xfId="6677" hidden="1"/>
    <cellStyle name="Berechnung 2" xfId="6736" hidden="1"/>
    <cellStyle name="Berechnung 2" xfId="6780" hidden="1"/>
    <cellStyle name="Berechnung 2" xfId="6834" hidden="1"/>
    <cellStyle name="Berechnung 2" xfId="6807" hidden="1"/>
    <cellStyle name="Berechnung 2" xfId="6741" hidden="1"/>
    <cellStyle name="Berechnung 2" xfId="6682" hidden="1"/>
    <cellStyle name="Berechnung 2" xfId="6623" hidden="1"/>
    <cellStyle name="Berechnung 2" xfId="6567" hidden="1"/>
    <cellStyle name="Berechnung 2" xfId="6506" hidden="1"/>
    <cellStyle name="Berechnung 2" xfId="6436" hidden="1"/>
    <cellStyle name="Berechnung 2" xfId="6377" hidden="1"/>
    <cellStyle name="Berechnung 2" xfId="6320" hidden="1"/>
    <cellStyle name="Berechnung 2" xfId="6229" hidden="1"/>
    <cellStyle name="Berechnung 2" xfId="6188" hidden="1"/>
    <cellStyle name="Berechnung 2" xfId="6129" hidden="1"/>
    <cellStyle name="Berechnung 2" xfId="6066" hidden="1"/>
    <cellStyle name="Berechnung 2" xfId="6005" hidden="1"/>
    <cellStyle name="Berechnung 2" xfId="5953" hidden="1"/>
    <cellStyle name="Berechnung 2" xfId="5912" hidden="1"/>
    <cellStyle name="Berechnung 2" xfId="5845" hidden="1"/>
    <cellStyle name="Berechnung 2" xfId="5783" hidden="1"/>
    <cellStyle name="Berechnung 2" xfId="5724" hidden="1"/>
    <cellStyle name="Berechnung 2" xfId="5672" hidden="1"/>
    <cellStyle name="Berechnung 2" xfId="5591" hidden="1"/>
    <cellStyle name="Berechnung 2" xfId="5528" hidden="1"/>
    <cellStyle name="Berechnung 2" xfId="5467" hidden="1"/>
    <cellStyle name="Berechnung 2" xfId="5414" hidden="1"/>
    <cellStyle name="Berechnung 2" xfId="5358" hidden="1"/>
    <cellStyle name="Berechnung 2" xfId="5286" hidden="1"/>
    <cellStyle name="Berechnung 2" xfId="5231" hidden="1"/>
    <cellStyle name="Berechnung 2" xfId="5166" hidden="1"/>
    <cellStyle name="Berechnung 2" xfId="5108" hidden="1"/>
    <cellStyle name="Berechnung 2" xfId="5048" hidden="1"/>
    <cellStyle name="Berechnung 2" xfId="5000" hidden="1"/>
    <cellStyle name="Berechnung 2" xfId="4942" hidden="1"/>
    <cellStyle name="Berechnung 2" xfId="4883" hidden="1"/>
    <cellStyle name="Berechnung 2" xfId="4823" hidden="1"/>
    <cellStyle name="Berechnung 2" xfId="4764" hidden="1"/>
    <cellStyle name="Berechnung 2" xfId="4722" hidden="1"/>
    <cellStyle name="Berechnung 2" xfId="4662" hidden="1"/>
    <cellStyle name="Berechnung 2" xfId="4603" hidden="1"/>
    <cellStyle name="Berechnung 2" xfId="4546" hidden="1"/>
    <cellStyle name="Berechnung 2" xfId="4486" hidden="1"/>
    <cellStyle name="Berechnung 2" xfId="4419" hidden="1"/>
    <cellStyle name="Berechnung 2" xfId="4359" hidden="1"/>
    <cellStyle name="Berechnung 2" xfId="4278" hidden="1"/>
    <cellStyle name="Berechnung 2" xfId="4225" hidden="1"/>
    <cellStyle name="Berechnung 2" xfId="4166" hidden="1"/>
    <cellStyle name="Berechnung 2" xfId="4102" hidden="1"/>
    <cellStyle name="Berechnung 2" xfId="4096" hidden="1"/>
    <cellStyle name="Berechnung 2" xfId="4032" hidden="1"/>
    <cellStyle name="Berechnung 2" xfId="3966" hidden="1"/>
    <cellStyle name="Berechnung 2" xfId="3913" hidden="1"/>
    <cellStyle name="Berechnung 2" xfId="3854" hidden="1"/>
    <cellStyle name="Berechnung 2" xfId="3800" hidden="1"/>
    <cellStyle name="Berechnung 2" xfId="3744" hidden="1"/>
    <cellStyle name="Berechnung 2" xfId="3659" hidden="1"/>
    <cellStyle name="Berechnung 2" xfId="3566" hidden="1"/>
    <cellStyle name="Berechnung 2" xfId="3473" hidden="1"/>
    <cellStyle name="Berechnung 2" xfId="3411" hidden="1"/>
    <cellStyle name="Berechnung 2" xfId="3379" hidden="1"/>
    <cellStyle name="Berechnung 2" xfId="3286" hidden="1"/>
    <cellStyle name="Berechnung 2" xfId="3210" hidden="1"/>
    <cellStyle name="Berechnung 2" xfId="3151" hidden="1"/>
    <cellStyle name="Berechnung 2" xfId="3088" hidden="1"/>
    <cellStyle name="Berechnung 2" xfId="3034" hidden="1"/>
    <cellStyle name="Berechnung 2" xfId="2965" hidden="1"/>
    <cellStyle name="Berechnung 2" xfId="2873" hidden="1"/>
    <cellStyle name="Berechnung 2" xfId="2809" hidden="1"/>
    <cellStyle name="Berechnung 2" xfId="2756" hidden="1"/>
    <cellStyle name="Berechnung 2" xfId="2697" hidden="1"/>
    <cellStyle name="Berechnung 2" xfId="2659" hidden="1"/>
    <cellStyle name="Berechnung 2" xfId="2593" hidden="1"/>
    <cellStyle name="Berechnung 2" xfId="2530" hidden="1"/>
    <cellStyle name="Berechnung 2" xfId="2476" hidden="1"/>
    <cellStyle name="Berechnung 2" xfId="2425" hidden="1"/>
    <cellStyle name="Berechnung 2" xfId="2379" hidden="1"/>
    <cellStyle name="Berechnung 2" xfId="2314" hidden="1"/>
    <cellStyle name="Berechnung 2" xfId="2255" hidden="1"/>
    <cellStyle name="Berechnung 2" xfId="2196" hidden="1"/>
    <cellStyle name="Berechnung 2" xfId="2135" hidden="1"/>
    <cellStyle name="Berechnung 2" xfId="2062" hidden="1"/>
    <cellStyle name="Berechnung 2" xfId="1998" hidden="1"/>
    <cellStyle name="Berechnung 2" xfId="1938" hidden="1"/>
    <cellStyle name="Berechnung 2" xfId="1882" hidden="1"/>
    <cellStyle name="Berechnung 2" xfId="1822" hidden="1"/>
    <cellStyle name="Berechnung 2" xfId="1752" hidden="1"/>
    <cellStyle name="Berechnung 2" xfId="1687" hidden="1"/>
    <cellStyle name="Berechnung 2" xfId="1627" hidden="1"/>
    <cellStyle name="Berechnung 2" xfId="1567" hidden="1"/>
    <cellStyle name="Berechnung 2" xfId="1503" hidden="1"/>
    <cellStyle name="Berechnung 2" xfId="1470" hidden="1"/>
    <cellStyle name="Berechnung 2" xfId="1405" hidden="1"/>
    <cellStyle name="Berechnung 2" xfId="1338" hidden="1"/>
    <cellStyle name="Berechnung 2" xfId="1279" hidden="1"/>
    <cellStyle name="Berechnung 2" xfId="1227" hidden="1"/>
    <cellStyle name="Berechnung 2" xfId="1181" hidden="1"/>
    <cellStyle name="Berechnung 2" xfId="1122" hidden="1"/>
    <cellStyle name="Berechnung 2" xfId="1063" hidden="1"/>
    <cellStyle name="Berechnung 2" xfId="1003" hidden="1"/>
    <cellStyle name="Berechnung 2" xfId="950" hidden="1"/>
    <cellStyle name="Berechnung 2" xfId="888" hidden="1"/>
    <cellStyle name="Berechnung 2" xfId="825" hidden="1"/>
    <cellStyle name="Berechnung 2" xfId="770" hidden="1"/>
    <cellStyle name="Berechnung 2" xfId="710" hidden="1"/>
    <cellStyle name="Berechnung 2" xfId="645" hidden="1"/>
    <cellStyle name="Berechnung 2" xfId="575" hidden="1"/>
    <cellStyle name="Berechnung 2" xfId="566" hidden="1"/>
    <cellStyle name="Berechnung 2" xfId="489" hidden="1"/>
    <cellStyle name="Berechnung 2" xfId="430" hidden="1"/>
    <cellStyle name="Berechnung 2" xfId="365" hidden="1"/>
    <cellStyle name="Berechnung 2" xfId="6877" hidden="1"/>
    <cellStyle name="Berechnung 2" xfId="6916" hidden="1"/>
    <cellStyle name="Berechnung 2" xfId="6948" hidden="1"/>
    <cellStyle name="Berechnung 2" xfId="6987" hidden="1"/>
    <cellStyle name="Berechnung 2" xfId="7026" hidden="1"/>
    <cellStyle name="Berechnung 2" xfId="7059" hidden="1"/>
    <cellStyle name="Berechnung 2" xfId="7097" hidden="1"/>
    <cellStyle name="Berechnung 2" xfId="7076" hidden="1"/>
    <cellStyle name="Berechnung 2" xfId="7031" hidden="1"/>
    <cellStyle name="Berechnung 2" xfId="6992" hidden="1"/>
    <cellStyle name="Berechnung 2" xfId="6953" hidden="1"/>
    <cellStyle name="Berechnung 2" xfId="6919" hidden="1"/>
    <cellStyle name="Berechnung 2" xfId="6851" hidden="1"/>
    <cellStyle name="Berechnung 2" xfId="6775" hidden="1"/>
    <cellStyle name="Berechnung 2" xfId="6707" hidden="1"/>
    <cellStyle name="Berechnung 2" xfId="6648" hidden="1"/>
    <cellStyle name="Berechnung 2" xfId="6593" hidden="1"/>
    <cellStyle name="Berechnung 2" xfId="6540" hidden="1"/>
    <cellStyle name="Berechnung 2" xfId="6476" hidden="1"/>
    <cellStyle name="Berechnung 2" xfId="6410" hidden="1"/>
    <cellStyle name="Berechnung 2" xfId="6351" hidden="1"/>
    <cellStyle name="Berechnung 2" xfId="6250" hidden="1"/>
    <cellStyle name="Berechnung 2" xfId="6195" hidden="1"/>
    <cellStyle name="Berechnung 2" xfId="6141" hidden="1"/>
    <cellStyle name="Berechnung 2" xfId="6075" hidden="1"/>
    <cellStyle name="Berechnung 2" xfId="6015" hidden="1"/>
    <cellStyle name="Berechnung 2" xfId="5956" hidden="1"/>
    <cellStyle name="Berechnung 2" xfId="5875" hidden="1"/>
    <cellStyle name="Berechnung 2" xfId="5808" hidden="1"/>
    <cellStyle name="Berechnung 2" xfId="5749" hidden="1"/>
    <cellStyle name="Berechnung 2" xfId="5697" hidden="1"/>
    <cellStyle name="Berechnung 2" xfId="5637" hidden="1"/>
    <cellStyle name="Berechnung 2" xfId="5560" hidden="1"/>
    <cellStyle name="Berechnung 2" xfId="5495" hidden="1"/>
    <cellStyle name="Berechnung 2" xfId="5435" hidden="1"/>
    <cellStyle name="Berechnung 2" xfId="5374" hidden="1"/>
    <cellStyle name="Berechnung 2" xfId="5309" hidden="1"/>
    <cellStyle name="Berechnung 2" xfId="5258" hidden="1"/>
    <cellStyle name="Berechnung 2" xfId="5196" hidden="1"/>
    <cellStyle name="Berechnung 2" xfId="5131" hidden="1"/>
    <cellStyle name="Berechnung 2" xfId="5061" hidden="1"/>
    <cellStyle name="Berechnung 2" xfId="5004" hidden="1"/>
    <cellStyle name="Berechnung 2" xfId="4957" hidden="1"/>
    <cellStyle name="Berechnung 2" xfId="4891" hidden="1"/>
    <cellStyle name="Berechnung 2" xfId="4819" hidden="1"/>
    <cellStyle name="Berechnung 2" xfId="4758" hidden="1"/>
    <cellStyle name="Berechnung 2" xfId="4702" hidden="1"/>
    <cellStyle name="Berechnung 2" xfId="4629" hidden="1"/>
    <cellStyle name="Berechnung 2" xfId="4576" hidden="1"/>
    <cellStyle name="Berechnung 2" xfId="4517" hidden="1"/>
    <cellStyle name="Berechnung 2" xfId="4455" hidden="1"/>
    <cellStyle name="Berechnung 2" xfId="4393" hidden="1"/>
    <cellStyle name="Berechnung 2" xfId="4330" hidden="1"/>
    <cellStyle name="Berechnung 2" xfId="4326" hidden="1"/>
    <cellStyle name="Berechnung 2" xfId="4258" hidden="1"/>
    <cellStyle name="Berechnung 2" xfId="4194" hidden="1"/>
    <cellStyle name="Berechnung 2" xfId="4126" hidden="1"/>
    <cellStyle name="Berechnung 2" xfId="4035" hidden="1"/>
    <cellStyle name="Berechnung 2" xfId="3972" hidden="1"/>
    <cellStyle name="Berechnung 2" xfId="3926" hidden="1"/>
    <cellStyle name="Berechnung 2" xfId="3858" hidden="1"/>
    <cellStyle name="Berechnung 2" xfId="3796" hidden="1"/>
    <cellStyle name="Berechnung 2" xfId="3728" hidden="1"/>
    <cellStyle name="Berechnung 2" xfId="3633" hidden="1"/>
    <cellStyle name="Berechnung 2" xfId="3579" hidden="1"/>
    <cellStyle name="Berechnung 2" xfId="3482" hidden="1"/>
    <cellStyle name="Berechnung 2" xfId="3405" hidden="1"/>
    <cellStyle name="Berechnung 2" xfId="3320" hidden="1"/>
    <cellStyle name="Berechnung 2" xfId="3251" hidden="1"/>
    <cellStyle name="Berechnung 2" xfId="3184" hidden="1"/>
    <cellStyle name="Berechnung 2" xfId="3116" hidden="1"/>
    <cellStyle name="Berechnung 2" xfId="3039" hidden="1"/>
    <cellStyle name="Berechnung 2" xfId="2972" hidden="1"/>
    <cellStyle name="Berechnung 2" xfId="2877" hidden="1"/>
    <cellStyle name="Berechnung 2" xfId="2818" hidden="1"/>
    <cellStyle name="Berechnung 2" xfId="2770" hidden="1"/>
    <cellStyle name="Berechnung 2" xfId="2700" hidden="1"/>
    <cellStyle name="Berechnung 2" xfId="2642" hidden="1"/>
    <cellStyle name="Berechnung 2" xfId="2582" hidden="1"/>
    <cellStyle name="Berechnung 2" xfId="2515" hidden="1"/>
    <cellStyle name="Berechnung 2" xfId="2463" hidden="1"/>
    <cellStyle name="Berechnung 2" xfId="2401" hidden="1"/>
    <cellStyle name="Berechnung 2" xfId="2353" hidden="1"/>
    <cellStyle name="Berechnung 2" xfId="2294" hidden="1"/>
    <cellStyle name="Berechnung 2" xfId="2229" hidden="1"/>
    <cellStyle name="Berechnung 2" xfId="2141" hidden="1"/>
    <cellStyle name="Berechnung 2" xfId="2086" hidden="1"/>
    <cellStyle name="Berechnung 2" xfId="2028" hidden="1"/>
    <cellStyle name="Berechnung 2" xfId="1963" hidden="1"/>
    <cellStyle name="Berechnung 2" xfId="1904" hidden="1"/>
    <cellStyle name="Berechnung 2" xfId="1830" hidden="1"/>
    <cellStyle name="Berechnung 2" xfId="1755" hidden="1"/>
    <cellStyle name="Berechnung 2" xfId="1683" hidden="1"/>
    <cellStyle name="Berechnung 2" xfId="1623" hidden="1"/>
    <cellStyle name="Berechnung 2" xfId="1562" hidden="1"/>
    <cellStyle name="Berechnung 2" xfId="1506" hidden="1"/>
    <cellStyle name="Berechnung 2" xfId="1441" hidden="1"/>
    <cellStyle name="Berechnung 2" xfId="1377" hidden="1"/>
    <cellStyle name="Berechnung 2" xfId="1318" hidden="1"/>
    <cellStyle name="Berechnung 2" xfId="1259" hidden="1"/>
    <cellStyle name="Berechnung 2" xfId="1214" hidden="1"/>
    <cellStyle name="Berechnung 2" xfId="1155" hidden="1"/>
    <cellStyle name="Berechnung 2" xfId="1091" hidden="1"/>
    <cellStyle name="Berechnung 2" xfId="1032" hidden="1"/>
    <cellStyle name="Berechnung 2" xfId="972" hidden="1"/>
    <cellStyle name="Berechnung 2" xfId="910" hidden="1"/>
    <cellStyle name="Berechnung 2" xfId="850" hidden="1"/>
    <cellStyle name="Berechnung 2" xfId="790" hidden="1"/>
    <cellStyle name="Berechnung 2" xfId="716" hidden="1"/>
    <cellStyle name="Berechnung 2" xfId="650" hidden="1"/>
    <cellStyle name="Berechnung 2" xfId="579" hidden="1"/>
    <cellStyle name="Berechnung 2" xfId="570" hidden="1"/>
    <cellStyle name="Berechnung 2" xfId="483" hidden="1"/>
    <cellStyle name="Berechnung 2" xfId="419" hidden="1"/>
    <cellStyle name="Berechnung 2" xfId="350" hidden="1"/>
    <cellStyle name="Berechnung 2" xfId="5606" hidden="1"/>
    <cellStyle name="Berechnung 2" xfId="7120" hidden="1"/>
    <cellStyle name="Berechnung 2" xfId="7134" hidden="1"/>
    <cellStyle name="Berechnung 2" xfId="7154" hidden="1"/>
    <cellStyle name="Berechnung 2" xfId="7174" hidden="1"/>
    <cellStyle name="Berechnung 2" xfId="7194" hidden="1"/>
    <cellStyle name="Berechnung 2" xfId="7214" hidden="1"/>
    <cellStyle name="Berechnung 2" xfId="7243" hidden="1"/>
    <cellStyle name="Berechnung 2" xfId="7357" hidden="1"/>
    <cellStyle name="Berechnung 2" xfId="7463" hidden="1"/>
    <cellStyle name="Berechnung 2" xfId="7562" hidden="1"/>
    <cellStyle name="Berechnung 2" xfId="7731" hidden="1"/>
    <cellStyle name="Berechnung 2" xfId="7890" hidden="1"/>
    <cellStyle name="Berechnung 2" xfId="7998" hidden="1"/>
    <cellStyle name="Berechnung 2" xfId="8110" hidden="1"/>
    <cellStyle name="Berechnung 2" xfId="8226" hidden="1"/>
    <cellStyle name="Berechnung 2" xfId="8324" hidden="1"/>
    <cellStyle name="Berechnung 2" xfId="8424" hidden="1"/>
    <cellStyle name="Berechnung 2" xfId="8503" hidden="1"/>
    <cellStyle name="Berechnung 2" xfId="8620" hidden="1"/>
    <cellStyle name="Berechnung 2" xfId="8722" hidden="1"/>
    <cellStyle name="Berechnung 2" xfId="8825" hidden="1"/>
    <cellStyle name="Berechnung 2" xfId="8921" hidden="1"/>
    <cellStyle name="Berechnung 2" xfId="9003" hidden="1"/>
    <cellStyle name="Berechnung 2" xfId="9106" hidden="1"/>
    <cellStyle name="Berechnung 2" xfId="9208" hidden="1"/>
    <cellStyle name="Berechnung 2" xfId="9308" hidden="1"/>
    <cellStyle name="Berechnung 2" xfId="9420" hidden="1"/>
    <cellStyle name="Berechnung 2" xfId="9555" hidden="1"/>
    <cellStyle name="Berechnung 2" xfId="9664" hidden="1"/>
    <cellStyle name="Berechnung 2" xfId="9761" hidden="1"/>
    <cellStyle name="Berechnung 2" xfId="9861" hidden="1"/>
    <cellStyle name="Berechnung 2" xfId="9946" hidden="1"/>
    <cellStyle name="Berechnung 2" xfId="10068" hidden="1"/>
    <cellStyle name="Berechnung 2" xfId="10188" hidden="1"/>
    <cellStyle name="Berechnung 2" xfId="10301" hidden="1"/>
    <cellStyle name="Berechnung 2" xfId="10392" hidden="1"/>
    <cellStyle name="Berechnung 2" xfId="10496" hidden="1"/>
    <cellStyle name="Berechnung 2" xfId="10594" hidden="1"/>
    <cellStyle name="Berechnung 2" xfId="10698" hidden="1"/>
    <cellStyle name="Berechnung 2" xfId="10806" hidden="1"/>
    <cellStyle name="Berechnung 2" xfId="10914" hidden="1"/>
    <cellStyle name="Berechnung 2" xfId="11010" hidden="1"/>
    <cellStyle name="Berechnung 2" xfId="11085" hidden="1"/>
    <cellStyle name="Berechnung 2" xfId="11201" hidden="1"/>
    <cellStyle name="Berechnung 2" xfId="11302" hidden="1"/>
    <cellStyle name="Berechnung 2" xfId="11412" hidden="1"/>
    <cellStyle name="Berechnung 2" xfId="11509" hidden="1"/>
    <cellStyle name="Berechnung 2" xfId="11615" hidden="1"/>
    <cellStyle name="Berechnung 2" xfId="11719" hidden="1"/>
    <cellStyle name="Berechnung 2" xfId="11817" hidden="1"/>
    <cellStyle name="Berechnung 2" xfId="11912" hidden="1"/>
    <cellStyle name="Berechnung 2" xfId="12020" hidden="1"/>
    <cellStyle name="Berechnung 2" xfId="12136" hidden="1"/>
    <cellStyle name="Berechnung 2" xfId="12143" hidden="1"/>
    <cellStyle name="Berechnung 2" xfId="12219" hidden="1"/>
    <cellStyle name="Berechnung 2" xfId="12335" hidden="1"/>
    <cellStyle name="Berechnung 2" xfId="12444" hidden="1"/>
    <cellStyle name="Berechnung 2" xfId="12548" hidden="1"/>
    <cellStyle name="Berechnung 2" xfId="12653" hidden="1"/>
    <cellStyle name="Berechnung 2" xfId="12733" hidden="1"/>
    <cellStyle name="Berechnung 2" xfId="12881" hidden="1"/>
    <cellStyle name="Berechnung 2" xfId="13001" hidden="1"/>
    <cellStyle name="Berechnung 2" xfId="13094" hidden="1"/>
    <cellStyle name="Berechnung 2" xfId="13226" hidden="1"/>
    <cellStyle name="Berechnung 2" xfId="13295" hidden="1"/>
    <cellStyle name="Berechnung 2" xfId="13430" hidden="1"/>
    <cellStyle name="Berechnung 2" xfId="13558" hidden="1"/>
    <cellStyle name="Berechnung 2" xfId="13682" hidden="1"/>
    <cellStyle name="Berechnung 2" xfId="13804" hidden="1"/>
    <cellStyle name="Berechnung 2" xfId="13902" hidden="1"/>
    <cellStyle name="Berechnung 2" xfId="14047" hidden="1"/>
    <cellStyle name="Berechnung 2" xfId="14156" hidden="1"/>
    <cellStyle name="Berechnung 2" xfId="14281" hidden="1"/>
    <cellStyle name="Berechnung 2" xfId="14391" hidden="1"/>
    <cellStyle name="Berechnung 2" xfId="14519" hidden="1"/>
    <cellStyle name="Berechnung 2" xfId="14627" hidden="1"/>
    <cellStyle name="Berechnung 2" xfId="14741" hidden="1"/>
    <cellStyle name="Berechnung 2" xfId="14838" hidden="1"/>
    <cellStyle name="Berechnung 2" xfId="14938" hidden="1"/>
    <cellStyle name="Berechnung 2" xfId="15067" hidden="1"/>
    <cellStyle name="Berechnung 2" xfId="15151" hidden="1"/>
    <cellStyle name="Berechnung 2" xfId="15251" hidden="1"/>
    <cellStyle name="Berechnung 2" xfId="15363" hidden="1"/>
    <cellStyle name="Berechnung 2" xfId="15464" hidden="1"/>
    <cellStyle name="Berechnung 2" xfId="15589" hidden="1"/>
    <cellStyle name="Berechnung 2" xfId="15723" hidden="1"/>
    <cellStyle name="Berechnung 2" xfId="15833" hidden="1"/>
    <cellStyle name="Berechnung 2" xfId="15941" hidden="1"/>
    <cellStyle name="Berechnung 2" xfId="16068" hidden="1"/>
    <cellStyle name="Berechnung 2" xfId="16161" hidden="1"/>
    <cellStyle name="Berechnung 2" xfId="16278" hidden="1"/>
    <cellStyle name="Berechnung 2" xfId="16387" hidden="1"/>
    <cellStyle name="Berechnung 2" xfId="16495" hidden="1"/>
    <cellStyle name="Berechnung 2" xfId="16600" hidden="1"/>
    <cellStyle name="Berechnung 2" xfId="16693" hidden="1"/>
    <cellStyle name="Berechnung 2" xfId="16776" hidden="1"/>
    <cellStyle name="Berechnung 2" xfId="16889" hidden="1"/>
    <cellStyle name="Berechnung 2" xfId="16994" hidden="1"/>
    <cellStyle name="Berechnung 2" xfId="17096" hidden="1"/>
    <cellStyle name="Berechnung 2" xfId="17196" hidden="1"/>
    <cellStyle name="Berechnung 2" xfId="17288" hidden="1"/>
    <cellStyle name="Berechnung 2" xfId="17398" hidden="1"/>
    <cellStyle name="Berechnung 2" xfId="17492" hidden="1"/>
    <cellStyle name="Berechnung 2" xfId="17591" hidden="1"/>
    <cellStyle name="Berechnung 2" xfId="17691" hidden="1"/>
    <cellStyle name="Berechnung 2" xfId="17807" hidden="1"/>
    <cellStyle name="Berechnung 2" xfId="17913" hidden="1"/>
    <cellStyle name="Berechnung 2" xfId="18017" hidden="1"/>
    <cellStyle name="Berechnung 2" xfId="18113" hidden="1"/>
    <cellStyle name="Berechnung 2" xfId="18221" hidden="1"/>
    <cellStyle name="Berechnung 2" xfId="18336" hidden="1"/>
    <cellStyle name="Berechnung 2" xfId="18341" hidden="1"/>
    <cellStyle name="Berechnung 2" xfId="18423" hidden="1"/>
    <cellStyle name="Berechnung 2" xfId="18539" hidden="1"/>
    <cellStyle name="Berechnung 2" xfId="18647" hidden="1"/>
    <cellStyle name="Berechnung 2" xfId="18745" hidden="1"/>
    <cellStyle name="Berechnung 2" xfId="18848" hidden="1"/>
    <cellStyle name="Berechnung 2" xfId="18933" hidden="1"/>
    <cellStyle name="Berechnung 2" xfId="19043" hidden="1"/>
    <cellStyle name="Berechnung 2" xfId="19151" hidden="1"/>
    <cellStyle name="Berechnung 2" xfId="19250" hidden="1"/>
    <cellStyle name="Berechnung 2" xfId="19358" hidden="1"/>
    <cellStyle name="Berechnung 2" xfId="19290" hidden="1"/>
    <cellStyle name="Berechnung 2" xfId="19167" hidden="1"/>
    <cellStyle name="Berechnung 2" xfId="19058" hidden="1"/>
    <cellStyle name="Berechnung 2" xfId="18948" hidden="1"/>
    <cellStyle name="Berechnung 2" xfId="18850" hidden="1"/>
    <cellStyle name="Berechnung 2" xfId="18733" hidden="1"/>
    <cellStyle name="Berechnung 2" xfId="18611" hidden="1"/>
    <cellStyle name="Berechnung 2" xfId="18506" hidden="1"/>
    <cellStyle name="Berechnung 2" xfId="18391" hidden="1"/>
    <cellStyle name="Berechnung 2" xfId="18251" hidden="1"/>
    <cellStyle name="Berechnung 2" xfId="18163" hidden="1"/>
    <cellStyle name="Berechnung 2" xfId="18052" hidden="1"/>
    <cellStyle name="Berechnung 2" xfId="17942" hidden="1"/>
    <cellStyle name="Berechnung 2" xfId="17828" hidden="1"/>
    <cellStyle name="Berechnung 2" xfId="17723" hidden="1"/>
    <cellStyle name="Berechnung 2" xfId="17638" hidden="1"/>
    <cellStyle name="Berechnung 2" xfId="17513" hidden="1"/>
    <cellStyle name="Berechnung 2" xfId="17407" hidden="1"/>
    <cellStyle name="Berechnung 2" xfId="17298" hidden="1"/>
    <cellStyle name="Berechnung 2" xfId="17199" hidden="1"/>
    <cellStyle name="Berechnung 2" xfId="17049" hidden="1"/>
    <cellStyle name="Berechnung 2" xfId="16933" hidden="1"/>
    <cellStyle name="Berechnung 2" xfId="16824" hidden="1"/>
    <cellStyle name="Berechnung 2" xfId="16731" hidden="1"/>
    <cellStyle name="Berechnung 2" xfId="16629" hidden="1"/>
    <cellStyle name="Berechnung 2" xfId="16500" hidden="1"/>
    <cellStyle name="Berechnung 2" xfId="16385" hidden="1"/>
    <cellStyle name="Berechnung 2" xfId="16274" hidden="1"/>
    <cellStyle name="Berechnung 2" xfId="16158" hidden="1"/>
    <cellStyle name="Berechnung 2" xfId="16057" hidden="1"/>
    <cellStyle name="Berechnung 2" xfId="15944" hidden="1"/>
    <cellStyle name="Berechnung 2" xfId="15828" hidden="1"/>
    <cellStyle name="Berechnung 2" xfId="15714" hidden="1"/>
    <cellStyle name="Berechnung 2" xfId="15605" hidden="1"/>
    <cellStyle name="Berechnung 2" xfId="15496" hidden="1"/>
    <cellStyle name="Berechnung 2" xfId="15379" hidden="1"/>
    <cellStyle name="Berechnung 2" xfId="15262" hidden="1"/>
    <cellStyle name="Berechnung 2" xfId="15159" hidden="1"/>
    <cellStyle name="Berechnung 2" xfId="15054" hidden="1"/>
    <cellStyle name="Berechnung 2" xfId="14926" hidden="1"/>
    <cellStyle name="Berechnung 2" xfId="14805" hidden="1"/>
    <cellStyle name="Berechnung 2" xfId="14691" hidden="1"/>
    <cellStyle name="Berechnung 2" xfId="14561" hidden="1"/>
    <cellStyle name="Berechnung 2" xfId="14440" hidden="1"/>
    <cellStyle name="Berechnung 2" xfId="14320" hidden="1"/>
    <cellStyle name="Berechnung 2" xfId="14208" hidden="1"/>
    <cellStyle name="Berechnung 2" xfId="14189" hidden="1"/>
    <cellStyle name="Berechnung 2" xfId="14087" hidden="1"/>
    <cellStyle name="Berechnung 2" xfId="13951" hidden="1"/>
    <cellStyle name="Berechnung 2" xfId="13835" hidden="1"/>
    <cellStyle name="Berechnung 2" xfId="13726" hidden="1"/>
    <cellStyle name="Berechnung 2" xfId="13599" hidden="1"/>
    <cellStyle name="Berechnung 2" xfId="13481" hidden="1"/>
    <cellStyle name="Berechnung 2" xfId="13340" hidden="1"/>
    <cellStyle name="Berechnung 2" xfId="13204" hidden="1"/>
    <cellStyle name="Berechnung 2" xfId="13056" hidden="1"/>
    <cellStyle name="Berechnung 2" xfId="12945" hidden="1"/>
    <cellStyle name="Berechnung 2" xfId="12879" hidden="1"/>
    <cellStyle name="Berechnung 2" xfId="12736" hidden="1"/>
    <cellStyle name="Berechnung 2" xfId="12611" hidden="1"/>
    <cellStyle name="Berechnung 2" xfId="12498" hidden="1"/>
    <cellStyle name="Berechnung 2" xfId="12393" hidden="1"/>
    <cellStyle name="Berechnung 2" xfId="12293" hidden="1"/>
    <cellStyle name="Berechnung 2" xfId="12166" hidden="1"/>
    <cellStyle name="Berechnung 2" xfId="12025" hidden="1"/>
    <cellStyle name="Berechnung 2" xfId="11908" hidden="1"/>
    <cellStyle name="Berechnung 2" xfId="11811" hidden="1"/>
    <cellStyle name="Berechnung 2" xfId="11705" hidden="1"/>
    <cellStyle name="Berechnung 2" xfId="11623" hidden="1"/>
    <cellStyle name="Berechnung 2" xfId="11516" hidden="1"/>
    <cellStyle name="Berechnung 2" xfId="11394" hidden="1"/>
    <cellStyle name="Berechnung 2" xfId="11293" hidden="1"/>
    <cellStyle name="Berechnung 2" xfId="11186" hidden="1"/>
    <cellStyle name="Berechnung 2" xfId="11088" hidden="1"/>
    <cellStyle name="Berechnung 2" xfId="10978" hidden="1"/>
    <cellStyle name="Berechnung 2" xfId="10867" hidden="1"/>
    <cellStyle name="Berechnung 2" xfId="10765" hidden="1"/>
    <cellStyle name="Berechnung 2" xfId="10652" hidden="1"/>
    <cellStyle name="Berechnung 2" xfId="10512" hidden="1"/>
    <cellStyle name="Berechnung 2" xfId="10387" hidden="1"/>
    <cellStyle name="Berechnung 2" xfId="10278" hidden="1"/>
    <cellStyle name="Berechnung 2" xfId="10169" hidden="1"/>
    <cellStyle name="Berechnung 2" xfId="10060" hidden="1"/>
    <cellStyle name="Berechnung 2" xfId="9932" hidden="1"/>
    <cellStyle name="Berechnung 2" xfId="9814" hidden="1"/>
    <cellStyle name="Berechnung 2" xfId="9700" hidden="1"/>
    <cellStyle name="Berechnung 2" xfId="9602" hidden="1"/>
    <cellStyle name="Berechnung 2" xfId="9492" hidden="1"/>
    <cellStyle name="Berechnung 2" xfId="9423" hidden="1"/>
    <cellStyle name="Berechnung 2" xfId="9301" hidden="1"/>
    <cellStyle name="Berechnung 2" xfId="9180" hidden="1"/>
    <cellStyle name="Berechnung 2" xfId="9074" hidden="1"/>
    <cellStyle name="Berechnung 2" xfId="8975" hidden="1"/>
    <cellStyle name="Berechnung 2" xfId="8891" hidden="1"/>
    <cellStyle name="Berechnung 2" xfId="8776" hidden="1"/>
    <cellStyle name="Berechnung 2" xfId="8664" hidden="1"/>
    <cellStyle name="Berechnung 2" xfId="8554" hidden="1"/>
    <cellStyle name="Berechnung 2" xfId="8456" hidden="1"/>
    <cellStyle name="Berechnung 2" xfId="8348" hidden="1"/>
    <cellStyle name="Berechnung 2" xfId="8231" hidden="1"/>
    <cellStyle name="Berechnung 2" xfId="8114" hidden="1"/>
    <cellStyle name="Berechnung 2" xfId="8009" hidden="1"/>
    <cellStyle name="Berechnung 2" xfId="7894" hidden="1"/>
    <cellStyle name="Berechnung 2" xfId="7694" hidden="1"/>
    <cellStyle name="Berechnung 2" xfId="7680" hidden="1"/>
    <cellStyle name="Berechnung 2" xfId="7575" hidden="1"/>
    <cellStyle name="Berechnung 2" xfId="7466" hidden="1"/>
    <cellStyle name="Berechnung 2" xfId="7355" hidden="1"/>
    <cellStyle name="Berechnung 2" xfId="19427" hidden="1"/>
    <cellStyle name="Berechnung 2" xfId="19515" hidden="1"/>
    <cellStyle name="Berechnung 2" xfId="19593" hidden="1"/>
    <cellStyle name="Berechnung 2" xfId="19683" hidden="1"/>
    <cellStyle name="Berechnung 2" xfId="19779" hidden="1"/>
    <cellStyle name="Berechnung 2" xfId="19864" hidden="1"/>
    <cellStyle name="Berechnung 2" xfId="19951" hidden="1"/>
    <cellStyle name="Berechnung 2" xfId="19898" hidden="1"/>
    <cellStyle name="Berechnung 2" xfId="19793" hidden="1"/>
    <cellStyle name="Berechnung 2" xfId="19704" hidden="1"/>
    <cellStyle name="Berechnung 2" xfId="19608" hidden="1"/>
    <cellStyle name="Berechnung 2" xfId="19518" hidden="1"/>
    <cellStyle name="Berechnung 2" xfId="19386" hidden="1"/>
    <cellStyle name="Berechnung 2" xfId="19246" hidden="1"/>
    <cellStyle name="Berechnung 2" xfId="19118" hidden="1"/>
    <cellStyle name="Berechnung 2" xfId="19003" hidden="1"/>
    <cellStyle name="Berechnung 2" xfId="18893" hidden="1"/>
    <cellStyle name="Berechnung 2" xfId="18799" hidden="1"/>
    <cellStyle name="Berechnung 2" xfId="18672" hidden="1"/>
    <cellStyle name="Berechnung 2" xfId="18555" hidden="1"/>
    <cellStyle name="Berechnung 2" xfId="18446" hidden="1"/>
    <cellStyle name="Berechnung 2" xfId="18293" hidden="1"/>
    <cellStyle name="Berechnung 2" xfId="18196" hidden="1"/>
    <cellStyle name="Berechnung 2" xfId="18080" hidden="1"/>
    <cellStyle name="Berechnung 2" xfId="17965" hidden="1"/>
    <cellStyle name="Berechnung 2" xfId="17844" hidden="1"/>
    <cellStyle name="Berechnung 2" xfId="17736" hidden="1"/>
    <cellStyle name="Berechnung 2" xfId="17583" hidden="1"/>
    <cellStyle name="Berechnung 2" xfId="17452" hidden="1"/>
    <cellStyle name="Berechnung 2" xfId="17345" hidden="1"/>
    <cellStyle name="Berechnung 2" xfId="17243" hidden="1"/>
    <cellStyle name="Berechnung 2" xfId="17132" hidden="1"/>
    <cellStyle name="Berechnung 2" xfId="17003" hidden="1"/>
    <cellStyle name="Berechnung 2" xfId="16884" hidden="1"/>
    <cellStyle name="Berechnung 2" xfId="16770" hidden="1"/>
    <cellStyle name="Berechnung 2" xfId="16649" hidden="1"/>
    <cellStyle name="Berechnung 2" xfId="16534" hidden="1"/>
    <cellStyle name="Berechnung 2" xfId="16441" hidden="1"/>
    <cellStyle name="Berechnung 2" xfId="16326" hidden="1"/>
    <cellStyle name="Berechnung 2" xfId="16205" hidden="1"/>
    <cellStyle name="Berechnung 2" xfId="16086" hidden="1"/>
    <cellStyle name="Berechnung 2" xfId="15951" hidden="1"/>
    <cellStyle name="Berechnung 2" xfId="15852" hidden="1"/>
    <cellStyle name="Berechnung 2" xfId="15731" hidden="1"/>
    <cellStyle name="Berechnung 2" xfId="15609" hidden="1"/>
    <cellStyle name="Berechnung 2" xfId="15478" hidden="1"/>
    <cellStyle name="Berechnung 2" xfId="15359" hidden="1"/>
    <cellStyle name="Berechnung 2" xfId="15230" hidden="1"/>
    <cellStyle name="Berechnung 2" xfId="15124" hidden="1"/>
    <cellStyle name="Berechnung 2" xfId="14975" hidden="1"/>
    <cellStyle name="Berechnung 2" xfId="14875" hidden="1"/>
    <cellStyle name="Berechnung 2" xfId="14764" hidden="1"/>
    <cellStyle name="Berechnung 2" xfId="14639" hidden="1"/>
    <cellStyle name="Berechnung 2" xfId="14635" hidden="1"/>
    <cellStyle name="Berechnung 2" xfId="14538" hidden="1"/>
    <cellStyle name="Berechnung 2" xfId="14386" hidden="1"/>
    <cellStyle name="Berechnung 2" xfId="14255" hidden="1"/>
    <cellStyle name="Berechnung 2" xfId="14099" hidden="1"/>
    <cellStyle name="Berechnung 2" xfId="13976" hidden="1"/>
    <cellStyle name="Berechnung 2" xfId="13872" hidden="1"/>
    <cellStyle name="Berechnung 2" xfId="13738" hidden="1"/>
    <cellStyle name="Berechnung 2" xfId="13604" hidden="1"/>
    <cellStyle name="Berechnung 2" xfId="13470" hidden="1"/>
    <cellStyle name="Berechnung 2" xfId="13311" hidden="1"/>
    <cellStyle name="Berechnung 2" xfId="13231" hidden="1"/>
    <cellStyle name="Berechnung 2" xfId="13070" hidden="1"/>
    <cellStyle name="Berechnung 2" xfId="12937" hidden="1"/>
    <cellStyle name="Berechnung 2" xfId="12796" hidden="1"/>
    <cellStyle name="Berechnung 2" xfId="12679" hidden="1"/>
    <cellStyle name="Berechnung 2" xfId="12554" hidden="1"/>
    <cellStyle name="Berechnung 2" xfId="12438" hidden="1"/>
    <cellStyle name="Berechnung 2" xfId="12313" hidden="1"/>
    <cellStyle name="Berechnung 2" xfId="12175" hidden="1"/>
    <cellStyle name="Berechnung 2" xfId="12034" hidden="1"/>
    <cellStyle name="Berechnung 2" xfId="11928" hidden="1"/>
    <cellStyle name="Berechnung 2" xfId="11842" hidden="1"/>
    <cellStyle name="Berechnung 2" xfId="11712" hidden="1"/>
    <cellStyle name="Berechnung 2" xfId="11605" hidden="1"/>
    <cellStyle name="Berechnung 2" xfId="11493" hidden="1"/>
    <cellStyle name="Berechnung 2" xfId="11379" hidden="1"/>
    <cellStyle name="Berechnung 2" xfId="11283" hidden="1"/>
    <cellStyle name="Berechnung 2" xfId="11170" hidden="1"/>
    <cellStyle name="Berechnung 2" xfId="11056" hidden="1"/>
    <cellStyle name="Berechnung 2" xfId="10942" hidden="1"/>
    <cellStyle name="Berechnung 2" xfId="10823" hidden="1"/>
    <cellStyle name="Berechnung 2" xfId="10674" hidden="1"/>
    <cellStyle name="Berechnung 2" xfId="10556" hidden="1"/>
    <cellStyle name="Berechnung 2" xfId="10431" hidden="1"/>
    <cellStyle name="Berechnung 2" xfId="10321" hidden="1"/>
    <cellStyle name="Berechnung 2" xfId="10207" hidden="1"/>
    <cellStyle name="Berechnung 2" xfId="10075" hidden="1"/>
    <cellStyle name="Berechnung 2" xfId="9941" hidden="1"/>
    <cellStyle name="Berechnung 2" xfId="9818" hidden="1"/>
    <cellStyle name="Berechnung 2" xfId="9704" hidden="1"/>
    <cellStyle name="Berechnung 2" xfId="9598" hidden="1"/>
    <cellStyle name="Berechnung 2" xfId="9501" hidden="1"/>
    <cellStyle name="Berechnung 2" xfId="9381" hidden="1"/>
    <cellStyle name="Berechnung 2" xfId="9256" hidden="1"/>
    <cellStyle name="Berechnung 2" xfId="9155" hidden="1"/>
    <cellStyle name="Berechnung 2" xfId="9048" hidden="1"/>
    <cellStyle name="Berechnung 2" xfId="8963" hidden="1"/>
    <cellStyle name="Berechnung 2" xfId="8840" hidden="1"/>
    <cellStyle name="Berechnung 2" xfId="8725" hidden="1"/>
    <cellStyle name="Berechnung 2" xfId="8615" hidden="1"/>
    <cellStyle name="Berechnung 2" xfId="8499" hidden="1"/>
    <cellStyle name="Berechnung 2" xfId="8381" hidden="1"/>
    <cellStyle name="Berechnung 2" xfId="8263" hidden="1"/>
    <cellStyle name="Berechnung 2" xfId="8155" hidden="1"/>
    <cellStyle name="Berechnung 2" xfId="8032" hidden="1"/>
    <cellStyle name="Berechnung 2" xfId="7912" hidden="1"/>
    <cellStyle name="Berechnung 2" xfId="7709" hidden="1"/>
    <cellStyle name="Berechnung 2" xfId="7698" hidden="1"/>
    <cellStyle name="Berechnung 2" xfId="7571" hidden="1"/>
    <cellStyle name="Berechnung 2" xfId="7451" hidden="1"/>
    <cellStyle name="Berechnung 2" xfId="7334" hidden="1"/>
    <cellStyle name="Berechnung 2" xfId="19367" hidden="1"/>
    <cellStyle name="Berechnung 2" xfId="20044" hidden="1"/>
    <cellStyle name="Berechnung 2" xfId="20106" hidden="1"/>
    <cellStyle name="Berechnung 2" xfId="20179" hidden="1"/>
    <cellStyle name="Berechnung 2" xfId="20258" hidden="1"/>
    <cellStyle name="Berechnung 2" xfId="20330" hidden="1"/>
    <cellStyle name="Berechnung 2" xfId="20397" hidden="1"/>
    <cellStyle name="Berechnung 2" xfId="20353" hidden="1"/>
    <cellStyle name="Berechnung 2" xfId="20271" hidden="1"/>
    <cellStyle name="Berechnung 2" xfId="20195" hidden="1"/>
    <cellStyle name="Berechnung 2" xfId="20118" hidden="1"/>
    <cellStyle name="Berechnung 2" xfId="20039" hidden="1"/>
    <cellStyle name="Berechnung 2" xfId="19931" hidden="1"/>
    <cellStyle name="Berechnung 2" xfId="19830" hidden="1"/>
    <cellStyle name="Berechnung 2" xfId="19732" hidden="1"/>
    <cellStyle name="Berechnung 2" xfId="19625" hidden="1"/>
    <cellStyle name="Berechnung 2" xfId="19524" hidden="1"/>
    <cellStyle name="Berechnung 2" xfId="19434" hidden="1"/>
    <cellStyle name="Berechnung 2" xfId="19300" hidden="1"/>
    <cellStyle name="Berechnung 2" xfId="19184" hidden="1"/>
    <cellStyle name="Berechnung 2" xfId="19066" hidden="1"/>
    <cellStyle name="Berechnung 2" xfId="18943" hidden="1"/>
    <cellStyle name="Berechnung 2" xfId="18840" hidden="1"/>
    <cellStyle name="Berechnung 2" xfId="18713" hidden="1"/>
    <cellStyle name="Berechnung 2" xfId="18585" hidden="1"/>
    <cellStyle name="Berechnung 2" xfId="18468" hidden="1"/>
    <cellStyle name="Berechnung 2" xfId="18309" hidden="1"/>
    <cellStyle name="Berechnung 2" xfId="18152" hidden="1"/>
    <cellStyle name="Berechnung 2" xfId="18023" hidden="1"/>
    <cellStyle name="Berechnung 2" xfId="17900" hidden="1"/>
    <cellStyle name="Berechnung 2" xfId="17779" hidden="1"/>
    <cellStyle name="Berechnung 2" xfId="17663" hidden="1"/>
    <cellStyle name="Berechnung 2" xfId="17531" hidden="1"/>
    <cellStyle name="Berechnung 2" xfId="17405" hidden="1"/>
    <cellStyle name="Berechnung 2" xfId="17291" hidden="1"/>
    <cellStyle name="Berechnung 2" xfId="17161" hidden="1"/>
    <cellStyle name="Berechnung 2" xfId="17039" hidden="1"/>
    <cellStyle name="Berechnung 2" xfId="16939" hidden="1"/>
    <cellStyle name="Berechnung 2" xfId="16813" hidden="1"/>
    <cellStyle name="Berechnung 2" xfId="16687" hidden="1"/>
    <cellStyle name="Berechnung 2" xfId="16570" hidden="1"/>
    <cellStyle name="Berechnung 2" xfId="16451" hidden="1"/>
    <cellStyle name="Berechnung 2" xfId="16350" hidden="1"/>
    <cellStyle name="Berechnung 2" xfId="16227" hidden="1"/>
    <cellStyle name="Berechnung 2" xfId="16105" hidden="1"/>
    <cellStyle name="Berechnung 2" xfId="15957" hidden="1"/>
    <cellStyle name="Berechnung 2" xfId="15836" hidden="1"/>
    <cellStyle name="Berechnung 2" xfId="15708" hidden="1"/>
    <cellStyle name="Berechnung 2" xfId="15569" hidden="1"/>
    <cellStyle name="Berechnung 2" xfId="15413" hidden="1"/>
    <cellStyle name="Berechnung 2" xfId="15311" hidden="1"/>
    <cellStyle name="Berechnung 2" xfId="15198" hidden="1"/>
    <cellStyle name="Berechnung 2" xfId="15073" hidden="1"/>
    <cellStyle name="Berechnung 2" xfId="15065" hidden="1"/>
    <cellStyle name="Berechnung 2" xfId="14969" hidden="1"/>
    <cellStyle name="Berechnung 2" xfId="14823" hidden="1"/>
    <cellStyle name="Berechnung 2" xfId="14698" hidden="1"/>
    <cellStyle name="Berechnung 2" xfId="14550" hidden="1"/>
    <cellStyle name="Berechnung 2" xfId="14433" hidden="1"/>
    <cellStyle name="Berechnung 2" xfId="14311" hidden="1"/>
    <cellStyle name="Berechnung 2" xfId="14144" hidden="1"/>
    <cellStyle name="Berechnung 2" xfId="14000" hidden="1"/>
    <cellStyle name="Berechnung 2" xfId="13867" hidden="1"/>
    <cellStyle name="Berechnung 2" xfId="13733" hidden="1"/>
    <cellStyle name="Berechnung 2" xfId="13656" hidden="1"/>
    <cellStyle name="Berechnung 2" xfId="13491" hidden="1"/>
    <cellStyle name="Berechnung 2" xfId="13316" hidden="1"/>
    <cellStyle name="Berechnung 2" xfId="13151" hidden="1"/>
    <cellStyle name="Berechnung 2" xfId="13024" hidden="1"/>
    <cellStyle name="Berechnung 2" xfId="12890" hidden="1"/>
    <cellStyle name="Berechnung 2" xfId="12725" hidden="1"/>
    <cellStyle name="Berechnung 2" xfId="12595" hidden="1"/>
    <cellStyle name="Berechnung 2" xfId="12453" hidden="1"/>
    <cellStyle name="Berechnung 2" xfId="12344" hidden="1"/>
    <cellStyle name="Berechnung 2" xfId="12230" hidden="1"/>
    <cellStyle name="Berechnung 2" xfId="12085" hidden="1"/>
    <cellStyle name="Berechnung 2" xfId="11964" hidden="1"/>
    <cellStyle name="Berechnung 2" xfId="11831" hidden="1"/>
    <cellStyle name="Berechnung 2" xfId="11716" hidden="1"/>
    <cellStyle name="Berechnung 2" xfId="11611" hidden="1"/>
    <cellStyle name="Berechnung 2" xfId="11511" hidden="1"/>
    <cellStyle name="Berechnung 2" xfId="11372" hidden="1"/>
    <cellStyle name="Berechnung 2" xfId="11248" hidden="1"/>
    <cellStyle name="Berechnung 2" xfId="11134" hidden="1"/>
    <cellStyle name="Berechnung 2" xfId="11028" hidden="1"/>
    <cellStyle name="Berechnung 2" xfId="10864" hidden="1"/>
    <cellStyle name="Berechnung 2" xfId="10736" hidden="1"/>
    <cellStyle name="Berechnung 2" xfId="10602" hidden="1"/>
    <cellStyle name="Berechnung 2" xfId="10492" hidden="1"/>
    <cellStyle name="Berechnung 2" xfId="10359" hidden="1"/>
    <cellStyle name="Berechnung 2" xfId="10234" hidden="1"/>
    <cellStyle name="Berechnung 2" xfId="10099" hidden="1"/>
    <cellStyle name="Berechnung 2" xfId="9966" hidden="1"/>
    <cellStyle name="Berechnung 2" xfId="9853" hidden="1"/>
    <cellStyle name="Berechnung 2" xfId="9728" hidden="1"/>
    <cellStyle name="Berechnung 2" xfId="9638" hidden="1"/>
    <cellStyle name="Berechnung 2" xfId="9487" hidden="1"/>
    <cellStyle name="Berechnung 2" xfId="9363" hidden="1"/>
    <cellStyle name="Berechnung 2" xfId="9249" hidden="1"/>
    <cellStyle name="Berechnung 2" xfId="9146" hidden="1"/>
    <cellStyle name="Berechnung 2" xfId="9043" hidden="1"/>
    <cellStyle name="Berechnung 2" xfId="8926" hidden="1"/>
    <cellStyle name="Berechnung 2" xfId="8809" hidden="1"/>
    <cellStyle name="Berechnung 2" xfId="8674" hidden="1"/>
    <cellStyle name="Berechnung 2" xfId="8560" hidden="1"/>
    <cellStyle name="Berechnung 2" xfId="8443" hidden="1"/>
    <cellStyle name="Berechnung 2" xfId="8316" hidden="1"/>
    <cellStyle name="Berechnung 2" xfId="8186" hidden="1"/>
    <cellStyle name="Berechnung 2" xfId="8072" hidden="1"/>
    <cellStyle name="Berechnung 2" xfId="7947" hidden="1"/>
    <cellStyle name="Berechnung 2" xfId="7779" hidden="1"/>
    <cellStyle name="Berechnung 2" xfId="7761" hidden="1"/>
    <cellStyle name="Berechnung 2" xfId="7587" hidden="1"/>
    <cellStyle name="Berechnung 2" xfId="7459" hidden="1"/>
    <cellStyle name="Berechnung 2" xfId="7338" hidden="1"/>
    <cellStyle name="Berechnung 2" xfId="19986" hidden="1"/>
    <cellStyle name="Berechnung 2" xfId="20473" hidden="1"/>
    <cellStyle name="Berechnung 2" xfId="20516" hidden="1"/>
    <cellStyle name="Berechnung 2" xfId="20576" hidden="1"/>
    <cellStyle name="Berechnung 2" xfId="20636" hidden="1"/>
    <cellStyle name="Berechnung 2" xfId="20692" hidden="1"/>
    <cellStyle name="Berechnung 2" xfId="20745" hidden="1"/>
    <cellStyle name="Berechnung 2" xfId="20710" hidden="1"/>
    <cellStyle name="Berechnung 2" xfId="20641" hidden="1"/>
    <cellStyle name="Berechnung 2" xfId="20584" hidden="1"/>
    <cellStyle name="Berechnung 2" xfId="20527" hidden="1"/>
    <cellStyle name="Berechnung 2" xfId="20468" hidden="1"/>
    <cellStyle name="Berechnung 2" xfId="20385" hidden="1"/>
    <cellStyle name="Berechnung 2" xfId="20300" hidden="1"/>
    <cellStyle name="Berechnung 2" xfId="20218" hidden="1"/>
    <cellStyle name="Berechnung 2" xfId="20132" hidden="1"/>
    <cellStyle name="Berechnung 2" xfId="20050" hidden="1"/>
    <cellStyle name="Berechnung 2" xfId="19993" hidden="1"/>
    <cellStyle name="Berechnung 2" xfId="19875" hidden="1"/>
    <cellStyle name="Berechnung 2" xfId="19762" hidden="1"/>
    <cellStyle name="Berechnung 2" xfId="19657" hidden="1"/>
    <cellStyle name="Berechnung 2" xfId="19565" hidden="1"/>
    <cellStyle name="Berechnung 2" xfId="19479" hidden="1"/>
    <cellStyle name="Berechnung 2" xfId="19354" hidden="1"/>
    <cellStyle name="Berechnung 2" xfId="19217" hidden="1"/>
    <cellStyle name="Berechnung 2" xfId="19095" hidden="1"/>
    <cellStyle name="Berechnung 2" xfId="18958" hidden="1"/>
    <cellStyle name="Berechnung 2" xfId="18795" hidden="1"/>
    <cellStyle name="Berechnung 2" xfId="18660" hidden="1"/>
    <cellStyle name="Berechnung 2" xfId="18520" hidden="1"/>
    <cellStyle name="Berechnung 2" xfId="18388" hidden="1"/>
    <cellStyle name="Berechnung 2" xfId="18234" hidden="1"/>
    <cellStyle name="Berechnung 2" xfId="18104" hidden="1"/>
    <cellStyle name="Berechnung 2" xfId="17972" hidden="1"/>
    <cellStyle name="Berechnung 2" xfId="17835" hidden="1"/>
    <cellStyle name="Berechnung 2" xfId="17705" hidden="1"/>
    <cellStyle name="Berechnung 2" xfId="17579" hidden="1"/>
    <cellStyle name="Berechnung 2" xfId="17465" hidden="1"/>
    <cellStyle name="Berechnung 2" xfId="17338" hidden="1"/>
    <cellStyle name="Berechnung 2" xfId="17212" hidden="1"/>
    <cellStyle name="Berechnung 2" xfId="17081" hidden="1"/>
    <cellStyle name="Berechnung 2" xfId="16950" hidden="1"/>
    <cellStyle name="Berechnung 2" xfId="16857" hidden="1"/>
    <cellStyle name="Berechnung 2" xfId="16727" hidden="1"/>
    <cellStyle name="Berechnung 2" xfId="16590" hidden="1"/>
    <cellStyle name="Berechnung 2" xfId="16456" hidden="1"/>
    <cellStyle name="Berechnung 2" xfId="16340" hidden="1"/>
    <cellStyle name="Berechnung 2" xfId="16210" hidden="1"/>
    <cellStyle name="Berechnung 2" xfId="16061" hidden="1"/>
    <cellStyle name="Berechnung 2" xfId="15891" hidden="1"/>
    <cellStyle name="Berechnung 2" xfId="15787" hidden="1"/>
    <cellStyle name="Berechnung 2" xfId="15658" hidden="1"/>
    <cellStyle name="Berechnung 2" xfId="15534" hidden="1"/>
    <cellStyle name="Berechnung 2" xfId="15517" hidden="1"/>
    <cellStyle name="Berechnung 2" xfId="15408" hidden="1"/>
    <cellStyle name="Berechnung 2" xfId="15270" hidden="1"/>
    <cellStyle name="Berechnung 2" xfId="15147" hidden="1"/>
    <cellStyle name="Berechnung 2" xfId="14980" hidden="1"/>
    <cellStyle name="Berechnung 2" xfId="14871" hidden="1"/>
    <cellStyle name="Berechnung 2" xfId="14758" hidden="1"/>
    <cellStyle name="Berechnung 2" xfId="14618" hidden="1"/>
    <cellStyle name="Berechnung 2" xfId="14445" hidden="1"/>
    <cellStyle name="Berechnung 2" xfId="14304" hidden="1"/>
    <cellStyle name="Berechnung 2" xfId="14148" hidden="1"/>
    <cellStyle name="Berechnung 2" xfId="14061" hidden="1"/>
    <cellStyle name="Berechnung 2" xfId="13896" hidden="1"/>
    <cellStyle name="Berechnung 2" xfId="13744" hidden="1"/>
    <cellStyle name="Berechnung 2" xfId="13582" hidden="1"/>
    <cellStyle name="Berechnung 2" xfId="13426" hidden="1"/>
    <cellStyle name="Berechnung 2" xfId="13254" hidden="1"/>
    <cellStyle name="Berechnung 2" xfId="13076" hidden="1"/>
    <cellStyle name="Berechnung 2" xfId="12928" hidden="1"/>
    <cellStyle name="Berechnung 2" xfId="12754" hidden="1"/>
    <cellStyle name="Berechnung 2" xfId="12630" hidden="1"/>
    <cellStyle name="Berechnung 2" xfId="12503" hidden="1"/>
    <cellStyle name="Berechnung 2" xfId="12387" hidden="1"/>
    <cellStyle name="Berechnung 2" xfId="12255" hidden="1"/>
    <cellStyle name="Berechnung 2" xfId="12079" hidden="1"/>
    <cellStyle name="Berechnung 2" xfId="11969" hidden="1"/>
    <cellStyle name="Berechnung 2" xfId="11846" hidden="1"/>
    <cellStyle name="Berechnung 2" xfId="11744" hidden="1"/>
    <cellStyle name="Berechnung 2" xfId="11600" hidden="1"/>
    <cellStyle name="Berechnung 2" xfId="11466" hidden="1"/>
    <cellStyle name="Berechnung 2" xfId="11341" hidden="1"/>
    <cellStyle name="Berechnung 2" xfId="11227" hidden="1"/>
    <cellStyle name="Berechnung 2" xfId="11067" hidden="1"/>
    <cellStyle name="Berechnung 2" xfId="10933" hidden="1"/>
    <cellStyle name="Berechnung 2" xfId="10796" hidden="1"/>
    <cellStyle name="Berechnung 2" xfId="10657" hidden="1"/>
    <cellStyle name="Berechnung 2" xfId="10539" hidden="1"/>
    <cellStyle name="Berechnung 2" xfId="10405" hidden="1"/>
    <cellStyle name="Berechnung 2" xfId="10254" hidden="1"/>
    <cellStyle name="Berechnung 2" xfId="10131" hidden="1"/>
    <cellStyle name="Berechnung 2" xfId="10004" hidden="1"/>
    <cellStyle name="Berechnung 2" xfId="9873" hidden="1"/>
    <cellStyle name="Berechnung 2" xfId="9771" hidden="1"/>
    <cellStyle name="Berechnung 2" xfId="9615" hidden="1"/>
    <cellStyle name="Berechnung 2" xfId="9481" hidden="1"/>
    <cellStyle name="Berechnung 2" xfId="9357" hidden="1"/>
    <cellStyle name="Berechnung 2" xfId="9244" hidden="1"/>
    <cellStyle name="Berechnung 2" xfId="9142" hidden="1"/>
    <cellStyle name="Berechnung 2" xfId="9011" hidden="1"/>
    <cellStyle name="Berechnung 2" xfId="8887" hidden="1"/>
    <cellStyle name="Berechnung 2" xfId="8767" hidden="1"/>
    <cellStyle name="Berechnung 2" xfId="8645" hidden="1"/>
    <cellStyle name="Berechnung 2" xfId="8506" hidden="1"/>
    <cellStyle name="Berechnung 2" xfId="8376" hidden="1"/>
    <cellStyle name="Berechnung 2" xfId="8244" hidden="1"/>
    <cellStyle name="Berechnung 2" xfId="8119" hidden="1"/>
    <cellStyle name="Berechnung 2" xfId="7988" hidden="1"/>
    <cellStyle name="Berechnung 2" xfId="7826" hidden="1"/>
    <cellStyle name="Berechnung 2" xfId="7819" hidden="1"/>
    <cellStyle name="Berechnung 2" xfId="7611" hidden="1"/>
    <cellStyle name="Berechnung 2" xfId="7473" hidden="1"/>
    <cellStyle name="Berechnung 2" xfId="7343" hidden="1"/>
    <cellStyle name="Berechnung 2" xfId="20442" hidden="1"/>
    <cellStyle name="Berechnung 2" xfId="20794" hidden="1"/>
    <cellStyle name="Berechnung 2" xfId="20827" hidden="1"/>
    <cellStyle name="Berechnung 2" xfId="20867" hidden="1"/>
    <cellStyle name="Berechnung 2" xfId="20907" hidden="1"/>
    <cellStyle name="Berechnung 2" xfId="20941" hidden="1"/>
    <cellStyle name="Berechnung 2" xfId="20979" hidden="1"/>
    <cellStyle name="Berechnung 2" xfId="20958" hidden="1"/>
    <cellStyle name="Berechnung 2" xfId="20912" hidden="1"/>
    <cellStyle name="Berechnung 2" xfId="20872" hidden="1"/>
    <cellStyle name="Berechnung 2" xfId="20832" hidden="1"/>
    <cellStyle name="Berechnung 2" xfId="20797" hidden="1"/>
    <cellStyle name="Berechnung 2" xfId="20735" hidden="1"/>
    <cellStyle name="Berechnung 2" xfId="20668" hidden="1"/>
    <cellStyle name="Berechnung 2" xfId="20607" hidden="1"/>
    <cellStyle name="Berechnung 2" xfId="20543" hidden="1"/>
    <cellStyle name="Berechnung 2" xfId="20479" hidden="1"/>
    <cellStyle name="Berechnung 2" xfId="20437" hidden="1"/>
    <cellStyle name="Berechnung 2" xfId="20341" hidden="1"/>
    <cellStyle name="Berechnung 2" xfId="20250" hidden="1"/>
    <cellStyle name="Berechnung 2" xfId="20161" hidden="1"/>
    <cellStyle name="Berechnung 2" xfId="20084" hidden="1"/>
    <cellStyle name="Berechnung 2" xfId="20011" hidden="1"/>
    <cellStyle name="Berechnung 2" xfId="19914" hidden="1"/>
    <cellStyle name="Berechnung 2" xfId="19810" hidden="1"/>
    <cellStyle name="Berechnung 2" xfId="19693" hidden="1"/>
    <cellStyle name="Berechnung 2" xfId="19580" hidden="1"/>
    <cellStyle name="Berechnung 2" xfId="19438" hidden="1"/>
    <cellStyle name="Berechnung 2" xfId="19294" hidden="1"/>
    <cellStyle name="Berechnung 2" xfId="19157" hidden="1"/>
    <cellStyle name="Berechnung 2" xfId="19008" hidden="1"/>
    <cellStyle name="Berechnung 2" xfId="18888" hidden="1"/>
    <cellStyle name="Berechnung 2" xfId="18741" hidden="1"/>
    <cellStyle name="Berechnung 2" xfId="18596" hidden="1"/>
    <cellStyle name="Berechnung 2" xfId="18458" hidden="1"/>
    <cellStyle name="Berechnung 2" xfId="18288" hidden="1"/>
    <cellStyle name="Berechnung 2" xfId="18156" hidden="1"/>
    <cellStyle name="Berechnung 2" xfId="18033" hidden="1"/>
    <cellStyle name="Berechnung 2" xfId="17896" hidden="1"/>
    <cellStyle name="Berechnung 2" xfId="17767" hidden="1"/>
    <cellStyle name="Berechnung 2" xfId="17632" hidden="1"/>
    <cellStyle name="Berechnung 2" xfId="17496" hidden="1"/>
    <cellStyle name="Berechnung 2" xfId="17394" hidden="1"/>
    <cellStyle name="Berechnung 2" xfId="17251" hidden="1"/>
    <cellStyle name="Berechnung 2" xfId="17110" hidden="1"/>
    <cellStyle name="Berechnung 2" xfId="16963" hidden="1"/>
    <cellStyle name="Berechnung 2" xfId="16839" hidden="1"/>
    <cellStyle name="Berechnung 2" xfId="16703" hidden="1"/>
    <cellStyle name="Berechnung 2" xfId="16548" hidden="1"/>
    <cellStyle name="Berechnung 2" xfId="16418" hidden="1"/>
    <cellStyle name="Berechnung 2" xfId="16283" hidden="1"/>
    <cellStyle name="Berechnung 2" xfId="16148" hidden="1"/>
    <cellStyle name="Berechnung 2" xfId="16012" hidden="1"/>
    <cellStyle name="Berechnung 2" xfId="16007" hidden="1"/>
    <cellStyle name="Berechnung 2" xfId="15886" hidden="1"/>
    <cellStyle name="Berechnung 2" xfId="15759" hidden="1"/>
    <cellStyle name="Berechnung 2" xfId="15615" hidden="1"/>
    <cellStyle name="Berechnung 2" xfId="15419" hidden="1"/>
    <cellStyle name="Berechnung 2" xfId="15315" hidden="1"/>
    <cellStyle name="Berechnung 2" xfId="15202" hidden="1"/>
    <cellStyle name="Berechnung 2" xfId="15052" hidden="1"/>
    <cellStyle name="Berechnung 2" xfId="14882" hidden="1"/>
    <cellStyle name="Berechnung 2" xfId="14752" hidden="1"/>
    <cellStyle name="Berechnung 2" xfId="14622" hidden="1"/>
    <cellStyle name="Berechnung 2" xfId="14506" hidden="1"/>
    <cellStyle name="Berechnung 2" xfId="14337" hidden="1"/>
    <cellStyle name="Berechnung 2" xfId="14161" hidden="1"/>
    <cellStyle name="Berechnung 2" xfId="13971" hidden="1"/>
    <cellStyle name="Berechnung 2" xfId="13815" hidden="1"/>
    <cellStyle name="Berechnung 2" xfId="13678" hidden="1"/>
    <cellStyle name="Berechnung 2" xfId="13499" hidden="1"/>
    <cellStyle name="Berechnung 2" xfId="13305" hidden="1"/>
    <cellStyle name="Berechnung 2" xfId="13134" hidden="1"/>
    <cellStyle name="Berechnung 2" xfId="12988" hidden="1"/>
    <cellStyle name="Berechnung 2" xfId="12822" hidden="1"/>
    <cellStyle name="Berechnung 2" xfId="12689" hidden="1"/>
    <cellStyle name="Berechnung 2" xfId="12544" hidden="1"/>
    <cellStyle name="Berechnung 2" xfId="12385" hidden="1"/>
    <cellStyle name="Berechnung 2" xfId="12261" hidden="1"/>
    <cellStyle name="Berechnung 2" xfId="12090" hidden="1"/>
    <cellStyle name="Berechnung 2" xfId="11979" hidden="1"/>
    <cellStyle name="Berechnung 2" xfId="11838" hidden="1"/>
    <cellStyle name="Berechnung 2" xfId="11693" hidden="1"/>
    <cellStyle name="Berechnung 2" xfId="11557" hidden="1"/>
    <cellStyle name="Berechnung 2" xfId="11447" hidden="1"/>
    <cellStyle name="Berechnung 2" xfId="11271" hidden="1"/>
    <cellStyle name="Berechnung 2" xfId="11129" hidden="1"/>
    <cellStyle name="Berechnung 2" xfId="10991" hidden="1"/>
    <cellStyle name="Berechnung 2" xfId="10859" hidden="1"/>
    <cellStyle name="Berechnung 2" xfId="10731" hidden="1"/>
    <cellStyle name="Berechnung 2" xfId="10592" hidden="1"/>
    <cellStyle name="Berechnung 2" xfId="10438" hidden="1"/>
    <cellStyle name="Berechnung 2" xfId="10299" hidden="1"/>
    <cellStyle name="Berechnung 2" xfId="10156" hidden="1"/>
    <cellStyle name="Berechnung 2" xfId="10015" hidden="1"/>
    <cellStyle name="Berechnung 2" xfId="9901" hidden="1"/>
    <cellStyle name="Berechnung 2" xfId="9763" hidden="1"/>
    <cellStyle name="Berechnung 2" xfId="9607" hidden="1"/>
    <cellStyle name="Berechnung 2" xfId="9473" hidden="1"/>
    <cellStyle name="Berechnung 2" xfId="9346" hidden="1"/>
    <cellStyle name="Berechnung 2" xfId="9238" hidden="1"/>
    <cellStyle name="Berechnung 2" xfId="9101" hidden="1"/>
    <cellStyle name="Berechnung 2" xfId="8970" hidden="1"/>
    <cellStyle name="Berechnung 2" xfId="8851" hidden="1"/>
    <cellStyle name="Berechnung 2" xfId="8718" hidden="1"/>
    <cellStyle name="Berechnung 2" xfId="8565" hidden="1"/>
    <cellStyle name="Berechnung 2" xfId="8433" hidden="1"/>
    <cellStyle name="Berechnung 2" xfId="8298" hidden="1"/>
    <cellStyle name="Berechnung 2" xfId="8178" hidden="1"/>
    <cellStyle name="Berechnung 2" xfId="8043" hidden="1"/>
    <cellStyle name="Berechnung 2" xfId="7883" hidden="1"/>
    <cellStyle name="Berechnung 2" xfId="7875" hidden="1"/>
    <cellStyle name="Berechnung 2" xfId="7666" hidden="1"/>
    <cellStyle name="Berechnung 2" xfId="7503" hidden="1"/>
    <cellStyle name="Berechnung 2" xfId="7348" hidden="1"/>
    <cellStyle name="Berechnung 2" xfId="18828" hidden="1"/>
    <cellStyle name="Berechnung 2" xfId="21002" hidden="1"/>
    <cellStyle name="Berechnung 2" xfId="21016" hidden="1"/>
    <cellStyle name="Berechnung 2" xfId="21036" hidden="1"/>
    <cellStyle name="Berechnung 2" xfId="21056" hidden="1"/>
    <cellStyle name="Berechnung 2" xfId="21076" hidden="1"/>
    <cellStyle name="Berechnung 2" xfId="21096" hidden="1"/>
    <cellStyle name="Berechnung 2" xfId="21146" hidden="1"/>
    <cellStyle name="Berechnung 2" xfId="21188" hidden="1"/>
    <cellStyle name="Berechnung 2" xfId="21226" hidden="1"/>
    <cellStyle name="Berechnung 2" xfId="21294" hidden="1"/>
    <cellStyle name="Berechnung 2" xfId="21333" hidden="1"/>
    <cellStyle name="Berechnung 2" xfId="21375" hidden="1"/>
    <cellStyle name="Berechnung 2" xfId="21420" hidden="1"/>
    <cellStyle name="Berechnung 2" xfId="21456" hidden="1"/>
    <cellStyle name="Berechnung 2" xfId="21495" hidden="1"/>
    <cellStyle name="Berechnung 2" xfId="21529" hidden="1"/>
    <cellStyle name="Berechnung 2" xfId="21563" hidden="1"/>
    <cellStyle name="Berechnung 2" xfId="21604" hidden="1"/>
    <cellStyle name="Berechnung 2" xfId="21644" hidden="1"/>
    <cellStyle name="Berechnung 2" xfId="21684" hidden="1"/>
    <cellStyle name="Berechnung 2" xfId="21717" hidden="1"/>
    <cellStyle name="Berechnung 2" xfId="21750" hidden="1"/>
    <cellStyle name="Berechnung 2" xfId="21790" hidden="1"/>
    <cellStyle name="Berechnung 2" xfId="21830" hidden="1"/>
    <cellStyle name="Berechnung 2" xfId="21863" hidden="1"/>
    <cellStyle name="Berechnung 2" xfId="21902" hidden="1"/>
    <cellStyle name="Berechnung 2" xfId="21957" hidden="1"/>
    <cellStyle name="Berechnung 2" xfId="21997" hidden="1"/>
    <cellStyle name="Berechnung 2" xfId="22037" hidden="1"/>
    <cellStyle name="Berechnung 2" xfId="22078" hidden="1"/>
    <cellStyle name="Berechnung 2" xfId="22110" hidden="1"/>
    <cellStyle name="Berechnung 2" xfId="22159" hidden="1"/>
    <cellStyle name="Berechnung 2" xfId="22201" hidden="1"/>
    <cellStyle name="Berechnung 2" xfId="22241" hidden="1"/>
    <cellStyle name="Berechnung 2" xfId="22280" hidden="1"/>
    <cellStyle name="Berechnung 2" xfId="22315" hidden="1"/>
    <cellStyle name="Berechnung 2" xfId="22350" hidden="1"/>
    <cellStyle name="Berechnung 2" xfId="22391" hidden="1"/>
    <cellStyle name="Berechnung 2" xfId="22431" hidden="1"/>
    <cellStyle name="Berechnung 2" xfId="22471" hidden="1"/>
    <cellStyle name="Berechnung 2" xfId="22511" hidden="1"/>
    <cellStyle name="Berechnung 2" xfId="22531" hidden="1"/>
    <cellStyle name="Berechnung 2" xfId="22569" hidden="1"/>
    <cellStyle name="Berechnung 2" xfId="22611" hidden="1"/>
    <cellStyle name="Berechnung 2" xfId="22649" hidden="1"/>
    <cellStyle name="Berechnung 2" xfId="22687" hidden="1"/>
    <cellStyle name="Berechnung 2" xfId="22725" hidden="1"/>
    <cellStyle name="Berechnung 2" xfId="22763" hidden="1"/>
    <cellStyle name="Berechnung 2" xfId="22804" hidden="1"/>
    <cellStyle name="Berechnung 2" xfId="22843" hidden="1"/>
    <cellStyle name="Berechnung 2" xfId="22878" hidden="1"/>
    <cellStyle name="Berechnung 2" xfId="22926" hidden="1"/>
    <cellStyle name="Berechnung 2" xfId="22929" hidden="1"/>
    <cellStyle name="Berechnung 2" xfId="22987" hidden="1"/>
    <cellStyle name="Berechnung 2" xfId="23027" hidden="1"/>
    <cellStyle name="Berechnung 2" xfId="23067" hidden="1"/>
    <cellStyle name="Berechnung 2" xfId="23107" hidden="1"/>
    <cellStyle name="Berechnung 2" xfId="23151" hidden="1"/>
    <cellStyle name="Berechnung 2" xfId="23182" hidden="1"/>
    <cellStyle name="Berechnung 2" xfId="23256" hidden="1"/>
    <cellStyle name="Berechnung 2" xfId="23298" hidden="1"/>
    <cellStyle name="Berechnung 2" xfId="23338" hidden="1"/>
    <cellStyle name="Berechnung 2" xfId="23374" hidden="1"/>
    <cellStyle name="Berechnung 2" xfId="23401" hidden="1"/>
    <cellStyle name="Berechnung 2" xfId="23475" hidden="1"/>
    <cellStyle name="Berechnung 2" xfId="23517" hidden="1"/>
    <cellStyle name="Berechnung 2" xfId="23560" hidden="1"/>
    <cellStyle name="Berechnung 2" xfId="23597" hidden="1"/>
    <cellStyle name="Berechnung 2" xfId="23637" hidden="1"/>
    <cellStyle name="Berechnung 2" xfId="23683" hidden="1"/>
    <cellStyle name="Berechnung 2" xfId="23729" hidden="1"/>
    <cellStyle name="Berechnung 2" xfId="23786" hidden="1"/>
    <cellStyle name="Berechnung 2" xfId="23826" hidden="1"/>
    <cellStyle name="Berechnung 2" xfId="23866" hidden="1"/>
    <cellStyle name="Berechnung 2" xfId="23900" hidden="1"/>
    <cellStyle name="Berechnung 2" xfId="23941" hidden="1"/>
    <cellStyle name="Berechnung 2" xfId="23981" hidden="1"/>
    <cellStyle name="Berechnung 2" xfId="24013" hidden="1"/>
    <cellStyle name="Berechnung 2" xfId="24052" hidden="1"/>
    <cellStyle name="Berechnung 2" xfId="24080" hidden="1"/>
    <cellStyle name="Berechnung 2" xfId="24120" hidden="1"/>
    <cellStyle name="Berechnung 2" xfId="24160" hidden="1"/>
    <cellStyle name="Berechnung 2" xfId="24193" hidden="1"/>
    <cellStyle name="Berechnung 2" xfId="24233" hidden="1"/>
    <cellStyle name="Berechnung 2" xfId="24289" hidden="1"/>
    <cellStyle name="Berechnung 2" xfId="24329" hidden="1"/>
    <cellStyle name="Berechnung 2" xfId="24369" hidden="1"/>
    <cellStyle name="Berechnung 2" xfId="24404" hidden="1"/>
    <cellStyle name="Berechnung 2" xfId="24444" hidden="1"/>
    <cellStyle name="Berechnung 2" xfId="24490" hidden="1"/>
    <cellStyle name="Berechnung 2" xfId="24531" hidden="1"/>
    <cellStyle name="Berechnung 2" xfId="24567" hidden="1"/>
    <cellStyle name="Berechnung 2" xfId="24610" hidden="1"/>
    <cellStyle name="Berechnung 2" xfId="24645" hidden="1"/>
    <cellStyle name="Berechnung 2" xfId="24679" hidden="1"/>
    <cellStyle name="Berechnung 2" xfId="24720" hidden="1"/>
    <cellStyle name="Berechnung 2" xfId="24760" hidden="1"/>
    <cellStyle name="Berechnung 2" xfId="24805" hidden="1"/>
    <cellStyle name="Berechnung 2" xfId="24834" hidden="1"/>
    <cellStyle name="Berechnung 2" xfId="24866" hidden="1"/>
    <cellStyle name="Berechnung 2" xfId="24906" hidden="1"/>
    <cellStyle name="Berechnung 2" xfId="24946" hidden="1"/>
    <cellStyle name="Berechnung 2" xfId="24980" hidden="1"/>
    <cellStyle name="Berechnung 2" xfId="25013" hidden="1"/>
    <cellStyle name="Berechnung 2" xfId="25057" hidden="1"/>
    <cellStyle name="Berechnung 2" xfId="25099" hidden="1"/>
    <cellStyle name="Berechnung 2" xfId="25136" hidden="1"/>
    <cellStyle name="Berechnung 2" xfId="25174" hidden="1"/>
    <cellStyle name="Berechnung 2" xfId="25208" hidden="1"/>
    <cellStyle name="Berechnung 2" xfId="25255" hidden="1"/>
    <cellStyle name="Berechnung 2" xfId="25258" hidden="1"/>
    <cellStyle name="Berechnung 2" xfId="25317" hidden="1"/>
    <cellStyle name="Berechnung 2" xfId="25357" hidden="1"/>
    <cellStyle name="Berechnung 2" xfId="25397" hidden="1"/>
    <cellStyle name="Berechnung 2" xfId="25429" hidden="1"/>
    <cellStyle name="Berechnung 2" xfId="25473" hidden="1"/>
    <cellStyle name="Berechnung 2" xfId="25504" hidden="1"/>
    <cellStyle name="Berechnung 2" xfId="25544" hidden="1"/>
    <cellStyle name="Berechnung 2" xfId="25584" hidden="1"/>
    <cellStyle name="Berechnung 2" xfId="25618" hidden="1"/>
    <cellStyle name="Berechnung 2" xfId="25659" hidden="1"/>
    <cellStyle name="Berechnung 2" xfId="25637" hidden="1"/>
    <cellStyle name="Berechnung 2" xfId="25589" hidden="1"/>
    <cellStyle name="Berechnung 2" xfId="25549" hidden="1"/>
    <cellStyle name="Berechnung 2" xfId="25509" hidden="1"/>
    <cellStyle name="Berechnung 2" xfId="25468" hidden="1"/>
    <cellStyle name="Berechnung 2" xfId="25424" hidden="1"/>
    <cellStyle name="Berechnung 2" xfId="25374" hidden="1"/>
    <cellStyle name="Berechnung 2" xfId="25334" hidden="1"/>
    <cellStyle name="Berechnung 2" xfId="25292" hidden="1"/>
    <cellStyle name="Berechnung 2" xfId="25225" hidden="1"/>
    <cellStyle name="Berechnung 2" xfId="25191" hidden="1"/>
    <cellStyle name="Berechnung 2" xfId="25150" hidden="1"/>
    <cellStyle name="Berechnung 2" xfId="25104" hidden="1"/>
    <cellStyle name="Berechnung 2" xfId="25064" hidden="1"/>
    <cellStyle name="Berechnung 2" xfId="25030" hidden="1"/>
    <cellStyle name="Berechnung 2" xfId="24997" hidden="1"/>
    <cellStyle name="Berechnung 2" xfId="24951" hidden="1"/>
    <cellStyle name="Berechnung 2" xfId="24911" hidden="1"/>
    <cellStyle name="Berechnung 2" xfId="24871" hidden="1"/>
    <cellStyle name="Berechnung 2" xfId="24837" hidden="1"/>
    <cellStyle name="Berechnung 2" xfId="24777" hidden="1"/>
    <cellStyle name="Berechnung 2" xfId="24737" hidden="1"/>
    <cellStyle name="Berechnung 2" xfId="24696" hidden="1"/>
    <cellStyle name="Berechnung 2" xfId="24662" hidden="1"/>
    <cellStyle name="Berechnung 2" xfId="24618" hidden="1"/>
    <cellStyle name="Berechnung 2" xfId="24572" hidden="1"/>
    <cellStyle name="Berechnung 2" xfId="24526" hidden="1"/>
    <cellStyle name="Berechnung 2" xfId="24485" hidden="1"/>
    <cellStyle name="Berechnung 2" xfId="24439" hidden="1"/>
    <cellStyle name="Berechnung 2" xfId="24399" hidden="1"/>
    <cellStyle name="Berechnung 2" xfId="24365" hidden="1"/>
    <cellStyle name="Berechnung 2" xfId="24324" hidden="1"/>
    <cellStyle name="Berechnung 2" xfId="24284" hidden="1"/>
    <cellStyle name="Berechnung 2" xfId="24238" hidden="1"/>
    <cellStyle name="Berechnung 2" xfId="24198" hidden="1"/>
    <cellStyle name="Berechnung 2" xfId="24165" hidden="1"/>
    <cellStyle name="Berechnung 2" xfId="24125" hidden="1"/>
    <cellStyle name="Berechnung 2" xfId="24085" hidden="1"/>
    <cellStyle name="Berechnung 2" xfId="24047" hidden="1"/>
    <cellStyle name="Berechnung 2" xfId="24006" hidden="1"/>
    <cellStyle name="Berechnung 2" xfId="23958" hidden="1"/>
    <cellStyle name="Berechnung 2" xfId="23917" hidden="1"/>
    <cellStyle name="Berechnung 2" xfId="23883" hidden="1"/>
    <cellStyle name="Berechnung 2" xfId="23843" hidden="1"/>
    <cellStyle name="Berechnung 2" xfId="23803" hidden="1"/>
    <cellStyle name="Berechnung 2" xfId="23760" hidden="1"/>
    <cellStyle name="Berechnung 2" xfId="23751" hidden="1"/>
    <cellStyle name="Berechnung 2" xfId="23700" hidden="1"/>
    <cellStyle name="Berechnung 2" xfId="23654" hidden="1"/>
    <cellStyle name="Berechnung 2" xfId="23614" hidden="1"/>
    <cellStyle name="Berechnung 2" xfId="23574" hidden="1"/>
    <cellStyle name="Berechnung 2" xfId="23534" hidden="1"/>
    <cellStyle name="Berechnung 2" xfId="23492" hidden="1"/>
    <cellStyle name="Berechnung 2" xfId="23425" hidden="1"/>
    <cellStyle name="Berechnung 2" xfId="23356" hidden="1"/>
    <cellStyle name="Berechnung 2" xfId="23315" hidden="1"/>
    <cellStyle name="Berechnung 2" xfId="23275" hidden="1"/>
    <cellStyle name="Berechnung 2" xfId="23251" hidden="1"/>
    <cellStyle name="Berechnung 2" xfId="23177" hidden="1"/>
    <cellStyle name="Berechnung 2" xfId="23124" hidden="1"/>
    <cellStyle name="Berechnung 2" xfId="23084" hidden="1"/>
    <cellStyle name="Berechnung 2" xfId="23044" hidden="1"/>
    <cellStyle name="Berechnung 2" xfId="23004" hidden="1"/>
    <cellStyle name="Berechnung 2" xfId="22938" hidden="1"/>
    <cellStyle name="Berechnung 2" xfId="22883" hidden="1"/>
    <cellStyle name="Berechnung 2" xfId="22838" hidden="1"/>
    <cellStyle name="Berechnung 2" xfId="22797" hidden="1"/>
    <cellStyle name="Berechnung 2" xfId="22758" hidden="1"/>
    <cellStyle name="Berechnung 2" xfId="22729" hidden="1"/>
    <cellStyle name="Berechnung 2" xfId="22683" hidden="1"/>
    <cellStyle name="Berechnung 2" xfId="22642" hidden="1"/>
    <cellStyle name="Berechnung 2" xfId="22597" hidden="1"/>
    <cellStyle name="Berechnung 2" xfId="22560" hidden="1"/>
    <cellStyle name="Berechnung 2" xfId="22534" hidden="1"/>
    <cellStyle name="Berechnung 2" xfId="22488" hidden="1"/>
    <cellStyle name="Berechnung 2" xfId="22448" hidden="1"/>
    <cellStyle name="Berechnung 2" xfId="22408" hidden="1"/>
    <cellStyle name="Berechnung 2" xfId="22367" hidden="1"/>
    <cellStyle name="Berechnung 2" xfId="22320" hidden="1"/>
    <cellStyle name="Berechnung 2" xfId="22275" hidden="1"/>
    <cellStyle name="Berechnung 2" xfId="22231" hidden="1"/>
    <cellStyle name="Berechnung 2" xfId="22194" hidden="1"/>
    <cellStyle name="Berechnung 2" xfId="22154" hidden="1"/>
    <cellStyle name="Berechnung 2" xfId="22098" hidden="1"/>
    <cellStyle name="Berechnung 2" xfId="22054" hidden="1"/>
    <cellStyle name="Berechnung 2" xfId="22014" hidden="1"/>
    <cellStyle name="Berechnung 2" xfId="21974" hidden="1"/>
    <cellStyle name="Berechnung 2" xfId="21927" hidden="1"/>
    <cellStyle name="Berechnung 2" xfId="21897" hidden="1"/>
    <cellStyle name="Berechnung 2" xfId="21852" hidden="1"/>
    <cellStyle name="Berechnung 2" xfId="21807" hidden="1"/>
    <cellStyle name="Berechnung 2" xfId="21767" hidden="1"/>
    <cellStyle name="Berechnung 2" xfId="21734" hidden="1"/>
    <cellStyle name="Berechnung 2" xfId="21701" hidden="1"/>
    <cellStyle name="Berechnung 2" xfId="21661" hidden="1"/>
    <cellStyle name="Berechnung 2" xfId="21621" hidden="1"/>
    <cellStyle name="Berechnung 2" xfId="21580" hidden="1"/>
    <cellStyle name="Berechnung 2" xfId="21546" hidden="1"/>
    <cellStyle name="Berechnung 2" xfId="21500" hidden="1"/>
    <cellStyle name="Berechnung 2" xfId="21460" hidden="1"/>
    <cellStyle name="Berechnung 2" xfId="21415" hidden="1"/>
    <cellStyle name="Berechnung 2" xfId="21378" hidden="1"/>
    <cellStyle name="Berechnung 2" xfId="21328" hidden="1"/>
    <cellStyle name="Berechnung 2" xfId="21284" hidden="1"/>
    <cellStyle name="Berechnung 2" xfId="21273" hidden="1"/>
    <cellStyle name="Berechnung 2" xfId="21231" hidden="1"/>
    <cellStyle name="Berechnung 2" xfId="21190" hidden="1"/>
    <cellStyle name="Berechnung 2" xfId="21141" hidden="1"/>
    <cellStyle name="Berechnung 2" xfId="21122" hidden="1"/>
    <cellStyle name="Berechnung 2" xfId="25712" hidden="1"/>
    <cellStyle name="Berechnung 2" xfId="25726" hidden="1"/>
    <cellStyle name="Berechnung 2" xfId="25746" hidden="1"/>
    <cellStyle name="Berechnung 2" xfId="25766" hidden="1"/>
    <cellStyle name="Berechnung 2" xfId="25786" hidden="1"/>
    <cellStyle name="Berechnung 2" xfId="25806" hidden="1"/>
    <cellStyle name="Berechnung 2" xfId="25832" hidden="1"/>
    <cellStyle name="Berechnung 2" xfId="25853" hidden="1"/>
    <cellStyle name="Berechnung 2" xfId="25873" hidden="1"/>
    <cellStyle name="Berechnung 2" xfId="25893" hidden="1"/>
    <cellStyle name="Berechnung 2" xfId="25913" hidden="1"/>
    <cellStyle name="Berechnung 2" xfId="25939" hidden="1"/>
    <cellStyle name="Berechnung 2" xfId="25960" hidden="1"/>
    <cellStyle name="Berechnung 2" xfId="25980" hidden="1"/>
    <cellStyle name="Berechnung 2" xfId="26000" hidden="1"/>
    <cellStyle name="Berechnung 2" xfId="26020" hidden="1"/>
    <cellStyle name="Berechnung 2" xfId="26034" hidden="1"/>
    <cellStyle name="Berechnung 2" xfId="26055" hidden="1"/>
    <cellStyle name="Berechnung 2" xfId="26075" hidden="1"/>
    <cellStyle name="Berechnung 2" xfId="26095" hidden="1"/>
    <cellStyle name="Berechnung 2" xfId="26115" hidden="1"/>
    <cellStyle name="Berechnung 2" xfId="26128" hidden="1"/>
    <cellStyle name="Berechnung 2" xfId="26148" hidden="1"/>
    <cellStyle name="Berechnung 2" xfId="26168" hidden="1"/>
    <cellStyle name="Berechnung 2" xfId="26188" hidden="1"/>
    <cellStyle name="Berechnung 2" xfId="26208" hidden="1"/>
    <cellStyle name="Berechnung 2" xfId="26239" hidden="1"/>
    <cellStyle name="Berechnung 2" xfId="26259" hidden="1"/>
    <cellStyle name="Berechnung 2" xfId="26279" hidden="1"/>
    <cellStyle name="Berechnung 2" xfId="26299" hidden="1"/>
    <cellStyle name="Berechnung 2" xfId="26319" hidden="1"/>
    <cellStyle name="Berechnung 2" xfId="26345" hidden="1"/>
    <cellStyle name="Berechnung 2" xfId="26366" hidden="1"/>
    <cellStyle name="Berechnung 2" xfId="26386" hidden="1"/>
    <cellStyle name="Berechnung 2" xfId="26406" hidden="1"/>
    <cellStyle name="Berechnung 2" xfId="26426" hidden="1"/>
    <cellStyle name="Berechnung 2" xfId="26440" hidden="1"/>
    <cellStyle name="Berechnung 2" xfId="26461" hidden="1"/>
    <cellStyle name="Berechnung 2" xfId="26481" hidden="1"/>
    <cellStyle name="Berechnung 2" xfId="26501" hidden="1"/>
    <cellStyle name="Berechnung 2" xfId="26521" hidden="1"/>
    <cellStyle name="Berechnung 2" xfId="26534" hidden="1"/>
    <cellStyle name="Berechnung 2" xfId="26554" hidden="1"/>
    <cellStyle name="Berechnung 2" xfId="26574" hidden="1"/>
    <cellStyle name="Berechnung 2" xfId="26594" hidden="1"/>
    <cellStyle name="Berechnung 2" xfId="26614" hidden="1"/>
    <cellStyle name="Berechnung 2" xfId="26634" hidden="1"/>
    <cellStyle name="Berechnung 2" xfId="26654" hidden="1"/>
    <cellStyle name="Berechnung 2" xfId="26674" hidden="1"/>
    <cellStyle name="Berechnung 2" xfId="26694" hidden="1"/>
    <cellStyle name="Berechnung 2" xfId="26714" hidden="1"/>
    <cellStyle name="Berechnung 2" xfId="26741" hidden="1"/>
    <cellStyle name="Berechnung 2" xfId="26744" hidden="1"/>
    <cellStyle name="Berechnung 2" xfId="26783" hidden="1"/>
    <cellStyle name="Berechnung 2" xfId="26803" hidden="1"/>
    <cellStyle name="Berechnung 2" xfId="26823" hidden="1"/>
    <cellStyle name="Berechnung 2" xfId="26843" hidden="1"/>
    <cellStyle name="Berechnung 2" xfId="26863" hidden="1"/>
    <cellStyle name="Berechnung 2" xfId="26879" hidden="1"/>
    <cellStyle name="Berechnung 2" xfId="26899" hidden="1"/>
    <cellStyle name="Berechnung 2" xfId="26919" hidden="1"/>
    <cellStyle name="Berechnung 2" xfId="26939" hidden="1"/>
    <cellStyle name="Berechnung 2" xfId="26959" hidden="1"/>
    <cellStyle name="Berechnung 2" xfId="26976" hidden="1"/>
    <cellStyle name="Berechnung 2" xfId="27036" hidden="1"/>
    <cellStyle name="Berechnung 2" xfId="27064" hidden="1"/>
    <cellStyle name="Berechnung 2" xfId="27084" hidden="1"/>
    <cellStyle name="Berechnung 2" xfId="27104" hidden="1"/>
    <cellStyle name="Berechnung 2" xfId="27124" hidden="1"/>
    <cellStyle name="Berechnung 2" xfId="27150" hidden="1"/>
    <cellStyle name="Berechnung 2" xfId="27171" hidden="1"/>
    <cellStyle name="Berechnung 2" xfId="27191" hidden="1"/>
    <cellStyle name="Berechnung 2" xfId="27211" hidden="1"/>
    <cellStyle name="Berechnung 2" xfId="27231" hidden="1"/>
    <cellStyle name="Berechnung 2" xfId="27245" hidden="1"/>
    <cellStyle name="Berechnung 2" xfId="27266" hidden="1"/>
    <cellStyle name="Berechnung 2" xfId="27286" hidden="1"/>
    <cellStyle name="Berechnung 2" xfId="27306" hidden="1"/>
    <cellStyle name="Berechnung 2" xfId="27326" hidden="1"/>
    <cellStyle name="Berechnung 2" xfId="27339" hidden="1"/>
    <cellStyle name="Berechnung 2" xfId="27359" hidden="1"/>
    <cellStyle name="Berechnung 2" xfId="27379" hidden="1"/>
    <cellStyle name="Berechnung 2" xfId="27399" hidden="1"/>
    <cellStyle name="Berechnung 2" xfId="27419" hidden="1"/>
    <cellStyle name="Berechnung 2" xfId="27450" hidden="1"/>
    <cellStyle name="Berechnung 2" xfId="27470" hidden="1"/>
    <cellStyle name="Berechnung 2" xfId="27490" hidden="1"/>
    <cellStyle name="Berechnung 2" xfId="27510" hidden="1"/>
    <cellStyle name="Berechnung 2" xfId="27530" hidden="1"/>
    <cellStyle name="Berechnung 2" xfId="27556" hidden="1"/>
    <cellStyle name="Berechnung 2" xfId="27577" hidden="1"/>
    <cellStyle name="Berechnung 2" xfId="27597" hidden="1"/>
    <cellStyle name="Berechnung 2" xfId="27617" hidden="1"/>
    <cellStyle name="Berechnung 2" xfId="27637" hidden="1"/>
    <cellStyle name="Berechnung 2" xfId="27651" hidden="1"/>
    <cellStyle name="Berechnung 2" xfId="27672" hidden="1"/>
    <cellStyle name="Berechnung 2" xfId="27692" hidden="1"/>
    <cellStyle name="Berechnung 2" xfId="27712" hidden="1"/>
    <cellStyle name="Berechnung 2" xfId="27732" hidden="1"/>
    <cellStyle name="Berechnung 2" xfId="27745" hidden="1"/>
    <cellStyle name="Berechnung 2" xfId="27765" hidden="1"/>
    <cellStyle name="Berechnung 2" xfId="27785" hidden="1"/>
    <cellStyle name="Berechnung 2" xfId="27805" hidden="1"/>
    <cellStyle name="Berechnung 2" xfId="27825" hidden="1"/>
    <cellStyle name="Berechnung 2" xfId="27845" hidden="1"/>
    <cellStyle name="Berechnung 2" xfId="27865" hidden="1"/>
    <cellStyle name="Berechnung 2" xfId="27885" hidden="1"/>
    <cellStyle name="Berechnung 2" xfId="27905" hidden="1"/>
    <cellStyle name="Berechnung 2" xfId="27925" hidden="1"/>
    <cellStyle name="Berechnung 2" xfId="27952" hidden="1"/>
    <cellStyle name="Berechnung 2" xfId="27955" hidden="1"/>
    <cellStyle name="Berechnung 2" xfId="27994" hidden="1"/>
    <cellStyle name="Berechnung 2" xfId="28014" hidden="1"/>
    <cellStyle name="Berechnung 2" xfId="28034" hidden="1"/>
    <cellStyle name="Berechnung 2" xfId="28054" hidden="1"/>
    <cellStyle name="Berechnung 2" xfId="28074" hidden="1"/>
    <cellStyle name="Berechnung 2" xfId="28090" hidden="1"/>
    <cellStyle name="Berechnung 2" xfId="28110" hidden="1"/>
    <cellStyle name="Berechnung 2" xfId="28130" hidden="1"/>
    <cellStyle name="Berechnung 2" xfId="28150" hidden="1"/>
    <cellStyle name="Berechnung 2" xfId="28170" hidden="1"/>
    <cellStyle name="Berechnung 2" xfId="28371" hidden="1"/>
    <cellStyle name="Berechnung 2" xfId="28391" hidden="1"/>
    <cellStyle name="Berechnung 2" xfId="28411" hidden="1"/>
    <cellStyle name="Berechnung 2" xfId="28431" hidden="1"/>
    <cellStyle name="Berechnung 2" xfId="28457" hidden="1"/>
    <cellStyle name="Berechnung 2" xfId="28478" hidden="1"/>
    <cellStyle name="Berechnung 2" xfId="28498" hidden="1"/>
    <cellStyle name="Berechnung 2" xfId="28518" hidden="1"/>
    <cellStyle name="Berechnung 2" xfId="28538" hidden="1"/>
    <cellStyle name="Berechnung 2" xfId="28552" hidden="1"/>
    <cellStyle name="Berechnung 2" xfId="28573" hidden="1"/>
    <cellStyle name="Berechnung 2" xfId="28593" hidden="1"/>
    <cellStyle name="Berechnung 2" xfId="28613" hidden="1"/>
    <cellStyle name="Berechnung 2" xfId="28633" hidden="1"/>
    <cellStyle name="Berechnung 2" xfId="28646" hidden="1"/>
    <cellStyle name="Berechnung 2" xfId="28666" hidden="1"/>
    <cellStyle name="Berechnung 2" xfId="28686" hidden="1"/>
    <cellStyle name="Berechnung 2" xfId="28706" hidden="1"/>
    <cellStyle name="Berechnung 2" xfId="28726" hidden="1"/>
    <cellStyle name="Berechnung 2" xfId="28758" hidden="1"/>
    <cellStyle name="Berechnung 2" xfId="28778" hidden="1"/>
    <cellStyle name="Berechnung 2" xfId="28798" hidden="1"/>
    <cellStyle name="Berechnung 2" xfId="28818" hidden="1"/>
    <cellStyle name="Berechnung 2" xfId="28838" hidden="1"/>
    <cellStyle name="Berechnung 2" xfId="28864" hidden="1"/>
    <cellStyle name="Berechnung 2" xfId="28885" hidden="1"/>
    <cellStyle name="Berechnung 2" xfId="28905" hidden="1"/>
    <cellStyle name="Berechnung 2" xfId="28925" hidden="1"/>
    <cellStyle name="Berechnung 2" xfId="28945" hidden="1"/>
    <cellStyle name="Berechnung 2" xfId="28959" hidden="1"/>
    <cellStyle name="Berechnung 2" xfId="28980" hidden="1"/>
    <cellStyle name="Berechnung 2" xfId="29000" hidden="1"/>
    <cellStyle name="Berechnung 2" xfId="29020" hidden="1"/>
    <cellStyle name="Berechnung 2" xfId="29040" hidden="1"/>
    <cellStyle name="Berechnung 2" xfId="29053" hidden="1"/>
    <cellStyle name="Berechnung 2" xfId="29073" hidden="1"/>
    <cellStyle name="Berechnung 2" xfId="29093" hidden="1"/>
    <cellStyle name="Berechnung 2" xfId="29113" hidden="1"/>
    <cellStyle name="Berechnung 2" xfId="29133" hidden="1"/>
    <cellStyle name="Berechnung 2" xfId="29153" hidden="1"/>
    <cellStyle name="Berechnung 2" xfId="29173" hidden="1"/>
    <cellStyle name="Berechnung 2" xfId="29193" hidden="1"/>
    <cellStyle name="Berechnung 2" xfId="29213" hidden="1"/>
    <cellStyle name="Berechnung 2" xfId="29233" hidden="1"/>
    <cellStyle name="Berechnung 2" xfId="29261" hidden="1"/>
    <cellStyle name="Berechnung 2" xfId="29265" hidden="1"/>
    <cellStyle name="Berechnung 2" xfId="29305" hidden="1"/>
    <cellStyle name="Berechnung 2" xfId="29325" hidden="1"/>
    <cellStyle name="Berechnung 2" xfId="29345" hidden="1"/>
    <cellStyle name="Berechnung 2" xfId="29365" hidden="1"/>
    <cellStyle name="Berechnung 2" xfId="29385" hidden="1"/>
    <cellStyle name="Berechnung 2" xfId="29401" hidden="1"/>
    <cellStyle name="Berechnung 2" xfId="29421" hidden="1"/>
    <cellStyle name="Berechnung 2" xfId="29441" hidden="1"/>
    <cellStyle name="Berechnung 2" xfId="29461" hidden="1"/>
    <cellStyle name="Berechnung 2" xfId="29481" hidden="1"/>
    <cellStyle name="Berechnung 2" xfId="29499" hidden="1"/>
    <cellStyle name="Berechnung 2" xfId="29559" hidden="1"/>
    <cellStyle name="Berechnung 2" xfId="29587" hidden="1"/>
    <cellStyle name="Berechnung 2" xfId="29607" hidden="1"/>
    <cellStyle name="Berechnung 2" xfId="29627" hidden="1"/>
    <cellStyle name="Berechnung 2" xfId="29647" hidden="1"/>
    <cellStyle name="Berechnung 2" xfId="29673" hidden="1"/>
    <cellStyle name="Berechnung 2" xfId="29694" hidden="1"/>
    <cellStyle name="Berechnung 2" xfId="29714" hidden="1"/>
    <cellStyle name="Berechnung 2" xfId="29734" hidden="1"/>
    <cellStyle name="Berechnung 2" xfId="29754" hidden="1"/>
    <cellStyle name="Berechnung 2" xfId="29768" hidden="1"/>
    <cellStyle name="Berechnung 2" xfId="29789" hidden="1"/>
    <cellStyle name="Berechnung 2" xfId="29809" hidden="1"/>
    <cellStyle name="Berechnung 2" xfId="29829" hidden="1"/>
    <cellStyle name="Berechnung 2" xfId="29849" hidden="1"/>
    <cellStyle name="Berechnung 2" xfId="29862" hidden="1"/>
    <cellStyle name="Berechnung 2" xfId="29882" hidden="1"/>
    <cellStyle name="Berechnung 2" xfId="29902" hidden="1"/>
    <cellStyle name="Berechnung 2" xfId="29922" hidden="1"/>
    <cellStyle name="Berechnung 2" xfId="29942" hidden="1"/>
    <cellStyle name="Berechnung 2" xfId="29973" hidden="1"/>
    <cellStyle name="Berechnung 2" xfId="29993" hidden="1"/>
    <cellStyle name="Berechnung 2" xfId="30013" hidden="1"/>
    <cellStyle name="Berechnung 2" xfId="30033" hidden="1"/>
    <cellStyle name="Berechnung 2" xfId="30053" hidden="1"/>
    <cellStyle name="Berechnung 2" xfId="30079" hidden="1"/>
    <cellStyle name="Berechnung 2" xfId="30100" hidden="1"/>
    <cellStyle name="Berechnung 2" xfId="30120" hidden="1"/>
    <cellStyle name="Berechnung 2" xfId="30140" hidden="1"/>
    <cellStyle name="Berechnung 2" xfId="30160" hidden="1"/>
    <cellStyle name="Berechnung 2" xfId="30174" hidden="1"/>
    <cellStyle name="Berechnung 2" xfId="30195" hidden="1"/>
    <cellStyle name="Berechnung 2" xfId="30215" hidden="1"/>
    <cellStyle name="Berechnung 2" xfId="30235" hidden="1"/>
    <cellStyle name="Berechnung 2" xfId="30255" hidden="1"/>
    <cellStyle name="Berechnung 2" xfId="30268" hidden="1"/>
    <cellStyle name="Berechnung 2" xfId="30288" hidden="1"/>
    <cellStyle name="Berechnung 2" xfId="30308" hidden="1"/>
    <cellStyle name="Berechnung 2" xfId="30328" hidden="1"/>
    <cellStyle name="Berechnung 2" xfId="30348" hidden="1"/>
    <cellStyle name="Berechnung 2" xfId="30368" hidden="1"/>
    <cellStyle name="Berechnung 2" xfId="30388" hidden="1"/>
    <cellStyle name="Berechnung 2" xfId="30408" hidden="1"/>
    <cellStyle name="Berechnung 2" xfId="30428" hidden="1"/>
    <cellStyle name="Berechnung 2" xfId="30448" hidden="1"/>
    <cellStyle name="Berechnung 2" xfId="30475" hidden="1"/>
    <cellStyle name="Berechnung 2" xfId="30478" hidden="1"/>
    <cellStyle name="Berechnung 2" xfId="30518" hidden="1"/>
    <cellStyle name="Berechnung 2" xfId="30538" hidden="1"/>
    <cellStyle name="Berechnung 2" xfId="30558" hidden="1"/>
    <cellStyle name="Berechnung 2" xfId="30578" hidden="1"/>
    <cellStyle name="Berechnung 2" xfId="30598" hidden="1"/>
    <cellStyle name="Berechnung 2" xfId="30614" hidden="1"/>
    <cellStyle name="Berechnung 2" xfId="30634" hidden="1"/>
    <cellStyle name="Berechnung 2" xfId="30654" hidden="1"/>
    <cellStyle name="Berechnung 2" xfId="30674" hidden="1"/>
    <cellStyle name="Berechnung 2" xfId="30694" hidden="1"/>
    <cellStyle name="Berechnung 2" xfId="30766" hidden="1"/>
    <cellStyle name="Berechnung 2" xfId="30786" hidden="1"/>
    <cellStyle name="Berechnung 2" xfId="30806" hidden="1"/>
    <cellStyle name="Berechnung 2" xfId="30826" hidden="1"/>
    <cellStyle name="Berechnung 2" xfId="30852" hidden="1"/>
    <cellStyle name="Berechnung 2" xfId="30873" hidden="1"/>
    <cellStyle name="Berechnung 2" xfId="30893" hidden="1"/>
    <cellStyle name="Berechnung 2" xfId="30913" hidden="1"/>
    <cellStyle name="Berechnung 2" xfId="30933" hidden="1"/>
    <cellStyle name="Berechnung 2" xfId="30947" hidden="1"/>
    <cellStyle name="Berechnung 2" xfId="30968" hidden="1"/>
    <cellStyle name="Berechnung 2" xfId="30988" hidden="1"/>
    <cellStyle name="Berechnung 2" xfId="31008" hidden="1"/>
    <cellStyle name="Berechnung 2" xfId="31028" hidden="1"/>
    <cellStyle name="Berechnung 2" xfId="31041" hidden="1"/>
    <cellStyle name="Berechnung 2" xfId="31061" hidden="1"/>
    <cellStyle name="Berechnung 2" xfId="31081" hidden="1"/>
    <cellStyle name="Berechnung 2" xfId="31101" hidden="1"/>
    <cellStyle name="Berechnung 2" xfId="31121" hidden="1"/>
    <cellStyle name="Berechnung 2" xfId="31152" hidden="1"/>
    <cellStyle name="Berechnung 2" xfId="31172" hidden="1"/>
    <cellStyle name="Berechnung 2" xfId="31192" hidden="1"/>
    <cellStyle name="Berechnung 2" xfId="31212" hidden="1"/>
    <cellStyle name="Berechnung 2" xfId="31232" hidden="1"/>
    <cellStyle name="Berechnung 2" xfId="31258" hidden="1"/>
    <cellStyle name="Berechnung 2" xfId="31279" hidden="1"/>
    <cellStyle name="Berechnung 2" xfId="31299" hidden="1"/>
    <cellStyle name="Berechnung 2" xfId="31319" hidden="1"/>
    <cellStyle name="Berechnung 2" xfId="31339" hidden="1"/>
    <cellStyle name="Berechnung 2" xfId="31353" hidden="1"/>
    <cellStyle name="Berechnung 2" xfId="31374" hidden="1"/>
    <cellStyle name="Berechnung 2" xfId="31394" hidden="1"/>
    <cellStyle name="Berechnung 2" xfId="31414" hidden="1"/>
    <cellStyle name="Berechnung 2" xfId="31434" hidden="1"/>
    <cellStyle name="Berechnung 2" xfId="31447" hidden="1"/>
    <cellStyle name="Berechnung 2" xfId="31467" hidden="1"/>
    <cellStyle name="Berechnung 2" xfId="31487" hidden="1"/>
    <cellStyle name="Berechnung 2" xfId="31507" hidden="1"/>
    <cellStyle name="Berechnung 2" xfId="31527" hidden="1"/>
    <cellStyle name="Berechnung 2" xfId="31547" hidden="1"/>
    <cellStyle name="Berechnung 2" xfId="31567" hidden="1"/>
    <cellStyle name="Berechnung 2" xfId="31587" hidden="1"/>
    <cellStyle name="Berechnung 2" xfId="31607" hidden="1"/>
    <cellStyle name="Berechnung 2" xfId="31627" hidden="1"/>
    <cellStyle name="Berechnung 2" xfId="31655" hidden="1"/>
    <cellStyle name="Berechnung 2" xfId="31659" hidden="1"/>
    <cellStyle name="Berechnung 2" xfId="31699" hidden="1"/>
    <cellStyle name="Berechnung 2" xfId="31719" hidden="1"/>
    <cellStyle name="Berechnung 2" xfId="31739" hidden="1"/>
    <cellStyle name="Berechnung 2" xfId="31759" hidden="1"/>
    <cellStyle name="Berechnung 2" xfId="31779" hidden="1"/>
    <cellStyle name="Berechnung 2" xfId="31795" hidden="1"/>
    <cellStyle name="Berechnung 2" xfId="31815" hidden="1"/>
    <cellStyle name="Berechnung 2" xfId="31835" hidden="1"/>
    <cellStyle name="Berechnung 2" xfId="31855" hidden="1"/>
    <cellStyle name="Berechnung 2" xfId="31875" hidden="1"/>
    <cellStyle name="Berechnung 2" xfId="31892" hidden="1"/>
    <cellStyle name="Berechnung 2" xfId="31952" hidden="1"/>
    <cellStyle name="Berechnung 2" xfId="31980" hidden="1"/>
    <cellStyle name="Berechnung 2" xfId="32000" hidden="1"/>
    <cellStyle name="Berechnung 2" xfId="32020" hidden="1"/>
    <cellStyle name="Berechnung 2" xfId="32040" hidden="1"/>
    <cellStyle name="Berechnung 2" xfId="32065" hidden="1"/>
    <cellStyle name="Berechnung 2" xfId="32086" hidden="1"/>
    <cellStyle name="Berechnung 2" xfId="32106" hidden="1"/>
    <cellStyle name="Berechnung 2" xfId="32126" hidden="1"/>
    <cellStyle name="Berechnung 2" xfId="32146" hidden="1"/>
    <cellStyle name="Berechnung 2" xfId="32160" hidden="1"/>
    <cellStyle name="Berechnung 2" xfId="32181" hidden="1"/>
    <cellStyle name="Berechnung 2" xfId="32201" hidden="1"/>
    <cellStyle name="Berechnung 2" xfId="32221" hidden="1"/>
    <cellStyle name="Berechnung 2" xfId="32241" hidden="1"/>
    <cellStyle name="Berechnung 2" xfId="32254" hidden="1"/>
    <cellStyle name="Berechnung 2" xfId="32274" hidden="1"/>
    <cellStyle name="Berechnung 2" xfId="32294" hidden="1"/>
    <cellStyle name="Berechnung 2" xfId="32314" hidden="1"/>
    <cellStyle name="Berechnung 2" xfId="32334" hidden="1"/>
    <cellStyle name="Berechnung 2" xfId="32364" hidden="1"/>
    <cellStyle name="Berechnung 2" xfId="32384" hidden="1"/>
    <cellStyle name="Berechnung 2" xfId="32404" hidden="1"/>
    <cellStyle name="Berechnung 2" xfId="32424" hidden="1"/>
    <cellStyle name="Berechnung 2" xfId="32444" hidden="1"/>
    <cellStyle name="Berechnung 2" xfId="32469" hidden="1"/>
    <cellStyle name="Berechnung 2" xfId="32490" hidden="1"/>
    <cellStyle name="Berechnung 2" xfId="32510" hidden="1"/>
    <cellStyle name="Berechnung 2" xfId="32530" hidden="1"/>
    <cellStyle name="Berechnung 2" xfId="32550" hidden="1"/>
    <cellStyle name="Berechnung 2" xfId="32564" hidden="1"/>
    <cellStyle name="Berechnung 2" xfId="32585" hidden="1"/>
    <cellStyle name="Berechnung 2" xfId="32605" hidden="1"/>
    <cellStyle name="Berechnung 2" xfId="32625" hidden="1"/>
    <cellStyle name="Berechnung 2" xfId="32645" hidden="1"/>
    <cellStyle name="Berechnung 2" xfId="32658" hidden="1"/>
    <cellStyle name="Berechnung 2" xfId="32678" hidden="1"/>
    <cellStyle name="Berechnung 2" xfId="32698" hidden="1"/>
    <cellStyle name="Berechnung 2" xfId="32718" hidden="1"/>
    <cellStyle name="Berechnung 2" xfId="32738" hidden="1"/>
    <cellStyle name="Berechnung 2" xfId="32758" hidden="1"/>
    <cellStyle name="Berechnung 2" xfId="32778" hidden="1"/>
    <cellStyle name="Berechnung 2" xfId="32798" hidden="1"/>
    <cellStyle name="Berechnung 2" xfId="32818" hidden="1"/>
    <cellStyle name="Berechnung 2" xfId="32838" hidden="1"/>
    <cellStyle name="Berechnung 2" xfId="32865" hidden="1"/>
    <cellStyle name="Berechnung 2" xfId="32868" hidden="1"/>
    <cellStyle name="Berechnung 2" xfId="32908" hidden="1"/>
    <cellStyle name="Berechnung 2" xfId="32928" hidden="1"/>
    <cellStyle name="Berechnung 2" xfId="32948" hidden="1"/>
    <cellStyle name="Berechnung 2" xfId="32968" hidden="1"/>
    <cellStyle name="Berechnung 2" xfId="32988" hidden="1"/>
    <cellStyle name="Berechnung 2" xfId="33003" hidden="1"/>
    <cellStyle name="Berechnung 2" xfId="33023" hidden="1"/>
    <cellStyle name="Berechnung 2" xfId="33043" hidden="1"/>
    <cellStyle name="Berechnung 2" xfId="33063" hidden="1"/>
    <cellStyle name="Berechnung 2" xfId="33083" hidden="1"/>
    <cellStyle name="Berechnung 2" xfId="28265" hidden="1"/>
    <cellStyle name="Berechnung 2" xfId="28287" hidden="1"/>
    <cellStyle name="Berechnung 2" xfId="28302" hidden="1"/>
    <cellStyle name="Berechnung 2" xfId="33120" hidden="1"/>
    <cellStyle name="Berechnung 2" xfId="33146" hidden="1"/>
    <cellStyle name="Berechnung 2" xfId="33167" hidden="1"/>
    <cellStyle name="Berechnung 2" xfId="33187" hidden="1"/>
    <cellStyle name="Berechnung 2" xfId="33207" hidden="1"/>
    <cellStyle name="Berechnung 2" xfId="33227" hidden="1"/>
    <cellStyle name="Berechnung 2" xfId="33241" hidden="1"/>
    <cellStyle name="Berechnung 2" xfId="33262" hidden="1"/>
    <cellStyle name="Berechnung 2" xfId="33282" hidden="1"/>
    <cellStyle name="Berechnung 2" xfId="33302" hidden="1"/>
    <cellStyle name="Berechnung 2" xfId="33322" hidden="1"/>
    <cellStyle name="Berechnung 2" xfId="33335" hidden="1"/>
    <cellStyle name="Berechnung 2" xfId="33355" hidden="1"/>
    <cellStyle name="Berechnung 2" xfId="33375" hidden="1"/>
    <cellStyle name="Berechnung 2" xfId="33395" hidden="1"/>
    <cellStyle name="Berechnung 2" xfId="33415" hidden="1"/>
    <cellStyle name="Berechnung 2" xfId="33445" hidden="1"/>
    <cellStyle name="Berechnung 2" xfId="33465" hidden="1"/>
    <cellStyle name="Berechnung 2" xfId="33485" hidden="1"/>
    <cellStyle name="Berechnung 2" xfId="33505" hidden="1"/>
    <cellStyle name="Berechnung 2" xfId="33525" hidden="1"/>
    <cellStyle name="Berechnung 2" xfId="33550" hidden="1"/>
    <cellStyle name="Berechnung 2" xfId="33571" hidden="1"/>
    <cellStyle name="Berechnung 2" xfId="33591" hidden="1"/>
    <cellStyle name="Berechnung 2" xfId="33611" hidden="1"/>
    <cellStyle name="Berechnung 2" xfId="33631" hidden="1"/>
    <cellStyle name="Berechnung 2" xfId="33645" hidden="1"/>
    <cellStyle name="Berechnung 2" xfId="33666" hidden="1"/>
    <cellStyle name="Berechnung 2" xfId="33686" hidden="1"/>
    <cellStyle name="Berechnung 2" xfId="33706" hidden="1"/>
    <cellStyle name="Berechnung 2" xfId="33726" hidden="1"/>
    <cellStyle name="Berechnung 2" xfId="33739" hidden="1"/>
    <cellStyle name="Berechnung 2" xfId="33759" hidden="1"/>
    <cellStyle name="Berechnung 2" xfId="33779" hidden="1"/>
    <cellStyle name="Berechnung 2" xfId="33799" hidden="1"/>
    <cellStyle name="Berechnung 2" xfId="33819" hidden="1"/>
    <cellStyle name="Berechnung 2" xfId="33839" hidden="1"/>
    <cellStyle name="Berechnung 2" xfId="33859" hidden="1"/>
    <cellStyle name="Berechnung 2" xfId="33879" hidden="1"/>
    <cellStyle name="Berechnung 2" xfId="33899" hidden="1"/>
    <cellStyle name="Berechnung 2" xfId="33919" hidden="1"/>
    <cellStyle name="Berechnung 2" xfId="33945" hidden="1"/>
    <cellStyle name="Berechnung 2" xfId="33949" hidden="1"/>
    <cellStyle name="Berechnung 2" xfId="33989" hidden="1"/>
    <cellStyle name="Berechnung 2" xfId="34009" hidden="1"/>
    <cellStyle name="Berechnung 2" xfId="34029" hidden="1"/>
    <cellStyle name="Berechnung 2" xfId="34049" hidden="1"/>
    <cellStyle name="Berechnung 2" xfId="34069" hidden="1"/>
    <cellStyle name="Berechnung 2" xfId="34083" hidden="1"/>
    <cellStyle name="Berechnung 2" xfId="34103" hidden="1"/>
    <cellStyle name="Berechnung 2" xfId="34123" hidden="1"/>
    <cellStyle name="Berechnung 2" xfId="34143" hidden="1"/>
    <cellStyle name="Berechnung 2" xfId="34163" hidden="1"/>
    <cellStyle name="Berechnung 2" xfId="34180" hidden="1"/>
    <cellStyle name="Berechnung 2" xfId="34239" hidden="1"/>
    <cellStyle name="Berechnung 2" xfId="34267" hidden="1"/>
    <cellStyle name="Berechnung 2" xfId="34287" hidden="1"/>
    <cellStyle name="Berechnung 2" xfId="34307" hidden="1"/>
    <cellStyle name="Berechnung 2" xfId="34327" hidden="1"/>
    <cellStyle name="Berechnung 2" xfId="34353" hidden="1"/>
    <cellStyle name="Berechnung 2" xfId="34374" hidden="1"/>
    <cellStyle name="Berechnung 2" xfId="34394" hidden="1"/>
    <cellStyle name="Berechnung 2" xfId="34414" hidden="1"/>
    <cellStyle name="Berechnung 2" xfId="34434" hidden="1"/>
    <cellStyle name="Berechnung 2" xfId="34448" hidden="1"/>
    <cellStyle name="Berechnung 2" xfId="34469" hidden="1"/>
    <cellStyle name="Berechnung 2" xfId="34489" hidden="1"/>
    <cellStyle name="Berechnung 2" xfId="34509" hidden="1"/>
    <cellStyle name="Berechnung 2" xfId="34529" hidden="1"/>
    <cellStyle name="Berechnung 2" xfId="34542" hidden="1"/>
    <cellStyle name="Berechnung 2" xfId="34562" hidden="1"/>
    <cellStyle name="Berechnung 2" xfId="34582" hidden="1"/>
    <cellStyle name="Berechnung 2" xfId="34602" hidden="1"/>
    <cellStyle name="Berechnung 2" xfId="34622" hidden="1"/>
    <cellStyle name="Berechnung 2" xfId="34652" hidden="1"/>
    <cellStyle name="Berechnung 2" xfId="34672" hidden="1"/>
    <cellStyle name="Berechnung 2" xfId="34692" hidden="1"/>
    <cellStyle name="Berechnung 2" xfId="34712" hidden="1"/>
    <cellStyle name="Berechnung 2" xfId="34732" hidden="1"/>
    <cellStyle name="Berechnung 2" xfId="34757" hidden="1"/>
    <cellStyle name="Berechnung 2" xfId="34778" hidden="1"/>
    <cellStyle name="Berechnung 2" xfId="34798" hidden="1"/>
    <cellStyle name="Berechnung 2" xfId="34818" hidden="1"/>
    <cellStyle name="Berechnung 2" xfId="34838" hidden="1"/>
    <cellStyle name="Berechnung 2" xfId="34852" hidden="1"/>
    <cellStyle name="Berechnung 2" xfId="34873" hidden="1"/>
    <cellStyle name="Berechnung 2" xfId="34893" hidden="1"/>
    <cellStyle name="Berechnung 2" xfId="34913" hidden="1"/>
    <cellStyle name="Berechnung 2" xfId="34933" hidden="1"/>
    <cellStyle name="Berechnung 2" xfId="34946" hidden="1"/>
    <cellStyle name="Berechnung 2" xfId="34966" hidden="1"/>
    <cellStyle name="Berechnung 2" xfId="34986" hidden="1"/>
    <cellStyle name="Berechnung 2" xfId="35006" hidden="1"/>
    <cellStyle name="Berechnung 2" xfId="35026" hidden="1"/>
    <cellStyle name="Berechnung 2" xfId="35046" hidden="1"/>
    <cellStyle name="Berechnung 2" xfId="35066" hidden="1"/>
    <cellStyle name="Berechnung 2" xfId="35086" hidden="1"/>
    <cellStyle name="Berechnung 2" xfId="35106" hidden="1"/>
    <cellStyle name="Berechnung 2" xfId="35126" hidden="1"/>
    <cellStyle name="Berechnung 2" xfId="35151" hidden="1"/>
    <cellStyle name="Berechnung 2" xfId="35154" hidden="1"/>
    <cellStyle name="Berechnung 2" xfId="35194" hidden="1"/>
    <cellStyle name="Berechnung 2" xfId="35214" hidden="1"/>
    <cellStyle name="Berechnung 2" xfId="35234" hidden="1"/>
    <cellStyle name="Berechnung 2" xfId="35254" hidden="1"/>
    <cellStyle name="Berechnung 2" xfId="35274" hidden="1"/>
    <cellStyle name="Berechnung 2" xfId="35289" hidden="1"/>
    <cellStyle name="Berechnung 2" xfId="35309" hidden="1"/>
    <cellStyle name="Berechnung 2" xfId="35329" hidden="1"/>
    <cellStyle name="Berechnung 2" xfId="35349" hidden="1"/>
    <cellStyle name="Berechnung 2" xfId="35369" hidden="1"/>
    <cellStyle name="Berechnung 2" xfId="33096" hidden="1"/>
    <cellStyle name="Berechnung 2" xfId="28213" hidden="1"/>
    <cellStyle name="Berechnung 2" xfId="28231" hidden="1"/>
    <cellStyle name="Berechnung 2" xfId="35408" hidden="1"/>
    <cellStyle name="Berechnung 2" xfId="35433" hidden="1"/>
    <cellStyle name="Berechnung 2" xfId="35454" hidden="1"/>
    <cellStyle name="Berechnung 2" xfId="35474" hidden="1"/>
    <cellStyle name="Berechnung 2" xfId="35494" hidden="1"/>
    <cellStyle name="Berechnung 2" xfId="35514" hidden="1"/>
    <cellStyle name="Berechnung 2" xfId="35528" hidden="1"/>
    <cellStyle name="Berechnung 2" xfId="35549" hidden="1"/>
    <cellStyle name="Berechnung 2" xfId="35569" hidden="1"/>
    <cellStyle name="Berechnung 2" xfId="35589" hidden="1"/>
    <cellStyle name="Berechnung 2" xfId="35609" hidden="1"/>
    <cellStyle name="Berechnung 2" xfId="35622" hidden="1"/>
    <cellStyle name="Berechnung 2" xfId="35642" hidden="1"/>
    <cellStyle name="Berechnung 2" xfId="35662" hidden="1"/>
    <cellStyle name="Berechnung 2" xfId="35682" hidden="1"/>
    <cellStyle name="Berechnung 2" xfId="35702" hidden="1"/>
    <cellStyle name="Berechnung 2" xfId="35731" hidden="1"/>
    <cellStyle name="Berechnung 2" xfId="35751" hidden="1"/>
    <cellStyle name="Berechnung 2" xfId="35771" hidden="1"/>
    <cellStyle name="Berechnung 2" xfId="35791" hidden="1"/>
    <cellStyle name="Berechnung 2" xfId="35811" hidden="1"/>
    <cellStyle name="Berechnung 2" xfId="35835" hidden="1"/>
    <cellStyle name="Berechnung 2" xfId="35856" hidden="1"/>
    <cellStyle name="Berechnung 2" xfId="35876" hidden="1"/>
    <cellStyle name="Berechnung 2" xfId="35896" hidden="1"/>
    <cellStyle name="Berechnung 2" xfId="35916" hidden="1"/>
    <cellStyle name="Berechnung 2" xfId="35930" hidden="1"/>
    <cellStyle name="Berechnung 2" xfId="35951" hidden="1"/>
    <cellStyle name="Berechnung 2" xfId="35971" hidden="1"/>
    <cellStyle name="Berechnung 2" xfId="35991" hidden="1"/>
    <cellStyle name="Berechnung 2" xfId="36011" hidden="1"/>
    <cellStyle name="Berechnung 2" xfId="36024" hidden="1"/>
    <cellStyle name="Berechnung 2" xfId="36044" hidden="1"/>
    <cellStyle name="Berechnung 2" xfId="36064" hidden="1"/>
    <cellStyle name="Berechnung 2" xfId="36084" hidden="1"/>
    <cellStyle name="Berechnung 2" xfId="36104" hidden="1"/>
    <cellStyle name="Berechnung 2" xfId="36124" hidden="1"/>
    <cellStyle name="Berechnung 2" xfId="36144" hidden="1"/>
    <cellStyle name="Berechnung 2" xfId="36164" hidden="1"/>
    <cellStyle name="Berechnung 2" xfId="36184" hidden="1"/>
    <cellStyle name="Berechnung 2" xfId="36204" hidden="1"/>
    <cellStyle name="Berechnung 2" xfId="36230" hidden="1"/>
    <cellStyle name="Berechnung 2" xfId="36234" hidden="1"/>
    <cellStyle name="Berechnung 2" xfId="36273" hidden="1"/>
    <cellStyle name="Berechnung 2" xfId="36293" hidden="1"/>
    <cellStyle name="Berechnung 2" xfId="36313" hidden="1"/>
    <cellStyle name="Berechnung 2" xfId="36333" hidden="1"/>
    <cellStyle name="Berechnung 2" xfId="36353" hidden="1"/>
    <cellStyle name="Berechnung 2" xfId="36368" hidden="1"/>
    <cellStyle name="Berechnung 2" xfId="36388" hidden="1"/>
    <cellStyle name="Berechnung 2" xfId="36408" hidden="1"/>
    <cellStyle name="Berechnung 2" xfId="36428" hidden="1"/>
    <cellStyle name="Berechnung 2" xfId="36448" hidden="1"/>
    <cellStyle name="Berechnung 2" xfId="36464" hidden="1"/>
    <cellStyle name="Berechnung 2" xfId="36521" hidden="1"/>
    <cellStyle name="Berechnung 2" xfId="36549" hidden="1"/>
    <cellStyle name="Berechnung 2" xfId="36569" hidden="1"/>
    <cellStyle name="Berechnung 2" xfId="36589" hidden="1"/>
    <cellStyle name="Berechnung 2" xfId="36609" hidden="1"/>
    <cellStyle name="Berechnung 2" xfId="36634" hidden="1"/>
    <cellStyle name="Berechnung 2" xfId="36655" hidden="1"/>
    <cellStyle name="Berechnung 2" xfId="36675" hidden="1"/>
    <cellStyle name="Berechnung 2" xfId="36695" hidden="1"/>
    <cellStyle name="Berechnung 2" xfId="36715" hidden="1"/>
    <cellStyle name="Berechnung 2" xfId="36729" hidden="1"/>
    <cellStyle name="Berechnung 2" xfId="36750" hidden="1"/>
    <cellStyle name="Berechnung 2" xfId="36770" hidden="1"/>
    <cellStyle name="Berechnung 2" xfId="36790" hidden="1"/>
    <cellStyle name="Berechnung 2" xfId="36810" hidden="1"/>
    <cellStyle name="Berechnung 2" xfId="36823" hidden="1"/>
    <cellStyle name="Berechnung 2" xfId="36843" hidden="1"/>
    <cellStyle name="Berechnung 2" xfId="36863" hidden="1"/>
    <cellStyle name="Berechnung 2" xfId="36883" hidden="1"/>
    <cellStyle name="Berechnung 2" xfId="36903" hidden="1"/>
    <cellStyle name="Berechnung 2" xfId="36931" hidden="1"/>
    <cellStyle name="Berechnung 2" xfId="36951" hidden="1"/>
    <cellStyle name="Berechnung 2" xfId="36971" hidden="1"/>
    <cellStyle name="Berechnung 2" xfId="36991" hidden="1"/>
    <cellStyle name="Berechnung 2" xfId="37011" hidden="1"/>
    <cellStyle name="Berechnung 2" xfId="37035" hidden="1"/>
    <cellStyle name="Berechnung 2" xfId="37056" hidden="1"/>
    <cellStyle name="Berechnung 2" xfId="37076" hidden="1"/>
    <cellStyle name="Berechnung 2" xfId="37096" hidden="1"/>
    <cellStyle name="Berechnung 2" xfId="37116" hidden="1"/>
    <cellStyle name="Berechnung 2" xfId="37130" hidden="1"/>
    <cellStyle name="Berechnung 2" xfId="37151" hidden="1"/>
    <cellStyle name="Berechnung 2" xfId="37171" hidden="1"/>
    <cellStyle name="Berechnung 2" xfId="37191" hidden="1"/>
    <cellStyle name="Berechnung 2" xfId="37211" hidden="1"/>
    <cellStyle name="Berechnung 2" xfId="37224" hidden="1"/>
    <cellStyle name="Berechnung 2" xfId="37244" hidden="1"/>
    <cellStyle name="Berechnung 2" xfId="37264" hidden="1"/>
    <cellStyle name="Berechnung 2" xfId="37284" hidden="1"/>
    <cellStyle name="Berechnung 2" xfId="37304" hidden="1"/>
    <cellStyle name="Berechnung 2" xfId="37324" hidden="1"/>
    <cellStyle name="Berechnung 2" xfId="37344" hidden="1"/>
    <cellStyle name="Berechnung 2" xfId="37364" hidden="1"/>
    <cellStyle name="Berechnung 2" xfId="37384" hidden="1"/>
    <cellStyle name="Berechnung 2" xfId="37404" hidden="1"/>
    <cellStyle name="Berechnung 2" xfId="37428" hidden="1"/>
    <cellStyle name="Berechnung 2" xfId="37431" hidden="1"/>
    <cellStyle name="Berechnung 2" xfId="37470" hidden="1"/>
    <cellStyle name="Berechnung 2" xfId="37490" hidden="1"/>
    <cellStyle name="Berechnung 2" xfId="37510" hidden="1"/>
    <cellStyle name="Berechnung 2" xfId="37530" hidden="1"/>
    <cellStyle name="Berechnung 2" xfId="37550" hidden="1"/>
    <cellStyle name="Berechnung 2" xfId="37564" hidden="1"/>
    <cellStyle name="Berechnung 2" xfId="37584" hidden="1"/>
    <cellStyle name="Berechnung 2" xfId="37604" hidden="1"/>
    <cellStyle name="Berechnung 2" xfId="37624" hidden="1"/>
    <cellStyle name="Berechnung 2" xfId="37644" hidden="1"/>
    <cellStyle name="Berechnung 2" xfId="35190" hidden="1"/>
    <cellStyle name="Berechnung 2" xfId="32901" hidden="1"/>
    <cellStyle name="Berechnung 2" xfId="28227" hidden="1"/>
    <cellStyle name="Berechnung 2" xfId="37675" hidden="1"/>
    <cellStyle name="Berechnung 2" xfId="37699" hidden="1"/>
    <cellStyle name="Berechnung 2" xfId="37720" hidden="1"/>
    <cellStyle name="Berechnung 2" xfId="37740" hidden="1"/>
    <cellStyle name="Berechnung 2" xfId="37760" hidden="1"/>
    <cellStyle name="Berechnung 2" xfId="37780" hidden="1"/>
    <cellStyle name="Berechnung 2" xfId="37794" hidden="1"/>
    <cellStyle name="Berechnung 2" xfId="37815" hidden="1"/>
    <cellStyle name="Berechnung 2" xfId="37835" hidden="1"/>
    <cellStyle name="Berechnung 2" xfId="37855" hidden="1"/>
    <cellStyle name="Berechnung 2" xfId="37875" hidden="1"/>
    <cellStyle name="Berechnung 2" xfId="37888" hidden="1"/>
    <cellStyle name="Berechnung 2" xfId="37908" hidden="1"/>
    <cellStyle name="Berechnung 2" xfId="37928" hidden="1"/>
    <cellStyle name="Berechnung 2" xfId="37948" hidden="1"/>
    <cellStyle name="Berechnung 2" xfId="37968" hidden="1"/>
    <cellStyle name="Berechnung 2" xfId="37995" hidden="1"/>
    <cellStyle name="Berechnung 2" xfId="38015" hidden="1"/>
    <cellStyle name="Berechnung 2" xfId="38035" hidden="1"/>
    <cellStyle name="Berechnung 2" xfId="38055" hidden="1"/>
    <cellStyle name="Berechnung 2" xfId="38075" hidden="1"/>
    <cellStyle name="Berechnung 2" xfId="38099" hidden="1"/>
    <cellStyle name="Berechnung 2" xfId="38120" hidden="1"/>
    <cellStyle name="Berechnung 2" xfId="38140" hidden="1"/>
    <cellStyle name="Berechnung 2" xfId="38160" hidden="1"/>
    <cellStyle name="Berechnung 2" xfId="38180" hidden="1"/>
    <cellStyle name="Berechnung 2" xfId="38194" hidden="1"/>
    <cellStyle name="Berechnung 2" xfId="38215" hidden="1"/>
    <cellStyle name="Berechnung 2" xfId="38235" hidden="1"/>
    <cellStyle name="Berechnung 2" xfId="38255" hidden="1"/>
    <cellStyle name="Berechnung 2" xfId="38275" hidden="1"/>
    <cellStyle name="Berechnung 2" xfId="38288" hidden="1"/>
    <cellStyle name="Berechnung 2" xfId="38308" hidden="1"/>
    <cellStyle name="Berechnung 2" xfId="38328" hidden="1"/>
    <cellStyle name="Berechnung 2" xfId="38348" hidden="1"/>
    <cellStyle name="Berechnung 2" xfId="38368" hidden="1"/>
    <cellStyle name="Berechnung 2" xfId="38388" hidden="1"/>
    <cellStyle name="Berechnung 2" xfId="38408" hidden="1"/>
    <cellStyle name="Berechnung 2" xfId="38428" hidden="1"/>
    <cellStyle name="Berechnung 2" xfId="38448" hidden="1"/>
    <cellStyle name="Berechnung 2" xfId="38468" hidden="1"/>
    <cellStyle name="Berechnung 2" xfId="38491" hidden="1"/>
    <cellStyle name="Berechnung 2" xfId="38494" hidden="1"/>
    <cellStyle name="Berechnung 2" xfId="38530" hidden="1"/>
    <cellStyle name="Berechnung 2" xfId="38550" hidden="1"/>
    <cellStyle name="Berechnung 2" xfId="38570" hidden="1"/>
    <cellStyle name="Berechnung 2" xfId="38590" hidden="1"/>
    <cellStyle name="Berechnung 2" xfId="38610" hidden="1"/>
    <cellStyle name="Berechnung 2" xfId="38624" hidden="1"/>
    <cellStyle name="Berechnung 2" xfId="38644" hidden="1"/>
    <cellStyle name="Berechnung 2" xfId="38664" hidden="1"/>
    <cellStyle name="Berechnung 2" xfId="38684" hidden="1"/>
    <cellStyle name="Berechnung 2" xfId="38704" hidden="1"/>
    <cellStyle name="Berechnung 2" xfId="38717" hidden="1"/>
    <cellStyle name="Berechnung 2" xfId="38772" hidden="1"/>
    <cellStyle name="Berechnung 2" xfId="38800" hidden="1"/>
    <cellStyle name="Berechnung 2" xfId="38820" hidden="1"/>
    <cellStyle name="Berechnung 2" xfId="38840" hidden="1"/>
    <cellStyle name="Berechnung 2" xfId="38860" hidden="1"/>
    <cellStyle name="Berechnung 2" xfId="38884" hidden="1"/>
    <cellStyle name="Berechnung 2" xfId="38905" hidden="1"/>
    <cellStyle name="Berechnung 2" xfId="38925" hidden="1"/>
    <cellStyle name="Berechnung 2" xfId="38945" hidden="1"/>
    <cellStyle name="Berechnung 2" xfId="38965" hidden="1"/>
    <cellStyle name="Berechnung 2" xfId="38979" hidden="1"/>
    <cellStyle name="Berechnung 2" xfId="39000" hidden="1"/>
    <cellStyle name="Berechnung 2" xfId="39020" hidden="1"/>
    <cellStyle name="Berechnung 2" xfId="39040" hidden="1"/>
    <cellStyle name="Berechnung 2" xfId="39060" hidden="1"/>
    <cellStyle name="Berechnung 2" xfId="39073" hidden="1"/>
    <cellStyle name="Berechnung 2" xfId="39093" hidden="1"/>
    <cellStyle name="Berechnung 2" xfId="39113" hidden="1"/>
    <cellStyle name="Berechnung 2" xfId="39133" hidden="1"/>
    <cellStyle name="Berechnung 2" xfId="39153" hidden="1"/>
    <cellStyle name="Berechnung 2" xfId="39180" hidden="1"/>
    <cellStyle name="Berechnung 2" xfId="39200" hidden="1"/>
    <cellStyle name="Berechnung 2" xfId="39220" hidden="1"/>
    <cellStyle name="Berechnung 2" xfId="39240" hidden="1"/>
    <cellStyle name="Berechnung 2" xfId="39260" hidden="1"/>
    <cellStyle name="Berechnung 2" xfId="39284" hidden="1"/>
    <cellStyle name="Berechnung 2" xfId="39305" hidden="1"/>
    <cellStyle name="Berechnung 2" xfId="39325" hidden="1"/>
    <cellStyle name="Berechnung 2" xfId="39345" hidden="1"/>
    <cellStyle name="Berechnung 2" xfId="39365" hidden="1"/>
    <cellStyle name="Berechnung 2" xfId="39379" hidden="1"/>
    <cellStyle name="Berechnung 2" xfId="39400" hidden="1"/>
    <cellStyle name="Berechnung 2" xfId="39420" hidden="1"/>
    <cellStyle name="Berechnung 2" xfId="39440" hidden="1"/>
    <cellStyle name="Berechnung 2" xfId="39460" hidden="1"/>
    <cellStyle name="Berechnung 2" xfId="39473" hidden="1"/>
    <cellStyle name="Berechnung 2" xfId="39493" hidden="1"/>
    <cellStyle name="Berechnung 2" xfId="39513" hidden="1"/>
    <cellStyle name="Berechnung 2" xfId="39533" hidden="1"/>
    <cellStyle name="Berechnung 2" xfId="39553" hidden="1"/>
    <cellStyle name="Berechnung 2" xfId="39573" hidden="1"/>
    <cellStyle name="Berechnung 2" xfId="39593" hidden="1"/>
    <cellStyle name="Berechnung 2" xfId="39613" hidden="1"/>
    <cellStyle name="Berechnung 2" xfId="39633" hidden="1"/>
    <cellStyle name="Berechnung 2" xfId="39653" hidden="1"/>
    <cellStyle name="Berechnung 2" xfId="39676" hidden="1"/>
    <cellStyle name="Berechnung 2" xfId="39679" hidden="1"/>
    <cellStyle name="Berechnung 2" xfId="39715" hidden="1"/>
    <cellStyle name="Berechnung 2" xfId="39735" hidden="1"/>
    <cellStyle name="Berechnung 2" xfId="39755" hidden="1"/>
    <cellStyle name="Berechnung 2" xfId="39775" hidden="1"/>
    <cellStyle name="Berechnung 2" xfId="39795" hidden="1"/>
    <cellStyle name="Berechnung 2" xfId="39809" hidden="1"/>
    <cellStyle name="Berechnung 2" xfId="39829" hidden="1"/>
    <cellStyle name="Berechnung 2" xfId="39849" hidden="1"/>
    <cellStyle name="Berechnung 2" xfId="39869" hidden="1"/>
    <cellStyle name="Berechnung 2" xfId="39889" hidden="1"/>
    <cellStyle name="Berechnung 2" xfId="37656" hidden="1"/>
    <cellStyle name="Berechnung 2" xfId="35187" hidden="1"/>
    <cellStyle name="Berechnung 2" xfId="36459" hidden="1"/>
    <cellStyle name="Berechnung 2" xfId="39912" hidden="1"/>
    <cellStyle name="Berechnung 2" xfId="39936" hidden="1"/>
    <cellStyle name="Berechnung 2" xfId="39957" hidden="1"/>
    <cellStyle name="Berechnung 2" xfId="39977" hidden="1"/>
    <cellStyle name="Berechnung 2" xfId="39997" hidden="1"/>
    <cellStyle name="Berechnung 2" xfId="40017" hidden="1"/>
    <cellStyle name="Berechnung 2" xfId="40031" hidden="1"/>
    <cellStyle name="Berechnung 2" xfId="40052" hidden="1"/>
    <cellStyle name="Berechnung 2" xfId="40072" hidden="1"/>
    <cellStyle name="Berechnung 2" xfId="40092" hidden="1"/>
    <cellStyle name="Berechnung 2" xfId="40112" hidden="1"/>
    <cellStyle name="Berechnung 2" xfId="40125" hidden="1"/>
    <cellStyle name="Berechnung 2" xfId="40145" hidden="1"/>
    <cellStyle name="Berechnung 2" xfId="40165" hidden="1"/>
    <cellStyle name="Berechnung 2" xfId="40185" hidden="1"/>
    <cellStyle name="Berechnung 2" xfId="40205" hidden="1"/>
    <cellStyle name="Berechnung 2" xfId="40232" hidden="1"/>
    <cellStyle name="Berechnung 2" xfId="40252" hidden="1"/>
    <cellStyle name="Berechnung 2" xfId="40272" hidden="1"/>
    <cellStyle name="Berechnung 2" xfId="40292" hidden="1"/>
    <cellStyle name="Berechnung 2" xfId="40312" hidden="1"/>
    <cellStyle name="Berechnung 2" xfId="40336" hidden="1"/>
    <cellStyle name="Berechnung 2" xfId="40357" hidden="1"/>
    <cellStyle name="Berechnung 2" xfId="40377" hidden="1"/>
    <cellStyle name="Berechnung 2" xfId="40397" hidden="1"/>
    <cellStyle name="Berechnung 2" xfId="40417" hidden="1"/>
    <cellStyle name="Berechnung 2" xfId="40431" hidden="1"/>
    <cellStyle name="Berechnung 2" xfId="40452" hidden="1"/>
    <cellStyle name="Berechnung 2" xfId="40472" hidden="1"/>
    <cellStyle name="Berechnung 2" xfId="40492" hidden="1"/>
    <cellStyle name="Berechnung 2" xfId="40512" hidden="1"/>
    <cellStyle name="Berechnung 2" xfId="40525" hidden="1"/>
    <cellStyle name="Berechnung 2" xfId="40545" hidden="1"/>
    <cellStyle name="Berechnung 2" xfId="40565" hidden="1"/>
    <cellStyle name="Berechnung 2" xfId="40585" hidden="1"/>
    <cellStyle name="Berechnung 2" xfId="40605" hidden="1"/>
    <cellStyle name="Berechnung 2" xfId="40625" hidden="1"/>
    <cellStyle name="Berechnung 2" xfId="40645" hidden="1"/>
    <cellStyle name="Berechnung 2" xfId="40665" hidden="1"/>
    <cellStyle name="Berechnung 2" xfId="40685" hidden="1"/>
    <cellStyle name="Berechnung 2" xfId="40705" hidden="1"/>
    <cellStyle name="Berechnung 2" xfId="40728" hidden="1"/>
    <cellStyle name="Berechnung 2" xfId="40731" hidden="1"/>
    <cellStyle name="Berechnung 2" xfId="40767" hidden="1"/>
    <cellStyle name="Berechnung 2" xfId="40787" hidden="1"/>
    <cellStyle name="Berechnung 2" xfId="40807" hidden="1"/>
    <cellStyle name="Berechnung 2" xfId="40827" hidden="1"/>
    <cellStyle name="Berechnung 2" xfId="40847" hidden="1"/>
    <cellStyle name="Berechnung 2" xfId="40861" hidden="1"/>
    <cellStyle name="Berechnung 2" xfId="40881" hidden="1"/>
    <cellStyle name="Berechnung 2" xfId="40901" hidden="1"/>
    <cellStyle name="Berechnung 2" xfId="40921" hidden="1"/>
    <cellStyle name="Berechnung 2" xfId="40941" hidden="1"/>
    <cellStyle name="Berechnung 2" xfId="40954" hidden="1"/>
    <cellStyle name="Berechnung 2" xfId="41008" hidden="1"/>
    <cellStyle name="Berechnung 2" xfId="41036" hidden="1"/>
    <cellStyle name="Berechnung 2" xfId="41056" hidden="1"/>
    <cellStyle name="Berechnung 2" xfId="41076" hidden="1"/>
    <cellStyle name="Berechnung 2" xfId="41096" hidden="1"/>
    <cellStyle name="Berechnung 2" xfId="41120" hidden="1"/>
    <cellStyle name="Berechnung 2" xfId="41141" hidden="1"/>
    <cellStyle name="Berechnung 2" xfId="41161" hidden="1"/>
    <cellStyle name="Berechnung 2" xfId="41181" hidden="1"/>
    <cellStyle name="Berechnung 2" xfId="41201" hidden="1"/>
    <cellStyle name="Berechnung 2" xfId="41215" hidden="1"/>
    <cellStyle name="Berechnung 2" xfId="41236" hidden="1"/>
    <cellStyle name="Berechnung 2" xfId="41256" hidden="1"/>
    <cellStyle name="Berechnung 2" xfId="41276" hidden="1"/>
    <cellStyle name="Berechnung 2" xfId="41296" hidden="1"/>
    <cellStyle name="Berechnung 2" xfId="41309" hidden="1"/>
    <cellStyle name="Berechnung 2" xfId="41329" hidden="1"/>
    <cellStyle name="Berechnung 2" xfId="41349" hidden="1"/>
    <cellStyle name="Berechnung 2" xfId="41369" hidden="1"/>
    <cellStyle name="Berechnung 2" xfId="41389" hidden="1"/>
    <cellStyle name="Berechnung 2" xfId="41416" hidden="1"/>
    <cellStyle name="Berechnung 2" xfId="41436" hidden="1"/>
    <cellStyle name="Berechnung 2" xfId="41456" hidden="1"/>
    <cellStyle name="Berechnung 2" xfId="41476" hidden="1"/>
    <cellStyle name="Berechnung 2" xfId="41496" hidden="1"/>
    <cellStyle name="Berechnung 2" xfId="41520" hidden="1"/>
    <cellStyle name="Berechnung 2" xfId="41541" hidden="1"/>
    <cellStyle name="Berechnung 2" xfId="41561" hidden="1"/>
    <cellStyle name="Berechnung 2" xfId="41581" hidden="1"/>
    <cellStyle name="Berechnung 2" xfId="41601" hidden="1"/>
    <cellStyle name="Berechnung 2" xfId="41615" hidden="1"/>
    <cellStyle name="Berechnung 2" xfId="41636" hidden="1"/>
    <cellStyle name="Berechnung 2" xfId="41656" hidden="1"/>
    <cellStyle name="Berechnung 2" xfId="41676" hidden="1"/>
    <cellStyle name="Berechnung 2" xfId="41696" hidden="1"/>
    <cellStyle name="Berechnung 2" xfId="41709" hidden="1"/>
    <cellStyle name="Berechnung 2" xfId="41729" hidden="1"/>
    <cellStyle name="Berechnung 2" xfId="41749" hidden="1"/>
    <cellStyle name="Berechnung 2" xfId="41769" hidden="1"/>
    <cellStyle name="Berechnung 2" xfId="41789" hidden="1"/>
    <cellStyle name="Berechnung 2" xfId="41809" hidden="1"/>
    <cellStyle name="Berechnung 2" xfId="41829" hidden="1"/>
    <cellStyle name="Berechnung 2" xfId="41849" hidden="1"/>
    <cellStyle name="Berechnung 2" xfId="41869" hidden="1"/>
    <cellStyle name="Berechnung 2" xfId="41889" hidden="1"/>
    <cellStyle name="Berechnung 2" xfId="41912" hidden="1"/>
    <cellStyle name="Berechnung 2" xfId="41915" hidden="1"/>
    <cellStyle name="Berechnung 2" xfId="41951" hidden="1"/>
    <cellStyle name="Berechnung 2" xfId="41971" hidden="1"/>
    <cellStyle name="Berechnung 2" xfId="41991" hidden="1"/>
    <cellStyle name="Berechnung 2" xfId="42011" hidden="1"/>
    <cellStyle name="Berechnung 2" xfId="42031" hidden="1"/>
    <cellStyle name="Berechnung 2" xfId="42045" hidden="1"/>
    <cellStyle name="Berechnung 2" xfId="42065" hidden="1"/>
    <cellStyle name="Berechnung 2" xfId="42085" hidden="1"/>
    <cellStyle name="Berechnung 2" xfId="42105" hidden="1"/>
    <cellStyle name="Berechnung 2" xfId="42125" hidden="1"/>
    <cellStyle name="Berechnung 2" xfId="42166" hidden="1"/>
    <cellStyle name="Berechnung 2" xfId="42226" hidden="1"/>
    <cellStyle name="Berechnung 2" xfId="42280" hidden="1"/>
    <cellStyle name="Berechnung 2" xfId="42332" hidden="1"/>
    <cellStyle name="Berechnung 2" xfId="42439" hidden="1"/>
    <cellStyle name="Berechnung 2" xfId="42492" hidden="1"/>
    <cellStyle name="Berechnung 2" xfId="42555" hidden="1"/>
    <cellStyle name="Berechnung 2" xfId="42613" hidden="1"/>
    <cellStyle name="Berechnung 2" xfId="42667" hidden="1"/>
    <cellStyle name="Berechnung 2" xfId="42725" hidden="1"/>
    <cellStyle name="Berechnung 2" xfId="42778" hidden="1"/>
    <cellStyle name="Berechnung 2" xfId="42821" hidden="1"/>
    <cellStyle name="Berechnung 2" xfId="42880" hidden="1"/>
    <cellStyle name="Berechnung 2" xfId="42938" hidden="1"/>
    <cellStyle name="Berechnung 2" xfId="42991" hidden="1"/>
    <cellStyle name="Berechnung 2" xfId="43037" hidden="1"/>
    <cellStyle name="Berechnung 2" xfId="43078" hidden="1"/>
    <cellStyle name="Berechnung 2" xfId="43139" hidden="1"/>
    <cellStyle name="Berechnung 2" xfId="43197" hidden="1"/>
    <cellStyle name="Berechnung 2" xfId="43247" hidden="1"/>
    <cellStyle name="Berechnung 2" xfId="43302" hidden="1"/>
    <cellStyle name="Berechnung 2" xfId="43371" hidden="1"/>
    <cellStyle name="Berechnung 2" xfId="43431" hidden="1"/>
    <cellStyle name="Berechnung 2" xfId="43490" hidden="1"/>
    <cellStyle name="Berechnung 2" xfId="43550" hidden="1"/>
    <cellStyle name="Berechnung 2" xfId="43592" hidden="1"/>
    <cellStyle name="Berechnung 2" xfId="43655" hidden="1"/>
    <cellStyle name="Berechnung 2" xfId="43718" hidden="1"/>
    <cellStyle name="Berechnung 2" xfId="43776" hidden="1"/>
    <cellStyle name="Berechnung 2" xfId="43827" hidden="1"/>
    <cellStyle name="Berechnung 2" xfId="43881" hidden="1"/>
    <cellStyle name="Berechnung 2" xfId="43935" hidden="1"/>
    <cellStyle name="Berechnung 2" xfId="43986" hidden="1"/>
    <cellStyle name="Berechnung 2" xfId="44045" hidden="1"/>
    <cellStyle name="Berechnung 2" xfId="44097" hidden="1"/>
    <cellStyle name="Berechnung 2" xfId="44154" hidden="1"/>
    <cellStyle name="Berechnung 2" xfId="44194" hidden="1"/>
    <cellStyle name="Berechnung 2" xfId="44249" hidden="1"/>
    <cellStyle name="Berechnung 2" xfId="44299" hidden="1"/>
    <cellStyle name="Berechnung 2" xfId="44357" hidden="1"/>
    <cellStyle name="Berechnung 2" xfId="44404" hidden="1"/>
    <cellStyle name="Berechnung 2" xfId="44462" hidden="1"/>
    <cellStyle name="Berechnung 2" xfId="44517" hidden="1"/>
    <cellStyle name="Berechnung 2" xfId="44571" hidden="1"/>
    <cellStyle name="Berechnung 2" xfId="44623" hidden="1"/>
    <cellStyle name="Berechnung 2" xfId="44677" hidden="1"/>
    <cellStyle name="Berechnung 2" xfId="44742" hidden="1"/>
    <cellStyle name="Berechnung 2" xfId="44746" hidden="1"/>
    <cellStyle name="Berechnung 2" xfId="44814" hidden="1"/>
    <cellStyle name="Berechnung 2" xfId="44871" hidden="1"/>
    <cellStyle name="Berechnung 2" xfId="44922" hidden="1"/>
    <cellStyle name="Berechnung 2" xfId="44980" hidden="1"/>
    <cellStyle name="Berechnung 2" xfId="45038" hidden="1"/>
    <cellStyle name="Berechnung 2" xfId="45081" hidden="1"/>
    <cellStyle name="Berechnung 2" xfId="45174" hidden="1"/>
    <cellStyle name="Berechnung 2" xfId="45245" hidden="1"/>
    <cellStyle name="Berechnung 2" xfId="45294" hidden="1"/>
    <cellStyle name="Berechnung 2" xfId="45378" hidden="1"/>
    <cellStyle name="Berechnung 2" xfId="45414" hidden="1"/>
    <cellStyle name="Berechnung 2" xfId="45505" hidden="1"/>
    <cellStyle name="Berechnung 2" xfId="45565" hidden="1"/>
    <cellStyle name="Berechnung 2" xfId="45620" hidden="1"/>
    <cellStyle name="Berechnung 2" xfId="45678" hidden="1"/>
    <cellStyle name="Berechnung 2" xfId="45730" hidden="1"/>
    <cellStyle name="Berechnung 2" xfId="45794" hidden="1"/>
    <cellStyle name="Berechnung 2" xfId="45855" hidden="1"/>
    <cellStyle name="Berechnung 2" xfId="45931" hidden="1"/>
    <cellStyle name="Berechnung 2" xfId="45982" hidden="1"/>
    <cellStyle name="Berechnung 2" xfId="46035" hidden="1"/>
    <cellStyle name="Berechnung 2" xfId="46103" hidden="1"/>
    <cellStyle name="Berechnung 2" xfId="46168" hidden="1"/>
    <cellStyle name="Berechnung 2" xfId="46223" hidden="1"/>
    <cellStyle name="Berechnung 2" xfId="46270" hidden="1"/>
    <cellStyle name="Berechnung 2" xfId="46327" hidden="1"/>
    <cellStyle name="Berechnung 2" xfId="46374" hidden="1"/>
    <cellStyle name="Berechnung 2" xfId="46424" hidden="1"/>
    <cellStyle name="Berechnung 2" xfId="46481" hidden="1"/>
    <cellStyle name="Berechnung 2" xfId="46528" hidden="1"/>
    <cellStyle name="Berechnung 2" xfId="46585" hidden="1"/>
    <cellStyle name="Berechnung 2" xfId="46659" hidden="1"/>
    <cellStyle name="Berechnung 2" xfId="46716" hidden="1"/>
    <cellStyle name="Berechnung 2" xfId="46766" hidden="1"/>
    <cellStyle name="Berechnung 2" xfId="46820" hidden="1"/>
    <cellStyle name="Berechnung 2" xfId="46872" hidden="1"/>
    <cellStyle name="Berechnung 2" xfId="46936" hidden="1"/>
    <cellStyle name="Berechnung 2" xfId="46993" hidden="1"/>
    <cellStyle name="Berechnung 2" xfId="47045" hidden="1"/>
    <cellStyle name="Berechnung 2" xfId="47104" hidden="1"/>
    <cellStyle name="Berechnung 2" xfId="47159" hidden="1"/>
    <cellStyle name="Berechnung 2" xfId="47207" hidden="1"/>
    <cellStyle name="Berechnung 2" xfId="47261" hidden="1"/>
    <cellStyle name="Berechnung 2" xfId="47316" hidden="1"/>
    <cellStyle name="Berechnung 2" xfId="47377" hidden="1"/>
    <cellStyle name="Berechnung 2" xfId="47425" hidden="1"/>
    <cellStyle name="Berechnung 2" xfId="47475" hidden="1"/>
    <cellStyle name="Berechnung 2" xfId="47533" hidden="1"/>
    <cellStyle name="Berechnung 2" xfId="47589" hidden="1"/>
    <cellStyle name="Berechnung 2" xfId="47634" hidden="1"/>
    <cellStyle name="Berechnung 2" xfId="47681" hidden="1"/>
    <cellStyle name="Berechnung 2" xfId="47741" hidden="1"/>
    <cellStyle name="Berechnung 2" xfId="47802" hidden="1"/>
    <cellStyle name="Berechnung 2" xfId="47855" hidden="1"/>
    <cellStyle name="Berechnung 2" xfId="47914" hidden="1"/>
    <cellStyle name="Berechnung 2" xfId="47959" hidden="1"/>
    <cellStyle name="Berechnung 2" xfId="48025" hidden="1"/>
    <cellStyle name="Berechnung 2" xfId="48027" hidden="1"/>
    <cellStyle name="Berechnung 2" xfId="48087" hidden="1"/>
    <cellStyle name="Berechnung 2" xfId="48147" hidden="1"/>
    <cellStyle name="Berechnung 2" xfId="48198" hidden="1"/>
    <cellStyle name="Berechnung 2" xfId="48250" hidden="1"/>
    <cellStyle name="Berechnung 2" xfId="48303" hidden="1"/>
    <cellStyle name="Berechnung 2" xfId="48356" hidden="1"/>
    <cellStyle name="Berechnung 2" xfId="48414" hidden="1"/>
    <cellStyle name="Berechnung 2" xfId="48472" hidden="1"/>
    <cellStyle name="Berechnung 2" xfId="48515" hidden="1"/>
    <cellStyle name="Berechnung 2" xfId="48568" hidden="1"/>
    <cellStyle name="Berechnung 2" xfId="48542" hidden="1"/>
    <cellStyle name="Berechnung 2" xfId="48477" hidden="1"/>
    <cellStyle name="Berechnung 2" xfId="48419" hidden="1"/>
    <cellStyle name="Berechnung 2" xfId="48361" hidden="1"/>
    <cellStyle name="Berechnung 2" xfId="48306" hidden="1"/>
    <cellStyle name="Berechnung 2" xfId="48247" hidden="1"/>
    <cellStyle name="Berechnung 2" xfId="48178" hidden="1"/>
    <cellStyle name="Berechnung 2" xfId="48120" hidden="1"/>
    <cellStyle name="Berechnung 2" xfId="48064" hidden="1"/>
    <cellStyle name="Berechnung 2" xfId="47976" hidden="1"/>
    <cellStyle name="Berechnung 2" xfId="47936" hidden="1"/>
    <cellStyle name="Berechnung 2" xfId="47878" hidden="1"/>
    <cellStyle name="Berechnung 2" xfId="47816" hidden="1"/>
    <cellStyle name="Berechnung 2" xfId="47756" hidden="1"/>
    <cellStyle name="Berechnung 2" xfId="47705" hidden="1"/>
    <cellStyle name="Berechnung 2" xfId="47665" hidden="1"/>
    <cellStyle name="Berechnung 2" xfId="47599" hidden="1"/>
    <cellStyle name="Berechnung 2" xfId="47538" hidden="1"/>
    <cellStyle name="Berechnung 2" xfId="47480" hidden="1"/>
    <cellStyle name="Berechnung 2" xfId="47429" hidden="1"/>
    <cellStyle name="Berechnung 2" xfId="47350" hidden="1"/>
    <cellStyle name="Berechnung 2" xfId="47288" hidden="1"/>
    <cellStyle name="Berechnung 2" xfId="47228" hidden="1"/>
    <cellStyle name="Berechnung 2" xfId="47176" hidden="1"/>
    <cellStyle name="Berechnung 2" xfId="47121" hidden="1"/>
    <cellStyle name="Berechnung 2" xfId="47050" hidden="1"/>
    <cellStyle name="Berechnung 2" xfId="46996" hidden="1"/>
    <cellStyle name="Berechnung 2" xfId="46933" hidden="1"/>
    <cellStyle name="Berechnung 2" xfId="46875" hidden="1"/>
    <cellStyle name="Berechnung 2" xfId="46817" hidden="1"/>
    <cellStyle name="Berechnung 2" xfId="46769" hidden="1"/>
    <cellStyle name="Berechnung 2" xfId="46713" hidden="1"/>
    <cellStyle name="Berechnung 2" xfId="46655" hidden="1"/>
    <cellStyle name="Berechnung 2" xfId="46595" hidden="1"/>
    <cellStyle name="Berechnung 2" xfId="46537" hidden="1"/>
    <cellStyle name="Berechnung 2" xfId="46496" hidden="1"/>
    <cellStyle name="Berechnung 2" xfId="46437" hidden="1"/>
    <cellStyle name="Berechnung 2" xfId="46379" hidden="1"/>
    <cellStyle name="Berechnung 2" xfId="46324" hidden="1"/>
    <cellStyle name="Berechnung 2" xfId="46265" hidden="1"/>
    <cellStyle name="Berechnung 2" xfId="46199" hidden="1"/>
    <cellStyle name="Berechnung 2" xfId="46140" hidden="1"/>
    <cellStyle name="Berechnung 2" xfId="46060" hidden="1"/>
    <cellStyle name="Berechnung 2" xfId="46008" hidden="1"/>
    <cellStyle name="Berechnung 2" xfId="45950" hidden="1"/>
    <cellStyle name="Berechnung 2" xfId="45887" hidden="1"/>
    <cellStyle name="Berechnung 2" xfId="45881" hidden="1"/>
    <cellStyle name="Berechnung 2" xfId="45818" hidden="1"/>
    <cellStyle name="Berechnung 2" xfId="45753" hidden="1"/>
    <cellStyle name="Berechnung 2" xfId="45701" hidden="1"/>
    <cellStyle name="Berechnung 2" xfId="45643" hidden="1"/>
    <cellStyle name="Berechnung 2" xfId="45590" hidden="1"/>
    <cellStyle name="Berechnung 2" xfId="45535" hidden="1"/>
    <cellStyle name="Berechnung 2" xfId="45451" hidden="1"/>
    <cellStyle name="Berechnung 2" xfId="45361" hidden="1"/>
    <cellStyle name="Berechnung 2" xfId="45269" hidden="1"/>
    <cellStyle name="Berechnung 2" xfId="45208" hidden="1"/>
    <cellStyle name="Berechnung 2" xfId="45176" hidden="1"/>
    <cellStyle name="Berechnung 2" xfId="45084" hidden="1"/>
    <cellStyle name="Berechnung 2" xfId="45010" hidden="1"/>
    <cellStyle name="Berechnung 2" xfId="44952" hidden="1"/>
    <cellStyle name="Berechnung 2" xfId="44890" hidden="1"/>
    <cellStyle name="Berechnung 2" xfId="44837" hidden="1"/>
    <cellStyle name="Berechnung 2" xfId="44769" hidden="1"/>
    <cellStyle name="Berechnung 2" xfId="44682" hidden="1"/>
    <cellStyle name="Berechnung 2" xfId="44620" hidden="1"/>
    <cellStyle name="Berechnung 2" xfId="44568" hidden="1"/>
    <cellStyle name="Berechnung 2" xfId="44510" hidden="1"/>
    <cellStyle name="Berechnung 2" xfId="44472" hidden="1"/>
    <cellStyle name="Berechnung 2" xfId="44407" hidden="1"/>
    <cellStyle name="Berechnung 2" xfId="44346" hidden="1"/>
    <cellStyle name="Berechnung 2" xfId="44293" hidden="1"/>
    <cellStyle name="Berechnung 2" xfId="44243" hidden="1"/>
    <cellStyle name="Berechnung 2" xfId="44197" hidden="1"/>
    <cellStyle name="Berechnung 2" xfId="44134" hidden="1"/>
    <cellStyle name="Berechnung 2" xfId="44076" hidden="1"/>
    <cellStyle name="Berechnung 2" xfId="44018" hidden="1"/>
    <cellStyle name="Berechnung 2" xfId="43958" hidden="1"/>
    <cellStyle name="Berechnung 2" xfId="43886" hidden="1"/>
    <cellStyle name="Berechnung 2" xfId="43824" hidden="1"/>
    <cellStyle name="Berechnung 2" xfId="43765" hidden="1"/>
    <cellStyle name="Berechnung 2" xfId="43710" hidden="1"/>
    <cellStyle name="Berechnung 2" xfId="43651" hidden="1"/>
    <cellStyle name="Berechnung 2" xfId="43582" hidden="1"/>
    <cellStyle name="Berechnung 2" xfId="43518" hidden="1"/>
    <cellStyle name="Berechnung 2" xfId="43459" hidden="1"/>
    <cellStyle name="Berechnung 2" xfId="43400" hidden="1"/>
    <cellStyle name="Berechnung 2" xfId="43337" hidden="1"/>
    <cellStyle name="Berechnung 2" xfId="43305" hidden="1"/>
    <cellStyle name="Berechnung 2" xfId="43242" hidden="1"/>
    <cellStyle name="Berechnung 2" xfId="43176" hidden="1"/>
    <cellStyle name="Berechnung 2" xfId="43118" hidden="1"/>
    <cellStyle name="Berechnung 2" xfId="43067" hidden="1"/>
    <cellStyle name="Berechnung 2" xfId="43022" hidden="1"/>
    <cellStyle name="Berechnung 2" xfId="42964" hidden="1"/>
    <cellStyle name="Berechnung 2" xfId="42906" hidden="1"/>
    <cellStyle name="Berechnung 2" xfId="42847" hidden="1"/>
    <cellStyle name="Berechnung 2" xfId="42795" hidden="1"/>
    <cellStyle name="Berechnung 2" xfId="42734" hidden="1"/>
    <cellStyle name="Berechnung 2" xfId="42672" hidden="1"/>
    <cellStyle name="Berechnung 2" xfId="42618" hidden="1"/>
    <cellStyle name="Berechnung 2" xfId="42559" hidden="1"/>
    <cellStyle name="Berechnung 2" xfId="42495" hidden="1"/>
    <cellStyle name="Berechnung 2" xfId="42427" hidden="1"/>
    <cellStyle name="Berechnung 2" xfId="42418" hidden="1"/>
    <cellStyle name="Berechnung 2" xfId="42341" hidden="1"/>
    <cellStyle name="Berechnung 2" xfId="42283" hidden="1"/>
    <cellStyle name="Berechnung 2" xfId="42229" hidden="1"/>
    <cellStyle name="Berechnung 2" xfId="48610" hidden="1"/>
    <cellStyle name="Berechnung 2" xfId="48649" hidden="1"/>
    <cellStyle name="Berechnung 2" xfId="48681" hidden="1"/>
    <cellStyle name="Berechnung 2" xfId="48720" hidden="1"/>
    <cellStyle name="Berechnung 2" xfId="48759" hidden="1"/>
    <cellStyle name="Berechnung 2" xfId="48792" hidden="1"/>
    <cellStyle name="Berechnung 2" xfId="48830" hidden="1"/>
    <cellStyle name="Berechnung 2" xfId="48809" hidden="1"/>
    <cellStyle name="Berechnung 2" xfId="48764" hidden="1"/>
    <cellStyle name="Berechnung 2" xfId="48725" hidden="1"/>
    <cellStyle name="Berechnung 2" xfId="48686" hidden="1"/>
    <cellStyle name="Berechnung 2" xfId="48652" hidden="1"/>
    <cellStyle name="Berechnung 2" xfId="48585" hidden="1"/>
    <cellStyle name="Berechnung 2" xfId="48511" hidden="1"/>
    <cellStyle name="Berechnung 2" xfId="48444" hidden="1"/>
    <cellStyle name="Berechnung 2" xfId="48386" hidden="1"/>
    <cellStyle name="Berechnung 2" xfId="48332" hidden="1"/>
    <cellStyle name="Berechnung 2" xfId="48280" hidden="1"/>
    <cellStyle name="Berechnung 2" xfId="48217" hidden="1"/>
    <cellStyle name="Berechnung 2" xfId="48152" hidden="1"/>
    <cellStyle name="Berechnung 2" xfId="48094" hidden="1"/>
    <cellStyle name="Berechnung 2" xfId="47997" hidden="1"/>
    <cellStyle name="Berechnung 2" xfId="47943" hidden="1"/>
    <cellStyle name="Berechnung 2" xfId="47890" hidden="1"/>
    <cellStyle name="Berechnung 2" xfId="47825" hidden="1"/>
    <cellStyle name="Berechnung 2" xfId="47766" hidden="1"/>
    <cellStyle name="Berechnung 2" xfId="47708" hidden="1"/>
    <cellStyle name="Berechnung 2" xfId="47629" hidden="1"/>
    <cellStyle name="Berechnung 2" xfId="47563" hidden="1"/>
    <cellStyle name="Berechnung 2" xfId="47505" hidden="1"/>
    <cellStyle name="Berechnung 2" xfId="47454" hidden="1"/>
    <cellStyle name="Berechnung 2" xfId="47395" hidden="1"/>
    <cellStyle name="Berechnung 2" xfId="47319" hidden="1"/>
    <cellStyle name="Berechnung 2" xfId="47256" hidden="1"/>
    <cellStyle name="Berechnung 2" xfId="47197" hidden="1"/>
    <cellStyle name="Berechnung 2" xfId="47137" hidden="1"/>
    <cellStyle name="Berechnung 2" xfId="47073" hidden="1"/>
    <cellStyle name="Berechnung 2" xfId="47023" hidden="1"/>
    <cellStyle name="Berechnung 2" xfId="46962" hidden="1"/>
    <cellStyle name="Berechnung 2" xfId="46898" hidden="1"/>
    <cellStyle name="Berechnung 2" xfId="46829" hidden="1"/>
    <cellStyle name="Berechnung 2" xfId="46773" hidden="1"/>
    <cellStyle name="Berechnung 2" xfId="46727" hidden="1"/>
    <cellStyle name="Berechnung 2" xfId="46662" hidden="1"/>
    <cellStyle name="Berechnung 2" xfId="46591" hidden="1"/>
    <cellStyle name="Berechnung 2" xfId="46531" hidden="1"/>
    <cellStyle name="Berechnung 2" xfId="46477" hidden="1"/>
    <cellStyle name="Berechnung 2" xfId="46405" hidden="1"/>
    <cellStyle name="Berechnung 2" xfId="46353" hidden="1"/>
    <cellStyle name="Berechnung 2" xfId="46295" hidden="1"/>
    <cellStyle name="Berechnung 2" xfId="46234" hidden="1"/>
    <cellStyle name="Berechnung 2" xfId="46173" hidden="1"/>
    <cellStyle name="Berechnung 2" xfId="46111" hidden="1"/>
    <cellStyle name="Berechnung 2" xfId="46107" hidden="1"/>
    <cellStyle name="Berechnung 2" xfId="46040" hidden="1"/>
    <cellStyle name="Berechnung 2" xfId="45978" hidden="1"/>
    <cellStyle name="Berechnung 2" xfId="45911" hidden="1"/>
    <cellStyle name="Berechnung 2" xfId="45821" hidden="1"/>
    <cellStyle name="Berechnung 2" xfId="45759" hidden="1"/>
    <cellStyle name="Berechnung 2" xfId="45714" hidden="1"/>
    <cellStyle name="Berechnung 2" xfId="45647" hidden="1"/>
    <cellStyle name="Berechnung 2" xfId="45586" hidden="1"/>
    <cellStyle name="Berechnung 2" xfId="45519" hidden="1"/>
    <cellStyle name="Berechnung 2" xfId="45425" hidden="1"/>
    <cellStyle name="Berechnung 2" xfId="45374" hidden="1"/>
    <cellStyle name="Berechnung 2" xfId="45278" hidden="1"/>
    <cellStyle name="Berechnung 2" xfId="45202" hidden="1"/>
    <cellStyle name="Berechnung 2" xfId="45118" hidden="1"/>
    <cellStyle name="Berechnung 2" xfId="45050" hidden="1"/>
    <cellStyle name="Berechnung 2" xfId="44984" hidden="1"/>
    <cellStyle name="Berechnung 2" xfId="44918" hidden="1"/>
    <cellStyle name="Berechnung 2" xfId="44842" hidden="1"/>
    <cellStyle name="Berechnung 2" xfId="44776" hidden="1"/>
    <cellStyle name="Berechnung 2" xfId="44686" hidden="1"/>
    <cellStyle name="Berechnung 2" xfId="44628" hidden="1"/>
    <cellStyle name="Berechnung 2" xfId="44581" hidden="1"/>
    <cellStyle name="Berechnung 2" xfId="44513" hidden="1"/>
    <cellStyle name="Berechnung 2" xfId="44456" hidden="1"/>
    <cellStyle name="Berechnung 2" xfId="44397" hidden="1"/>
    <cellStyle name="Berechnung 2" xfId="44331" hidden="1"/>
    <cellStyle name="Berechnung 2" xfId="44280" hidden="1"/>
    <cellStyle name="Berechnung 2" xfId="44219" hidden="1"/>
    <cellStyle name="Berechnung 2" xfId="44172" hidden="1"/>
    <cellStyle name="Berechnung 2" xfId="44114" hidden="1"/>
    <cellStyle name="Berechnung 2" xfId="44050" hidden="1"/>
    <cellStyle name="Berechnung 2" xfId="43964" hidden="1"/>
    <cellStyle name="Berechnung 2" xfId="43910" hidden="1"/>
    <cellStyle name="Berechnung 2" xfId="43853" hidden="1"/>
    <cellStyle name="Berechnung 2" xfId="43789" hidden="1"/>
    <cellStyle name="Berechnung 2" xfId="43731" hidden="1"/>
    <cellStyle name="Berechnung 2" xfId="43658" hidden="1"/>
    <cellStyle name="Berechnung 2" xfId="43585" hidden="1"/>
    <cellStyle name="Berechnung 2" xfId="43514" hidden="1"/>
    <cellStyle name="Berechnung 2" xfId="43455" hidden="1"/>
    <cellStyle name="Berechnung 2" xfId="43395" hidden="1"/>
    <cellStyle name="Berechnung 2" xfId="43340" hidden="1"/>
    <cellStyle name="Berechnung 2" xfId="43277" hidden="1"/>
    <cellStyle name="Berechnung 2" xfId="43214" hidden="1"/>
    <cellStyle name="Berechnung 2" xfId="43156" hidden="1"/>
    <cellStyle name="Berechnung 2" xfId="43098" hidden="1"/>
    <cellStyle name="Berechnung 2" xfId="43054" hidden="1"/>
    <cellStyle name="Berechnung 2" xfId="42996" hidden="1"/>
    <cellStyle name="Berechnung 2" xfId="42934" hidden="1"/>
    <cellStyle name="Berechnung 2" xfId="42876" hidden="1"/>
    <cellStyle name="Berechnung 2" xfId="42817" hidden="1"/>
    <cellStyle name="Berechnung 2" xfId="42756" hidden="1"/>
    <cellStyle name="Berechnung 2" xfId="42697" hidden="1"/>
    <cellStyle name="Berechnung 2" xfId="42638" hidden="1"/>
    <cellStyle name="Berechnung 2" xfId="42565" hidden="1"/>
    <cellStyle name="Berechnung 2" xfId="42500" hidden="1"/>
    <cellStyle name="Berechnung 2" xfId="42431" hidden="1"/>
    <cellStyle name="Berechnung 2" xfId="42422" hidden="1"/>
    <cellStyle name="Berechnung 2" xfId="42335" hidden="1"/>
    <cellStyle name="Berechnung 2" xfId="42273" hidden="1"/>
    <cellStyle name="Berechnung 2" xfId="42215" hidden="1"/>
    <cellStyle name="Berechnung 2" xfId="47365" hidden="1"/>
    <cellStyle name="Berechnung 2" xfId="48853" hidden="1"/>
    <cellStyle name="Berechnung 2" xfId="48867" hidden="1"/>
    <cellStyle name="Berechnung 2" xfId="48887" hidden="1"/>
    <cellStyle name="Berechnung 2" xfId="48907" hidden="1"/>
    <cellStyle name="Berechnung 2" xfId="48927" hidden="1"/>
    <cellStyle name="Berechnung 2" xfId="48947" hidden="1"/>
    <cellStyle name="Berechnung 2" xfId="48967" hidden="1"/>
    <cellStyle name="Berechnung 2" xfId="49027" hidden="1"/>
    <cellStyle name="Berechnung 2" xfId="49081" hidden="1"/>
    <cellStyle name="Berechnung 2" xfId="49133" hidden="1"/>
    <cellStyle name="Berechnung 2" xfId="49240" hidden="1"/>
    <cellStyle name="Berechnung 2" xfId="49293" hidden="1"/>
    <cellStyle name="Berechnung 2" xfId="49356" hidden="1"/>
    <cellStyle name="Berechnung 2" xfId="49414" hidden="1"/>
    <cellStyle name="Berechnung 2" xfId="49468" hidden="1"/>
    <cellStyle name="Berechnung 2" xfId="49526" hidden="1"/>
    <cellStyle name="Berechnung 2" xfId="49579" hidden="1"/>
    <cellStyle name="Berechnung 2" xfId="49622" hidden="1"/>
    <cellStyle name="Berechnung 2" xfId="49681" hidden="1"/>
    <cellStyle name="Berechnung 2" xfId="49739" hidden="1"/>
    <cellStyle name="Berechnung 2" xfId="49792" hidden="1"/>
    <cellStyle name="Berechnung 2" xfId="49838" hidden="1"/>
    <cellStyle name="Berechnung 2" xfId="49879" hidden="1"/>
    <cellStyle name="Berechnung 2" xfId="49940" hidden="1"/>
    <cellStyle name="Berechnung 2" xfId="49998" hidden="1"/>
    <cellStyle name="Berechnung 2" xfId="50048" hidden="1"/>
    <cellStyle name="Berechnung 2" xfId="50103" hidden="1"/>
    <cellStyle name="Berechnung 2" xfId="50172" hidden="1"/>
    <cellStyle name="Berechnung 2" xfId="50232" hidden="1"/>
    <cellStyle name="Berechnung 2" xfId="50291" hidden="1"/>
    <cellStyle name="Berechnung 2" xfId="50351" hidden="1"/>
    <cellStyle name="Berechnung 2" xfId="50393" hidden="1"/>
    <cellStyle name="Berechnung 2" xfId="50456" hidden="1"/>
    <cellStyle name="Berechnung 2" xfId="50519" hidden="1"/>
    <cellStyle name="Berechnung 2" xfId="50577" hidden="1"/>
    <cellStyle name="Berechnung 2" xfId="50628" hidden="1"/>
    <cellStyle name="Berechnung 2" xfId="50682" hidden="1"/>
    <cellStyle name="Berechnung 2" xfId="50736" hidden="1"/>
    <cellStyle name="Berechnung 2" xfId="50787" hidden="1"/>
    <cellStyle name="Berechnung 2" xfId="50846" hidden="1"/>
    <cellStyle name="Berechnung 2" xfId="50898" hidden="1"/>
    <cellStyle name="Berechnung 2" xfId="50955" hidden="1"/>
    <cellStyle name="Berechnung 2" xfId="50995" hidden="1"/>
    <cellStyle name="Berechnung 2" xfId="51050" hidden="1"/>
    <cellStyle name="Berechnung 2" xfId="51100" hidden="1"/>
    <cellStyle name="Berechnung 2" xfId="51158" hidden="1"/>
    <cellStyle name="Berechnung 2" xfId="51205" hidden="1"/>
    <cellStyle name="Berechnung 2" xfId="51263" hidden="1"/>
    <cellStyle name="Berechnung 2" xfId="51318" hidden="1"/>
    <cellStyle name="Berechnung 2" xfId="51372" hidden="1"/>
    <cellStyle name="Berechnung 2" xfId="51424" hidden="1"/>
    <cellStyle name="Berechnung 2" xfId="51478" hidden="1"/>
    <cellStyle name="Berechnung 2" xfId="51543" hidden="1"/>
    <cellStyle name="Berechnung 2" xfId="51547" hidden="1"/>
    <cellStyle name="Berechnung 2" xfId="51615" hidden="1"/>
    <cellStyle name="Berechnung 2" xfId="51672" hidden="1"/>
    <cellStyle name="Berechnung 2" xfId="51723" hidden="1"/>
    <cellStyle name="Berechnung 2" xfId="51781" hidden="1"/>
    <cellStyle name="Berechnung 2" xfId="51839" hidden="1"/>
    <cellStyle name="Berechnung 2" xfId="51882" hidden="1"/>
    <cellStyle name="Berechnung 2" xfId="51975" hidden="1"/>
    <cellStyle name="Berechnung 2" xfId="52046" hidden="1"/>
    <cellStyle name="Berechnung 2" xfId="52095" hidden="1"/>
    <cellStyle name="Berechnung 2" xfId="52179" hidden="1"/>
    <cellStyle name="Berechnung 2" xfId="52215" hidden="1"/>
    <cellStyle name="Berechnung 2" xfId="52306" hidden="1"/>
    <cellStyle name="Berechnung 2" xfId="52366" hidden="1"/>
    <cellStyle name="Berechnung 2" xfId="52421" hidden="1"/>
    <cellStyle name="Berechnung 2" xfId="52479" hidden="1"/>
    <cellStyle name="Berechnung 2" xfId="52531" hidden="1"/>
    <cellStyle name="Berechnung 2" xfId="52595" hidden="1"/>
    <cellStyle name="Berechnung 2" xfId="52656" hidden="1"/>
    <cellStyle name="Berechnung 2" xfId="52732" hidden="1"/>
    <cellStyle name="Berechnung 2" xfId="52783" hidden="1"/>
    <cellStyle name="Berechnung 2" xfId="52836" hidden="1"/>
    <cellStyle name="Berechnung 2" xfId="52904" hidden="1"/>
    <cellStyle name="Berechnung 2" xfId="52969" hidden="1"/>
    <cellStyle name="Berechnung 2" xfId="53024" hidden="1"/>
    <cellStyle name="Berechnung 2" xfId="53071" hidden="1"/>
    <cellStyle name="Berechnung 2" xfId="53128" hidden="1"/>
    <cellStyle name="Berechnung 2" xfId="53175" hidden="1"/>
    <cellStyle name="Berechnung 2" xfId="53225" hidden="1"/>
    <cellStyle name="Berechnung 2" xfId="53282" hidden="1"/>
    <cellStyle name="Berechnung 2" xfId="53329" hidden="1"/>
    <cellStyle name="Berechnung 2" xfId="53386" hidden="1"/>
    <cellStyle name="Berechnung 2" xfId="53460" hidden="1"/>
    <cellStyle name="Berechnung 2" xfId="53517" hidden="1"/>
    <cellStyle name="Berechnung 2" xfId="53567" hidden="1"/>
    <cellStyle name="Berechnung 2" xfId="53621" hidden="1"/>
    <cellStyle name="Berechnung 2" xfId="53673" hidden="1"/>
    <cellStyle name="Berechnung 2" xfId="53737" hidden="1"/>
    <cellStyle name="Berechnung 2" xfId="53794" hidden="1"/>
    <cellStyle name="Berechnung 2" xfId="53846" hidden="1"/>
    <cellStyle name="Berechnung 2" xfId="53905" hidden="1"/>
    <cellStyle name="Berechnung 2" xfId="53960" hidden="1"/>
    <cellStyle name="Berechnung 2" xfId="54008" hidden="1"/>
    <cellStyle name="Berechnung 2" xfId="54062" hidden="1"/>
    <cellStyle name="Berechnung 2" xfId="54117" hidden="1"/>
    <cellStyle name="Berechnung 2" xfId="54178" hidden="1"/>
    <cellStyle name="Berechnung 2" xfId="54226" hidden="1"/>
    <cellStyle name="Berechnung 2" xfId="54276" hidden="1"/>
    <cellStyle name="Berechnung 2" xfId="54334" hidden="1"/>
    <cellStyle name="Berechnung 2" xfId="54390" hidden="1"/>
    <cellStyle name="Berechnung 2" xfId="54435" hidden="1"/>
    <cellStyle name="Berechnung 2" xfId="54482" hidden="1"/>
    <cellStyle name="Berechnung 2" xfId="54542" hidden="1"/>
    <cellStyle name="Berechnung 2" xfId="54603" hidden="1"/>
    <cellStyle name="Berechnung 2" xfId="54656" hidden="1"/>
    <cellStyle name="Berechnung 2" xfId="54715" hidden="1"/>
    <cellStyle name="Berechnung 2" xfId="54760" hidden="1"/>
    <cellStyle name="Berechnung 2" xfId="54826" hidden="1"/>
    <cellStyle name="Berechnung 2" xfId="54828" hidden="1"/>
    <cellStyle name="Berechnung 2" xfId="54888" hidden="1"/>
    <cellStyle name="Berechnung 2" xfId="54948" hidden="1"/>
    <cellStyle name="Berechnung 2" xfId="54999" hidden="1"/>
    <cellStyle name="Berechnung 2" xfId="55051" hidden="1"/>
    <cellStyle name="Berechnung 2" xfId="55104" hidden="1"/>
    <cellStyle name="Berechnung 2" xfId="55157" hidden="1"/>
    <cellStyle name="Berechnung 2" xfId="55215" hidden="1"/>
    <cellStyle name="Berechnung 2" xfId="55273" hidden="1"/>
    <cellStyle name="Berechnung 2" xfId="55316" hidden="1"/>
    <cellStyle name="Berechnung 2" xfId="55369" hidden="1"/>
    <cellStyle name="Berechnung 2" xfId="55343" hidden="1"/>
    <cellStyle name="Berechnung 2" xfId="55278" hidden="1"/>
    <cellStyle name="Berechnung 2" xfId="55220" hidden="1"/>
    <cellStyle name="Berechnung 2" xfId="55162" hidden="1"/>
    <cellStyle name="Berechnung 2" xfId="55107" hidden="1"/>
    <cellStyle name="Berechnung 2" xfId="55048" hidden="1"/>
    <cellStyle name="Berechnung 2" xfId="54979" hidden="1"/>
    <cellStyle name="Berechnung 2" xfId="54921" hidden="1"/>
    <cellStyle name="Berechnung 2" xfId="54865" hidden="1"/>
    <cellStyle name="Berechnung 2" xfId="54777" hidden="1"/>
    <cellStyle name="Berechnung 2" xfId="54737" hidden="1"/>
    <cellStyle name="Berechnung 2" xfId="54679" hidden="1"/>
    <cellStyle name="Berechnung 2" xfId="54617" hidden="1"/>
    <cellStyle name="Berechnung 2" xfId="54557" hidden="1"/>
    <cellStyle name="Berechnung 2" xfId="54506" hidden="1"/>
    <cellStyle name="Berechnung 2" xfId="54466" hidden="1"/>
    <cellStyle name="Berechnung 2" xfId="54400" hidden="1"/>
    <cellStyle name="Berechnung 2" xfId="54339" hidden="1"/>
    <cellStyle name="Berechnung 2" xfId="54281" hidden="1"/>
    <cellStyle name="Berechnung 2" xfId="54230" hidden="1"/>
    <cellStyle name="Berechnung 2" xfId="54151" hidden="1"/>
    <cellStyle name="Berechnung 2" xfId="54089" hidden="1"/>
    <cellStyle name="Berechnung 2" xfId="54029" hidden="1"/>
    <cellStyle name="Berechnung 2" xfId="53977" hidden="1"/>
    <cellStyle name="Berechnung 2" xfId="53922" hidden="1"/>
    <cellStyle name="Berechnung 2" xfId="53851" hidden="1"/>
    <cellStyle name="Berechnung 2" xfId="53797" hidden="1"/>
    <cellStyle name="Berechnung 2" xfId="53734" hidden="1"/>
    <cellStyle name="Berechnung 2" xfId="53676" hidden="1"/>
    <cellStyle name="Berechnung 2" xfId="53618" hidden="1"/>
    <cellStyle name="Berechnung 2" xfId="53570" hidden="1"/>
    <cellStyle name="Berechnung 2" xfId="53514" hidden="1"/>
    <cellStyle name="Berechnung 2" xfId="53456" hidden="1"/>
    <cellStyle name="Berechnung 2" xfId="53396" hidden="1"/>
    <cellStyle name="Berechnung 2" xfId="53338" hidden="1"/>
    <cellStyle name="Berechnung 2" xfId="53297" hidden="1"/>
    <cellStyle name="Berechnung 2" xfId="53238" hidden="1"/>
    <cellStyle name="Berechnung 2" xfId="53180" hidden="1"/>
    <cellStyle name="Berechnung 2" xfId="53125" hidden="1"/>
    <cellStyle name="Berechnung 2" xfId="53066" hidden="1"/>
    <cellStyle name="Berechnung 2" xfId="53000" hidden="1"/>
    <cellStyle name="Berechnung 2" xfId="52941" hidden="1"/>
    <cellStyle name="Berechnung 2" xfId="52861" hidden="1"/>
    <cellStyle name="Berechnung 2" xfId="52809" hidden="1"/>
    <cellStyle name="Berechnung 2" xfId="52751" hidden="1"/>
    <cellStyle name="Berechnung 2" xfId="52688" hidden="1"/>
    <cellStyle name="Berechnung 2" xfId="52682" hidden="1"/>
    <cellStyle name="Berechnung 2" xfId="52619" hidden="1"/>
    <cellStyle name="Berechnung 2" xfId="52554" hidden="1"/>
    <cellStyle name="Berechnung 2" xfId="52502" hidden="1"/>
    <cellStyle name="Berechnung 2" xfId="52444" hidden="1"/>
    <cellStyle name="Berechnung 2" xfId="52391" hidden="1"/>
    <cellStyle name="Berechnung 2" xfId="52336" hidden="1"/>
    <cellStyle name="Berechnung 2" xfId="52252" hidden="1"/>
    <cellStyle name="Berechnung 2" xfId="52162" hidden="1"/>
    <cellStyle name="Berechnung 2" xfId="52070" hidden="1"/>
    <cellStyle name="Berechnung 2" xfId="52009" hidden="1"/>
    <cellStyle name="Berechnung 2" xfId="51977" hidden="1"/>
    <cellStyle name="Berechnung 2" xfId="51885" hidden="1"/>
    <cellStyle name="Berechnung 2" xfId="51811" hidden="1"/>
    <cellStyle name="Berechnung 2" xfId="51753" hidden="1"/>
    <cellStyle name="Berechnung 2" xfId="51691" hidden="1"/>
    <cellStyle name="Berechnung 2" xfId="51638" hidden="1"/>
    <cellStyle name="Berechnung 2" xfId="51570" hidden="1"/>
    <cellStyle name="Berechnung 2" xfId="51483" hidden="1"/>
    <cellStyle name="Berechnung 2" xfId="51421" hidden="1"/>
    <cellStyle name="Berechnung 2" xfId="51369" hidden="1"/>
    <cellStyle name="Berechnung 2" xfId="51311" hidden="1"/>
    <cellStyle name="Berechnung 2" xfId="51273" hidden="1"/>
    <cellStyle name="Berechnung 2" xfId="51208" hidden="1"/>
    <cellStyle name="Berechnung 2" xfId="51147" hidden="1"/>
    <cellStyle name="Berechnung 2" xfId="51094" hidden="1"/>
    <cellStyle name="Berechnung 2" xfId="51044" hidden="1"/>
    <cellStyle name="Berechnung 2" xfId="50998" hidden="1"/>
    <cellStyle name="Berechnung 2" xfId="50935" hidden="1"/>
    <cellStyle name="Berechnung 2" xfId="50877" hidden="1"/>
    <cellStyle name="Berechnung 2" xfId="50819" hidden="1"/>
    <cellStyle name="Berechnung 2" xfId="50759" hidden="1"/>
    <cellStyle name="Berechnung 2" xfId="50687" hidden="1"/>
    <cellStyle name="Berechnung 2" xfId="50625" hidden="1"/>
    <cellStyle name="Berechnung 2" xfId="50566" hidden="1"/>
    <cellStyle name="Berechnung 2" xfId="50511" hidden="1"/>
    <cellStyle name="Berechnung 2" xfId="50452" hidden="1"/>
    <cellStyle name="Berechnung 2" xfId="50383" hidden="1"/>
    <cellStyle name="Berechnung 2" xfId="50319" hidden="1"/>
    <cellStyle name="Berechnung 2" xfId="50260" hidden="1"/>
    <cellStyle name="Berechnung 2" xfId="50201" hidden="1"/>
    <cellStyle name="Berechnung 2" xfId="50138" hidden="1"/>
    <cellStyle name="Berechnung 2" xfId="50106" hidden="1"/>
    <cellStyle name="Berechnung 2" xfId="50043" hidden="1"/>
    <cellStyle name="Berechnung 2" xfId="49977" hidden="1"/>
    <cellStyle name="Berechnung 2" xfId="49919" hidden="1"/>
    <cellStyle name="Berechnung 2" xfId="49868" hidden="1"/>
    <cellStyle name="Berechnung 2" xfId="49823" hidden="1"/>
    <cellStyle name="Berechnung 2" xfId="49765" hidden="1"/>
    <cellStyle name="Berechnung 2" xfId="49707" hidden="1"/>
    <cellStyle name="Berechnung 2" xfId="49648" hidden="1"/>
    <cellStyle name="Berechnung 2" xfId="49596" hidden="1"/>
    <cellStyle name="Berechnung 2" xfId="49535" hidden="1"/>
    <cellStyle name="Berechnung 2" xfId="49473" hidden="1"/>
    <cellStyle name="Berechnung 2" xfId="49419" hidden="1"/>
    <cellStyle name="Berechnung 2" xfId="49360" hidden="1"/>
    <cellStyle name="Berechnung 2" xfId="49296" hidden="1"/>
    <cellStyle name="Berechnung 2" xfId="49228" hidden="1"/>
    <cellStyle name="Berechnung 2" xfId="49219" hidden="1"/>
    <cellStyle name="Berechnung 2" xfId="49142" hidden="1"/>
    <cellStyle name="Berechnung 2" xfId="49084" hidden="1"/>
    <cellStyle name="Berechnung 2" xfId="49030" hidden="1"/>
    <cellStyle name="Berechnung 2" xfId="55411" hidden="1"/>
    <cellStyle name="Berechnung 2" xfId="55450" hidden="1"/>
    <cellStyle name="Berechnung 2" xfId="55482" hidden="1"/>
    <cellStyle name="Berechnung 2" xfId="55521" hidden="1"/>
    <cellStyle name="Berechnung 2" xfId="55560" hidden="1"/>
    <cellStyle name="Berechnung 2" xfId="55593" hidden="1"/>
    <cellStyle name="Berechnung 2" xfId="55631" hidden="1"/>
    <cellStyle name="Berechnung 2" xfId="55610" hidden="1"/>
    <cellStyle name="Berechnung 2" xfId="55565" hidden="1"/>
    <cellStyle name="Berechnung 2" xfId="55526" hidden="1"/>
    <cellStyle name="Berechnung 2" xfId="55487" hidden="1"/>
    <cellStyle name="Berechnung 2" xfId="55453" hidden="1"/>
    <cellStyle name="Berechnung 2" xfId="55386" hidden="1"/>
    <cellStyle name="Berechnung 2" xfId="55312" hidden="1"/>
    <cellStyle name="Berechnung 2" xfId="55245" hidden="1"/>
    <cellStyle name="Berechnung 2" xfId="55187" hidden="1"/>
    <cellStyle name="Berechnung 2" xfId="55133" hidden="1"/>
    <cellStyle name="Berechnung 2" xfId="55081" hidden="1"/>
    <cellStyle name="Berechnung 2" xfId="55018" hidden="1"/>
    <cellStyle name="Berechnung 2" xfId="54953" hidden="1"/>
    <cellStyle name="Berechnung 2" xfId="54895" hidden="1"/>
    <cellStyle name="Berechnung 2" xfId="54798" hidden="1"/>
    <cellStyle name="Berechnung 2" xfId="54744" hidden="1"/>
    <cellStyle name="Berechnung 2" xfId="54691" hidden="1"/>
    <cellStyle name="Berechnung 2" xfId="54626" hidden="1"/>
    <cellStyle name="Berechnung 2" xfId="54567" hidden="1"/>
    <cellStyle name="Berechnung 2" xfId="54509" hidden="1"/>
    <cellStyle name="Berechnung 2" xfId="54430" hidden="1"/>
    <cellStyle name="Berechnung 2" xfId="54364" hidden="1"/>
    <cellStyle name="Berechnung 2" xfId="54306" hidden="1"/>
    <cellStyle name="Berechnung 2" xfId="54255" hidden="1"/>
    <cellStyle name="Berechnung 2" xfId="54196" hidden="1"/>
    <cellStyle name="Berechnung 2" xfId="54120" hidden="1"/>
    <cellStyle name="Berechnung 2" xfId="54057" hidden="1"/>
    <cellStyle name="Berechnung 2" xfId="53998" hidden="1"/>
    <cellStyle name="Berechnung 2" xfId="53938" hidden="1"/>
    <cellStyle name="Berechnung 2" xfId="53874" hidden="1"/>
    <cellStyle name="Berechnung 2" xfId="53824" hidden="1"/>
    <cellStyle name="Berechnung 2" xfId="53763" hidden="1"/>
    <cellStyle name="Berechnung 2" xfId="53699" hidden="1"/>
    <cellStyle name="Berechnung 2" xfId="53630" hidden="1"/>
    <cellStyle name="Berechnung 2" xfId="53574" hidden="1"/>
    <cellStyle name="Berechnung 2" xfId="53528" hidden="1"/>
    <cellStyle name="Berechnung 2" xfId="53463" hidden="1"/>
    <cellStyle name="Berechnung 2" xfId="53392" hidden="1"/>
    <cellStyle name="Berechnung 2" xfId="53332" hidden="1"/>
    <cellStyle name="Berechnung 2" xfId="53278" hidden="1"/>
    <cellStyle name="Berechnung 2" xfId="53206" hidden="1"/>
    <cellStyle name="Berechnung 2" xfId="53154" hidden="1"/>
    <cellStyle name="Berechnung 2" xfId="53096" hidden="1"/>
    <cellStyle name="Berechnung 2" xfId="53035" hidden="1"/>
    <cellStyle name="Berechnung 2" xfId="52974" hidden="1"/>
    <cellStyle name="Berechnung 2" xfId="52912" hidden="1"/>
    <cellStyle name="Berechnung 2" xfId="52908" hidden="1"/>
    <cellStyle name="Berechnung 2" xfId="52841" hidden="1"/>
    <cellStyle name="Berechnung 2" xfId="52779" hidden="1"/>
    <cellStyle name="Berechnung 2" xfId="52712" hidden="1"/>
    <cellStyle name="Berechnung 2" xfId="52622" hidden="1"/>
    <cellStyle name="Berechnung 2" xfId="52560" hidden="1"/>
    <cellStyle name="Berechnung 2" xfId="52515" hidden="1"/>
    <cellStyle name="Berechnung 2" xfId="52448" hidden="1"/>
    <cellStyle name="Berechnung 2" xfId="52387" hidden="1"/>
    <cellStyle name="Berechnung 2" xfId="52320" hidden="1"/>
    <cellStyle name="Berechnung 2" xfId="52226" hidden="1"/>
    <cellStyle name="Berechnung 2" xfId="52175" hidden="1"/>
    <cellStyle name="Berechnung 2" xfId="52079" hidden="1"/>
    <cellStyle name="Berechnung 2" xfId="52003" hidden="1"/>
    <cellStyle name="Berechnung 2" xfId="51919" hidden="1"/>
    <cellStyle name="Berechnung 2" xfId="51851" hidden="1"/>
    <cellStyle name="Berechnung 2" xfId="51785" hidden="1"/>
    <cellStyle name="Berechnung 2" xfId="51719" hidden="1"/>
    <cellStyle name="Berechnung 2" xfId="51643" hidden="1"/>
    <cellStyle name="Berechnung 2" xfId="51577" hidden="1"/>
    <cellStyle name="Berechnung 2" xfId="51487" hidden="1"/>
    <cellStyle name="Berechnung 2" xfId="51429" hidden="1"/>
    <cellStyle name="Berechnung 2" xfId="51382" hidden="1"/>
    <cellStyle name="Berechnung 2" xfId="51314" hidden="1"/>
    <cellStyle name="Berechnung 2" xfId="51257" hidden="1"/>
    <cellStyle name="Berechnung 2" xfId="51198" hidden="1"/>
    <cellStyle name="Berechnung 2" xfId="51132" hidden="1"/>
    <cellStyle name="Berechnung 2" xfId="51081" hidden="1"/>
    <cellStyle name="Berechnung 2" xfId="51020" hidden="1"/>
    <cellStyle name="Berechnung 2" xfId="50973" hidden="1"/>
    <cellStyle name="Berechnung 2" xfId="50915" hidden="1"/>
    <cellStyle name="Berechnung 2" xfId="50851" hidden="1"/>
    <cellStyle name="Berechnung 2" xfId="50765" hidden="1"/>
    <cellStyle name="Berechnung 2" xfId="50711" hidden="1"/>
    <cellStyle name="Berechnung 2" xfId="50654" hidden="1"/>
    <cellStyle name="Berechnung 2" xfId="50590" hidden="1"/>
    <cellStyle name="Berechnung 2" xfId="50532" hidden="1"/>
    <cellStyle name="Berechnung 2" xfId="50459" hidden="1"/>
    <cellStyle name="Berechnung 2" xfId="50386" hidden="1"/>
    <cellStyle name="Berechnung 2" xfId="50315" hidden="1"/>
    <cellStyle name="Berechnung 2" xfId="50256" hidden="1"/>
    <cellStyle name="Berechnung 2" xfId="50196" hidden="1"/>
    <cellStyle name="Berechnung 2" xfId="50141" hidden="1"/>
    <cellStyle name="Berechnung 2" xfId="50078" hidden="1"/>
    <cellStyle name="Berechnung 2" xfId="50015" hidden="1"/>
    <cellStyle name="Berechnung 2" xfId="49957" hidden="1"/>
    <cellStyle name="Berechnung 2" xfId="49899" hidden="1"/>
    <cellStyle name="Berechnung 2" xfId="49855" hidden="1"/>
    <cellStyle name="Berechnung 2" xfId="49797" hidden="1"/>
    <cellStyle name="Berechnung 2" xfId="49735" hidden="1"/>
    <cellStyle name="Berechnung 2" xfId="49677" hidden="1"/>
    <cellStyle name="Berechnung 2" xfId="49618" hidden="1"/>
    <cellStyle name="Berechnung 2" xfId="49557" hidden="1"/>
    <cellStyle name="Berechnung 2" xfId="49498" hidden="1"/>
    <cellStyle name="Berechnung 2" xfId="49439" hidden="1"/>
    <cellStyle name="Berechnung 2" xfId="49366" hidden="1"/>
    <cellStyle name="Berechnung 2" xfId="49301" hidden="1"/>
    <cellStyle name="Berechnung 2" xfId="49232" hidden="1"/>
    <cellStyle name="Berechnung 2" xfId="49223" hidden="1"/>
    <cellStyle name="Berechnung 2" xfId="49136" hidden="1"/>
    <cellStyle name="Berechnung 2" xfId="49074" hidden="1"/>
    <cellStyle name="Berechnung 2" xfId="49016" hidden="1"/>
    <cellStyle name="Berechnung 2" xfId="54166" hidden="1"/>
    <cellStyle name="Berechnung 2" xfId="55654" hidden="1"/>
    <cellStyle name="Berechnung 2" xfId="55668" hidden="1"/>
    <cellStyle name="Berechnung 2" xfId="55688" hidden="1"/>
    <cellStyle name="Berechnung 2" xfId="55708" hidden="1"/>
    <cellStyle name="Berechnung 2" xfId="55728" hidden="1"/>
    <cellStyle name="Berechnung 2" xfId="55748"/>
    <cellStyle name="Berechnung 3" xfId="209"/>
    <cellStyle name="Berechnung 3 2" xfId="21149"/>
    <cellStyle name="Berechnung 3 3" xfId="25635"/>
    <cellStyle name="Berechnung 3 4" xfId="7244"/>
    <cellStyle name="Berechnung 4" xfId="332" hidden="1"/>
    <cellStyle name="Berechnung 4" xfId="2956" hidden="1"/>
    <cellStyle name="Berechnung 4" xfId="3699" hidden="1"/>
    <cellStyle name="Berechnung 4" xfId="6302" hidden="1"/>
    <cellStyle name="Berechnung 4" xfId="4081" hidden="1"/>
    <cellStyle name="Berechnung 4" xfId="3309" hidden="1"/>
    <cellStyle name="Berechnung 4" xfId="543" hidden="1"/>
    <cellStyle name="Berechnung 4" xfId="4308" hidden="1"/>
    <cellStyle name="Berechnung 4" xfId="3510" hidden="1"/>
    <cellStyle name="Berechnung 4" xfId="527" hidden="1"/>
    <cellStyle name="Berechnung 4" xfId="12158" hidden="1"/>
    <cellStyle name="Berechnung 4" xfId="13414" hidden="1"/>
    <cellStyle name="Berechnung 4" xfId="18371" hidden="1"/>
    <cellStyle name="Berechnung 4" xfId="14169" hidden="1"/>
    <cellStyle name="Berechnung 4" xfId="12774" hidden="1"/>
    <cellStyle name="Berechnung 4" xfId="7644" hidden="1"/>
    <cellStyle name="Berechnung 4" xfId="14609" hidden="1"/>
    <cellStyle name="Berechnung 4" xfId="13110" hidden="1"/>
    <cellStyle name="Berechnung 4" xfId="7657" hidden="1"/>
    <cellStyle name="Berechnung 4" xfId="15035" hidden="1"/>
    <cellStyle name="Berechnung 4" xfId="13522" hidden="1"/>
    <cellStyle name="Berechnung 4" xfId="7719" hidden="1"/>
    <cellStyle name="Berechnung 4" xfId="15487" hidden="1"/>
    <cellStyle name="Berechnung 4" xfId="13913" hidden="1"/>
    <cellStyle name="Berechnung 4" xfId="7789" hidden="1"/>
    <cellStyle name="Berechnung 4" xfId="15969" hidden="1"/>
    <cellStyle name="Berechnung 4" xfId="14370" hidden="1"/>
    <cellStyle name="Berechnung 4" xfId="7835" hidden="1"/>
    <cellStyle name="Berechnung 4" xfId="22949" hidden="1"/>
    <cellStyle name="Berechnung 4" xfId="23463" hidden="1"/>
    <cellStyle name="Berechnung 4" xfId="25278" hidden="1"/>
    <cellStyle name="Berechnung 4" xfId="23736" hidden="1"/>
    <cellStyle name="Berechnung 4" xfId="23197" hidden="1"/>
    <cellStyle name="Berechnung 4" xfId="21259" hidden="1"/>
    <cellStyle name="Berechnung 4" xfId="26758" hidden="1"/>
    <cellStyle name="Berechnung 4" xfId="27024" hidden="1"/>
    <cellStyle name="Berechnung 4" xfId="27969" hidden="1"/>
    <cellStyle name="Berechnung 4" xfId="29280" hidden="1"/>
    <cellStyle name="Berechnung 4" xfId="29547" hidden="1"/>
    <cellStyle name="Berechnung 4" xfId="30493" hidden="1"/>
    <cellStyle name="Berechnung 4" xfId="31674" hidden="1"/>
    <cellStyle name="Berechnung 4" xfId="31940" hidden="1"/>
    <cellStyle name="Berechnung 4" xfId="32883" hidden="1"/>
    <cellStyle name="Berechnung 4" xfId="33964" hidden="1"/>
    <cellStyle name="Berechnung 4" xfId="34227" hidden="1"/>
    <cellStyle name="Berechnung 4" xfId="35169" hidden="1"/>
    <cellStyle name="Berechnung 4" xfId="36249" hidden="1"/>
    <cellStyle name="Berechnung 4" xfId="36509" hidden="1"/>
    <cellStyle name="Berechnung 4" xfId="37446" hidden="1"/>
    <cellStyle name="Berechnung 4" xfId="38508" hidden="1"/>
    <cellStyle name="Berechnung 4" xfId="38761" hidden="1"/>
    <cellStyle name="Berechnung 4" xfId="39693" hidden="1"/>
    <cellStyle name="Berechnung 4" xfId="40745" hidden="1"/>
    <cellStyle name="Berechnung 4" xfId="40997" hidden="1"/>
    <cellStyle name="Berechnung 4" xfId="41929" hidden="1"/>
    <cellStyle name="Berechnung 4" xfId="44760" hidden="1"/>
    <cellStyle name="Berechnung 4" xfId="45491" hidden="1"/>
    <cellStyle name="Berechnung 4" xfId="48046" hidden="1"/>
    <cellStyle name="Berechnung 4" xfId="45866" hidden="1"/>
    <cellStyle name="Berechnung 4" xfId="45107" hidden="1"/>
    <cellStyle name="Berechnung 4" xfId="42395" hidden="1"/>
    <cellStyle name="Berechnung 4" xfId="46090" hidden="1"/>
    <cellStyle name="Berechnung 4" xfId="45305" hidden="1"/>
    <cellStyle name="Berechnung 4" xfId="42379" hidden="1"/>
    <cellStyle name="Berechnung 4" xfId="51561" hidden="1"/>
    <cellStyle name="Berechnung 4" xfId="52292" hidden="1"/>
    <cellStyle name="Berechnung 4" xfId="54847" hidden="1"/>
    <cellStyle name="Berechnung 4" xfId="52667" hidden="1"/>
    <cellStyle name="Berechnung 4" xfId="51908" hidden="1"/>
    <cellStyle name="Berechnung 4" xfId="49196" hidden="1"/>
    <cellStyle name="Berechnung 4" xfId="52891" hidden="1"/>
    <cellStyle name="Berechnung 4" xfId="52106" hidden="1"/>
    <cellStyle name="Berechnung 4" xfId="49180"/>
    <cellStyle name="Berechnung 5" xfId="265" hidden="1"/>
    <cellStyle name="Berechnung 5" xfId="3653" hidden="1"/>
    <cellStyle name="Berechnung 5" xfId="3643" hidden="1"/>
    <cellStyle name="Berechnung 5" xfId="3346" hidden="1"/>
    <cellStyle name="Berechnung 5" xfId="3358" hidden="1"/>
    <cellStyle name="Berechnung 5" xfId="3545" hidden="1"/>
    <cellStyle name="Berechnung 5" xfId="3553" hidden="1"/>
    <cellStyle name="Berechnung 5" xfId="13333" hidden="1"/>
    <cellStyle name="Berechnung 5" xfId="13324" hidden="1"/>
    <cellStyle name="Berechnung 5" xfId="12835" hidden="1"/>
    <cellStyle name="Berechnung 5" xfId="12846" hidden="1"/>
    <cellStyle name="Berechnung 5" xfId="13179" hidden="1"/>
    <cellStyle name="Berechnung 5" xfId="13197" hidden="1"/>
    <cellStyle name="Berechnung 5" xfId="13610" hidden="1"/>
    <cellStyle name="Berechnung 5" xfId="13623" hidden="1"/>
    <cellStyle name="Berechnung 5" xfId="14011" hidden="1"/>
    <cellStyle name="Berechnung 5" xfId="14032" hidden="1"/>
    <cellStyle name="Berechnung 5" xfId="14456" hidden="1"/>
    <cellStyle name="Berechnung 5" xfId="14472" hidden="1"/>
    <cellStyle name="Berechnung 5" xfId="23428" hidden="1"/>
    <cellStyle name="Berechnung 5" xfId="23415" hidden="1"/>
    <cellStyle name="Berechnung 5" xfId="23222" hidden="1"/>
    <cellStyle name="Berechnung 5" xfId="23231" hidden="1"/>
    <cellStyle name="Berechnung 5" xfId="26998" hidden="1"/>
    <cellStyle name="Berechnung 5" xfId="26990" hidden="1"/>
    <cellStyle name="Berechnung 5" xfId="29521" hidden="1"/>
    <cellStyle name="Berechnung 5" xfId="29513" hidden="1"/>
    <cellStyle name="Berechnung 5" xfId="31914" hidden="1"/>
    <cellStyle name="Berechnung 5" xfId="31906" hidden="1"/>
    <cellStyle name="Berechnung 5" xfId="34201" hidden="1"/>
    <cellStyle name="Berechnung 5" xfId="34193" hidden="1"/>
    <cellStyle name="Berechnung 5" xfId="36485" hidden="1"/>
    <cellStyle name="Berechnung 5" xfId="36477" hidden="1"/>
    <cellStyle name="Berechnung 5" xfId="38737" hidden="1"/>
    <cellStyle name="Berechnung 5" xfId="38729" hidden="1"/>
    <cellStyle name="Berechnung 5" xfId="40974" hidden="1"/>
    <cellStyle name="Berechnung 5" xfId="40966" hidden="1"/>
    <cellStyle name="Berechnung 5" xfId="45445" hidden="1"/>
    <cellStyle name="Berechnung 5" xfId="45435" hidden="1"/>
    <cellStyle name="Berechnung 5" xfId="45144" hidden="1"/>
    <cellStyle name="Berechnung 5" xfId="45156" hidden="1"/>
    <cellStyle name="Berechnung 5" xfId="45340" hidden="1"/>
    <cellStyle name="Berechnung 5" xfId="45348" hidden="1"/>
    <cellStyle name="Berechnung 5" xfId="52246" hidden="1"/>
    <cellStyle name="Berechnung 5" xfId="52236" hidden="1"/>
    <cellStyle name="Berechnung 5" xfId="51945" hidden="1"/>
    <cellStyle name="Berechnung 5" xfId="51957" hidden="1"/>
    <cellStyle name="Berechnung 5" xfId="52141" hidden="1"/>
    <cellStyle name="Berechnung 5" xfId="52149"/>
    <cellStyle name="Berechnung 6" xfId="21110"/>
    <cellStyle name="Berechnung 6 2" xfId="28262"/>
    <cellStyle name="Berechnung 7" xfId="25664"/>
    <cellStyle name="Berechnung 8" xfId="7278"/>
    <cellStyle name="Berechnung 9" xfId="7242"/>
    <cellStyle name="Besuchter Hyperlink" xfId="103" builtinId="9" hidden="1"/>
    <cellStyle name="Besuchter Hyperlink" xfId="106" builtinId="9" hidden="1"/>
    <cellStyle name="Besuchter Hyperlink" xfId="109" builtinId="9" hidden="1"/>
    <cellStyle name="Besuchter Hyperlink" xfId="111" builtinId="9" hidden="1"/>
    <cellStyle name="Besuchter Hyperlink" xfId="113" builtinId="9" hidden="1"/>
    <cellStyle name="Besuchter Hyperlink" xfId="115" builtinId="9" hidden="1"/>
    <cellStyle name="Besuchter Hyperlink" xfId="117" builtinId="9" hidden="1"/>
    <cellStyle name="Besuchter Hyperlink" xfId="119" builtinId="9" hidden="1"/>
    <cellStyle name="Besuchter Hyperlink" xfId="121" builtinId="9" hidden="1"/>
    <cellStyle name="Besuchter Hyperlink" xfId="123" builtinId="9" hidden="1"/>
    <cellStyle name="Besuchter Hyperlink" xfId="125" builtinId="9" hidden="1"/>
    <cellStyle name="Besuchter Hyperlink" xfId="127" builtinId="9" hidden="1"/>
    <cellStyle name="Besuchter Hyperlink" xfId="129" builtinId="9" hidden="1"/>
    <cellStyle name="Besuchter Hyperlink" xfId="131" builtinId="9" hidden="1"/>
    <cellStyle name="Besuchter Hyperlink" xfId="133" builtinId="9" hidden="1"/>
    <cellStyle name="Besuchter Hyperlink" xfId="135" builtinId="9" hidden="1"/>
    <cellStyle name="Besuchter Hyperlink" xfId="137" builtinId="9" hidden="1"/>
    <cellStyle name="Besuchter Hyperlink" xfId="139" builtinId="9" hidden="1"/>
    <cellStyle name="Besuchter Hyperlink" xfId="141" builtinId="9" hidden="1"/>
    <cellStyle name="Besuchter Hyperlink" xfId="143" builtinId="9" hidden="1"/>
    <cellStyle name="Besuchter Hyperlink" xfId="145" builtinId="9" hidden="1"/>
    <cellStyle name="Besuchter Hyperlink" xfId="147" builtinId="9" hidden="1"/>
    <cellStyle name="Besuchter Hyperlink" xfId="149" builtinId="9" hidden="1"/>
    <cellStyle name="Besuchter Hyperlink" xfId="151" builtinId="9" hidden="1"/>
    <cellStyle name="Besuchter Hyperlink" xfId="153" builtinId="9" hidden="1"/>
    <cellStyle name="Besuchter Hyperlink" xfId="155" builtinId="9" hidden="1"/>
    <cellStyle name="Besuchter Hyperlink" xfId="157" builtinId="9" hidden="1"/>
    <cellStyle name="Besuchter Hyperlink" xfId="159" builtinId="9" hidden="1"/>
    <cellStyle name="Besuchter Hyperlink" xfId="161" builtinId="9" hidden="1"/>
    <cellStyle name="Besuchter Hyperlink" xfId="163" builtinId="9" hidden="1"/>
    <cellStyle name="Besuchter Hyperlink" xfId="165" builtinId="9" hidden="1"/>
    <cellStyle name="Besuchter Hyperlink" xfId="167" builtinId="9" hidden="1"/>
    <cellStyle name="Besuchter Hyperlink" xfId="169" builtinId="9" hidden="1"/>
    <cellStyle name="Besuchter Hyperlink" xfId="171" builtinId="9" hidden="1"/>
    <cellStyle name="Besuchter Hyperlink" xfId="173" builtinId="9" hidden="1"/>
    <cellStyle name="Besuchter Hyperlink" xfId="175" builtinId="9" hidden="1"/>
    <cellStyle name="Besuchter Hyperlink" xfId="177" builtinId="9" hidden="1"/>
    <cellStyle name="Besuchter Hyperlink" xfId="179" builtinId="9" hidden="1"/>
    <cellStyle name="Besuchter Hyperlink" xfId="181" builtinId="9" hidden="1"/>
    <cellStyle name="Besuchter Hyperlink" xfId="183" builtinId="9" hidden="1"/>
    <cellStyle name="Besuchter Hyperlink" xfId="185" builtinId="9" hidden="1"/>
    <cellStyle name="Besuchter Hyperlink" xfId="187" builtinId="9" hidden="1"/>
    <cellStyle name="Besuchter Hyperlink" xfId="189" builtinId="9" hidden="1"/>
    <cellStyle name="Besuchter Hyperlink" xfId="191" builtinId="9" hidden="1"/>
    <cellStyle name="Besuchter Hyperlink" xfId="193" builtinId="9" hidden="1"/>
    <cellStyle name="Besuchter Hyperlink" xfId="195" builtinId="9" hidden="1"/>
    <cellStyle name="Besuchter Hyperlink" xfId="242" builtinId="9" hidden="1"/>
    <cellStyle name="Besuchter Hyperlink" xfId="56110" builtinId="9" hidden="1"/>
    <cellStyle name="Besuchter Hyperlink" xfId="56112" builtinId="9" hidden="1"/>
    <cellStyle name="Besuchter Hyperlink" xfId="56114" builtinId="9" hidden="1"/>
    <cellStyle name="Besuchter Hyperlink" xfId="56116" builtinId="9" hidden="1"/>
    <cellStyle name="Besuchter Hyperlink" xfId="56118" builtinId="9" hidden="1"/>
    <cellStyle name="Besuchter Hyperlink" xfId="56120" builtinId="9" hidden="1"/>
    <cellStyle name="Besuchter Hyperlink" xfId="56122" builtinId="9" hidden="1"/>
    <cellStyle name="Besuchter Hyperlink" xfId="56124" builtinId="9" hidden="1"/>
    <cellStyle name="Besuchter Hyperlink" xfId="56126" builtinId="9" hidden="1"/>
    <cellStyle name="Besuchter Hyperlink" xfId="56128" builtinId="9" hidden="1"/>
    <cellStyle name="Besuchter Hyperlink" xfId="56130" builtinId="9" hidden="1"/>
    <cellStyle name="Besuchter Hyperlink" xfId="56132" builtinId="9" hidden="1"/>
    <cellStyle name="Besuchter Hyperlink" xfId="56134" builtinId="9" hidden="1"/>
    <cellStyle name="Besuchter Hyperlink" xfId="56136" builtinId="9" hidden="1"/>
    <cellStyle name="Besuchter Hyperlink" xfId="56138" builtinId="9" hidden="1"/>
    <cellStyle name="Besuchter Hyperlink" xfId="56140" builtinId="9" hidden="1"/>
    <cellStyle name="Besuchter Hyperlink" xfId="56142" builtinId="9" hidden="1"/>
    <cellStyle name="Besuchter Hyperlink" xfId="56144" builtinId="9" hidden="1"/>
    <cellStyle name="Besuchter Hyperlink" xfId="56146" builtinId="9" hidden="1"/>
    <cellStyle name="Besuchter Hyperlink" xfId="56148" builtinId="9" hidden="1"/>
    <cellStyle name="Besuchter Hyperlink" xfId="56150" builtinId="9" hidden="1"/>
    <cellStyle name="Besuchter Hyperlink" xfId="56152" builtinId="9" hidden="1"/>
    <cellStyle name="Besuchter Hyperlink" xfId="56154" builtinId="9" hidden="1"/>
    <cellStyle name="Besuchter Hyperlink" xfId="56156" builtinId="9" hidden="1"/>
    <cellStyle name="Besuchter Hyperlink" xfId="56158" builtinId="9" hidden="1"/>
    <cellStyle name="Besuchter Hyperlink" xfId="56160" builtinId="9" hidden="1"/>
    <cellStyle name="Besuchter Hyperlink" xfId="56162" builtinId="9" hidden="1"/>
    <cellStyle name="Besuchter Hyperlink" xfId="56164" builtinId="9" hidden="1"/>
    <cellStyle name="Besuchter Hyperlink" xfId="56166" builtinId="9" hidden="1"/>
    <cellStyle name="Besuchter Hyperlink" xfId="56168" builtinId="9" hidden="1"/>
    <cellStyle name="Besuchter Hyperlink" xfId="56170" builtinId="9" hidden="1"/>
    <cellStyle name="Buena" xfId="60" hidden="1"/>
    <cellStyle name="Buena" xfId="210"/>
    <cellStyle name="Buena 2" xfId="42154" hidden="1"/>
    <cellStyle name="Buena 3" xfId="7228"/>
    <cellStyle name="Cálculo" xfId="37"/>
    <cellStyle name="Cálculo 2" xfId="211"/>
    <cellStyle name="Cálculo 2 2" xfId="212"/>
    <cellStyle name="Cálculo 2 2 2" xfId="7246"/>
    <cellStyle name="Cálculo 2 3" xfId="7245"/>
    <cellStyle name="Cálculo 3" xfId="25673"/>
    <cellStyle name="Cálculo 4" xfId="7224"/>
    <cellStyle name="Celda de comprobación" xfId="38"/>
    <cellStyle name="Celda vinculada" xfId="39"/>
    <cellStyle name="Comma 2" xfId="213"/>
    <cellStyle name="Eingabe" xfId="40"/>
    <cellStyle name="Eingabe 2" xfId="214"/>
    <cellStyle name="Eingabe 2 10" xfId="818" hidden="1"/>
    <cellStyle name="Eingabe 2 10" xfId="6709" hidden="1"/>
    <cellStyle name="Eingabe 2 10" xfId="48446" hidden="1"/>
    <cellStyle name="Eingabe 2 10" xfId="55247"/>
    <cellStyle name="Eingabe 2 100" xfId="5927" hidden="1"/>
    <cellStyle name="Eingabe 2 100" xfId="974" hidden="1"/>
    <cellStyle name="Eingabe 2 100" xfId="42819" hidden="1"/>
    <cellStyle name="Eingabe 2 100" xfId="49620"/>
    <cellStyle name="Eingabe 2 1000" xfId="27417"/>
    <cellStyle name="Eingabe 2 1001" xfId="27448"/>
    <cellStyle name="Eingabe 2 1002" xfId="27468"/>
    <cellStyle name="Eingabe 2 1003" xfId="27488"/>
    <cellStyle name="Eingabe 2 1004" xfId="27508"/>
    <cellStyle name="Eingabe 2 1005" xfId="27528"/>
    <cellStyle name="Eingabe 2 1006" xfId="27554"/>
    <cellStyle name="Eingabe 2 1007" xfId="27575"/>
    <cellStyle name="Eingabe 2 1008" xfId="27595"/>
    <cellStyle name="Eingabe 2 1009" xfId="27615"/>
    <cellStyle name="Eingabe 2 101" xfId="5988" hidden="1"/>
    <cellStyle name="Eingabe 2 101" xfId="912" hidden="1"/>
    <cellStyle name="Eingabe 2 101" xfId="42758" hidden="1"/>
    <cellStyle name="Eingabe 2 101" xfId="49559"/>
    <cellStyle name="Eingabe 2 1010" xfId="27635"/>
    <cellStyle name="Eingabe 2 1011" xfId="27649"/>
    <cellStyle name="Eingabe 2 1012" xfId="27670"/>
    <cellStyle name="Eingabe 2 1013" xfId="27690"/>
    <cellStyle name="Eingabe 2 1014" xfId="27710"/>
    <cellStyle name="Eingabe 2 1015" xfId="27730"/>
    <cellStyle name="Eingabe 2 1016" xfId="27743"/>
    <cellStyle name="Eingabe 2 1017" xfId="27763"/>
    <cellStyle name="Eingabe 2 1018" xfId="27783"/>
    <cellStyle name="Eingabe 2 1019" xfId="27803"/>
    <cellStyle name="Eingabe 2 102" xfId="6050" hidden="1"/>
    <cellStyle name="Eingabe 2 102" xfId="852" hidden="1"/>
    <cellStyle name="Eingabe 2 102" xfId="42699" hidden="1"/>
    <cellStyle name="Eingabe 2 102" xfId="49500"/>
    <cellStyle name="Eingabe 2 1020" xfId="27823"/>
    <cellStyle name="Eingabe 2 1021" xfId="27843"/>
    <cellStyle name="Eingabe 2 1022" xfId="27863"/>
    <cellStyle name="Eingabe 2 1023" xfId="27883"/>
    <cellStyle name="Eingabe 2 1024" xfId="27903"/>
    <cellStyle name="Eingabe 2 1025" xfId="27923"/>
    <cellStyle name="Eingabe 2 1026" xfId="27953"/>
    <cellStyle name="Eingabe 2 1027" xfId="27958"/>
    <cellStyle name="Eingabe 2 1028" xfId="27992"/>
    <cellStyle name="Eingabe 2 1029" xfId="28012"/>
    <cellStyle name="Eingabe 2 103" xfId="6104" hidden="1"/>
    <cellStyle name="Eingabe 2 103" xfId="793" hidden="1"/>
    <cellStyle name="Eingabe 2 103" xfId="42641" hidden="1"/>
    <cellStyle name="Eingabe 2 103" xfId="49442"/>
    <cellStyle name="Eingabe 2 1030" xfId="28032"/>
    <cellStyle name="Eingabe 2 1031" xfId="28052"/>
    <cellStyle name="Eingabe 2 1032" xfId="28072"/>
    <cellStyle name="Eingabe 2 1033" xfId="28088"/>
    <cellStyle name="Eingabe 2 1034" xfId="28108"/>
    <cellStyle name="Eingabe 2 1035" xfId="28128"/>
    <cellStyle name="Eingabe 2 1036" xfId="28148"/>
    <cellStyle name="Eingabe 2 1037" xfId="28168"/>
    <cellStyle name="Eingabe 2 1038" xfId="28369"/>
    <cellStyle name="Eingabe 2 1039" xfId="28389"/>
    <cellStyle name="Eingabe 2 104" xfId="6164" hidden="1"/>
    <cellStyle name="Eingabe 2 104" xfId="718" hidden="1"/>
    <cellStyle name="Eingabe 2 104" xfId="42567" hidden="1"/>
    <cellStyle name="Eingabe 2 104" xfId="49368"/>
    <cellStyle name="Eingabe 2 1040" xfId="28409"/>
    <cellStyle name="Eingabe 2 1041" xfId="28429"/>
    <cellStyle name="Eingabe 2 1042" xfId="28455"/>
    <cellStyle name="Eingabe 2 1043" xfId="28476"/>
    <cellStyle name="Eingabe 2 1044" xfId="28496"/>
    <cellStyle name="Eingabe 2 1045" xfId="28516"/>
    <cellStyle name="Eingabe 2 1046" xfId="28536"/>
    <cellStyle name="Eingabe 2 1047" xfId="28550"/>
    <cellStyle name="Eingabe 2 1048" xfId="28571"/>
    <cellStyle name="Eingabe 2 1049" xfId="28591"/>
    <cellStyle name="Eingabe 2 105" xfId="6210" hidden="1"/>
    <cellStyle name="Eingabe 2 105" xfId="652" hidden="1"/>
    <cellStyle name="Eingabe 2 105" xfId="42502" hidden="1"/>
    <cellStyle name="Eingabe 2 105" xfId="49303"/>
    <cellStyle name="Eingabe 2 1050" xfId="28611"/>
    <cellStyle name="Eingabe 2 1051" xfId="28631"/>
    <cellStyle name="Eingabe 2 1052" xfId="28644"/>
    <cellStyle name="Eingabe 2 1053" xfId="28664"/>
    <cellStyle name="Eingabe 2 1054" xfId="28684"/>
    <cellStyle name="Eingabe 2 1055" xfId="28704"/>
    <cellStyle name="Eingabe 2 1056" xfId="28724"/>
    <cellStyle name="Eingabe 2 1057" xfId="28756"/>
    <cellStyle name="Eingabe 2 1058" xfId="28776"/>
    <cellStyle name="Eingabe 2 1059" xfId="28796"/>
    <cellStyle name="Eingabe 2 106" xfId="6279" hidden="1"/>
    <cellStyle name="Eingabe 2 106" xfId="577" hidden="1"/>
    <cellStyle name="Eingabe 2 106" xfId="42429" hidden="1"/>
    <cellStyle name="Eingabe 2 106" xfId="49230"/>
    <cellStyle name="Eingabe 2 1060" xfId="28816"/>
    <cellStyle name="Eingabe 2 1061" xfId="28836"/>
    <cellStyle name="Eingabe 2 1062" xfId="28862"/>
    <cellStyle name="Eingabe 2 1063" xfId="28883"/>
    <cellStyle name="Eingabe 2 1064" xfId="28903"/>
    <cellStyle name="Eingabe 2 1065" xfId="28923"/>
    <cellStyle name="Eingabe 2 1066" xfId="28943"/>
    <cellStyle name="Eingabe 2 1067" xfId="28957"/>
    <cellStyle name="Eingabe 2 1068" xfId="28978"/>
    <cellStyle name="Eingabe 2 1069" xfId="28998"/>
    <cellStyle name="Eingabe 2 107" xfId="6284" hidden="1"/>
    <cellStyle name="Eingabe 2 107" xfId="558" hidden="1"/>
    <cellStyle name="Eingabe 2 107" xfId="42410" hidden="1"/>
    <cellStyle name="Eingabe 2 107" xfId="49211"/>
    <cellStyle name="Eingabe 2 1070" xfId="29018"/>
    <cellStyle name="Eingabe 2 1071" xfId="29038"/>
    <cellStyle name="Eingabe 2 1072" xfId="29051"/>
    <cellStyle name="Eingabe 2 1073" xfId="29071"/>
    <cellStyle name="Eingabe 2 1074" xfId="29091"/>
    <cellStyle name="Eingabe 2 1075" xfId="29111"/>
    <cellStyle name="Eingabe 2 1076" xfId="29131"/>
    <cellStyle name="Eingabe 2 1077" xfId="29151"/>
    <cellStyle name="Eingabe 2 1078" xfId="29171"/>
    <cellStyle name="Eingabe 2 1079" xfId="29191"/>
    <cellStyle name="Eingabe 2 108" xfId="6342" hidden="1"/>
    <cellStyle name="Eingabe 2 108" xfId="485" hidden="1"/>
    <cellStyle name="Eingabe 2 108" xfId="42337" hidden="1"/>
    <cellStyle name="Eingabe 2 108" xfId="49138"/>
    <cellStyle name="Eingabe 2 1080" xfId="29211"/>
    <cellStyle name="Eingabe 2 1081" xfId="29231"/>
    <cellStyle name="Eingabe 2 1082" xfId="29262"/>
    <cellStyle name="Eingabe 2 1083" xfId="29268"/>
    <cellStyle name="Eingabe 2 1084" xfId="29303"/>
    <cellStyle name="Eingabe 2 1085" xfId="29323"/>
    <cellStyle name="Eingabe 2 1086" xfId="29343"/>
    <cellStyle name="Eingabe 2 1087" xfId="29363"/>
    <cellStyle name="Eingabe 2 1088" xfId="29383"/>
    <cellStyle name="Eingabe 2 1089" xfId="29399"/>
    <cellStyle name="Eingabe 2 109" xfId="6403" hidden="1"/>
    <cellStyle name="Eingabe 2 109" xfId="421" hidden="1"/>
    <cellStyle name="Eingabe 2 109" xfId="42275" hidden="1"/>
    <cellStyle name="Eingabe 2 109" xfId="49076"/>
    <cellStyle name="Eingabe 2 1090" xfId="29419"/>
    <cellStyle name="Eingabe 2 1091" xfId="29439"/>
    <cellStyle name="Eingabe 2 1092" xfId="29459"/>
    <cellStyle name="Eingabe 2 1093" xfId="29479"/>
    <cellStyle name="Eingabe 2 1094" xfId="29498"/>
    <cellStyle name="Eingabe 2 1095" xfId="29557"/>
    <cellStyle name="Eingabe 2 1096" xfId="29585"/>
    <cellStyle name="Eingabe 2 1097" xfId="29605"/>
    <cellStyle name="Eingabe 2 1098" xfId="29625"/>
    <cellStyle name="Eingabe 2 1099" xfId="29645"/>
    <cellStyle name="Eingabe 2 11" xfId="877" hidden="1"/>
    <cellStyle name="Eingabe 2 11" xfId="6650" hidden="1"/>
    <cellStyle name="Eingabe 2 11" xfId="48388" hidden="1"/>
    <cellStyle name="Eingabe 2 11" xfId="55189"/>
    <cellStyle name="Eingabe 2 110" xfId="6455" hidden="1"/>
    <cellStyle name="Eingabe 2 110" xfId="352" hidden="1"/>
    <cellStyle name="Eingabe 2 110" xfId="42217" hidden="1"/>
    <cellStyle name="Eingabe 2 110" xfId="49018"/>
    <cellStyle name="Eingabe 2 1100" xfId="29671"/>
    <cellStyle name="Eingabe 2 1101" xfId="29692"/>
    <cellStyle name="Eingabe 2 1102" xfId="29712"/>
    <cellStyle name="Eingabe 2 1103" xfId="29732"/>
    <cellStyle name="Eingabe 2 1104" xfId="29752"/>
    <cellStyle name="Eingabe 2 1105" xfId="29766"/>
    <cellStyle name="Eingabe 2 1106" xfId="29787"/>
    <cellStyle name="Eingabe 2 1107" xfId="29807"/>
    <cellStyle name="Eingabe 2 1108" xfId="29827"/>
    <cellStyle name="Eingabe 2 1109" xfId="29847"/>
    <cellStyle name="Eingabe 2 111" xfId="6508" hidden="1"/>
    <cellStyle name="Eingabe 2 111" xfId="2081" hidden="1"/>
    <cellStyle name="Eingabe 2 111" xfId="43905" hidden="1"/>
    <cellStyle name="Eingabe 2 111" xfId="50706"/>
    <cellStyle name="Eingabe 2 1110" xfId="29860"/>
    <cellStyle name="Eingabe 2 1111" xfId="29880"/>
    <cellStyle name="Eingabe 2 1112" xfId="29900"/>
    <cellStyle name="Eingabe 2 1113" xfId="29920"/>
    <cellStyle name="Eingabe 2 1114" xfId="29940"/>
    <cellStyle name="Eingabe 2 1115" xfId="29971"/>
    <cellStyle name="Eingabe 2 1116" xfId="29991"/>
    <cellStyle name="Eingabe 2 1117" xfId="30011"/>
    <cellStyle name="Eingabe 2 1118" xfId="30031"/>
    <cellStyle name="Eingabe 2 1119" xfId="30051"/>
    <cellStyle name="Eingabe 2 112" xfId="6562" hidden="1"/>
    <cellStyle name="Eingabe 2 112" xfId="7118" hidden="1"/>
    <cellStyle name="Eingabe 2 112" xfId="48851" hidden="1"/>
    <cellStyle name="Eingabe 2 112" xfId="55652"/>
    <cellStyle name="Eingabe 2 1120" xfId="30077"/>
    <cellStyle name="Eingabe 2 1121" xfId="30098"/>
    <cellStyle name="Eingabe 2 1122" xfId="30118"/>
    <cellStyle name="Eingabe 2 1123" xfId="30138"/>
    <cellStyle name="Eingabe 2 1124" xfId="30158"/>
    <cellStyle name="Eingabe 2 1125" xfId="30172"/>
    <cellStyle name="Eingabe 2 1126" xfId="30193"/>
    <cellStyle name="Eingabe 2 1127" xfId="30213"/>
    <cellStyle name="Eingabe 2 1128" xfId="30233"/>
    <cellStyle name="Eingabe 2 1129" xfId="30253"/>
    <cellStyle name="Eingabe 2 113" xfId="6616" hidden="1"/>
    <cellStyle name="Eingabe 2 113" xfId="7132" hidden="1"/>
    <cellStyle name="Eingabe 2 113" xfId="48865" hidden="1"/>
    <cellStyle name="Eingabe 2 113" xfId="55666"/>
    <cellStyle name="Eingabe 2 1130" xfId="30266"/>
    <cellStyle name="Eingabe 2 1131" xfId="30286"/>
    <cellStyle name="Eingabe 2 1132" xfId="30306"/>
    <cellStyle name="Eingabe 2 1133" xfId="30326"/>
    <cellStyle name="Eingabe 2 1134" xfId="30346"/>
    <cellStyle name="Eingabe 2 1135" xfId="30366"/>
    <cellStyle name="Eingabe 2 1136" xfId="30386"/>
    <cellStyle name="Eingabe 2 1137" xfId="30406"/>
    <cellStyle name="Eingabe 2 1138" xfId="30426"/>
    <cellStyle name="Eingabe 2 1139" xfId="30446"/>
    <cellStyle name="Eingabe 2 114" xfId="6675" hidden="1"/>
    <cellStyle name="Eingabe 2 114" xfId="7152" hidden="1"/>
    <cellStyle name="Eingabe 2 114" xfId="48885" hidden="1"/>
    <cellStyle name="Eingabe 2 114" xfId="55686"/>
    <cellStyle name="Eingabe 2 1140" xfId="30476"/>
    <cellStyle name="Eingabe 2 1141" xfId="30481"/>
    <cellStyle name="Eingabe 2 1142" xfId="30516"/>
    <cellStyle name="Eingabe 2 1143" xfId="30536"/>
    <cellStyle name="Eingabe 2 1144" xfId="30556"/>
    <cellStyle name="Eingabe 2 1145" xfId="30576"/>
    <cellStyle name="Eingabe 2 1146" xfId="30596"/>
    <cellStyle name="Eingabe 2 1147" xfId="30612"/>
    <cellStyle name="Eingabe 2 1148" xfId="30632"/>
    <cellStyle name="Eingabe 2 1149" xfId="30652"/>
    <cellStyle name="Eingabe 2 115" xfId="6734" hidden="1"/>
    <cellStyle name="Eingabe 2 115" xfId="7172" hidden="1"/>
    <cellStyle name="Eingabe 2 115" xfId="48905" hidden="1"/>
    <cellStyle name="Eingabe 2 115" xfId="55706"/>
    <cellStyle name="Eingabe 2 1150" xfId="30672"/>
    <cellStyle name="Eingabe 2 1151" xfId="30692"/>
    <cellStyle name="Eingabe 2 1152" xfId="30764"/>
    <cellStyle name="Eingabe 2 1153" xfId="30784"/>
    <cellStyle name="Eingabe 2 1154" xfId="30804"/>
    <cellStyle name="Eingabe 2 1155" xfId="30824"/>
    <cellStyle name="Eingabe 2 1156" xfId="30850"/>
    <cellStyle name="Eingabe 2 1157" xfId="30871"/>
    <cellStyle name="Eingabe 2 1158" xfId="30891"/>
    <cellStyle name="Eingabe 2 1159" xfId="30911"/>
    <cellStyle name="Eingabe 2 116" xfId="6778" hidden="1"/>
    <cellStyle name="Eingabe 2 116" xfId="7192" hidden="1"/>
    <cellStyle name="Eingabe 2 116" xfId="48925" hidden="1"/>
    <cellStyle name="Eingabe 2 116" xfId="55726"/>
    <cellStyle name="Eingabe 2 1160" xfId="30931"/>
    <cellStyle name="Eingabe 2 1161" xfId="30945"/>
    <cellStyle name="Eingabe 2 1162" xfId="30966"/>
    <cellStyle name="Eingabe 2 1163" xfId="30986"/>
    <cellStyle name="Eingabe 2 1164" xfId="31006"/>
    <cellStyle name="Eingabe 2 1165" xfId="31026"/>
    <cellStyle name="Eingabe 2 1166" xfId="31039"/>
    <cellStyle name="Eingabe 2 1167" xfId="31059"/>
    <cellStyle name="Eingabe 2 1168" xfId="31079"/>
    <cellStyle name="Eingabe 2 1169" xfId="31099"/>
    <cellStyle name="Eingabe 2 117" xfId="6832" hidden="1"/>
    <cellStyle name="Eingabe 2 117" xfId="7212" hidden="1"/>
    <cellStyle name="Eingabe 2 117" xfId="48945" hidden="1"/>
    <cellStyle name="Eingabe 2 117" xfId="55746"/>
    <cellStyle name="Eingabe 2 1170" xfId="31119"/>
    <cellStyle name="Eingabe 2 1171" xfId="31150"/>
    <cellStyle name="Eingabe 2 1172" xfId="31170"/>
    <cellStyle name="Eingabe 2 1173" xfId="31190"/>
    <cellStyle name="Eingabe 2 1174" xfId="31210"/>
    <cellStyle name="Eingabe 2 1175" xfId="31230"/>
    <cellStyle name="Eingabe 2 1176" xfId="31256"/>
    <cellStyle name="Eingabe 2 1177" xfId="31277"/>
    <cellStyle name="Eingabe 2 1178" xfId="31297"/>
    <cellStyle name="Eingabe 2 1179" xfId="31317"/>
    <cellStyle name="Eingabe 2 118" xfId="19292"/>
    <cellStyle name="Eingabe 2 1180" xfId="31337"/>
    <cellStyle name="Eingabe 2 1181" xfId="31351"/>
    <cellStyle name="Eingabe 2 1182" xfId="31372"/>
    <cellStyle name="Eingabe 2 1183" xfId="31392"/>
    <cellStyle name="Eingabe 2 1184" xfId="31412"/>
    <cellStyle name="Eingabe 2 1185" xfId="31432"/>
    <cellStyle name="Eingabe 2 1186" xfId="31445"/>
    <cellStyle name="Eingabe 2 1187" xfId="31465"/>
    <cellStyle name="Eingabe 2 1188" xfId="31485"/>
    <cellStyle name="Eingabe 2 1189" xfId="31505"/>
    <cellStyle name="Eingabe 2 119" xfId="19169"/>
    <cellStyle name="Eingabe 2 1190" xfId="31525"/>
    <cellStyle name="Eingabe 2 1191" xfId="31545"/>
    <cellStyle name="Eingabe 2 1192" xfId="31565"/>
    <cellStyle name="Eingabe 2 1193" xfId="31585"/>
    <cellStyle name="Eingabe 2 1194" xfId="31605"/>
    <cellStyle name="Eingabe 2 1195" xfId="31625"/>
    <cellStyle name="Eingabe 2 1196" xfId="31656"/>
    <cellStyle name="Eingabe 2 1197" xfId="31662"/>
    <cellStyle name="Eingabe 2 1198" xfId="31697"/>
    <cellStyle name="Eingabe 2 1199" xfId="31717"/>
    <cellStyle name="Eingabe 2 12" xfId="931" hidden="1"/>
    <cellStyle name="Eingabe 2 12" xfId="6595" hidden="1"/>
    <cellStyle name="Eingabe 2 12" xfId="48334" hidden="1"/>
    <cellStyle name="Eingabe 2 12" xfId="55135"/>
    <cellStyle name="Eingabe 2 120" xfId="19060"/>
    <cellStyle name="Eingabe 2 1200" xfId="31737"/>
    <cellStyle name="Eingabe 2 1201" xfId="31757"/>
    <cellStyle name="Eingabe 2 1202" xfId="31777"/>
    <cellStyle name="Eingabe 2 1203" xfId="31793"/>
    <cellStyle name="Eingabe 2 1204" xfId="31813"/>
    <cellStyle name="Eingabe 2 1205" xfId="31833"/>
    <cellStyle name="Eingabe 2 1206" xfId="31853"/>
    <cellStyle name="Eingabe 2 1207" xfId="31873"/>
    <cellStyle name="Eingabe 2 1208" xfId="31891"/>
    <cellStyle name="Eingabe 2 1209" xfId="31950"/>
    <cellStyle name="Eingabe 2 121" xfId="18950"/>
    <cellStyle name="Eingabe 2 1210" xfId="31978"/>
    <cellStyle name="Eingabe 2 1211" xfId="31998"/>
    <cellStyle name="Eingabe 2 1212" xfId="32018"/>
    <cellStyle name="Eingabe 2 1213" xfId="32038"/>
    <cellStyle name="Eingabe 2 1214" xfId="32063"/>
    <cellStyle name="Eingabe 2 1215" xfId="32084"/>
    <cellStyle name="Eingabe 2 1216" xfId="32104"/>
    <cellStyle name="Eingabe 2 1217" xfId="32124"/>
    <cellStyle name="Eingabe 2 1218" xfId="32144"/>
    <cellStyle name="Eingabe 2 1219" xfId="32158"/>
    <cellStyle name="Eingabe 2 122" xfId="18852"/>
    <cellStyle name="Eingabe 2 1220" xfId="32179"/>
    <cellStyle name="Eingabe 2 1221" xfId="32199"/>
    <cellStyle name="Eingabe 2 1222" xfId="32219"/>
    <cellStyle name="Eingabe 2 1223" xfId="32239"/>
    <cellStyle name="Eingabe 2 1224" xfId="32252"/>
    <cellStyle name="Eingabe 2 1225" xfId="32272"/>
    <cellStyle name="Eingabe 2 1226" xfId="32292"/>
    <cellStyle name="Eingabe 2 1227" xfId="32312"/>
    <cellStyle name="Eingabe 2 1228" xfId="32332"/>
    <cellStyle name="Eingabe 2 1229" xfId="32362"/>
    <cellStyle name="Eingabe 2 123" xfId="18735"/>
    <cellStyle name="Eingabe 2 1230" xfId="32382"/>
    <cellStyle name="Eingabe 2 1231" xfId="32402"/>
    <cellStyle name="Eingabe 2 1232" xfId="32422"/>
    <cellStyle name="Eingabe 2 1233" xfId="32442"/>
    <cellStyle name="Eingabe 2 1234" xfId="32467"/>
    <cellStyle name="Eingabe 2 1235" xfId="32488"/>
    <cellStyle name="Eingabe 2 1236" xfId="32508"/>
    <cellStyle name="Eingabe 2 1237" xfId="32528"/>
    <cellStyle name="Eingabe 2 1238" xfId="32548"/>
    <cellStyle name="Eingabe 2 1239" xfId="32562"/>
    <cellStyle name="Eingabe 2 124" xfId="18613"/>
    <cellStyle name="Eingabe 2 1240" xfId="32583"/>
    <cellStyle name="Eingabe 2 1241" xfId="32603"/>
    <cellStyle name="Eingabe 2 1242" xfId="32623"/>
    <cellStyle name="Eingabe 2 1243" xfId="32643"/>
    <cellStyle name="Eingabe 2 1244" xfId="32656"/>
    <cellStyle name="Eingabe 2 1245" xfId="32676"/>
    <cellStyle name="Eingabe 2 1246" xfId="32696"/>
    <cellStyle name="Eingabe 2 1247" xfId="32716"/>
    <cellStyle name="Eingabe 2 1248" xfId="32736"/>
    <cellStyle name="Eingabe 2 1249" xfId="32756"/>
    <cellStyle name="Eingabe 2 125" xfId="18508"/>
    <cellStyle name="Eingabe 2 1250" xfId="32776"/>
    <cellStyle name="Eingabe 2 1251" xfId="32796"/>
    <cellStyle name="Eingabe 2 1252" xfId="32816"/>
    <cellStyle name="Eingabe 2 1253" xfId="32836"/>
    <cellStyle name="Eingabe 2 1254" xfId="32866"/>
    <cellStyle name="Eingabe 2 1255" xfId="32871"/>
    <cellStyle name="Eingabe 2 1256" xfId="32906"/>
    <cellStyle name="Eingabe 2 1257" xfId="32926"/>
    <cellStyle name="Eingabe 2 1258" xfId="32946"/>
    <cellStyle name="Eingabe 2 1259" xfId="32966"/>
    <cellStyle name="Eingabe 2 126" xfId="18394"/>
    <cellStyle name="Eingabe 2 1260" xfId="32986"/>
    <cellStyle name="Eingabe 2 1261" xfId="33001"/>
    <cellStyle name="Eingabe 2 1262" xfId="33021"/>
    <cellStyle name="Eingabe 2 1263" xfId="33041"/>
    <cellStyle name="Eingabe 2 1264" xfId="33061"/>
    <cellStyle name="Eingabe 2 1265" xfId="33081"/>
    <cellStyle name="Eingabe 2 1266" xfId="28344"/>
    <cellStyle name="Eingabe 2 1267" xfId="28285"/>
    <cellStyle name="Eingabe 2 1268" xfId="30703"/>
    <cellStyle name="Eingabe 2 1269" xfId="33118"/>
    <cellStyle name="Eingabe 2 127" xfId="18253"/>
    <cellStyle name="Eingabe 2 1270" xfId="33144"/>
    <cellStyle name="Eingabe 2 1271" xfId="33165"/>
    <cellStyle name="Eingabe 2 1272" xfId="33185"/>
    <cellStyle name="Eingabe 2 1273" xfId="33205"/>
    <cellStyle name="Eingabe 2 1274" xfId="33225"/>
    <cellStyle name="Eingabe 2 1275" xfId="33239"/>
    <cellStyle name="Eingabe 2 1276" xfId="33260"/>
    <cellStyle name="Eingabe 2 1277" xfId="33280"/>
    <cellStyle name="Eingabe 2 1278" xfId="33300"/>
    <cellStyle name="Eingabe 2 1279" xfId="33320"/>
    <cellStyle name="Eingabe 2 128" xfId="18165"/>
    <cellStyle name="Eingabe 2 1280" xfId="33333"/>
    <cellStyle name="Eingabe 2 1281" xfId="33353"/>
    <cellStyle name="Eingabe 2 1282" xfId="33373"/>
    <cellStyle name="Eingabe 2 1283" xfId="33393"/>
    <cellStyle name="Eingabe 2 1284" xfId="33413"/>
    <cellStyle name="Eingabe 2 1285" xfId="33443"/>
    <cellStyle name="Eingabe 2 1286" xfId="33463"/>
    <cellStyle name="Eingabe 2 1287" xfId="33483"/>
    <cellStyle name="Eingabe 2 1288" xfId="33503"/>
    <cellStyle name="Eingabe 2 1289" xfId="33523"/>
    <cellStyle name="Eingabe 2 129" xfId="18054"/>
    <cellStyle name="Eingabe 2 1290" xfId="33548"/>
    <cellStyle name="Eingabe 2 1291" xfId="33569"/>
    <cellStyle name="Eingabe 2 1292" xfId="33589"/>
    <cellStyle name="Eingabe 2 1293" xfId="33609"/>
    <cellStyle name="Eingabe 2 1294" xfId="33629"/>
    <cellStyle name="Eingabe 2 1295" xfId="33643"/>
    <cellStyle name="Eingabe 2 1296" xfId="33664"/>
    <cellStyle name="Eingabe 2 1297" xfId="33684"/>
    <cellStyle name="Eingabe 2 1298" xfId="33704"/>
    <cellStyle name="Eingabe 2 1299" xfId="33724"/>
    <cellStyle name="Eingabe 2 13" xfId="975" hidden="1"/>
    <cellStyle name="Eingabe 2 13" xfId="6542" hidden="1"/>
    <cellStyle name="Eingabe 2 13" xfId="48282" hidden="1"/>
    <cellStyle name="Eingabe 2 13" xfId="55083"/>
    <cellStyle name="Eingabe 2 130" xfId="17944"/>
    <cellStyle name="Eingabe 2 1300" xfId="33737"/>
    <cellStyle name="Eingabe 2 1301" xfId="33757"/>
    <cellStyle name="Eingabe 2 1302" xfId="33777"/>
    <cellStyle name="Eingabe 2 1303" xfId="33797"/>
    <cellStyle name="Eingabe 2 1304" xfId="33817"/>
    <cellStyle name="Eingabe 2 1305" xfId="33837"/>
    <cellStyle name="Eingabe 2 1306" xfId="33857"/>
    <cellStyle name="Eingabe 2 1307" xfId="33877"/>
    <cellStyle name="Eingabe 2 1308" xfId="33897"/>
    <cellStyle name="Eingabe 2 1309" xfId="33917"/>
    <cellStyle name="Eingabe 2 131" xfId="17830"/>
    <cellStyle name="Eingabe 2 1310" xfId="33946"/>
    <cellStyle name="Eingabe 2 1311" xfId="33952"/>
    <cellStyle name="Eingabe 2 1312" xfId="33987"/>
    <cellStyle name="Eingabe 2 1313" xfId="34007"/>
    <cellStyle name="Eingabe 2 1314" xfId="34027"/>
    <cellStyle name="Eingabe 2 1315" xfId="34047"/>
    <cellStyle name="Eingabe 2 1316" xfId="34067"/>
    <cellStyle name="Eingabe 2 1317" xfId="34081"/>
    <cellStyle name="Eingabe 2 1318" xfId="34101"/>
    <cellStyle name="Eingabe 2 1319" xfId="34121"/>
    <cellStyle name="Eingabe 2 132" xfId="17725"/>
    <cellStyle name="Eingabe 2 1320" xfId="34141"/>
    <cellStyle name="Eingabe 2 1321" xfId="34161"/>
    <cellStyle name="Eingabe 2 1322" xfId="34179"/>
    <cellStyle name="Eingabe 2 1323" xfId="34237"/>
    <cellStyle name="Eingabe 2 1324" xfId="34265"/>
    <cellStyle name="Eingabe 2 1325" xfId="34285"/>
    <cellStyle name="Eingabe 2 1326" xfId="34305"/>
    <cellStyle name="Eingabe 2 1327" xfId="34325"/>
    <cellStyle name="Eingabe 2 1328" xfId="34351"/>
    <cellStyle name="Eingabe 2 1329" xfId="34372"/>
    <cellStyle name="Eingabe 2 133" xfId="17640"/>
    <cellStyle name="Eingabe 2 1330" xfId="34392"/>
    <cellStyle name="Eingabe 2 1331" xfId="34412"/>
    <cellStyle name="Eingabe 2 1332" xfId="34432"/>
    <cellStyle name="Eingabe 2 1333" xfId="34446"/>
    <cellStyle name="Eingabe 2 1334" xfId="34467"/>
    <cellStyle name="Eingabe 2 1335" xfId="34487"/>
    <cellStyle name="Eingabe 2 1336" xfId="34507"/>
    <cellStyle name="Eingabe 2 1337" xfId="34527"/>
    <cellStyle name="Eingabe 2 1338" xfId="34540"/>
    <cellStyle name="Eingabe 2 1339" xfId="34560"/>
    <cellStyle name="Eingabe 2 134" xfId="17516"/>
    <cellStyle name="Eingabe 2 1340" xfId="34580"/>
    <cellStyle name="Eingabe 2 1341" xfId="34600"/>
    <cellStyle name="Eingabe 2 1342" xfId="34620"/>
    <cellStyle name="Eingabe 2 1343" xfId="34650"/>
    <cellStyle name="Eingabe 2 1344" xfId="34670"/>
    <cellStyle name="Eingabe 2 1345" xfId="34690"/>
    <cellStyle name="Eingabe 2 1346" xfId="34710"/>
    <cellStyle name="Eingabe 2 1347" xfId="34730"/>
    <cellStyle name="Eingabe 2 1348" xfId="34755"/>
    <cellStyle name="Eingabe 2 1349" xfId="34776"/>
    <cellStyle name="Eingabe 2 135" xfId="17409"/>
    <cellStyle name="Eingabe 2 1350" xfId="34796"/>
    <cellStyle name="Eingabe 2 1351" xfId="34816"/>
    <cellStyle name="Eingabe 2 1352" xfId="34836"/>
    <cellStyle name="Eingabe 2 1353" xfId="34850"/>
    <cellStyle name="Eingabe 2 1354" xfId="34871"/>
    <cellStyle name="Eingabe 2 1355" xfId="34891"/>
    <cellStyle name="Eingabe 2 1356" xfId="34911"/>
    <cellStyle name="Eingabe 2 1357" xfId="34931"/>
    <cellStyle name="Eingabe 2 1358" xfId="34944"/>
    <cellStyle name="Eingabe 2 1359" xfId="34964"/>
    <cellStyle name="Eingabe 2 136" xfId="17300"/>
    <cellStyle name="Eingabe 2 1360" xfId="34984"/>
    <cellStyle name="Eingabe 2 1361" xfId="35004"/>
    <cellStyle name="Eingabe 2 1362" xfId="35024"/>
    <cellStyle name="Eingabe 2 1363" xfId="35044"/>
    <cellStyle name="Eingabe 2 1364" xfId="35064"/>
    <cellStyle name="Eingabe 2 1365" xfId="35084"/>
    <cellStyle name="Eingabe 2 1366" xfId="35104"/>
    <cellStyle name="Eingabe 2 1367" xfId="35124"/>
    <cellStyle name="Eingabe 2 1368" xfId="35152"/>
    <cellStyle name="Eingabe 2 1369" xfId="35157"/>
    <cellStyle name="Eingabe 2 137" xfId="17202"/>
    <cellStyle name="Eingabe 2 1370" xfId="35192"/>
    <cellStyle name="Eingabe 2 1371" xfId="35212"/>
    <cellStyle name="Eingabe 2 1372" xfId="35232"/>
    <cellStyle name="Eingabe 2 1373" xfId="35252"/>
    <cellStyle name="Eingabe 2 1374" xfId="35272"/>
    <cellStyle name="Eingabe 2 1375" xfId="35287"/>
    <cellStyle name="Eingabe 2 1376" xfId="35307"/>
    <cellStyle name="Eingabe 2 1377" xfId="35327"/>
    <cellStyle name="Eingabe 2 1378" xfId="35347"/>
    <cellStyle name="Eingabe 2 1379" xfId="35367"/>
    <cellStyle name="Eingabe 2 138" xfId="17051"/>
    <cellStyle name="Eingabe 2 1380" xfId="33097"/>
    <cellStyle name="Eingabe 2 1381" xfId="28271"/>
    <cellStyle name="Eingabe 2 1382" xfId="31886"/>
    <cellStyle name="Eingabe 2 1383" xfId="35406"/>
    <cellStyle name="Eingabe 2 1384" xfId="35431"/>
    <cellStyle name="Eingabe 2 1385" xfId="35452"/>
    <cellStyle name="Eingabe 2 1386" xfId="35472"/>
    <cellStyle name="Eingabe 2 1387" xfId="35492"/>
    <cellStyle name="Eingabe 2 1388" xfId="35512"/>
    <cellStyle name="Eingabe 2 1389" xfId="35526"/>
    <cellStyle name="Eingabe 2 139" xfId="16935"/>
    <cellStyle name="Eingabe 2 1390" xfId="35547"/>
    <cellStyle name="Eingabe 2 1391" xfId="35567"/>
    <cellStyle name="Eingabe 2 1392" xfId="35587"/>
    <cellStyle name="Eingabe 2 1393" xfId="35607"/>
    <cellStyle name="Eingabe 2 1394" xfId="35620"/>
    <cellStyle name="Eingabe 2 1395" xfId="35640"/>
    <cellStyle name="Eingabe 2 1396" xfId="35660"/>
    <cellStyle name="Eingabe 2 1397" xfId="35680"/>
    <cellStyle name="Eingabe 2 1398" xfId="35700"/>
    <cellStyle name="Eingabe 2 1399" xfId="35729"/>
    <cellStyle name="Eingabe 2 14" xfId="1035" hidden="1"/>
    <cellStyle name="Eingabe 2 14" xfId="6478" hidden="1"/>
    <cellStyle name="Eingabe 2 14" xfId="48219" hidden="1"/>
    <cellStyle name="Eingabe 2 14" xfId="55020"/>
    <cellStyle name="Eingabe 2 140" xfId="16826"/>
    <cellStyle name="Eingabe 2 1400" xfId="35749"/>
    <cellStyle name="Eingabe 2 1401" xfId="35769"/>
    <cellStyle name="Eingabe 2 1402" xfId="35789"/>
    <cellStyle name="Eingabe 2 1403" xfId="35809"/>
    <cellStyle name="Eingabe 2 1404" xfId="35833"/>
    <cellStyle name="Eingabe 2 1405" xfId="35854"/>
    <cellStyle name="Eingabe 2 1406" xfId="35874"/>
    <cellStyle name="Eingabe 2 1407" xfId="35894"/>
    <cellStyle name="Eingabe 2 1408" xfId="35914"/>
    <cellStyle name="Eingabe 2 1409" xfId="35928"/>
    <cellStyle name="Eingabe 2 141" xfId="16733"/>
    <cellStyle name="Eingabe 2 1410" xfId="35949"/>
    <cellStyle name="Eingabe 2 1411" xfId="35969"/>
    <cellStyle name="Eingabe 2 1412" xfId="35989"/>
    <cellStyle name="Eingabe 2 1413" xfId="36009"/>
    <cellStyle name="Eingabe 2 1414" xfId="36022"/>
    <cellStyle name="Eingabe 2 1415" xfId="36042"/>
    <cellStyle name="Eingabe 2 1416" xfId="36062"/>
    <cellStyle name="Eingabe 2 1417" xfId="36082"/>
    <cellStyle name="Eingabe 2 1418" xfId="36102"/>
    <cellStyle name="Eingabe 2 1419" xfId="36122"/>
    <cellStyle name="Eingabe 2 142" xfId="16631"/>
    <cellStyle name="Eingabe 2 1420" xfId="36142"/>
    <cellStyle name="Eingabe 2 1421" xfId="36162"/>
    <cellStyle name="Eingabe 2 1422" xfId="36182"/>
    <cellStyle name="Eingabe 2 1423" xfId="36202"/>
    <cellStyle name="Eingabe 2 1424" xfId="36231"/>
    <cellStyle name="Eingabe 2 1425" xfId="36237"/>
    <cellStyle name="Eingabe 2 1426" xfId="36271"/>
    <cellStyle name="Eingabe 2 1427" xfId="36291"/>
    <cellStyle name="Eingabe 2 1428" xfId="36311"/>
    <cellStyle name="Eingabe 2 1429" xfId="36331"/>
    <cellStyle name="Eingabe 2 143" xfId="16502"/>
    <cellStyle name="Eingabe 2 1430" xfId="36351"/>
    <cellStyle name="Eingabe 2 1431" xfId="36366"/>
    <cellStyle name="Eingabe 2 1432" xfId="36386"/>
    <cellStyle name="Eingabe 2 1433" xfId="36406"/>
    <cellStyle name="Eingabe 2 1434" xfId="36426"/>
    <cellStyle name="Eingabe 2 1435" xfId="36446"/>
    <cellStyle name="Eingabe 2 1436" xfId="36463"/>
    <cellStyle name="Eingabe 2 1437" xfId="36519"/>
    <cellStyle name="Eingabe 2 1438" xfId="36547"/>
    <cellStyle name="Eingabe 2 1439" xfId="36567"/>
    <cellStyle name="Eingabe 2 144" xfId="16390"/>
    <cellStyle name="Eingabe 2 1440" xfId="36587"/>
    <cellStyle name="Eingabe 2 1441" xfId="36607"/>
    <cellStyle name="Eingabe 2 1442" xfId="36632"/>
    <cellStyle name="Eingabe 2 1443" xfId="36653"/>
    <cellStyle name="Eingabe 2 1444" xfId="36673"/>
    <cellStyle name="Eingabe 2 1445" xfId="36693"/>
    <cellStyle name="Eingabe 2 1446" xfId="36713"/>
    <cellStyle name="Eingabe 2 1447" xfId="36727"/>
    <cellStyle name="Eingabe 2 1448" xfId="36748"/>
    <cellStyle name="Eingabe 2 1449" xfId="36768"/>
    <cellStyle name="Eingabe 2 145" xfId="16276"/>
    <cellStyle name="Eingabe 2 1450" xfId="36788"/>
    <cellStyle name="Eingabe 2 1451" xfId="36808"/>
    <cellStyle name="Eingabe 2 1452" xfId="36821"/>
    <cellStyle name="Eingabe 2 1453" xfId="36841"/>
    <cellStyle name="Eingabe 2 1454" xfId="36861"/>
    <cellStyle name="Eingabe 2 1455" xfId="36881"/>
    <cellStyle name="Eingabe 2 1456" xfId="36901"/>
    <cellStyle name="Eingabe 2 1457" xfId="36929"/>
    <cellStyle name="Eingabe 2 1458" xfId="36949"/>
    <cellStyle name="Eingabe 2 1459" xfId="36969"/>
    <cellStyle name="Eingabe 2 146" xfId="16163"/>
    <cellStyle name="Eingabe 2 1460" xfId="36989"/>
    <cellStyle name="Eingabe 2 1461" xfId="37009"/>
    <cellStyle name="Eingabe 2 1462" xfId="37033"/>
    <cellStyle name="Eingabe 2 1463" xfId="37054"/>
    <cellStyle name="Eingabe 2 1464" xfId="37074"/>
    <cellStyle name="Eingabe 2 1465" xfId="37094"/>
    <cellStyle name="Eingabe 2 1466" xfId="37114"/>
    <cellStyle name="Eingabe 2 1467" xfId="37128"/>
    <cellStyle name="Eingabe 2 1468" xfId="37149"/>
    <cellStyle name="Eingabe 2 1469" xfId="37169"/>
    <cellStyle name="Eingabe 2 147" xfId="16059"/>
    <cellStyle name="Eingabe 2 1470" xfId="37189"/>
    <cellStyle name="Eingabe 2 1471" xfId="37209"/>
    <cellStyle name="Eingabe 2 1472" xfId="37222"/>
    <cellStyle name="Eingabe 2 1473" xfId="37242"/>
    <cellStyle name="Eingabe 2 1474" xfId="37262"/>
    <cellStyle name="Eingabe 2 1475" xfId="37282"/>
    <cellStyle name="Eingabe 2 1476" xfId="37302"/>
    <cellStyle name="Eingabe 2 1477" xfId="37322"/>
    <cellStyle name="Eingabe 2 1478" xfId="37342"/>
    <cellStyle name="Eingabe 2 1479" xfId="37362"/>
    <cellStyle name="Eingabe 2 148" xfId="15946"/>
    <cellStyle name="Eingabe 2 1480" xfId="37382"/>
    <cellStyle name="Eingabe 2 1481" xfId="37402"/>
    <cellStyle name="Eingabe 2 1482" xfId="37429"/>
    <cellStyle name="Eingabe 2 1483" xfId="37434"/>
    <cellStyle name="Eingabe 2 1484" xfId="37468"/>
    <cellStyle name="Eingabe 2 1485" xfId="37488"/>
    <cellStyle name="Eingabe 2 1486" xfId="37508"/>
    <cellStyle name="Eingabe 2 1487" xfId="37528"/>
    <cellStyle name="Eingabe 2 1488" xfId="37548"/>
    <cellStyle name="Eingabe 2 1489" xfId="37562"/>
    <cellStyle name="Eingabe 2 149" xfId="15830"/>
    <cellStyle name="Eingabe 2 1490" xfId="37582"/>
    <cellStyle name="Eingabe 2 1491" xfId="37602"/>
    <cellStyle name="Eingabe 2 1492" xfId="37622"/>
    <cellStyle name="Eingabe 2 1493" xfId="37642"/>
    <cellStyle name="Eingabe 2 1494" xfId="33985"/>
    <cellStyle name="Eingabe 2 1495" xfId="31939"/>
    <cellStyle name="Eingabe 2 1496" xfId="34172"/>
    <cellStyle name="Eingabe 2 1497" xfId="37673"/>
    <cellStyle name="Eingabe 2 1498" xfId="37697"/>
    <cellStyle name="Eingabe 2 1499" xfId="37718"/>
    <cellStyle name="Eingabe 2 15" xfId="1094" hidden="1"/>
    <cellStyle name="Eingabe 2 15" xfId="6412" hidden="1"/>
    <cellStyle name="Eingabe 2 15" xfId="48154" hidden="1"/>
    <cellStyle name="Eingabe 2 15" xfId="54955"/>
    <cellStyle name="Eingabe 2 150" xfId="15716"/>
    <cellStyle name="Eingabe 2 1500" xfId="37738"/>
    <cellStyle name="Eingabe 2 1501" xfId="37758"/>
    <cellStyle name="Eingabe 2 1502" xfId="37778"/>
    <cellStyle name="Eingabe 2 1503" xfId="37792"/>
    <cellStyle name="Eingabe 2 1504" xfId="37813"/>
    <cellStyle name="Eingabe 2 1505" xfId="37833"/>
    <cellStyle name="Eingabe 2 1506" xfId="37853"/>
    <cellStyle name="Eingabe 2 1507" xfId="37873"/>
    <cellStyle name="Eingabe 2 1508" xfId="37886"/>
    <cellStyle name="Eingabe 2 1509" xfId="37906"/>
    <cellStyle name="Eingabe 2 151" xfId="15607"/>
    <cellStyle name="Eingabe 2 1510" xfId="37926"/>
    <cellStyle name="Eingabe 2 1511" xfId="37946"/>
    <cellStyle name="Eingabe 2 1512" xfId="37966"/>
    <cellStyle name="Eingabe 2 1513" xfId="37993"/>
    <cellStyle name="Eingabe 2 1514" xfId="38013"/>
    <cellStyle name="Eingabe 2 1515" xfId="38033"/>
    <cellStyle name="Eingabe 2 1516" xfId="38053"/>
    <cellStyle name="Eingabe 2 1517" xfId="38073"/>
    <cellStyle name="Eingabe 2 1518" xfId="38097"/>
    <cellStyle name="Eingabe 2 1519" xfId="38118"/>
    <cellStyle name="Eingabe 2 152" xfId="15498"/>
    <cellStyle name="Eingabe 2 1520" xfId="38138"/>
    <cellStyle name="Eingabe 2 1521" xfId="38158"/>
    <cellStyle name="Eingabe 2 1522" xfId="38178"/>
    <cellStyle name="Eingabe 2 1523" xfId="38192"/>
    <cellStyle name="Eingabe 2 1524" xfId="38213"/>
    <cellStyle name="Eingabe 2 1525" xfId="38233"/>
    <cellStyle name="Eingabe 2 1526" xfId="38253"/>
    <cellStyle name="Eingabe 2 1527" xfId="38273"/>
    <cellStyle name="Eingabe 2 1528" xfId="38286"/>
    <cellStyle name="Eingabe 2 1529" xfId="38306"/>
    <cellStyle name="Eingabe 2 153" xfId="15381"/>
    <cellStyle name="Eingabe 2 1530" xfId="38326"/>
    <cellStyle name="Eingabe 2 1531" xfId="38346"/>
    <cellStyle name="Eingabe 2 1532" xfId="38366"/>
    <cellStyle name="Eingabe 2 1533" xfId="38386"/>
    <cellStyle name="Eingabe 2 1534" xfId="38406"/>
    <cellStyle name="Eingabe 2 1535" xfId="38426"/>
    <cellStyle name="Eingabe 2 1536" xfId="38446"/>
    <cellStyle name="Eingabe 2 1537" xfId="38466"/>
    <cellStyle name="Eingabe 2 1538" xfId="38492"/>
    <cellStyle name="Eingabe 2 1539" xfId="38497"/>
    <cellStyle name="Eingabe 2 154" xfId="15264"/>
    <cellStyle name="Eingabe 2 1540" xfId="38528"/>
    <cellStyle name="Eingabe 2 1541" xfId="38548"/>
    <cellStyle name="Eingabe 2 1542" xfId="38568"/>
    <cellStyle name="Eingabe 2 1543" xfId="38588"/>
    <cellStyle name="Eingabe 2 1544" xfId="38608"/>
    <cellStyle name="Eingabe 2 1545" xfId="38622"/>
    <cellStyle name="Eingabe 2 1546" xfId="38642"/>
    <cellStyle name="Eingabe 2 1547" xfId="38662"/>
    <cellStyle name="Eingabe 2 1548" xfId="38682"/>
    <cellStyle name="Eingabe 2 1549" xfId="38702"/>
    <cellStyle name="Eingabe 2 155" xfId="15161"/>
    <cellStyle name="Eingabe 2 1550" xfId="38716"/>
    <cellStyle name="Eingabe 2 1551" xfId="38770"/>
    <cellStyle name="Eingabe 2 1552" xfId="38798"/>
    <cellStyle name="Eingabe 2 1553" xfId="38818"/>
    <cellStyle name="Eingabe 2 1554" xfId="38838"/>
    <cellStyle name="Eingabe 2 1555" xfId="38858"/>
    <cellStyle name="Eingabe 2 1556" xfId="38882"/>
    <cellStyle name="Eingabe 2 1557" xfId="38903"/>
    <cellStyle name="Eingabe 2 1558" xfId="38923"/>
    <cellStyle name="Eingabe 2 1559" xfId="38943"/>
    <cellStyle name="Eingabe 2 156" xfId="15056"/>
    <cellStyle name="Eingabe 2 1560" xfId="38963"/>
    <cellStyle name="Eingabe 2 1561" xfId="38977"/>
    <cellStyle name="Eingabe 2 1562" xfId="38998"/>
    <cellStyle name="Eingabe 2 1563" xfId="39018"/>
    <cellStyle name="Eingabe 2 1564" xfId="39038"/>
    <cellStyle name="Eingabe 2 1565" xfId="39058"/>
    <cellStyle name="Eingabe 2 1566" xfId="39071"/>
    <cellStyle name="Eingabe 2 1567" xfId="39091"/>
    <cellStyle name="Eingabe 2 1568" xfId="39111"/>
    <cellStyle name="Eingabe 2 1569" xfId="39131"/>
    <cellStyle name="Eingabe 2 157" xfId="14928"/>
    <cellStyle name="Eingabe 2 1570" xfId="39151"/>
    <cellStyle name="Eingabe 2 1571" xfId="39178"/>
    <cellStyle name="Eingabe 2 1572" xfId="39198"/>
    <cellStyle name="Eingabe 2 1573" xfId="39218"/>
    <cellStyle name="Eingabe 2 1574" xfId="39238"/>
    <cellStyle name="Eingabe 2 1575" xfId="39258"/>
    <cellStyle name="Eingabe 2 1576" xfId="39282"/>
    <cellStyle name="Eingabe 2 1577" xfId="39303"/>
    <cellStyle name="Eingabe 2 1578" xfId="39323"/>
    <cellStyle name="Eingabe 2 1579" xfId="39343"/>
    <cellStyle name="Eingabe 2 158" xfId="14807"/>
    <cellStyle name="Eingabe 2 1580" xfId="39363"/>
    <cellStyle name="Eingabe 2 1581" xfId="39377"/>
    <cellStyle name="Eingabe 2 1582" xfId="39398"/>
    <cellStyle name="Eingabe 2 1583" xfId="39418"/>
    <cellStyle name="Eingabe 2 1584" xfId="39438"/>
    <cellStyle name="Eingabe 2 1585" xfId="39458"/>
    <cellStyle name="Eingabe 2 1586" xfId="39471"/>
    <cellStyle name="Eingabe 2 1587" xfId="39491"/>
    <cellStyle name="Eingabe 2 1588" xfId="39511"/>
    <cellStyle name="Eingabe 2 1589" xfId="39531"/>
    <cellStyle name="Eingabe 2 159" xfId="14693"/>
    <cellStyle name="Eingabe 2 1590" xfId="39551"/>
    <cellStyle name="Eingabe 2 1591" xfId="39571"/>
    <cellStyle name="Eingabe 2 1592" xfId="39591"/>
    <cellStyle name="Eingabe 2 1593" xfId="39611"/>
    <cellStyle name="Eingabe 2 1594" xfId="39631"/>
    <cellStyle name="Eingabe 2 1595" xfId="39651"/>
    <cellStyle name="Eingabe 2 1596" xfId="39677"/>
    <cellStyle name="Eingabe 2 1597" xfId="39682"/>
    <cellStyle name="Eingabe 2 1598" xfId="39713"/>
    <cellStyle name="Eingabe 2 1599" xfId="39733"/>
    <cellStyle name="Eingabe 2 16" xfId="1148" hidden="1"/>
    <cellStyle name="Eingabe 2 16" xfId="6353" hidden="1"/>
    <cellStyle name="Eingabe 2 16" xfId="48096" hidden="1"/>
    <cellStyle name="Eingabe 2 16" xfId="54897"/>
    <cellStyle name="Eingabe 2 160" xfId="14563"/>
    <cellStyle name="Eingabe 2 1600" xfId="39753"/>
    <cellStyle name="Eingabe 2 1601" xfId="39773"/>
    <cellStyle name="Eingabe 2 1602" xfId="39793"/>
    <cellStyle name="Eingabe 2 1603" xfId="39807"/>
    <cellStyle name="Eingabe 2 1604" xfId="39827"/>
    <cellStyle name="Eingabe 2 1605" xfId="39847"/>
    <cellStyle name="Eingabe 2 1606" xfId="39867"/>
    <cellStyle name="Eingabe 2 1607" xfId="39887"/>
    <cellStyle name="Eingabe 2 1608" xfId="36924"/>
    <cellStyle name="Eingabe 2 1609" xfId="34226"/>
    <cellStyle name="Eingabe 2 161" xfId="14442"/>
    <cellStyle name="Eingabe 2 1610" xfId="32858"/>
    <cellStyle name="Eingabe 2 1611" xfId="39910"/>
    <cellStyle name="Eingabe 2 1612" xfId="39934"/>
    <cellStyle name="Eingabe 2 1613" xfId="39955"/>
    <cellStyle name="Eingabe 2 1614" xfId="39975"/>
    <cellStyle name="Eingabe 2 1615" xfId="39995"/>
    <cellStyle name="Eingabe 2 1616" xfId="40015"/>
    <cellStyle name="Eingabe 2 1617" xfId="40029"/>
    <cellStyle name="Eingabe 2 1618" xfId="40050"/>
    <cellStyle name="Eingabe 2 1619" xfId="40070"/>
    <cellStyle name="Eingabe 2 162" xfId="14322"/>
    <cellStyle name="Eingabe 2 1620" xfId="40090"/>
    <cellStyle name="Eingabe 2 1621" xfId="40110"/>
    <cellStyle name="Eingabe 2 1622" xfId="40123"/>
    <cellStyle name="Eingabe 2 1623" xfId="40143"/>
    <cellStyle name="Eingabe 2 1624" xfId="40163"/>
    <cellStyle name="Eingabe 2 1625" xfId="40183"/>
    <cellStyle name="Eingabe 2 1626" xfId="40203"/>
    <cellStyle name="Eingabe 2 1627" xfId="40230"/>
    <cellStyle name="Eingabe 2 1628" xfId="40250"/>
    <cellStyle name="Eingabe 2 1629" xfId="40270"/>
    <cellStyle name="Eingabe 2 163" xfId="14206"/>
    <cellStyle name="Eingabe 2 1630" xfId="40290"/>
    <cellStyle name="Eingabe 2 1631" xfId="40310"/>
    <cellStyle name="Eingabe 2 1632" xfId="40334"/>
    <cellStyle name="Eingabe 2 1633" xfId="40355"/>
    <cellStyle name="Eingabe 2 1634" xfId="40375"/>
    <cellStyle name="Eingabe 2 1635" xfId="40395"/>
    <cellStyle name="Eingabe 2 1636" xfId="40415"/>
    <cellStyle name="Eingabe 2 1637" xfId="40429"/>
    <cellStyle name="Eingabe 2 1638" xfId="40450"/>
    <cellStyle name="Eingabe 2 1639" xfId="40470"/>
    <cellStyle name="Eingabe 2 164" xfId="14184"/>
    <cellStyle name="Eingabe 2 1640" xfId="40490"/>
    <cellStyle name="Eingabe 2 1641" xfId="40510"/>
    <cellStyle name="Eingabe 2 1642" xfId="40523"/>
    <cellStyle name="Eingabe 2 1643" xfId="40543"/>
    <cellStyle name="Eingabe 2 1644" xfId="40563"/>
    <cellStyle name="Eingabe 2 1645" xfId="40583"/>
    <cellStyle name="Eingabe 2 1646" xfId="40603"/>
    <cellStyle name="Eingabe 2 1647" xfId="40623"/>
    <cellStyle name="Eingabe 2 1648" xfId="40643"/>
    <cellStyle name="Eingabe 2 1649" xfId="40663"/>
    <cellStyle name="Eingabe 2 165" xfId="14089"/>
    <cellStyle name="Eingabe 2 1650" xfId="40683"/>
    <cellStyle name="Eingabe 2 1651" xfId="40703"/>
    <cellStyle name="Eingabe 2 1652" xfId="40729"/>
    <cellStyle name="Eingabe 2 1653" xfId="40734"/>
    <cellStyle name="Eingabe 2 1654" xfId="40765"/>
    <cellStyle name="Eingabe 2 1655" xfId="40785"/>
    <cellStyle name="Eingabe 2 1656" xfId="40805"/>
    <cellStyle name="Eingabe 2 1657" xfId="40825"/>
    <cellStyle name="Eingabe 2 1658" xfId="40845"/>
    <cellStyle name="Eingabe 2 1659" xfId="40859"/>
    <cellStyle name="Eingabe 2 166" xfId="13953"/>
    <cellStyle name="Eingabe 2 1660" xfId="40879"/>
    <cellStyle name="Eingabe 2 1661" xfId="40899"/>
    <cellStyle name="Eingabe 2 1662" xfId="40919"/>
    <cellStyle name="Eingabe 2 1663" xfId="40939"/>
    <cellStyle name="Eingabe 2 1664" xfId="40953"/>
    <cellStyle name="Eingabe 2 1665" xfId="41006"/>
    <cellStyle name="Eingabe 2 1666" xfId="41034"/>
    <cellStyle name="Eingabe 2 1667" xfId="41054"/>
    <cellStyle name="Eingabe 2 1668" xfId="41074"/>
    <cellStyle name="Eingabe 2 1669" xfId="41094"/>
    <cellStyle name="Eingabe 2 167" xfId="13837"/>
    <cellStyle name="Eingabe 2 1670" xfId="41118"/>
    <cellStyle name="Eingabe 2 1671" xfId="41139"/>
    <cellStyle name="Eingabe 2 1672" xfId="41159"/>
    <cellStyle name="Eingabe 2 1673" xfId="41179"/>
    <cellStyle name="Eingabe 2 1674" xfId="41199"/>
    <cellStyle name="Eingabe 2 1675" xfId="41213"/>
    <cellStyle name="Eingabe 2 1676" xfId="41234"/>
    <cellStyle name="Eingabe 2 1677" xfId="41254"/>
    <cellStyle name="Eingabe 2 1678" xfId="41274"/>
    <cellStyle name="Eingabe 2 1679" xfId="41294"/>
    <cellStyle name="Eingabe 2 168" xfId="13728"/>
    <cellStyle name="Eingabe 2 1680" xfId="41307"/>
    <cellStyle name="Eingabe 2 1681" xfId="41327"/>
    <cellStyle name="Eingabe 2 1682" xfId="41347"/>
    <cellStyle name="Eingabe 2 1683" xfId="41367"/>
    <cellStyle name="Eingabe 2 1684" xfId="41387"/>
    <cellStyle name="Eingabe 2 1685" xfId="41414"/>
    <cellStyle name="Eingabe 2 1686" xfId="41434"/>
    <cellStyle name="Eingabe 2 1687" xfId="41454"/>
    <cellStyle name="Eingabe 2 1688" xfId="41474"/>
    <cellStyle name="Eingabe 2 1689" xfId="41494"/>
    <cellStyle name="Eingabe 2 169" xfId="13601"/>
    <cellStyle name="Eingabe 2 1690" xfId="41518"/>
    <cellStyle name="Eingabe 2 1691" xfId="41539"/>
    <cellStyle name="Eingabe 2 1692" xfId="41559"/>
    <cellStyle name="Eingabe 2 1693" xfId="41579"/>
    <cellStyle name="Eingabe 2 1694" xfId="41599"/>
    <cellStyle name="Eingabe 2 1695" xfId="41613"/>
    <cellStyle name="Eingabe 2 1696" xfId="41634"/>
    <cellStyle name="Eingabe 2 1697" xfId="41654"/>
    <cellStyle name="Eingabe 2 1698" xfId="41674"/>
    <cellStyle name="Eingabe 2 1699" xfId="41694"/>
    <cellStyle name="Eingabe 2 17" xfId="1195" hidden="1"/>
    <cellStyle name="Eingabe 2 17" xfId="6252" hidden="1"/>
    <cellStyle name="Eingabe 2 17" xfId="47999" hidden="1"/>
    <cellStyle name="Eingabe 2 17" xfId="54800"/>
    <cellStyle name="Eingabe 2 170" xfId="13483"/>
    <cellStyle name="Eingabe 2 1700" xfId="41707"/>
    <cellStyle name="Eingabe 2 1701" xfId="41727"/>
    <cellStyle name="Eingabe 2 1702" xfId="41747"/>
    <cellStyle name="Eingabe 2 1703" xfId="41767"/>
    <cellStyle name="Eingabe 2 1704" xfId="41787"/>
    <cellStyle name="Eingabe 2 1705" xfId="41807"/>
    <cellStyle name="Eingabe 2 1706" xfId="41827"/>
    <cellStyle name="Eingabe 2 1707" xfId="41847"/>
    <cellStyle name="Eingabe 2 1708" xfId="41867"/>
    <cellStyle name="Eingabe 2 1709" xfId="41887"/>
    <cellStyle name="Eingabe 2 171" xfId="13342"/>
    <cellStyle name="Eingabe 2 1710" xfId="41913"/>
    <cellStyle name="Eingabe 2 1711" xfId="41918"/>
    <cellStyle name="Eingabe 2 1712" xfId="41949"/>
    <cellStyle name="Eingabe 2 1713" xfId="41969"/>
    <cellStyle name="Eingabe 2 1714" xfId="41989"/>
    <cellStyle name="Eingabe 2 1715" xfId="42009"/>
    <cellStyle name="Eingabe 2 1716" xfId="42029"/>
    <cellStyle name="Eingabe 2 1717" xfId="42043"/>
    <cellStyle name="Eingabe 2 1718" xfId="42063"/>
    <cellStyle name="Eingabe 2 1719" xfId="42083"/>
    <cellStyle name="Eingabe 2 172" xfId="13207"/>
    <cellStyle name="Eingabe 2 1720" xfId="42103"/>
    <cellStyle name="Eingabe 2 1721" xfId="42123"/>
    <cellStyle name="Eingabe 2 1722" xfId="7247"/>
    <cellStyle name="Eingabe 2 1723" xfId="55759"/>
    <cellStyle name="Eingabe 2 1724" xfId="55760"/>
    <cellStyle name="Eingabe 2 1725" xfId="55761"/>
    <cellStyle name="Eingabe 2 1726" xfId="55762"/>
    <cellStyle name="Eingabe 2 1727" xfId="55763"/>
    <cellStyle name="Eingabe 2 1728" xfId="55764"/>
    <cellStyle name="Eingabe 2 1729" xfId="55765"/>
    <cellStyle name="Eingabe 2 173" xfId="13058"/>
    <cellStyle name="Eingabe 2 1730" xfId="55766"/>
    <cellStyle name="Eingabe 2 1731" xfId="55767"/>
    <cellStyle name="Eingabe 2 1732" xfId="55768"/>
    <cellStyle name="Eingabe 2 1733" xfId="55769"/>
    <cellStyle name="Eingabe 2 1734" xfId="55770"/>
    <cellStyle name="Eingabe 2 1735" xfId="55771"/>
    <cellStyle name="Eingabe 2 1736" xfId="55772"/>
    <cellStyle name="Eingabe 2 1737" xfId="55773"/>
    <cellStyle name="Eingabe 2 1738" xfId="55774"/>
    <cellStyle name="Eingabe 2 1739" xfId="55775"/>
    <cellStyle name="Eingabe 2 174" xfId="12947"/>
    <cellStyle name="Eingabe 2 1740" xfId="55776"/>
    <cellStyle name="Eingabe 2 1741" xfId="55777"/>
    <cellStyle name="Eingabe 2 1742" xfId="55778"/>
    <cellStyle name="Eingabe 2 1743" xfId="55779"/>
    <cellStyle name="Eingabe 2 1744" xfId="55780"/>
    <cellStyle name="Eingabe 2 1745" xfId="55781"/>
    <cellStyle name="Eingabe 2 1746" xfId="55782"/>
    <cellStyle name="Eingabe 2 1747" xfId="55783"/>
    <cellStyle name="Eingabe 2 1748" xfId="55784"/>
    <cellStyle name="Eingabe 2 1749" xfId="55785"/>
    <cellStyle name="Eingabe 2 175" xfId="12883"/>
    <cellStyle name="Eingabe 2 1750" xfId="55786"/>
    <cellStyle name="Eingabe 2 1751" xfId="55787"/>
    <cellStyle name="Eingabe 2 1752" xfId="55788"/>
    <cellStyle name="Eingabe 2 1753" xfId="55789"/>
    <cellStyle name="Eingabe 2 1754" xfId="55790"/>
    <cellStyle name="Eingabe 2 1755" xfId="55791"/>
    <cellStyle name="Eingabe 2 1756" xfId="55792"/>
    <cellStyle name="Eingabe 2 1757" xfId="55793"/>
    <cellStyle name="Eingabe 2 1758" xfId="55794"/>
    <cellStyle name="Eingabe 2 1759" xfId="55795"/>
    <cellStyle name="Eingabe 2 176" xfId="12738"/>
    <cellStyle name="Eingabe 2 1760" xfId="55796"/>
    <cellStyle name="Eingabe 2 1761" xfId="55797"/>
    <cellStyle name="Eingabe 2 1762" xfId="55798"/>
    <cellStyle name="Eingabe 2 1763" xfId="55799"/>
    <cellStyle name="Eingabe 2 1764" xfId="55800"/>
    <cellStyle name="Eingabe 2 1765" xfId="55801"/>
    <cellStyle name="Eingabe 2 1766" xfId="55802"/>
    <cellStyle name="Eingabe 2 1767" xfId="55803"/>
    <cellStyle name="Eingabe 2 1768" xfId="55804"/>
    <cellStyle name="Eingabe 2 1769" xfId="55805"/>
    <cellStyle name="Eingabe 2 177" xfId="12613"/>
    <cellStyle name="Eingabe 2 1770" xfId="55806"/>
    <cellStyle name="Eingabe 2 1771" xfId="55807"/>
    <cellStyle name="Eingabe 2 1772" xfId="55808"/>
    <cellStyle name="Eingabe 2 1773" xfId="55809"/>
    <cellStyle name="Eingabe 2 1774" xfId="55810"/>
    <cellStyle name="Eingabe 2 1775" xfId="55811"/>
    <cellStyle name="Eingabe 2 1776" xfId="55812"/>
    <cellStyle name="Eingabe 2 1777" xfId="55813"/>
    <cellStyle name="Eingabe 2 1778" xfId="55814"/>
    <cellStyle name="Eingabe 2 1779" xfId="55815"/>
    <cellStyle name="Eingabe 2 178" xfId="12500"/>
    <cellStyle name="Eingabe 2 1780" xfId="55816"/>
    <cellStyle name="Eingabe 2 1781" xfId="55817"/>
    <cellStyle name="Eingabe 2 1782" xfId="55818"/>
    <cellStyle name="Eingabe 2 1783" xfId="55819"/>
    <cellStyle name="Eingabe 2 1784" xfId="55820"/>
    <cellStyle name="Eingabe 2 1785" xfId="55821"/>
    <cellStyle name="Eingabe 2 1786" xfId="55822"/>
    <cellStyle name="Eingabe 2 1787" xfId="55823"/>
    <cellStyle name="Eingabe 2 1788" xfId="55824"/>
    <cellStyle name="Eingabe 2 1789" xfId="55825"/>
    <cellStyle name="Eingabe 2 179" xfId="12395"/>
    <cellStyle name="Eingabe 2 1790" xfId="55826"/>
    <cellStyle name="Eingabe 2 1791" xfId="55827"/>
    <cellStyle name="Eingabe 2 1792" xfId="55828"/>
    <cellStyle name="Eingabe 2 1793" xfId="55829"/>
    <cellStyle name="Eingabe 2 1794" xfId="55830"/>
    <cellStyle name="Eingabe 2 1795" xfId="55831"/>
    <cellStyle name="Eingabe 2 1796" xfId="55832"/>
    <cellStyle name="Eingabe 2 1797" xfId="55833"/>
    <cellStyle name="Eingabe 2 1798" xfId="55834"/>
    <cellStyle name="Eingabe 2 1799" xfId="55835"/>
    <cellStyle name="Eingabe 2 18" xfId="1237" hidden="1"/>
    <cellStyle name="Eingabe 2 18" xfId="6197" hidden="1"/>
    <cellStyle name="Eingabe 2 18" xfId="47945" hidden="1"/>
    <cellStyle name="Eingabe 2 18" xfId="54746"/>
    <cellStyle name="Eingabe 2 180" xfId="12295"/>
    <cellStyle name="Eingabe 2 1800" xfId="55836"/>
    <cellStyle name="Eingabe 2 1801" xfId="55837"/>
    <cellStyle name="Eingabe 2 1802" xfId="55838"/>
    <cellStyle name="Eingabe 2 1803" xfId="55839"/>
    <cellStyle name="Eingabe 2 1804" xfId="55840"/>
    <cellStyle name="Eingabe 2 1805" xfId="55841"/>
    <cellStyle name="Eingabe 2 1806" xfId="55842"/>
    <cellStyle name="Eingabe 2 1807" xfId="55843"/>
    <cellStyle name="Eingabe 2 1808" xfId="55844"/>
    <cellStyle name="Eingabe 2 1809" xfId="55845"/>
    <cellStyle name="Eingabe 2 181" xfId="12169"/>
    <cellStyle name="Eingabe 2 1810" xfId="55846"/>
    <cellStyle name="Eingabe 2 1811" xfId="55847"/>
    <cellStyle name="Eingabe 2 1812" xfId="55848"/>
    <cellStyle name="Eingabe 2 1813" xfId="55849"/>
    <cellStyle name="Eingabe 2 1814" xfId="55850"/>
    <cellStyle name="Eingabe 2 1815" xfId="55851"/>
    <cellStyle name="Eingabe 2 1816" xfId="55852"/>
    <cellStyle name="Eingabe 2 1817" xfId="55853"/>
    <cellStyle name="Eingabe 2 1818" xfId="55854"/>
    <cellStyle name="Eingabe 2 1819" xfId="55855"/>
    <cellStyle name="Eingabe 2 182" xfId="12027"/>
    <cellStyle name="Eingabe 2 1820" xfId="55856"/>
    <cellStyle name="Eingabe 2 1821" xfId="55857"/>
    <cellStyle name="Eingabe 2 1822" xfId="55858"/>
    <cellStyle name="Eingabe 2 1823" xfId="55859"/>
    <cellStyle name="Eingabe 2 1824" xfId="55860"/>
    <cellStyle name="Eingabe 2 1825" xfId="55861"/>
    <cellStyle name="Eingabe 2 1826" xfId="55862"/>
    <cellStyle name="Eingabe 2 1827" xfId="55863"/>
    <cellStyle name="Eingabe 2 1828" xfId="55864"/>
    <cellStyle name="Eingabe 2 1829" xfId="55865"/>
    <cellStyle name="Eingabe 2 183" xfId="11910"/>
    <cellStyle name="Eingabe 2 1830" xfId="55866"/>
    <cellStyle name="Eingabe 2 1831" xfId="55867"/>
    <cellStyle name="Eingabe 2 1832" xfId="55868"/>
    <cellStyle name="Eingabe 2 1833" xfId="55869"/>
    <cellStyle name="Eingabe 2 1834" xfId="55870"/>
    <cellStyle name="Eingabe 2 1835" xfId="55871"/>
    <cellStyle name="Eingabe 2 1836" xfId="55872"/>
    <cellStyle name="Eingabe 2 1837" xfId="55873"/>
    <cellStyle name="Eingabe 2 1838" xfId="55874"/>
    <cellStyle name="Eingabe 2 1839" xfId="55875"/>
    <cellStyle name="Eingabe 2 184" xfId="11813"/>
    <cellStyle name="Eingabe 2 1840" xfId="55876"/>
    <cellStyle name="Eingabe 2 1841" xfId="55877"/>
    <cellStyle name="Eingabe 2 1842" xfId="55878"/>
    <cellStyle name="Eingabe 2 1843" xfId="55879"/>
    <cellStyle name="Eingabe 2 1844" xfId="55880"/>
    <cellStyle name="Eingabe 2 1845" xfId="55881"/>
    <cellStyle name="Eingabe 2 1846" xfId="55882"/>
    <cellStyle name="Eingabe 2 1847" xfId="55883"/>
    <cellStyle name="Eingabe 2 1848" xfId="55884"/>
    <cellStyle name="Eingabe 2 1849" xfId="55885"/>
    <cellStyle name="Eingabe 2 185" xfId="11707"/>
    <cellStyle name="Eingabe 2 1850" xfId="55886"/>
    <cellStyle name="Eingabe 2 1851" xfId="55887"/>
    <cellStyle name="Eingabe 2 1852" xfId="55888"/>
    <cellStyle name="Eingabe 2 1853" xfId="55889"/>
    <cellStyle name="Eingabe 2 1854" xfId="55890"/>
    <cellStyle name="Eingabe 2 1855" xfId="55891"/>
    <cellStyle name="Eingabe 2 1856" xfId="55892"/>
    <cellStyle name="Eingabe 2 1857" xfId="55893"/>
    <cellStyle name="Eingabe 2 1858" xfId="55894"/>
    <cellStyle name="Eingabe 2 1859" xfId="55895"/>
    <cellStyle name="Eingabe 2 186" xfId="11625"/>
    <cellStyle name="Eingabe 2 1860" xfId="55896"/>
    <cellStyle name="Eingabe 2 1861" xfId="55897"/>
    <cellStyle name="Eingabe 2 1862" xfId="55898"/>
    <cellStyle name="Eingabe 2 1863" xfId="55899"/>
    <cellStyle name="Eingabe 2 1864" xfId="55900"/>
    <cellStyle name="Eingabe 2 1865" xfId="55901"/>
    <cellStyle name="Eingabe 2 1866" xfId="55902"/>
    <cellStyle name="Eingabe 2 1867" xfId="55903"/>
    <cellStyle name="Eingabe 2 1868" xfId="55904"/>
    <cellStyle name="Eingabe 2 1869" xfId="55905"/>
    <cellStyle name="Eingabe 2 187" xfId="11518"/>
    <cellStyle name="Eingabe 2 1870" xfId="55906"/>
    <cellStyle name="Eingabe 2 1871" xfId="55907"/>
    <cellStyle name="Eingabe 2 1872" xfId="55908"/>
    <cellStyle name="Eingabe 2 1873" xfId="55909"/>
    <cellStyle name="Eingabe 2 1874" xfId="55910"/>
    <cellStyle name="Eingabe 2 1875" xfId="55911"/>
    <cellStyle name="Eingabe 2 1876" xfId="55912"/>
    <cellStyle name="Eingabe 2 1877" xfId="55913"/>
    <cellStyle name="Eingabe 2 1878" xfId="55914"/>
    <cellStyle name="Eingabe 2 1879" xfId="55915"/>
    <cellStyle name="Eingabe 2 188" xfId="11396"/>
    <cellStyle name="Eingabe 2 1880" xfId="55916"/>
    <cellStyle name="Eingabe 2 1881" xfId="55917"/>
    <cellStyle name="Eingabe 2 1882" xfId="55918"/>
    <cellStyle name="Eingabe 2 1883" xfId="55919"/>
    <cellStyle name="Eingabe 2 1884" xfId="55920"/>
    <cellStyle name="Eingabe 2 1885" xfId="55921"/>
    <cellStyle name="Eingabe 2 1886" xfId="55922"/>
    <cellStyle name="Eingabe 2 1887" xfId="55923"/>
    <cellStyle name="Eingabe 2 1888" xfId="55924"/>
    <cellStyle name="Eingabe 2 1889" xfId="55925"/>
    <cellStyle name="Eingabe 2 189" xfId="11295"/>
    <cellStyle name="Eingabe 2 1890" xfId="55926"/>
    <cellStyle name="Eingabe 2 1891" xfId="55927"/>
    <cellStyle name="Eingabe 2 1892" xfId="55928"/>
    <cellStyle name="Eingabe 2 1893" xfId="55929"/>
    <cellStyle name="Eingabe 2 1894" xfId="55930"/>
    <cellStyle name="Eingabe 2 1895" xfId="55931"/>
    <cellStyle name="Eingabe 2 1896" xfId="55932"/>
    <cellStyle name="Eingabe 2 1897" xfId="55933"/>
    <cellStyle name="Eingabe 2 1898" xfId="55934"/>
    <cellStyle name="Eingabe 2 1899" xfId="55935"/>
    <cellStyle name="Eingabe 2 19" xfId="1299" hidden="1"/>
    <cellStyle name="Eingabe 2 19" xfId="6144" hidden="1"/>
    <cellStyle name="Eingabe 2 19" xfId="47893" hidden="1"/>
    <cellStyle name="Eingabe 2 19" xfId="54694"/>
    <cellStyle name="Eingabe 2 190" xfId="11188"/>
    <cellStyle name="Eingabe 2 1900" xfId="55936"/>
    <cellStyle name="Eingabe 2 1901" xfId="55937"/>
    <cellStyle name="Eingabe 2 1902" xfId="55938"/>
    <cellStyle name="Eingabe 2 1903" xfId="55939"/>
    <cellStyle name="Eingabe 2 1904" xfId="55940"/>
    <cellStyle name="Eingabe 2 1905" xfId="55941"/>
    <cellStyle name="Eingabe 2 1906" xfId="55942"/>
    <cellStyle name="Eingabe 2 1907" xfId="55943"/>
    <cellStyle name="Eingabe 2 1908" xfId="55944"/>
    <cellStyle name="Eingabe 2 1909" xfId="55945"/>
    <cellStyle name="Eingabe 2 191" xfId="11090"/>
    <cellStyle name="Eingabe 2 1910" xfId="55946"/>
    <cellStyle name="Eingabe 2 1911" xfId="55947"/>
    <cellStyle name="Eingabe 2 1912" xfId="55948"/>
    <cellStyle name="Eingabe 2 1913" xfId="55949"/>
    <cellStyle name="Eingabe 2 1914" xfId="55950"/>
    <cellStyle name="Eingabe 2 1915" xfId="55951"/>
    <cellStyle name="Eingabe 2 1916" xfId="55952"/>
    <cellStyle name="Eingabe 2 1917" xfId="55953"/>
    <cellStyle name="Eingabe 2 1918" xfId="55954"/>
    <cellStyle name="Eingabe 2 1919" xfId="55955"/>
    <cellStyle name="Eingabe 2 192" xfId="10980"/>
    <cellStyle name="Eingabe 2 1920" xfId="55956"/>
    <cellStyle name="Eingabe 2 1921" xfId="55957"/>
    <cellStyle name="Eingabe 2 1922" xfId="55958"/>
    <cellStyle name="Eingabe 2 1923" xfId="55959"/>
    <cellStyle name="Eingabe 2 1924" xfId="55960"/>
    <cellStyle name="Eingabe 2 1925" xfId="55961"/>
    <cellStyle name="Eingabe 2 1926" xfId="55962"/>
    <cellStyle name="Eingabe 2 1927" xfId="55963"/>
    <cellStyle name="Eingabe 2 1928" xfId="55964"/>
    <cellStyle name="Eingabe 2 1929" xfId="55965"/>
    <cellStyle name="Eingabe 2 193" xfId="10869"/>
    <cellStyle name="Eingabe 2 1930" xfId="55966"/>
    <cellStyle name="Eingabe 2 1931" xfId="55967"/>
    <cellStyle name="Eingabe 2 1932" xfId="55968"/>
    <cellStyle name="Eingabe 2 1933" xfId="55969"/>
    <cellStyle name="Eingabe 2 1934" xfId="55970"/>
    <cellStyle name="Eingabe 2 1935" xfId="55971"/>
    <cellStyle name="Eingabe 2 1936" xfId="55972"/>
    <cellStyle name="Eingabe 2 1937" xfId="55973"/>
    <cellStyle name="Eingabe 2 1938" xfId="55974"/>
    <cellStyle name="Eingabe 2 1939" xfId="55975"/>
    <cellStyle name="Eingabe 2 194" xfId="10767"/>
    <cellStyle name="Eingabe 2 1940" xfId="55976"/>
    <cellStyle name="Eingabe 2 1941" xfId="55977"/>
    <cellStyle name="Eingabe 2 1942" xfId="55978"/>
    <cellStyle name="Eingabe 2 1943" xfId="55979"/>
    <cellStyle name="Eingabe 2 1944" xfId="55980"/>
    <cellStyle name="Eingabe 2 1945" xfId="55981"/>
    <cellStyle name="Eingabe 2 1946" xfId="55982"/>
    <cellStyle name="Eingabe 2 1947" xfId="55983"/>
    <cellStyle name="Eingabe 2 1948" xfId="55984"/>
    <cellStyle name="Eingabe 2 1949" xfId="55985"/>
    <cellStyle name="Eingabe 2 195" xfId="10654"/>
    <cellStyle name="Eingabe 2 1950" xfId="55986"/>
    <cellStyle name="Eingabe 2 1951" xfId="55987"/>
    <cellStyle name="Eingabe 2 1952" xfId="55988"/>
    <cellStyle name="Eingabe 2 1953" xfId="55989"/>
    <cellStyle name="Eingabe 2 1954" xfId="55990"/>
    <cellStyle name="Eingabe 2 1955" xfId="55991"/>
    <cellStyle name="Eingabe 2 1956" xfId="55992"/>
    <cellStyle name="Eingabe 2 1957" xfId="55993"/>
    <cellStyle name="Eingabe 2 1958" xfId="55994"/>
    <cellStyle name="Eingabe 2 1959" xfId="55995"/>
    <cellStyle name="Eingabe 2 196" xfId="10514"/>
    <cellStyle name="Eingabe 2 1960" xfId="55996"/>
    <cellStyle name="Eingabe 2 1961" xfId="55997"/>
    <cellStyle name="Eingabe 2 1962" xfId="55998"/>
    <cellStyle name="Eingabe 2 1963" xfId="55999"/>
    <cellStyle name="Eingabe 2 1964" xfId="56000"/>
    <cellStyle name="Eingabe 2 1965" xfId="56001"/>
    <cellStyle name="Eingabe 2 1966" xfId="56002"/>
    <cellStyle name="Eingabe 2 1967" xfId="56003"/>
    <cellStyle name="Eingabe 2 1968" xfId="56004"/>
    <cellStyle name="Eingabe 2 1969" xfId="56005"/>
    <cellStyle name="Eingabe 2 197" xfId="10389"/>
    <cellStyle name="Eingabe 2 1970" xfId="56006"/>
    <cellStyle name="Eingabe 2 1971" xfId="56007"/>
    <cellStyle name="Eingabe 2 1972" xfId="56008"/>
    <cellStyle name="Eingabe 2 1973" xfId="56009"/>
    <cellStyle name="Eingabe 2 1974" xfId="56010"/>
    <cellStyle name="Eingabe 2 1975" xfId="56011"/>
    <cellStyle name="Eingabe 2 1976" xfId="56012"/>
    <cellStyle name="Eingabe 2 1977" xfId="56013"/>
    <cellStyle name="Eingabe 2 1978" xfId="56014"/>
    <cellStyle name="Eingabe 2 1979" xfId="56015"/>
    <cellStyle name="Eingabe 2 198" xfId="10280"/>
    <cellStyle name="Eingabe 2 1980" xfId="56016"/>
    <cellStyle name="Eingabe 2 1981" xfId="56017"/>
    <cellStyle name="Eingabe 2 1982" xfId="56018"/>
    <cellStyle name="Eingabe 2 1983" xfId="56019"/>
    <cellStyle name="Eingabe 2 1984" xfId="56020"/>
    <cellStyle name="Eingabe 2 1985" xfId="56021"/>
    <cellStyle name="Eingabe 2 1986" xfId="56022"/>
    <cellStyle name="Eingabe 2 1987" xfId="56023"/>
    <cellStyle name="Eingabe 2 1988" xfId="56024"/>
    <cellStyle name="Eingabe 2 1989" xfId="56025"/>
    <cellStyle name="Eingabe 2 199" xfId="10171"/>
    <cellStyle name="Eingabe 2 1990" xfId="56026"/>
    <cellStyle name="Eingabe 2 1991" xfId="56027"/>
    <cellStyle name="Eingabe 2 1992" xfId="56028"/>
    <cellStyle name="Eingabe 2 1993" xfId="56029"/>
    <cellStyle name="Eingabe 2 1994" xfId="56030"/>
    <cellStyle name="Eingabe 2 1995" xfId="56031"/>
    <cellStyle name="Eingabe 2 1996" xfId="56032"/>
    <cellStyle name="Eingabe 2 1997" xfId="56033"/>
    <cellStyle name="Eingabe 2 1998" xfId="56034"/>
    <cellStyle name="Eingabe 2 1999" xfId="56035"/>
    <cellStyle name="Eingabe 2 2" xfId="215"/>
    <cellStyle name="Eingabe 2 2 2" xfId="7248"/>
    <cellStyle name="Eingabe 2 20" xfId="1358" hidden="1"/>
    <cellStyle name="Eingabe 2 20" xfId="6077" hidden="1"/>
    <cellStyle name="Eingabe 2 20" xfId="47827" hidden="1"/>
    <cellStyle name="Eingabe 2 20" xfId="54628"/>
    <cellStyle name="Eingabe 2 200" xfId="10062"/>
    <cellStyle name="Eingabe 2 2000" xfId="56036"/>
    <cellStyle name="Eingabe 2 2001" xfId="56037"/>
    <cellStyle name="Eingabe 2 2002" xfId="56038"/>
    <cellStyle name="Eingabe 2 2003" xfId="56039"/>
    <cellStyle name="Eingabe 2 2004" xfId="56040"/>
    <cellStyle name="Eingabe 2 2005" xfId="56041"/>
    <cellStyle name="Eingabe 2 2006" xfId="56042"/>
    <cellStyle name="Eingabe 2 2007" xfId="56043"/>
    <cellStyle name="Eingabe 2 2008" xfId="56044"/>
    <cellStyle name="Eingabe 2 2009" xfId="56045"/>
    <cellStyle name="Eingabe 2 201" xfId="9934"/>
    <cellStyle name="Eingabe 2 2010" xfId="56046"/>
    <cellStyle name="Eingabe 2 2011" xfId="56047"/>
    <cellStyle name="Eingabe 2 2012" xfId="56048"/>
    <cellStyle name="Eingabe 2 2013" xfId="56049"/>
    <cellStyle name="Eingabe 2 2014" xfId="56050"/>
    <cellStyle name="Eingabe 2 2015" xfId="56051"/>
    <cellStyle name="Eingabe 2 2016" xfId="56052"/>
    <cellStyle name="Eingabe 2 2017" xfId="56053"/>
    <cellStyle name="Eingabe 2 2018" xfId="56054"/>
    <cellStyle name="Eingabe 2 2019" xfId="56055"/>
    <cellStyle name="Eingabe 2 202" xfId="9816"/>
    <cellStyle name="Eingabe 2 2020" xfId="56056"/>
    <cellStyle name="Eingabe 2 2021" xfId="56057"/>
    <cellStyle name="Eingabe 2 2022" xfId="56058"/>
    <cellStyle name="Eingabe 2 2023" xfId="56059"/>
    <cellStyle name="Eingabe 2 2024" xfId="56060"/>
    <cellStyle name="Eingabe 2 2025" xfId="56061"/>
    <cellStyle name="Eingabe 2 2026" xfId="56062"/>
    <cellStyle name="Eingabe 2 2027" xfId="56063"/>
    <cellStyle name="Eingabe 2 2028" xfId="56064"/>
    <cellStyle name="Eingabe 2 2029" xfId="56065"/>
    <cellStyle name="Eingabe 2 203" xfId="9702"/>
    <cellStyle name="Eingabe 2 2030" xfId="56066"/>
    <cellStyle name="Eingabe 2 2031" xfId="56067"/>
    <cellStyle name="Eingabe 2 2032" xfId="56068"/>
    <cellStyle name="Eingabe 2 2033" xfId="56069"/>
    <cellStyle name="Eingabe 2 2034" xfId="56070"/>
    <cellStyle name="Eingabe 2 2035" xfId="56071"/>
    <cellStyle name="Eingabe 2 2036" xfId="56072"/>
    <cellStyle name="Eingabe 2 2037" xfId="56073"/>
    <cellStyle name="Eingabe 2 2038" xfId="56074"/>
    <cellStyle name="Eingabe 2 2039" xfId="56075"/>
    <cellStyle name="Eingabe 2 204" xfId="9604"/>
    <cellStyle name="Eingabe 2 2040" xfId="56076"/>
    <cellStyle name="Eingabe 2 2041" xfId="56077"/>
    <cellStyle name="Eingabe 2 2042" xfId="56078"/>
    <cellStyle name="Eingabe 2 2043" xfId="56079"/>
    <cellStyle name="Eingabe 2 2044" xfId="56080"/>
    <cellStyle name="Eingabe 2 2045" xfId="56081"/>
    <cellStyle name="Eingabe 2 2046" xfId="56082"/>
    <cellStyle name="Eingabe 2 2047" xfId="56083"/>
    <cellStyle name="Eingabe 2 2048" xfId="56084"/>
    <cellStyle name="Eingabe 2 2049" xfId="56085"/>
    <cellStyle name="Eingabe 2 205" xfId="9494"/>
    <cellStyle name="Eingabe 2 2050" xfId="56086"/>
    <cellStyle name="Eingabe 2 2051" xfId="56087"/>
    <cellStyle name="Eingabe 2 2052" xfId="56088"/>
    <cellStyle name="Eingabe 2 2053" xfId="56089"/>
    <cellStyle name="Eingabe 2 2054" xfId="56090"/>
    <cellStyle name="Eingabe 2 2055" xfId="56091"/>
    <cellStyle name="Eingabe 2 2056" xfId="56092"/>
    <cellStyle name="Eingabe 2 2057" xfId="56093"/>
    <cellStyle name="Eingabe 2 2058" xfId="56094"/>
    <cellStyle name="Eingabe 2 2059" xfId="56095"/>
    <cellStyle name="Eingabe 2 206" xfId="9425"/>
    <cellStyle name="Eingabe 2 2060" xfId="56096"/>
    <cellStyle name="Eingabe 2 2061" xfId="56097"/>
    <cellStyle name="Eingabe 2 2062" xfId="56098"/>
    <cellStyle name="Eingabe 2 2063" xfId="56099"/>
    <cellStyle name="Eingabe 2 2064" xfId="56100"/>
    <cellStyle name="Eingabe 2 2065" xfId="56101"/>
    <cellStyle name="Eingabe 2 2066" xfId="56102"/>
    <cellStyle name="Eingabe 2 2067" xfId="56103"/>
    <cellStyle name="Eingabe 2 2068" xfId="56104"/>
    <cellStyle name="Eingabe 2 2069" xfId="56105"/>
    <cellStyle name="Eingabe 2 207" xfId="9303"/>
    <cellStyle name="Eingabe 2 2070" xfId="56106"/>
    <cellStyle name="Eingabe 2 2071" xfId="56107"/>
    <cellStyle name="Eingabe 2 208" xfId="9182"/>
    <cellStyle name="Eingabe 2 209" xfId="9076"/>
    <cellStyle name="Eingabe 2 21" xfId="1409" hidden="1"/>
    <cellStyle name="Eingabe 2 21" xfId="6017" hidden="1"/>
    <cellStyle name="Eingabe 2 21" xfId="47768" hidden="1"/>
    <cellStyle name="Eingabe 2 21" xfId="54569"/>
    <cellStyle name="Eingabe 2 210" xfId="8977"/>
    <cellStyle name="Eingabe 2 211" xfId="8893"/>
    <cellStyle name="Eingabe 2 212" xfId="8778"/>
    <cellStyle name="Eingabe 2 213" xfId="8666"/>
    <cellStyle name="Eingabe 2 214" xfId="8556"/>
    <cellStyle name="Eingabe 2 215" xfId="8458"/>
    <cellStyle name="Eingabe 2 216" xfId="8350"/>
    <cellStyle name="Eingabe 2 217" xfId="8233"/>
    <cellStyle name="Eingabe 2 218" xfId="8116"/>
    <cellStyle name="Eingabe 2 219" xfId="8011"/>
    <cellStyle name="Eingabe 2 22" xfId="1465" hidden="1"/>
    <cellStyle name="Eingabe 2 22" xfId="5958" hidden="1"/>
    <cellStyle name="Eingabe 2 22" xfId="47710" hidden="1"/>
    <cellStyle name="Eingabe 2 22" xfId="54511"/>
    <cellStyle name="Eingabe 2 220" xfId="7896"/>
    <cellStyle name="Eingabe 2 221" xfId="7691"/>
    <cellStyle name="Eingabe 2 222" xfId="7672"/>
    <cellStyle name="Eingabe 2 223" xfId="7577"/>
    <cellStyle name="Eingabe 2 224" xfId="7468"/>
    <cellStyle name="Eingabe 2 225" xfId="7360"/>
    <cellStyle name="Eingabe 2 226" xfId="19425"/>
    <cellStyle name="Eingabe 2 227" xfId="19513"/>
    <cellStyle name="Eingabe 2 228" xfId="19591"/>
    <cellStyle name="Eingabe 2 229" xfId="19681"/>
    <cellStyle name="Eingabe 2 23" xfId="1536" hidden="1"/>
    <cellStyle name="Eingabe 2 23" xfId="5878" hidden="1"/>
    <cellStyle name="Eingabe 2 23" xfId="47632" hidden="1"/>
    <cellStyle name="Eingabe 2 23" xfId="54433"/>
    <cellStyle name="Eingabe 2 230" xfId="19777"/>
    <cellStyle name="Eingabe 2 231" xfId="19862"/>
    <cellStyle name="Eingabe 2 232" xfId="19949"/>
    <cellStyle name="Eingabe 2 233" xfId="19900"/>
    <cellStyle name="Eingabe 2 234" xfId="19795"/>
    <cellStyle name="Eingabe 2 235" xfId="19706"/>
    <cellStyle name="Eingabe 2 236" xfId="19610"/>
    <cellStyle name="Eingabe 2 237" xfId="19520"/>
    <cellStyle name="Eingabe 2 238" xfId="19388"/>
    <cellStyle name="Eingabe 2 239" xfId="19248"/>
    <cellStyle name="Eingabe 2 24" xfId="1597" hidden="1"/>
    <cellStyle name="Eingabe 2 24" xfId="5810" hidden="1"/>
    <cellStyle name="Eingabe 2 24" xfId="47565" hidden="1"/>
    <cellStyle name="Eingabe 2 24" xfId="54366"/>
    <cellStyle name="Eingabe 2 240" xfId="19120"/>
    <cellStyle name="Eingabe 2 241" xfId="19005"/>
    <cellStyle name="Eingabe 2 242" xfId="18895"/>
    <cellStyle name="Eingabe 2 243" xfId="18801"/>
    <cellStyle name="Eingabe 2 244" xfId="18674"/>
    <cellStyle name="Eingabe 2 245" xfId="18557"/>
    <cellStyle name="Eingabe 2 246" xfId="18448"/>
    <cellStyle name="Eingabe 2 247" xfId="18295"/>
    <cellStyle name="Eingabe 2 248" xfId="18198"/>
    <cellStyle name="Eingabe 2 249" xfId="18082"/>
    <cellStyle name="Eingabe 2 25" xfId="1657" hidden="1"/>
    <cellStyle name="Eingabe 2 25" xfId="5751" hidden="1"/>
    <cellStyle name="Eingabe 2 25" xfId="47507" hidden="1"/>
    <cellStyle name="Eingabe 2 25" xfId="54308"/>
    <cellStyle name="Eingabe 2 250" xfId="17967"/>
    <cellStyle name="Eingabe 2 251" xfId="17846"/>
    <cellStyle name="Eingabe 2 252" xfId="17738"/>
    <cellStyle name="Eingabe 2 253" xfId="17585"/>
    <cellStyle name="Eingabe 2 254" xfId="17454"/>
    <cellStyle name="Eingabe 2 255" xfId="17347"/>
    <cellStyle name="Eingabe 2 256" xfId="17245"/>
    <cellStyle name="Eingabe 2 257" xfId="17134"/>
    <cellStyle name="Eingabe 2 258" xfId="17005"/>
    <cellStyle name="Eingabe 2 259" xfId="16886"/>
    <cellStyle name="Eingabe 2 26" xfId="1718" hidden="1"/>
    <cellStyle name="Eingabe 2 26" xfId="5699" hidden="1"/>
    <cellStyle name="Eingabe 2 26" xfId="47456" hidden="1"/>
    <cellStyle name="Eingabe 2 26" xfId="54257"/>
    <cellStyle name="Eingabe 2 260" xfId="16772"/>
    <cellStyle name="Eingabe 2 261" xfId="16651"/>
    <cellStyle name="Eingabe 2 262" xfId="16537"/>
    <cellStyle name="Eingabe 2 263" xfId="16443"/>
    <cellStyle name="Eingabe 2 264" xfId="16328"/>
    <cellStyle name="Eingabe 2 265" xfId="16207"/>
    <cellStyle name="Eingabe 2 266" xfId="16088"/>
    <cellStyle name="Eingabe 2 267" xfId="15953"/>
    <cellStyle name="Eingabe 2 268" xfId="15854"/>
    <cellStyle name="Eingabe 2 269" xfId="15733"/>
    <cellStyle name="Eingabe 2 27" xfId="1761" hidden="1"/>
    <cellStyle name="Eingabe 2 27" xfId="5639" hidden="1"/>
    <cellStyle name="Eingabe 2 27" xfId="47397" hidden="1"/>
    <cellStyle name="Eingabe 2 27" xfId="54198"/>
    <cellStyle name="Eingabe 2 270" xfId="15613"/>
    <cellStyle name="Eingabe 2 271" xfId="15481"/>
    <cellStyle name="Eingabe 2 272" xfId="15361"/>
    <cellStyle name="Eingabe 2 273" xfId="15235"/>
    <cellStyle name="Eingabe 2 274" xfId="15126"/>
    <cellStyle name="Eingabe 2 275" xfId="14977"/>
    <cellStyle name="Eingabe 2 276" xfId="14877"/>
    <cellStyle name="Eingabe 2 277" xfId="14766"/>
    <cellStyle name="Eingabe 2 278" xfId="14638"/>
    <cellStyle name="Eingabe 2 279" xfId="14631"/>
    <cellStyle name="Eingabe 2 28" xfId="1825" hidden="1"/>
    <cellStyle name="Eingabe 2 28" xfId="5562" hidden="1"/>
    <cellStyle name="Eingabe 2 28" xfId="47321" hidden="1"/>
    <cellStyle name="Eingabe 2 28" xfId="54122"/>
    <cellStyle name="Eingabe 2 280" xfId="14544"/>
    <cellStyle name="Eingabe 2 281" xfId="14388"/>
    <cellStyle name="Eingabe 2 282" xfId="14258"/>
    <cellStyle name="Eingabe 2 283" xfId="14101"/>
    <cellStyle name="Eingabe 2 284" xfId="13978"/>
    <cellStyle name="Eingabe 2 285" xfId="13874"/>
    <cellStyle name="Eingabe 2 286" xfId="13740"/>
    <cellStyle name="Eingabe 2 287" xfId="13606"/>
    <cellStyle name="Eingabe 2 288" xfId="13473"/>
    <cellStyle name="Eingabe 2 289" xfId="13313"/>
    <cellStyle name="Eingabe 2 29" xfId="1889" hidden="1"/>
    <cellStyle name="Eingabe 2 29" xfId="5497" hidden="1"/>
    <cellStyle name="Eingabe 2 29" xfId="47258" hidden="1"/>
    <cellStyle name="Eingabe 2 29" xfId="54059"/>
    <cellStyle name="Eingabe 2 290" xfId="13234"/>
    <cellStyle name="Eingabe 2 291" xfId="13072"/>
    <cellStyle name="Eingabe 2 292" xfId="12939"/>
    <cellStyle name="Eingabe 2 293" xfId="12798"/>
    <cellStyle name="Eingabe 2 294" xfId="12682"/>
    <cellStyle name="Eingabe 2 295" xfId="12556"/>
    <cellStyle name="Eingabe 2 296" xfId="12440"/>
    <cellStyle name="Eingabe 2 297" xfId="12316"/>
    <cellStyle name="Eingabe 2 298" xfId="12177"/>
    <cellStyle name="Eingabe 2 299" xfId="12036"/>
    <cellStyle name="Eingabe 2 3" xfId="360" hidden="1"/>
    <cellStyle name="Eingabe 2 3" xfId="7095" hidden="1"/>
    <cellStyle name="Eingabe 2 3" xfId="7078" hidden="1"/>
    <cellStyle name="Eingabe 2 3" xfId="48828" hidden="1"/>
    <cellStyle name="Eingabe 2 3" xfId="48811" hidden="1"/>
    <cellStyle name="Eingabe 2 3" xfId="55629" hidden="1"/>
    <cellStyle name="Eingabe 2 3" xfId="55612"/>
    <cellStyle name="Eingabe 2 30" xfId="1948" hidden="1"/>
    <cellStyle name="Eingabe 2 30" xfId="5437" hidden="1"/>
    <cellStyle name="Eingabe 2 30" xfId="47199" hidden="1"/>
    <cellStyle name="Eingabe 2 30" xfId="54000"/>
    <cellStyle name="Eingabe 2 300" xfId="11930"/>
    <cellStyle name="Eingabe 2 301" xfId="11844"/>
    <cellStyle name="Eingabe 2 302" xfId="11714"/>
    <cellStyle name="Eingabe 2 303" xfId="11607"/>
    <cellStyle name="Eingabe 2 304" xfId="11496"/>
    <cellStyle name="Eingabe 2 305" xfId="11381"/>
    <cellStyle name="Eingabe 2 306" xfId="11285"/>
    <cellStyle name="Eingabe 2 307" xfId="11172"/>
    <cellStyle name="Eingabe 2 308" xfId="11058"/>
    <cellStyle name="Eingabe 2 309" xfId="10944"/>
    <cellStyle name="Eingabe 2 31" xfId="2000" hidden="1"/>
    <cellStyle name="Eingabe 2 31" xfId="5376" hidden="1"/>
    <cellStyle name="Eingabe 2 31" xfId="47139" hidden="1"/>
    <cellStyle name="Eingabe 2 31" xfId="53940"/>
    <cellStyle name="Eingabe 2 310" xfId="10827"/>
    <cellStyle name="Eingabe 2 311" xfId="10678"/>
    <cellStyle name="Eingabe 2 312" xfId="10559"/>
    <cellStyle name="Eingabe 2 313" xfId="10433"/>
    <cellStyle name="Eingabe 2 314" xfId="10323"/>
    <cellStyle name="Eingabe 2 315" xfId="10209"/>
    <cellStyle name="Eingabe 2 316" xfId="10077"/>
    <cellStyle name="Eingabe 2 317" xfId="9943"/>
    <cellStyle name="Eingabe 2 318" xfId="9820"/>
    <cellStyle name="Eingabe 2 319" xfId="9706"/>
    <cellStyle name="Eingabe 2 32" xfId="2055" hidden="1"/>
    <cellStyle name="Eingabe 2 32" xfId="5311" hidden="1"/>
    <cellStyle name="Eingabe 2 32" xfId="47075" hidden="1"/>
    <cellStyle name="Eingabe 2 32" xfId="53876"/>
    <cellStyle name="Eingabe 2 320" xfId="9600"/>
    <cellStyle name="Eingabe 2 321" xfId="9504"/>
    <cellStyle name="Eingabe 2 322" xfId="9383"/>
    <cellStyle name="Eingabe 2 323" xfId="9261"/>
    <cellStyle name="Eingabe 2 324" xfId="9157"/>
    <cellStyle name="Eingabe 2 325" xfId="9050"/>
    <cellStyle name="Eingabe 2 326" xfId="8966"/>
    <cellStyle name="Eingabe 2 327" xfId="8843"/>
    <cellStyle name="Eingabe 2 328" xfId="8727"/>
    <cellStyle name="Eingabe 2 329" xfId="8617"/>
    <cellStyle name="Eingabe 2 33" xfId="2110" hidden="1"/>
    <cellStyle name="Eingabe 2 33" xfId="5260" hidden="1"/>
    <cellStyle name="Eingabe 2 33" xfId="47025" hidden="1"/>
    <cellStyle name="Eingabe 2 33" xfId="53826"/>
    <cellStyle name="Eingabe 2 330" xfId="8501"/>
    <cellStyle name="Eingabe 2 331" xfId="8383"/>
    <cellStyle name="Eingabe 2 332" xfId="8265"/>
    <cellStyle name="Eingabe 2 333" xfId="8157"/>
    <cellStyle name="Eingabe 2 334" xfId="8036"/>
    <cellStyle name="Eingabe 2 335" xfId="7914"/>
    <cellStyle name="Eingabe 2 336" xfId="7707"/>
    <cellStyle name="Eingabe 2 337" xfId="7685"/>
    <cellStyle name="Eingabe 2 338" xfId="7573"/>
    <cellStyle name="Eingabe 2 339" xfId="7453"/>
    <cellStyle name="Eingabe 2 34" xfId="2162" hidden="1"/>
    <cellStyle name="Eingabe 2 34" xfId="5198" hidden="1"/>
    <cellStyle name="Eingabe 2 34" xfId="46964" hidden="1"/>
    <cellStyle name="Eingabe 2 34" xfId="53765"/>
    <cellStyle name="Eingabe 2 340" xfId="7336"/>
    <cellStyle name="Eingabe 2 341" xfId="17086"/>
    <cellStyle name="Eingabe 2 342" xfId="20042"/>
    <cellStyle name="Eingabe 2 343" xfId="20104"/>
    <cellStyle name="Eingabe 2 344" xfId="20177"/>
    <cellStyle name="Eingabe 2 345" xfId="20256"/>
    <cellStyle name="Eingabe 2 346" xfId="20328"/>
    <cellStyle name="Eingabe 2 347" xfId="20395"/>
    <cellStyle name="Eingabe 2 348" xfId="20355"/>
    <cellStyle name="Eingabe 2 349" xfId="20273"/>
    <cellStyle name="Eingabe 2 35" xfId="2222" hidden="1"/>
    <cellStyle name="Eingabe 2 35" xfId="5133" hidden="1"/>
    <cellStyle name="Eingabe 2 35" xfId="46900" hidden="1"/>
    <cellStyle name="Eingabe 2 35" xfId="53701"/>
    <cellStyle name="Eingabe 2 350" xfId="20197"/>
    <cellStyle name="Eingabe 2 351" xfId="20120"/>
    <cellStyle name="Eingabe 2 352" xfId="20041"/>
    <cellStyle name="Eingabe 2 353" xfId="19934"/>
    <cellStyle name="Eingabe 2 354" xfId="19833"/>
    <cellStyle name="Eingabe 2 355" xfId="19734"/>
    <cellStyle name="Eingabe 2 356" xfId="19627"/>
    <cellStyle name="Eingabe 2 357" xfId="19526"/>
    <cellStyle name="Eingabe 2 358" xfId="19436"/>
    <cellStyle name="Eingabe 2 359" xfId="19302"/>
    <cellStyle name="Eingabe 2 36" xfId="2275" hidden="1"/>
    <cellStyle name="Eingabe 2 36" xfId="5064" hidden="1"/>
    <cellStyle name="Eingabe 2 36" xfId="46832" hidden="1"/>
    <cellStyle name="Eingabe 2 36" xfId="53633"/>
    <cellStyle name="Eingabe 2 360" xfId="19186"/>
    <cellStyle name="Eingabe 2 361" xfId="19068"/>
    <cellStyle name="Eingabe 2 362" xfId="18945"/>
    <cellStyle name="Eingabe 2 363" xfId="18842"/>
    <cellStyle name="Eingabe 2 364" xfId="18715"/>
    <cellStyle name="Eingabe 2 365" xfId="18587"/>
    <cellStyle name="Eingabe 2 366" xfId="18471"/>
    <cellStyle name="Eingabe 2 367" xfId="18312"/>
    <cellStyle name="Eingabe 2 368" xfId="18154"/>
    <cellStyle name="Eingabe 2 369" xfId="18026"/>
    <cellStyle name="Eingabe 2 37" xfId="2333" hidden="1"/>
    <cellStyle name="Eingabe 2 37" xfId="5006" hidden="1"/>
    <cellStyle name="Eingabe 2 37" xfId="46775" hidden="1"/>
    <cellStyle name="Eingabe 2 37" xfId="53576"/>
    <cellStyle name="Eingabe 2 370" xfId="17902"/>
    <cellStyle name="Eingabe 2 371" xfId="17781"/>
    <cellStyle name="Eingabe 2 372" xfId="17665"/>
    <cellStyle name="Eingabe 2 373" xfId="17533"/>
    <cellStyle name="Eingabe 2 374" xfId="17411"/>
    <cellStyle name="Eingabe 2 375" xfId="17293"/>
    <cellStyle name="Eingabe 2 376" xfId="17163"/>
    <cellStyle name="Eingabe 2 377" xfId="17041"/>
    <cellStyle name="Eingabe 2 378" xfId="16941"/>
    <cellStyle name="Eingabe 2 379" xfId="16815"/>
    <cellStyle name="Eingabe 2 38" xfId="2374" hidden="1"/>
    <cellStyle name="Eingabe 2 38" xfId="4960" hidden="1"/>
    <cellStyle name="Eingabe 2 38" xfId="46730" hidden="1"/>
    <cellStyle name="Eingabe 2 38" xfId="53531"/>
    <cellStyle name="Eingabe 2 380" xfId="16689"/>
    <cellStyle name="Eingabe 2 381" xfId="16573"/>
    <cellStyle name="Eingabe 2 382" xfId="16453"/>
    <cellStyle name="Eingabe 2 383" xfId="16352"/>
    <cellStyle name="Eingabe 2 384" xfId="16229"/>
    <cellStyle name="Eingabe 2 385" xfId="16107"/>
    <cellStyle name="Eingabe 2 386" xfId="15959"/>
    <cellStyle name="Eingabe 2 387" xfId="15838"/>
    <cellStyle name="Eingabe 2 388" xfId="15710"/>
    <cellStyle name="Eingabe 2 389" xfId="15571"/>
    <cellStyle name="Eingabe 2 39" xfId="2430" hidden="1"/>
    <cellStyle name="Eingabe 2 39" xfId="4893" hidden="1"/>
    <cellStyle name="Eingabe 2 39" xfId="46664" hidden="1"/>
    <cellStyle name="Eingabe 2 39" xfId="53465"/>
    <cellStyle name="Eingabe 2 390" xfId="15415"/>
    <cellStyle name="Eingabe 2 391" xfId="15313"/>
    <cellStyle name="Eingabe 2 392" xfId="15200"/>
    <cellStyle name="Eingabe 2 393" xfId="15072"/>
    <cellStyle name="Eingabe 2 394" xfId="15062"/>
    <cellStyle name="Eingabe 2 395" xfId="14971"/>
    <cellStyle name="Eingabe 2 396" xfId="14825"/>
    <cellStyle name="Eingabe 2 397" xfId="14700"/>
    <cellStyle name="Eingabe 2 398" xfId="14553"/>
    <cellStyle name="Eingabe 2 399" xfId="14435"/>
    <cellStyle name="Eingabe 2 4" xfId="425" hidden="1"/>
    <cellStyle name="Eingabe 2 4" xfId="7033" hidden="1"/>
    <cellStyle name="Eingabe 2 4" xfId="48766" hidden="1"/>
    <cellStyle name="Eingabe 2 4" xfId="55567"/>
    <cellStyle name="Eingabe 2 40" xfId="2481" hidden="1"/>
    <cellStyle name="Eingabe 2 40" xfId="4821" hidden="1"/>
    <cellStyle name="Eingabe 2 40" xfId="46593" hidden="1"/>
    <cellStyle name="Eingabe 2 40" xfId="53394"/>
    <cellStyle name="Eingabe 2 400" xfId="14313"/>
    <cellStyle name="Eingabe 2 401" xfId="14146"/>
    <cellStyle name="Eingabe 2 402" xfId="14003"/>
    <cellStyle name="Eingabe 2 403" xfId="13869"/>
    <cellStyle name="Eingabe 2 404" xfId="13736"/>
    <cellStyle name="Eingabe 2 405" xfId="13657"/>
    <cellStyle name="Eingabe 2 406" xfId="13493"/>
    <cellStyle name="Eingabe 2 407" xfId="13319"/>
    <cellStyle name="Eingabe 2 408" xfId="13154"/>
    <cellStyle name="Eingabe 2 409" xfId="13026"/>
    <cellStyle name="Eingabe 2 41" xfId="2540" hidden="1"/>
    <cellStyle name="Eingabe 2 41" xfId="4760" hidden="1"/>
    <cellStyle name="Eingabe 2 41" xfId="46533" hidden="1"/>
    <cellStyle name="Eingabe 2 41" xfId="53334"/>
    <cellStyle name="Eingabe 2 410" xfId="12892"/>
    <cellStyle name="Eingabe 2 411" xfId="12727"/>
    <cellStyle name="Eingabe 2 412" xfId="12597"/>
    <cellStyle name="Eingabe 2 413" xfId="12456"/>
    <cellStyle name="Eingabe 2 414" xfId="12346"/>
    <cellStyle name="Eingabe 2 415" xfId="12232"/>
    <cellStyle name="Eingabe 2 416" xfId="12087"/>
    <cellStyle name="Eingabe 2 417" xfId="11966"/>
    <cellStyle name="Eingabe 2 418" xfId="11834"/>
    <cellStyle name="Eingabe 2 419" xfId="11721"/>
    <cellStyle name="Eingabe 2 42" xfId="2588" hidden="1"/>
    <cellStyle name="Eingabe 2 42" xfId="4704" hidden="1"/>
    <cellStyle name="Eingabe 2 42" xfId="46479" hidden="1"/>
    <cellStyle name="Eingabe 2 42" xfId="53280"/>
    <cellStyle name="Eingabe 2 420" xfId="11613"/>
    <cellStyle name="Eingabe 2 421" xfId="11513"/>
    <cellStyle name="Eingabe 2 422" xfId="11374"/>
    <cellStyle name="Eingabe 2 423" xfId="11251"/>
    <cellStyle name="Eingabe 2 424" xfId="11136"/>
    <cellStyle name="Eingabe 2 425" xfId="11030"/>
    <cellStyle name="Eingabe 2 426" xfId="10870"/>
    <cellStyle name="Eingabe 2 427" xfId="10738"/>
    <cellStyle name="Eingabe 2 428" xfId="10604"/>
    <cellStyle name="Eingabe 2 429" xfId="10494"/>
    <cellStyle name="Eingabe 2 43" xfId="2647" hidden="1"/>
    <cellStyle name="Eingabe 2 43" xfId="4632" hidden="1"/>
    <cellStyle name="Eingabe 2 43" xfId="46408" hidden="1"/>
    <cellStyle name="Eingabe 2 43" xfId="53209"/>
    <cellStyle name="Eingabe 2 430" xfId="10361"/>
    <cellStyle name="Eingabe 2 431" xfId="10236"/>
    <cellStyle name="Eingabe 2 432" xfId="10101"/>
    <cellStyle name="Eingabe 2 433" xfId="9970"/>
    <cellStyle name="Eingabe 2 434" xfId="9855"/>
    <cellStyle name="Eingabe 2 435" xfId="9730"/>
    <cellStyle name="Eingabe 2 436" xfId="9642"/>
    <cellStyle name="Eingabe 2 437" xfId="9489"/>
    <cellStyle name="Eingabe 2 438" xfId="9365"/>
    <cellStyle name="Eingabe 2 439" xfId="9251"/>
    <cellStyle name="Eingabe 2 44" xfId="2703" hidden="1"/>
    <cellStyle name="Eingabe 2 44" xfId="4578" hidden="1"/>
    <cellStyle name="Eingabe 2 44" xfId="46355" hidden="1"/>
    <cellStyle name="Eingabe 2 44" xfId="53156"/>
    <cellStyle name="Eingabe 2 440" xfId="9148"/>
    <cellStyle name="Eingabe 2 441" xfId="9045"/>
    <cellStyle name="Eingabe 2 442" xfId="8928"/>
    <cellStyle name="Eingabe 2 443" xfId="8811"/>
    <cellStyle name="Eingabe 2 444" xfId="8679"/>
    <cellStyle name="Eingabe 2 445" xfId="8562"/>
    <cellStyle name="Eingabe 2 446" xfId="8445"/>
    <cellStyle name="Eingabe 2 447" xfId="8320"/>
    <cellStyle name="Eingabe 2 448" xfId="8188"/>
    <cellStyle name="Eingabe 2 449" xfId="8074"/>
    <cellStyle name="Eingabe 2 45" xfId="2758" hidden="1"/>
    <cellStyle name="Eingabe 2 45" xfId="4519" hidden="1"/>
    <cellStyle name="Eingabe 2 45" xfId="46297" hidden="1"/>
    <cellStyle name="Eingabe 2 45" xfId="53098"/>
    <cellStyle name="Eingabe 2 450" xfId="7949"/>
    <cellStyle name="Eingabe 2 451" xfId="7774"/>
    <cellStyle name="Eingabe 2 452" xfId="7751"/>
    <cellStyle name="Eingabe 2 453" xfId="7589"/>
    <cellStyle name="Eingabe 2 454" xfId="7461"/>
    <cellStyle name="Eingabe 2 455" xfId="7340"/>
    <cellStyle name="Eingabe 2 456" xfId="19969"/>
    <cellStyle name="Eingabe 2 457" xfId="20471"/>
    <cellStyle name="Eingabe 2 458" xfId="20514"/>
    <cellStyle name="Eingabe 2 459" xfId="20574"/>
    <cellStyle name="Eingabe 2 46" xfId="2811" hidden="1"/>
    <cellStyle name="Eingabe 2 46" xfId="4460" hidden="1"/>
    <cellStyle name="Eingabe 2 46" xfId="46239" hidden="1"/>
    <cellStyle name="Eingabe 2 46" xfId="53040"/>
    <cellStyle name="Eingabe 2 460" xfId="20634"/>
    <cellStyle name="Eingabe 2 461" xfId="20690"/>
    <cellStyle name="Eingabe 2 462" xfId="20743"/>
    <cellStyle name="Eingabe 2 463" xfId="20712"/>
    <cellStyle name="Eingabe 2 464" xfId="20643"/>
    <cellStyle name="Eingabe 2 465" xfId="20586"/>
    <cellStyle name="Eingabe 2 466" xfId="20529"/>
    <cellStyle name="Eingabe 2 467" xfId="20470"/>
    <cellStyle name="Eingabe 2 468" xfId="20390"/>
    <cellStyle name="Eingabe 2 469" xfId="20302"/>
    <cellStyle name="Eingabe 2 47" xfId="2866" hidden="1"/>
    <cellStyle name="Eingabe 2 47" xfId="4395" hidden="1"/>
    <cellStyle name="Eingabe 2 47" xfId="46175" hidden="1"/>
    <cellStyle name="Eingabe 2 47" xfId="52976"/>
    <cellStyle name="Eingabe 2 470" xfId="20220"/>
    <cellStyle name="Eingabe 2 471" xfId="20135"/>
    <cellStyle name="Eingabe 2 472" xfId="20052"/>
    <cellStyle name="Eingabe 2 473" xfId="19995"/>
    <cellStyle name="Eingabe 2 474" xfId="19877"/>
    <cellStyle name="Eingabe 2 475" xfId="19764"/>
    <cellStyle name="Eingabe 2 476" xfId="19660"/>
    <cellStyle name="Eingabe 2 477" xfId="19567"/>
    <cellStyle name="Eingabe 2 478" xfId="19481"/>
    <cellStyle name="Eingabe 2 479" xfId="19356"/>
    <cellStyle name="Eingabe 2 48" xfId="2936" hidden="1"/>
    <cellStyle name="Eingabe 2 48" xfId="4329" hidden="1"/>
    <cellStyle name="Eingabe 2 48" xfId="46110" hidden="1"/>
    <cellStyle name="Eingabe 2 48" xfId="52911"/>
    <cellStyle name="Eingabe 2 480" xfId="19219"/>
    <cellStyle name="Eingabe 2 481" xfId="19098"/>
    <cellStyle name="Eingabe 2 482" xfId="18961"/>
    <cellStyle name="Eingabe 2 483" xfId="18797"/>
    <cellStyle name="Eingabe 2 484" xfId="18662"/>
    <cellStyle name="Eingabe 2 485" xfId="18526"/>
    <cellStyle name="Eingabe 2 486" xfId="18396"/>
    <cellStyle name="Eingabe 2 487" xfId="18236"/>
    <cellStyle name="Eingabe 2 488" xfId="18106"/>
    <cellStyle name="Eingabe 2 489" xfId="17974"/>
    <cellStyle name="Eingabe 2 49" xfId="2943" hidden="1"/>
    <cellStyle name="Eingabe 2 49" xfId="4319" hidden="1"/>
    <cellStyle name="Eingabe 2 49" xfId="46101" hidden="1"/>
    <cellStyle name="Eingabe 2 49" xfId="52902"/>
    <cellStyle name="Eingabe 2 490" xfId="17838"/>
    <cellStyle name="Eingabe 2 491" xfId="17707"/>
    <cellStyle name="Eingabe 2 492" xfId="17581"/>
    <cellStyle name="Eingabe 2 493" xfId="17468"/>
    <cellStyle name="Eingabe 2 494" xfId="17341"/>
    <cellStyle name="Eingabe 2 495" xfId="17214"/>
    <cellStyle name="Eingabe 2 496" xfId="17083"/>
    <cellStyle name="Eingabe 2 497" xfId="16953"/>
    <cellStyle name="Eingabe 2 498" xfId="16861"/>
    <cellStyle name="Eingabe 2 499" xfId="16729"/>
    <cellStyle name="Eingabe 2 5" xfId="478" hidden="1"/>
    <cellStyle name="Eingabe 2 5" xfId="6994" hidden="1"/>
    <cellStyle name="Eingabe 2 5" xfId="48727" hidden="1"/>
    <cellStyle name="Eingabe 2 5" xfId="55528"/>
    <cellStyle name="Eingabe 2 50" xfId="3009" hidden="1"/>
    <cellStyle name="Eingabe 2 50" xfId="4260" hidden="1"/>
    <cellStyle name="Eingabe 2 50" xfId="46042" hidden="1"/>
    <cellStyle name="Eingabe 2 50" xfId="52843"/>
    <cellStyle name="Eingabe 2 500" xfId="16592"/>
    <cellStyle name="Eingabe 2 501" xfId="16458"/>
    <cellStyle name="Eingabe 2 502" xfId="16343"/>
    <cellStyle name="Eingabe 2 503" xfId="16212"/>
    <cellStyle name="Eingabe 2 504" xfId="16063"/>
    <cellStyle name="Eingabe 2 505" xfId="15893"/>
    <cellStyle name="Eingabe 2 506" xfId="15789"/>
    <cellStyle name="Eingabe 2 507" xfId="15660"/>
    <cellStyle name="Eingabe 2 508" xfId="15532"/>
    <cellStyle name="Eingabe 2 509" xfId="15508"/>
    <cellStyle name="Eingabe 2 51" xfId="3067" hidden="1"/>
    <cellStyle name="Eingabe 2 51" xfId="4196" hidden="1"/>
    <cellStyle name="Eingabe 2 51" xfId="45980" hidden="1"/>
    <cellStyle name="Eingabe 2 51" xfId="52781"/>
    <cellStyle name="Eingabe 2 510" xfId="15410"/>
    <cellStyle name="Eingabe 2 511" xfId="15272"/>
    <cellStyle name="Eingabe 2 512" xfId="15149"/>
    <cellStyle name="Eingabe 2 513" xfId="14982"/>
    <cellStyle name="Eingabe 2 514" xfId="14873"/>
    <cellStyle name="Eingabe 2 515" xfId="14761"/>
    <cellStyle name="Eingabe 2 516" xfId="14620"/>
    <cellStyle name="Eingabe 2 517" xfId="14447"/>
    <cellStyle name="Eingabe 2 518" xfId="14306"/>
    <cellStyle name="Eingabe 2 519" xfId="14150"/>
    <cellStyle name="Eingabe 2 52" xfId="3119" hidden="1"/>
    <cellStyle name="Eingabe 2 52" xfId="4128" hidden="1"/>
    <cellStyle name="Eingabe 2 52" xfId="45913" hidden="1"/>
    <cellStyle name="Eingabe 2 52" xfId="52714"/>
    <cellStyle name="Eingabe 2 520" xfId="14062"/>
    <cellStyle name="Eingabe 2 521" xfId="13898"/>
    <cellStyle name="Eingabe 2 522" xfId="13747"/>
    <cellStyle name="Eingabe 2 523" xfId="13586"/>
    <cellStyle name="Eingabe 2 524" xfId="13428"/>
    <cellStyle name="Eingabe 2 525" xfId="13256"/>
    <cellStyle name="Eingabe 2 526" xfId="13078"/>
    <cellStyle name="Eingabe 2 527" xfId="12930"/>
    <cellStyle name="Eingabe 2 528" xfId="12758"/>
    <cellStyle name="Eingabe 2 529" xfId="12632"/>
    <cellStyle name="Eingabe 2 53" xfId="3178" hidden="1"/>
    <cellStyle name="Eingabe 2 53" xfId="4037" hidden="1"/>
    <cellStyle name="Eingabe 2 53" xfId="45823" hidden="1"/>
    <cellStyle name="Eingabe 2 53" xfId="52624"/>
    <cellStyle name="Eingabe 2 530" xfId="12505"/>
    <cellStyle name="Eingabe 2 531" xfId="12389"/>
    <cellStyle name="Eingabe 2 532" xfId="12259"/>
    <cellStyle name="Eingabe 2 533" xfId="12081"/>
    <cellStyle name="Eingabe 2 534" xfId="11971"/>
    <cellStyle name="Eingabe 2 535" xfId="11848"/>
    <cellStyle name="Eingabe 2 536" xfId="11746"/>
    <cellStyle name="Eingabe 2 537" xfId="11602"/>
    <cellStyle name="Eingabe 2 538" xfId="11469"/>
    <cellStyle name="Eingabe 2 539" xfId="11346"/>
    <cellStyle name="Eingabe 2 54" xfId="3237" hidden="1"/>
    <cellStyle name="Eingabe 2 54" xfId="3974" hidden="1"/>
    <cellStyle name="Eingabe 2 54" xfId="45761" hidden="1"/>
    <cellStyle name="Eingabe 2 54" xfId="52562"/>
    <cellStyle name="Eingabe 2 540" xfId="11229"/>
    <cellStyle name="Eingabe 2 541" xfId="11069"/>
    <cellStyle name="Eingabe 2 542" xfId="10935"/>
    <cellStyle name="Eingabe 2 543" xfId="10798"/>
    <cellStyle name="Eingabe 2 544" xfId="10659"/>
    <cellStyle name="Eingabe 2 545" xfId="10541"/>
    <cellStyle name="Eingabe 2 546" xfId="10409"/>
    <cellStyle name="Eingabe 2 547" xfId="10257"/>
    <cellStyle name="Eingabe 2 548" xfId="10133"/>
    <cellStyle name="Eingabe 2 549" xfId="10006"/>
    <cellStyle name="Eingabe 2 55" xfId="3281" hidden="1"/>
    <cellStyle name="Eingabe 2 55" xfId="3928" hidden="1"/>
    <cellStyle name="Eingabe 2 55" xfId="45716" hidden="1"/>
    <cellStyle name="Eingabe 2 55" xfId="52517"/>
    <cellStyle name="Eingabe 2 550" xfId="9875"/>
    <cellStyle name="Eingabe 2 551" xfId="9773"/>
    <cellStyle name="Eingabe 2 552" xfId="9617"/>
    <cellStyle name="Eingabe 2 553" xfId="9483"/>
    <cellStyle name="Eingabe 2 554" xfId="9359"/>
    <cellStyle name="Eingabe 2 555" xfId="9246"/>
    <cellStyle name="Eingabe 2 556" xfId="9144"/>
    <cellStyle name="Eingabe 2 557" xfId="9015"/>
    <cellStyle name="Eingabe 2 558" xfId="8889"/>
    <cellStyle name="Eingabe 2 559" xfId="8769"/>
    <cellStyle name="Eingabe 2 56" xfId="3375" hidden="1"/>
    <cellStyle name="Eingabe 2 56" xfId="3860" hidden="1"/>
    <cellStyle name="Eingabe 2 56" xfId="45649" hidden="1"/>
    <cellStyle name="Eingabe 2 56" xfId="52450"/>
    <cellStyle name="Eingabe 2 560" xfId="8648"/>
    <cellStyle name="Eingabe 2 561" xfId="8508"/>
    <cellStyle name="Eingabe 2 562" xfId="8378"/>
    <cellStyle name="Eingabe 2 563" xfId="8247"/>
    <cellStyle name="Eingabe 2 564" xfId="8123"/>
    <cellStyle name="Eingabe 2 565" xfId="7990"/>
    <cellStyle name="Eingabe 2 566" xfId="7823"/>
    <cellStyle name="Eingabe 2 567" xfId="7809"/>
    <cellStyle name="Eingabe 2 568" xfId="7614"/>
    <cellStyle name="Eingabe 2 569" xfId="7475"/>
    <cellStyle name="Eingabe 2 57" xfId="3447" hidden="1"/>
    <cellStyle name="Eingabe 2 57" xfId="3798" hidden="1"/>
    <cellStyle name="Eingabe 2 57" xfId="45588" hidden="1"/>
    <cellStyle name="Eingabe 2 57" xfId="52389"/>
    <cellStyle name="Eingabe 2 570" xfId="7346"/>
    <cellStyle name="Eingabe 2 571" xfId="13587"/>
    <cellStyle name="Eingabe 2 572" xfId="20792"/>
    <cellStyle name="Eingabe 2 573" xfId="20825"/>
    <cellStyle name="Eingabe 2 574" xfId="20865"/>
    <cellStyle name="Eingabe 2 575" xfId="20905"/>
    <cellStyle name="Eingabe 2 576" xfId="20939"/>
    <cellStyle name="Eingabe 2 577" xfId="20977"/>
    <cellStyle name="Eingabe 2 578" xfId="20960"/>
    <cellStyle name="Eingabe 2 579" xfId="20914"/>
    <cellStyle name="Eingabe 2 58" xfId="3497" hidden="1"/>
    <cellStyle name="Eingabe 2 58" xfId="3731" hidden="1"/>
    <cellStyle name="Eingabe 2 58" xfId="45522" hidden="1"/>
    <cellStyle name="Eingabe 2 58" xfId="52323"/>
    <cellStyle name="Eingabe 2 580" xfId="20874"/>
    <cellStyle name="Eingabe 2 581" xfId="20834"/>
    <cellStyle name="Eingabe 2 582" xfId="20799"/>
    <cellStyle name="Eingabe 2 583" xfId="20737"/>
    <cellStyle name="Eingabe 2 584" xfId="20670"/>
    <cellStyle name="Eingabe 2 585" xfId="20609"/>
    <cellStyle name="Eingabe 2 586" xfId="20546"/>
    <cellStyle name="Eingabe 2 587" xfId="20481"/>
    <cellStyle name="Eingabe 2 588" xfId="20439"/>
    <cellStyle name="Eingabe 2 589" xfId="20343"/>
    <cellStyle name="Eingabe 2 59" xfId="3582" hidden="1"/>
    <cellStyle name="Eingabe 2 59" xfId="3635" hidden="1"/>
    <cellStyle name="Eingabe 2 59" xfId="45427" hidden="1"/>
    <cellStyle name="Eingabe 2 59" xfId="52228"/>
    <cellStyle name="Eingabe 2 590" xfId="20252"/>
    <cellStyle name="Eingabe 2 591" xfId="20164"/>
    <cellStyle name="Eingabe 2 592" xfId="20086"/>
    <cellStyle name="Eingabe 2 593" xfId="20013"/>
    <cellStyle name="Eingabe 2 594" xfId="19916"/>
    <cellStyle name="Eingabe 2 595" xfId="19812"/>
    <cellStyle name="Eingabe 2 596" xfId="19695"/>
    <cellStyle name="Eingabe 2 597" xfId="19584"/>
    <cellStyle name="Eingabe 2 598" xfId="19441"/>
    <cellStyle name="Eingabe 2 599" xfId="19296"/>
    <cellStyle name="Eingabe 2 6" xfId="586" hidden="1"/>
    <cellStyle name="Eingabe 2 6" xfId="6955" hidden="1"/>
    <cellStyle name="Eingabe 2 6" xfId="48688" hidden="1"/>
    <cellStyle name="Eingabe 2 6" xfId="55489"/>
    <cellStyle name="Eingabe 2 60" xfId="3621" hidden="1"/>
    <cellStyle name="Eingabe 2 60" xfId="3580" hidden="1"/>
    <cellStyle name="Eingabe 2 60" xfId="45375" hidden="1"/>
    <cellStyle name="Eingabe 2 60" xfId="52176"/>
    <cellStyle name="Eingabe 2 600" xfId="19159"/>
    <cellStyle name="Eingabe 2 601" xfId="19010"/>
    <cellStyle name="Eingabe 2 602" xfId="18890"/>
    <cellStyle name="Eingabe 2 603" xfId="18743"/>
    <cellStyle name="Eingabe 2 604" xfId="18598"/>
    <cellStyle name="Eingabe 2 605" xfId="18460"/>
    <cellStyle name="Eingabe 2 606" xfId="18290"/>
    <cellStyle name="Eingabe 2 607" xfId="18158"/>
    <cellStyle name="Eingabe 2 608" xfId="18035"/>
    <cellStyle name="Eingabe 2 609" xfId="17898"/>
    <cellStyle name="Eingabe 2 61" xfId="3712" hidden="1"/>
    <cellStyle name="Eingabe 2 61" xfId="3484" hidden="1"/>
    <cellStyle name="Eingabe 2 61" xfId="45280" hidden="1"/>
    <cellStyle name="Eingabe 2 61" xfId="52081"/>
    <cellStyle name="Eingabe 2 610" xfId="17770"/>
    <cellStyle name="Eingabe 2 611" xfId="17635"/>
    <cellStyle name="Eingabe 2 612" xfId="17498"/>
    <cellStyle name="Eingabe 2 613" xfId="17396"/>
    <cellStyle name="Eingabe 2 614" xfId="17253"/>
    <cellStyle name="Eingabe 2 615" xfId="17112"/>
    <cellStyle name="Eingabe 2 616" xfId="16965"/>
    <cellStyle name="Eingabe 2 617" xfId="16841"/>
    <cellStyle name="Eingabe 2 618" xfId="16706"/>
    <cellStyle name="Eingabe 2 619" xfId="16550"/>
    <cellStyle name="Eingabe 2 62" xfId="3773" hidden="1"/>
    <cellStyle name="Eingabe 2 62" xfId="3407" hidden="1"/>
    <cellStyle name="Eingabe 2 62" xfId="45204" hidden="1"/>
    <cellStyle name="Eingabe 2 62" xfId="52005"/>
    <cellStyle name="Eingabe 2 620" xfId="16420"/>
    <cellStyle name="Eingabe 2 621" xfId="16285"/>
    <cellStyle name="Eingabe 2 622" xfId="16150"/>
    <cellStyle name="Eingabe 2 623" xfId="16011"/>
    <cellStyle name="Eingabe 2 624" xfId="15996"/>
    <cellStyle name="Eingabe 2 625" xfId="15888"/>
    <cellStyle name="Eingabe 2 626" xfId="15763"/>
    <cellStyle name="Eingabe 2 627" xfId="15618"/>
    <cellStyle name="Eingabe 2 628" xfId="15421"/>
    <cellStyle name="Eingabe 2 629" xfId="15317"/>
    <cellStyle name="Eingabe 2 63" xfId="3829" hidden="1"/>
    <cellStyle name="Eingabe 2 63" xfId="3322" hidden="1"/>
    <cellStyle name="Eingabe 2 63" xfId="45120" hidden="1"/>
    <cellStyle name="Eingabe 2 63" xfId="51921"/>
    <cellStyle name="Eingabe 2 630" xfId="15204"/>
    <cellStyle name="Eingabe 2 631" xfId="15058"/>
    <cellStyle name="Eingabe 2 632" xfId="14884"/>
    <cellStyle name="Eingabe 2 633" xfId="14754"/>
    <cellStyle name="Eingabe 2 634" xfId="14624"/>
    <cellStyle name="Eingabe 2 635" xfId="14507"/>
    <cellStyle name="Eingabe 2 636" xfId="14339"/>
    <cellStyle name="Eingabe 2 637" xfId="14178"/>
    <cellStyle name="Eingabe 2 638" xfId="13974"/>
    <cellStyle name="Eingabe 2 639" xfId="13817"/>
    <cellStyle name="Eingabe 2 64" xfId="3888" hidden="1"/>
    <cellStyle name="Eingabe 2 64" xfId="3253" hidden="1"/>
    <cellStyle name="Eingabe 2 64" xfId="45052" hidden="1"/>
    <cellStyle name="Eingabe 2 64" xfId="51853"/>
    <cellStyle name="Eingabe 2 640" xfId="13680"/>
    <cellStyle name="Eingabe 2 641" xfId="13501"/>
    <cellStyle name="Eingabe 2 642" xfId="13307"/>
    <cellStyle name="Eingabe 2 643" xfId="13136"/>
    <cellStyle name="Eingabe 2 644" xfId="12992"/>
    <cellStyle name="Eingabe 2 645" xfId="12826"/>
    <cellStyle name="Eingabe 2 646" xfId="12691"/>
    <cellStyle name="Eingabe 2 647" xfId="12546"/>
    <cellStyle name="Eingabe 2 648" xfId="12391"/>
    <cellStyle name="Eingabe 2 649" xfId="12263"/>
    <cellStyle name="Eingabe 2 65" xfId="3941" hidden="1"/>
    <cellStyle name="Eingabe 2 65" xfId="3186" hidden="1"/>
    <cellStyle name="Eingabe 2 65" xfId="44986" hidden="1"/>
    <cellStyle name="Eingabe 2 65" xfId="51787"/>
    <cellStyle name="Eingabe 2 650" xfId="12092"/>
    <cellStyle name="Eingabe 2 651" xfId="11982"/>
    <cellStyle name="Eingabe 2 652" xfId="11840"/>
    <cellStyle name="Eingabe 2 653" xfId="11699"/>
    <cellStyle name="Eingabe 2 654" xfId="11560"/>
    <cellStyle name="Eingabe 2 655" xfId="11449"/>
    <cellStyle name="Eingabe 2 656" xfId="11274"/>
    <cellStyle name="Eingabe 2 657" xfId="11131"/>
    <cellStyle name="Eingabe 2 658" xfId="10993"/>
    <cellStyle name="Eingabe 2 659" xfId="10861"/>
    <cellStyle name="Eingabe 2 66" xfId="4006" hidden="1"/>
    <cellStyle name="Eingabe 2 66" xfId="3118" hidden="1"/>
    <cellStyle name="Eingabe 2 66" xfId="44920" hidden="1"/>
    <cellStyle name="Eingabe 2 66" xfId="51721"/>
    <cellStyle name="Eingabe 2 660" xfId="10734"/>
    <cellStyle name="Eingabe 2 661" xfId="10597"/>
    <cellStyle name="Eingabe 2 662" xfId="10441"/>
    <cellStyle name="Eingabe 2 663" xfId="10305"/>
    <cellStyle name="Eingabe 2 664" xfId="10158"/>
    <cellStyle name="Eingabe 2 665" xfId="10018"/>
    <cellStyle name="Eingabe 2 666" xfId="9903"/>
    <cellStyle name="Eingabe 2 667" xfId="9766"/>
    <cellStyle name="Eingabe 2 668" xfId="9609"/>
    <cellStyle name="Eingabe 2 669" xfId="9475"/>
    <cellStyle name="Eingabe 2 67" xfId="4068" hidden="1"/>
    <cellStyle name="Eingabe 2 67" xfId="3044" hidden="1"/>
    <cellStyle name="Eingabe 2 67" xfId="44847" hidden="1"/>
    <cellStyle name="Eingabe 2 67" xfId="51648"/>
    <cellStyle name="Eingabe 2 670" xfId="9348"/>
    <cellStyle name="Eingabe 2 671" xfId="9240"/>
    <cellStyle name="Eingabe 2 672" xfId="9104"/>
    <cellStyle name="Eingabe 2 673" xfId="8972"/>
    <cellStyle name="Eingabe 2 674" xfId="8853"/>
    <cellStyle name="Eingabe 2 675" xfId="8720"/>
    <cellStyle name="Eingabe 2 676" xfId="8567"/>
    <cellStyle name="Eingabe 2 677" xfId="8438"/>
    <cellStyle name="Eingabe 2 678" xfId="8300"/>
    <cellStyle name="Eingabe 2 679" xfId="8180"/>
    <cellStyle name="Eingabe 2 68" xfId="4145" hidden="1"/>
    <cellStyle name="Eingabe 2 68" xfId="2974" hidden="1"/>
    <cellStyle name="Eingabe 2 68" xfId="44778" hidden="1"/>
    <cellStyle name="Eingabe 2 68" xfId="51579"/>
    <cellStyle name="Eingabe 2 680" xfId="8045"/>
    <cellStyle name="Eingabe 2 681" xfId="7878"/>
    <cellStyle name="Eingabe 2 682" xfId="7855"/>
    <cellStyle name="Eingabe 2 683" xfId="7668"/>
    <cellStyle name="Eingabe 2 684" xfId="7507"/>
    <cellStyle name="Eingabe 2 685" xfId="7350"/>
    <cellStyle name="Eingabe 2 686" xfId="11098"/>
    <cellStyle name="Eingabe 2 687" xfId="21000"/>
    <cellStyle name="Eingabe 2 688" xfId="21014"/>
    <cellStyle name="Eingabe 2 689" xfId="21034"/>
    <cellStyle name="Eingabe 2 69" xfId="4197" hidden="1"/>
    <cellStyle name="Eingabe 2 69" xfId="2879" hidden="1"/>
    <cellStyle name="Eingabe 2 69" xfId="44688" hidden="1"/>
    <cellStyle name="Eingabe 2 69" xfId="51489"/>
    <cellStyle name="Eingabe 2 690" xfId="21054"/>
    <cellStyle name="Eingabe 2 691" xfId="21074"/>
    <cellStyle name="Eingabe 2 692" xfId="21094"/>
    <cellStyle name="Eingabe 2 693" xfId="21144"/>
    <cellStyle name="Eingabe 2 694" xfId="21186"/>
    <cellStyle name="Eingabe 2 695" xfId="21224"/>
    <cellStyle name="Eingabe 2 696" xfId="21292"/>
    <cellStyle name="Eingabe 2 697" xfId="21331"/>
    <cellStyle name="Eingabe 2 698" xfId="21373"/>
    <cellStyle name="Eingabe 2 699" xfId="21418"/>
    <cellStyle name="Eingabe 2 7" xfId="640" hidden="1"/>
    <cellStyle name="Eingabe 2 7" xfId="6921" hidden="1"/>
    <cellStyle name="Eingabe 2 7" xfId="48654" hidden="1"/>
    <cellStyle name="Eingabe 2 7" xfId="55455"/>
    <cellStyle name="Eingabe 2 70" xfId="4251" hidden="1"/>
    <cellStyle name="Eingabe 2 70" xfId="2820" hidden="1"/>
    <cellStyle name="Eingabe 2 70" xfId="44630" hidden="1"/>
    <cellStyle name="Eingabe 2 70" xfId="51431"/>
    <cellStyle name="Eingabe 2 700" xfId="21454"/>
    <cellStyle name="Eingabe 2 701" xfId="21493"/>
    <cellStyle name="Eingabe 2 702" xfId="21527"/>
    <cellStyle name="Eingabe 2 703" xfId="21561"/>
    <cellStyle name="Eingabe 2 704" xfId="21602"/>
    <cellStyle name="Eingabe 2 705" xfId="21642"/>
    <cellStyle name="Eingabe 2 706" xfId="21682"/>
    <cellStyle name="Eingabe 2 707" xfId="21715"/>
    <cellStyle name="Eingabe 2 708" xfId="21748"/>
    <cellStyle name="Eingabe 2 709" xfId="21788"/>
    <cellStyle name="Eingabe 2 71" xfId="4320" hidden="1"/>
    <cellStyle name="Eingabe 2 71" xfId="2773" hidden="1"/>
    <cellStyle name="Eingabe 2 71" xfId="44584" hidden="1"/>
    <cellStyle name="Eingabe 2 71" xfId="51385"/>
    <cellStyle name="Eingabe 2 710" xfId="21828"/>
    <cellStyle name="Eingabe 2 711" xfId="21861"/>
    <cellStyle name="Eingabe 2 712" xfId="21900"/>
    <cellStyle name="Eingabe 2 713" xfId="21955"/>
    <cellStyle name="Eingabe 2 714" xfId="21995"/>
    <cellStyle name="Eingabe 2 715" xfId="22035"/>
    <cellStyle name="Eingabe 2 716" xfId="22076"/>
    <cellStyle name="Eingabe 2 717" xfId="22108"/>
    <cellStyle name="Eingabe 2 718" xfId="22157"/>
    <cellStyle name="Eingabe 2 719" xfId="22199"/>
    <cellStyle name="Eingabe 2 72" xfId="4386" hidden="1"/>
    <cellStyle name="Eingabe 2 72" xfId="2702" hidden="1"/>
    <cellStyle name="Eingabe 2 72" xfId="44515" hidden="1"/>
    <cellStyle name="Eingabe 2 72" xfId="51316"/>
    <cellStyle name="Eingabe 2 720" xfId="22239"/>
    <cellStyle name="Eingabe 2 721" xfId="22278"/>
    <cellStyle name="Eingabe 2 722" xfId="22313"/>
    <cellStyle name="Eingabe 2 723" xfId="22348"/>
    <cellStyle name="Eingabe 2 724" xfId="22389"/>
    <cellStyle name="Eingabe 2 725" xfId="22429"/>
    <cellStyle name="Eingabe 2 726" xfId="22469"/>
    <cellStyle name="Eingabe 2 727" xfId="22509"/>
    <cellStyle name="Eingabe 2 728" xfId="22529"/>
    <cellStyle name="Eingabe 2 729" xfId="22567"/>
    <cellStyle name="Eingabe 2 73" xfId="4442" hidden="1"/>
    <cellStyle name="Eingabe 2 73" xfId="2644" hidden="1"/>
    <cellStyle name="Eingabe 2 73" xfId="44458" hidden="1"/>
    <cellStyle name="Eingabe 2 73" xfId="51259"/>
    <cellStyle name="Eingabe 2 730" xfId="22609"/>
    <cellStyle name="Eingabe 2 731" xfId="22647"/>
    <cellStyle name="Eingabe 2 732" xfId="22685"/>
    <cellStyle name="Eingabe 2 733" xfId="22723"/>
    <cellStyle name="Eingabe 2 734" xfId="22761"/>
    <cellStyle name="Eingabe 2 735" xfId="22802"/>
    <cellStyle name="Eingabe 2 736" xfId="22841"/>
    <cellStyle name="Eingabe 2 737" xfId="22876"/>
    <cellStyle name="Eingabe 2 738" xfId="22927"/>
    <cellStyle name="Eingabe 2 739" xfId="22932"/>
    <cellStyle name="Eingabe 2 74" xfId="4490" hidden="1"/>
    <cellStyle name="Eingabe 2 74" xfId="2584" hidden="1"/>
    <cellStyle name="Eingabe 2 74" xfId="44399" hidden="1"/>
    <cellStyle name="Eingabe 2 74" xfId="51200"/>
    <cellStyle name="Eingabe 2 740" xfId="22985"/>
    <cellStyle name="Eingabe 2 741" xfId="23025"/>
    <cellStyle name="Eingabe 2 742" xfId="23065"/>
    <cellStyle name="Eingabe 2 743" xfId="23105"/>
    <cellStyle name="Eingabe 2 744" xfId="23149"/>
    <cellStyle name="Eingabe 2 745" xfId="23180"/>
    <cellStyle name="Eingabe 2 746" xfId="23254"/>
    <cellStyle name="Eingabe 2 747" xfId="23296"/>
    <cellStyle name="Eingabe 2 748" xfId="23336"/>
    <cellStyle name="Eingabe 2 749" xfId="23372"/>
    <cellStyle name="Eingabe 2 75" xfId="4548" hidden="1"/>
    <cellStyle name="Eingabe 2 75" xfId="2517" hidden="1"/>
    <cellStyle name="Eingabe 2 75" xfId="44333" hidden="1"/>
    <cellStyle name="Eingabe 2 75" xfId="51134"/>
    <cellStyle name="Eingabe 2 750" xfId="23400"/>
    <cellStyle name="Eingabe 2 751" xfId="23473"/>
    <cellStyle name="Eingabe 2 752" xfId="23515"/>
    <cellStyle name="Eingabe 2 753" xfId="23558"/>
    <cellStyle name="Eingabe 2 754" xfId="23595"/>
    <cellStyle name="Eingabe 2 755" xfId="23635"/>
    <cellStyle name="Eingabe 2 756" xfId="23681"/>
    <cellStyle name="Eingabe 2 757" xfId="23727"/>
    <cellStyle name="Eingabe 2 758" xfId="23784"/>
    <cellStyle name="Eingabe 2 759" xfId="23824"/>
    <cellStyle name="Eingabe 2 76" xfId="4596" hidden="1"/>
    <cellStyle name="Eingabe 2 76" xfId="2465" hidden="1"/>
    <cellStyle name="Eingabe 2 76" xfId="44282" hidden="1"/>
    <cellStyle name="Eingabe 2 76" xfId="51083"/>
    <cellStyle name="Eingabe 2 760" xfId="23864"/>
    <cellStyle name="Eingabe 2 761" xfId="23898"/>
    <cellStyle name="Eingabe 2 762" xfId="23939"/>
    <cellStyle name="Eingabe 2 763" xfId="23979"/>
    <cellStyle name="Eingabe 2 764" xfId="24011"/>
    <cellStyle name="Eingabe 2 765" xfId="24050"/>
    <cellStyle name="Eingabe 2 766" xfId="24078"/>
    <cellStyle name="Eingabe 2 767" xfId="24118"/>
    <cellStyle name="Eingabe 2 768" xfId="24158"/>
    <cellStyle name="Eingabe 2 769" xfId="24191"/>
    <cellStyle name="Eingabe 2 77" xfId="4647" hidden="1"/>
    <cellStyle name="Eingabe 2 77" xfId="2403" hidden="1"/>
    <cellStyle name="Eingabe 2 77" xfId="44221" hidden="1"/>
    <cellStyle name="Eingabe 2 77" xfId="51022"/>
    <cellStyle name="Eingabe 2 770" xfId="24231"/>
    <cellStyle name="Eingabe 2 771" xfId="24287"/>
    <cellStyle name="Eingabe 2 772" xfId="24327"/>
    <cellStyle name="Eingabe 2 773" xfId="24367"/>
    <cellStyle name="Eingabe 2 774" xfId="24402"/>
    <cellStyle name="Eingabe 2 775" xfId="24442"/>
    <cellStyle name="Eingabe 2 776" xfId="24488"/>
    <cellStyle name="Eingabe 2 777" xfId="24529"/>
    <cellStyle name="Eingabe 2 778" xfId="24565"/>
    <cellStyle name="Eingabe 2 779" xfId="24608"/>
    <cellStyle name="Eingabe 2 78" xfId="4705" hidden="1"/>
    <cellStyle name="Eingabe 2 78" xfId="2355" hidden="1"/>
    <cellStyle name="Eingabe 2 78" xfId="44174" hidden="1"/>
    <cellStyle name="Eingabe 2 78" xfId="50975"/>
    <cellStyle name="Eingabe 2 780" xfId="24643"/>
    <cellStyle name="Eingabe 2 781" xfId="24677"/>
    <cellStyle name="Eingabe 2 782" xfId="24718"/>
    <cellStyle name="Eingabe 2 783" xfId="24758"/>
    <cellStyle name="Eingabe 2 784" xfId="24803"/>
    <cellStyle name="Eingabe 2 785" xfId="24832"/>
    <cellStyle name="Eingabe 2 786" xfId="24864"/>
    <cellStyle name="Eingabe 2 787" xfId="24904"/>
    <cellStyle name="Eingabe 2 788" xfId="24944"/>
    <cellStyle name="Eingabe 2 789" xfId="24978"/>
    <cellStyle name="Eingabe 2 79" xfId="4753" hidden="1"/>
    <cellStyle name="Eingabe 2 79" xfId="2296" hidden="1"/>
    <cellStyle name="Eingabe 2 79" xfId="44116" hidden="1"/>
    <cellStyle name="Eingabe 2 79" xfId="50917"/>
    <cellStyle name="Eingabe 2 790" xfId="25011"/>
    <cellStyle name="Eingabe 2 791" xfId="25055"/>
    <cellStyle name="Eingabe 2 792" xfId="25097"/>
    <cellStyle name="Eingabe 2 793" xfId="25134"/>
    <cellStyle name="Eingabe 2 794" xfId="25172"/>
    <cellStyle name="Eingabe 2 795" xfId="25206"/>
    <cellStyle name="Eingabe 2 796" xfId="25256"/>
    <cellStyle name="Eingabe 2 797" xfId="25264"/>
    <cellStyle name="Eingabe 2 798" xfId="25315"/>
    <cellStyle name="Eingabe 2 799" xfId="25355"/>
    <cellStyle name="Eingabe 2 8" xfId="704" hidden="1"/>
    <cellStyle name="Eingabe 2 8" xfId="6853" hidden="1"/>
    <cellStyle name="Eingabe 2 8" xfId="48587" hidden="1"/>
    <cellStyle name="Eingabe 2 8" xfId="55388"/>
    <cellStyle name="Eingabe 2 80" xfId="4811" hidden="1"/>
    <cellStyle name="Eingabe 2 80" xfId="2231" hidden="1"/>
    <cellStyle name="Eingabe 2 80" xfId="44052" hidden="1"/>
    <cellStyle name="Eingabe 2 80" xfId="50853"/>
    <cellStyle name="Eingabe 2 800" xfId="25395"/>
    <cellStyle name="Eingabe 2 801" xfId="25427"/>
    <cellStyle name="Eingabe 2 802" xfId="25471"/>
    <cellStyle name="Eingabe 2 803" xfId="25502"/>
    <cellStyle name="Eingabe 2 804" xfId="25542"/>
    <cellStyle name="Eingabe 2 805" xfId="25582"/>
    <cellStyle name="Eingabe 2 806" xfId="25616"/>
    <cellStyle name="Eingabe 2 807" xfId="25657"/>
    <cellStyle name="Eingabe 2 808" xfId="25639"/>
    <cellStyle name="Eingabe 2 809" xfId="25591"/>
    <cellStyle name="Eingabe 2 81" xfId="4886" hidden="1"/>
    <cellStyle name="Eingabe 2 81" xfId="2143" hidden="1"/>
    <cellStyle name="Eingabe 2 81" xfId="43966" hidden="1"/>
    <cellStyle name="Eingabe 2 81" xfId="50767"/>
    <cellStyle name="Eingabe 2 810" xfId="25551"/>
    <cellStyle name="Eingabe 2 811" xfId="25511"/>
    <cellStyle name="Eingabe 2 812" xfId="25470"/>
    <cellStyle name="Eingabe 2 813" xfId="25426"/>
    <cellStyle name="Eingabe 2 814" xfId="25376"/>
    <cellStyle name="Eingabe 2 815" xfId="25336"/>
    <cellStyle name="Eingabe 2 816" xfId="25295"/>
    <cellStyle name="Eingabe 2 817" xfId="25227"/>
    <cellStyle name="Eingabe 2 818" xfId="25193"/>
    <cellStyle name="Eingabe 2 819" xfId="25152"/>
    <cellStyle name="Eingabe 2 82" xfId="4944" hidden="1"/>
    <cellStyle name="Eingabe 2 82" xfId="2088" hidden="1"/>
    <cellStyle name="Eingabe 2 82" xfId="43912" hidden="1"/>
    <cellStyle name="Eingabe 2 82" xfId="50713"/>
    <cellStyle name="Eingabe 2 820" xfId="25106"/>
    <cellStyle name="Eingabe 2 821" xfId="25066"/>
    <cellStyle name="Eingabe 2 822" xfId="25032"/>
    <cellStyle name="Eingabe 2 823" xfId="24999"/>
    <cellStyle name="Eingabe 2 824" xfId="24953"/>
    <cellStyle name="Eingabe 2 825" xfId="24913"/>
    <cellStyle name="Eingabe 2 826" xfId="24873"/>
    <cellStyle name="Eingabe 2 827" xfId="24839"/>
    <cellStyle name="Eingabe 2 828" xfId="24779"/>
    <cellStyle name="Eingabe 2 829" xfId="24739"/>
    <cellStyle name="Eingabe 2 83" xfId="4995" hidden="1"/>
    <cellStyle name="Eingabe 2 83" xfId="2030" hidden="1"/>
    <cellStyle name="Eingabe 2 83" xfId="43855" hidden="1"/>
    <cellStyle name="Eingabe 2 83" xfId="50656"/>
    <cellStyle name="Eingabe 2 830" xfId="24698"/>
    <cellStyle name="Eingabe 2 831" xfId="24664"/>
    <cellStyle name="Eingabe 2 832" xfId="24621"/>
    <cellStyle name="Eingabe 2 833" xfId="24574"/>
    <cellStyle name="Eingabe 2 834" xfId="24528"/>
    <cellStyle name="Eingabe 2 835" xfId="24487"/>
    <cellStyle name="Eingabe 2 836" xfId="24441"/>
    <cellStyle name="Eingabe 2 837" xfId="24401"/>
    <cellStyle name="Eingabe 2 838" xfId="24371"/>
    <cellStyle name="Eingabe 2 839" xfId="24326"/>
    <cellStyle name="Eingabe 2 84" xfId="5050" hidden="1"/>
    <cellStyle name="Eingabe 2 84" xfId="1965" hidden="1"/>
    <cellStyle name="Eingabe 2 84" xfId="43791" hidden="1"/>
    <cellStyle name="Eingabe 2 84" xfId="50592"/>
    <cellStyle name="Eingabe 2 840" xfId="24286"/>
    <cellStyle name="Eingabe 2 841" xfId="24240"/>
    <cellStyle name="Eingabe 2 842" xfId="24200"/>
    <cellStyle name="Eingabe 2 843" xfId="24167"/>
    <cellStyle name="Eingabe 2 844" xfId="24127"/>
    <cellStyle name="Eingabe 2 845" xfId="24087"/>
    <cellStyle name="Eingabe 2 846" xfId="24049"/>
    <cellStyle name="Eingabe 2 847" xfId="24008"/>
    <cellStyle name="Eingabe 2 848" xfId="23960"/>
    <cellStyle name="Eingabe 2 849" xfId="23919"/>
    <cellStyle name="Eingabe 2 85" xfId="5103" hidden="1"/>
    <cellStyle name="Eingabe 2 85" xfId="1906" hidden="1"/>
    <cellStyle name="Eingabe 2 85" xfId="43733" hidden="1"/>
    <cellStyle name="Eingabe 2 85" xfId="50534"/>
    <cellStyle name="Eingabe 2 850" xfId="23885"/>
    <cellStyle name="Eingabe 2 851" xfId="23845"/>
    <cellStyle name="Eingabe 2 852" xfId="23805"/>
    <cellStyle name="Eingabe 2 853" xfId="23756"/>
    <cellStyle name="Eingabe 2 854" xfId="23748"/>
    <cellStyle name="Eingabe 2 855" xfId="23702"/>
    <cellStyle name="Eingabe 2 856" xfId="23656"/>
    <cellStyle name="Eingabe 2 857" xfId="23616"/>
    <cellStyle name="Eingabe 2 858" xfId="23576"/>
    <cellStyle name="Eingabe 2 859" xfId="23536"/>
    <cellStyle name="Eingabe 2 86" xfId="5168" hidden="1"/>
    <cellStyle name="Eingabe 2 86" xfId="1832" hidden="1"/>
    <cellStyle name="Eingabe 2 86" xfId="43660" hidden="1"/>
    <cellStyle name="Eingabe 2 86" xfId="50461"/>
    <cellStyle name="Eingabe 2 860" xfId="23494"/>
    <cellStyle name="Eingabe 2 861" xfId="23427"/>
    <cellStyle name="Eingabe 2 862" xfId="23359"/>
    <cellStyle name="Eingabe 2 863" xfId="23317"/>
    <cellStyle name="Eingabe 2 864" xfId="23277"/>
    <cellStyle name="Eingabe 2 865" xfId="23252"/>
    <cellStyle name="Eingabe 2 866" xfId="23179"/>
    <cellStyle name="Eingabe 2 867" xfId="23126"/>
    <cellStyle name="Eingabe 2 868" xfId="23086"/>
    <cellStyle name="Eingabe 2 869" xfId="23046"/>
    <cellStyle name="Eingabe 2 87" xfId="5226" hidden="1"/>
    <cellStyle name="Eingabe 2 87" xfId="1757" hidden="1"/>
    <cellStyle name="Eingabe 2 87" xfId="43587" hidden="1"/>
    <cellStyle name="Eingabe 2 87" xfId="50388"/>
    <cellStyle name="Eingabe 2 870" xfId="23006"/>
    <cellStyle name="Eingabe 2 871" xfId="22940"/>
    <cellStyle name="Eingabe 2 872" xfId="22885"/>
    <cellStyle name="Eingabe 2 873" xfId="22840"/>
    <cellStyle name="Eingabe 2 874" xfId="22799"/>
    <cellStyle name="Eingabe 2 875" xfId="22760"/>
    <cellStyle name="Eingabe 2 876" xfId="22731"/>
    <cellStyle name="Eingabe 2 877" xfId="22689"/>
    <cellStyle name="Eingabe 2 878" xfId="22644"/>
    <cellStyle name="Eingabe 2 879" xfId="22599"/>
    <cellStyle name="Eingabe 2 88" xfId="5279" hidden="1"/>
    <cellStyle name="Eingabe 2 88" xfId="1685" hidden="1"/>
    <cellStyle name="Eingabe 2 88" xfId="43516" hidden="1"/>
    <cellStyle name="Eingabe 2 88" xfId="50317"/>
    <cellStyle name="Eingabe 2 880" xfId="22564"/>
    <cellStyle name="Eingabe 2 881" xfId="22536"/>
    <cellStyle name="Eingabe 2 882" xfId="22490"/>
    <cellStyle name="Eingabe 2 883" xfId="22450"/>
    <cellStyle name="Eingabe 2 884" xfId="22410"/>
    <cellStyle name="Eingabe 2 885" xfId="22369"/>
    <cellStyle name="Eingabe 2 886" xfId="22322"/>
    <cellStyle name="Eingabe 2 887" xfId="22277"/>
    <cellStyle name="Eingabe 2 888" xfId="22236"/>
    <cellStyle name="Eingabe 2 889" xfId="22196"/>
    <cellStyle name="Eingabe 2 89" xfId="5339" hidden="1"/>
    <cellStyle name="Eingabe 2 89" xfId="1625" hidden="1"/>
    <cellStyle name="Eingabe 2 89" xfId="43457" hidden="1"/>
    <cellStyle name="Eingabe 2 89" xfId="50258"/>
    <cellStyle name="Eingabe 2 890" xfId="22156"/>
    <cellStyle name="Eingabe 2 891" xfId="22101"/>
    <cellStyle name="Eingabe 2 892" xfId="22056"/>
    <cellStyle name="Eingabe 2 893" xfId="22016"/>
    <cellStyle name="Eingabe 2 894" xfId="21976"/>
    <cellStyle name="Eingabe 2 895" xfId="21929"/>
    <cellStyle name="Eingabe 2 896" xfId="21899"/>
    <cellStyle name="Eingabe 2 897" xfId="21855"/>
    <cellStyle name="Eingabe 2 898" xfId="21809"/>
    <cellStyle name="Eingabe 2 899" xfId="21769"/>
    <cellStyle name="Eingabe 2 9" xfId="763" hidden="1"/>
    <cellStyle name="Eingabe 2 9" xfId="6777" hidden="1"/>
    <cellStyle name="Eingabe 2 9" xfId="48513" hidden="1"/>
    <cellStyle name="Eingabe 2 9" xfId="55314"/>
    <cellStyle name="Eingabe 2 90" xfId="5395" hidden="1"/>
    <cellStyle name="Eingabe 2 90" xfId="1564" hidden="1"/>
    <cellStyle name="Eingabe 2 90" xfId="43397" hidden="1"/>
    <cellStyle name="Eingabe 2 90" xfId="50198"/>
    <cellStyle name="Eingabe 2 900" xfId="21736"/>
    <cellStyle name="Eingabe 2 901" xfId="21703"/>
    <cellStyle name="Eingabe 2 902" xfId="21663"/>
    <cellStyle name="Eingabe 2 903" xfId="21623"/>
    <cellStyle name="Eingabe 2 904" xfId="21582"/>
    <cellStyle name="Eingabe 2 905" xfId="21548"/>
    <cellStyle name="Eingabe 2 906" xfId="21502"/>
    <cellStyle name="Eingabe 2 907" xfId="21462"/>
    <cellStyle name="Eingabe 2 908" xfId="21417"/>
    <cellStyle name="Eingabe 2 909" xfId="21380"/>
    <cellStyle name="Eingabe 2 91" xfId="5444" hidden="1"/>
    <cellStyle name="Eingabe 2 91" xfId="1508" hidden="1"/>
    <cellStyle name="Eingabe 2 91" xfId="43342" hidden="1"/>
    <cellStyle name="Eingabe 2 91" xfId="50143"/>
    <cellStyle name="Eingabe 2 910" xfId="21330"/>
    <cellStyle name="Eingabe 2 911" xfId="21281"/>
    <cellStyle name="Eingabe 2 912" xfId="21270"/>
    <cellStyle name="Eingabe 2 913" xfId="21233"/>
    <cellStyle name="Eingabe 2 914" xfId="21192"/>
    <cellStyle name="Eingabe 2 915" xfId="21143"/>
    <cellStyle name="Eingabe 2 916" xfId="21126"/>
    <cellStyle name="Eingabe 2 917" xfId="25710"/>
    <cellStyle name="Eingabe 2 918" xfId="25724"/>
    <cellStyle name="Eingabe 2 919" xfId="25744"/>
    <cellStyle name="Eingabe 2 92" xfId="5499" hidden="1"/>
    <cellStyle name="Eingabe 2 92" xfId="1444" hidden="1"/>
    <cellStyle name="Eingabe 2 92" xfId="43280" hidden="1"/>
    <cellStyle name="Eingabe 2 92" xfId="50081"/>
    <cellStyle name="Eingabe 2 920" xfId="25764"/>
    <cellStyle name="Eingabe 2 921" xfId="25784"/>
    <cellStyle name="Eingabe 2 922" xfId="25804"/>
    <cellStyle name="Eingabe 2 923" xfId="25830"/>
    <cellStyle name="Eingabe 2 924" xfId="25851"/>
    <cellStyle name="Eingabe 2 925" xfId="25871"/>
    <cellStyle name="Eingabe 2 926" xfId="25891"/>
    <cellStyle name="Eingabe 2 927" xfId="25911"/>
    <cellStyle name="Eingabe 2 928" xfId="25937"/>
    <cellStyle name="Eingabe 2 929" xfId="25958"/>
    <cellStyle name="Eingabe 2 93" xfId="5555" hidden="1"/>
    <cellStyle name="Eingabe 2 93" xfId="1379" hidden="1"/>
    <cellStyle name="Eingabe 2 93" xfId="43216" hidden="1"/>
    <cellStyle name="Eingabe 2 93" xfId="50017"/>
    <cellStyle name="Eingabe 2 930" xfId="25978"/>
    <cellStyle name="Eingabe 2 931" xfId="25998"/>
    <cellStyle name="Eingabe 2 932" xfId="26018"/>
    <cellStyle name="Eingabe 2 933" xfId="26032"/>
    <cellStyle name="Eingabe 2 934" xfId="26053"/>
    <cellStyle name="Eingabe 2 935" xfId="26073"/>
    <cellStyle name="Eingabe 2 936" xfId="26093"/>
    <cellStyle name="Eingabe 2 937" xfId="26113"/>
    <cellStyle name="Eingabe 2 938" xfId="26126"/>
    <cellStyle name="Eingabe 2 939" xfId="26146"/>
    <cellStyle name="Eingabe 2 94" xfId="5617" hidden="1"/>
    <cellStyle name="Eingabe 2 94" xfId="1320" hidden="1"/>
    <cellStyle name="Eingabe 2 94" xfId="43158" hidden="1"/>
    <cellStyle name="Eingabe 2 94" xfId="49959"/>
    <cellStyle name="Eingabe 2 940" xfId="26166"/>
    <cellStyle name="Eingabe 2 941" xfId="26186"/>
    <cellStyle name="Eingabe 2 942" xfId="26206"/>
    <cellStyle name="Eingabe 2 943" xfId="26237"/>
    <cellStyle name="Eingabe 2 944" xfId="26257"/>
    <cellStyle name="Eingabe 2 945" xfId="26277"/>
    <cellStyle name="Eingabe 2 946" xfId="26297"/>
    <cellStyle name="Eingabe 2 947" xfId="26317"/>
    <cellStyle name="Eingabe 2 948" xfId="26343"/>
    <cellStyle name="Eingabe 2 949" xfId="26364"/>
    <cellStyle name="Eingabe 2 95" xfId="5666" hidden="1"/>
    <cellStyle name="Eingabe 2 95" xfId="1261" hidden="1"/>
    <cellStyle name="Eingabe 2 95" xfId="43100" hidden="1"/>
    <cellStyle name="Eingabe 2 95" xfId="49901"/>
    <cellStyle name="Eingabe 2 950" xfId="26384"/>
    <cellStyle name="Eingabe 2 951" xfId="26404"/>
    <cellStyle name="Eingabe 2 952" xfId="26424"/>
    <cellStyle name="Eingabe 2 953" xfId="26438"/>
    <cellStyle name="Eingabe 2 954" xfId="26459"/>
    <cellStyle name="Eingabe 2 955" xfId="26479"/>
    <cellStyle name="Eingabe 2 956" xfId="26499"/>
    <cellStyle name="Eingabe 2 957" xfId="26519"/>
    <cellStyle name="Eingabe 2 958" xfId="26532"/>
    <cellStyle name="Eingabe 2 959" xfId="26552"/>
    <cellStyle name="Eingabe 2 96" xfId="5717" hidden="1"/>
    <cellStyle name="Eingabe 2 96" xfId="1216" hidden="1"/>
    <cellStyle name="Eingabe 2 96" xfId="43056" hidden="1"/>
    <cellStyle name="Eingabe 2 96" xfId="49857"/>
    <cellStyle name="Eingabe 2 960" xfId="26572"/>
    <cellStyle name="Eingabe 2 961" xfId="26592"/>
    <cellStyle name="Eingabe 2 962" xfId="26612"/>
    <cellStyle name="Eingabe 2 963" xfId="26632"/>
    <cellStyle name="Eingabe 2 964" xfId="26652"/>
    <cellStyle name="Eingabe 2 965" xfId="26672"/>
    <cellStyle name="Eingabe 2 966" xfId="26692"/>
    <cellStyle name="Eingabe 2 967" xfId="26712"/>
    <cellStyle name="Eingabe 2 968" xfId="26742"/>
    <cellStyle name="Eingabe 2 969" xfId="26747"/>
    <cellStyle name="Eingabe 2 97" xfId="5776" hidden="1"/>
    <cellStyle name="Eingabe 2 97" xfId="1157" hidden="1"/>
    <cellStyle name="Eingabe 2 97" xfId="42998" hidden="1"/>
    <cellStyle name="Eingabe 2 97" xfId="49799"/>
    <cellStyle name="Eingabe 2 970" xfId="26781"/>
    <cellStyle name="Eingabe 2 971" xfId="26801"/>
    <cellStyle name="Eingabe 2 972" xfId="26821"/>
    <cellStyle name="Eingabe 2 973" xfId="26841"/>
    <cellStyle name="Eingabe 2 974" xfId="26861"/>
    <cellStyle name="Eingabe 2 975" xfId="26877"/>
    <cellStyle name="Eingabe 2 976" xfId="26897"/>
    <cellStyle name="Eingabe 2 977" xfId="26917"/>
    <cellStyle name="Eingabe 2 978" xfId="26937"/>
    <cellStyle name="Eingabe 2 979" xfId="26957"/>
    <cellStyle name="Eingabe 2 98" xfId="5833" hidden="1"/>
    <cellStyle name="Eingabe 2 98" xfId="1093" hidden="1"/>
    <cellStyle name="Eingabe 2 98" xfId="42936" hidden="1"/>
    <cellStyle name="Eingabe 2 98" xfId="49737"/>
    <cellStyle name="Eingabe 2 980" xfId="26975"/>
    <cellStyle name="Eingabe 2 981" xfId="27034"/>
    <cellStyle name="Eingabe 2 982" xfId="27062"/>
    <cellStyle name="Eingabe 2 983" xfId="27082"/>
    <cellStyle name="Eingabe 2 984" xfId="27102"/>
    <cellStyle name="Eingabe 2 985" xfId="27122"/>
    <cellStyle name="Eingabe 2 986" xfId="27148"/>
    <cellStyle name="Eingabe 2 987" xfId="27169"/>
    <cellStyle name="Eingabe 2 988" xfId="27189"/>
    <cellStyle name="Eingabe 2 989" xfId="27209"/>
    <cellStyle name="Eingabe 2 99" xfId="5879" hidden="1"/>
    <cellStyle name="Eingabe 2 99" xfId="1034" hidden="1"/>
    <cellStyle name="Eingabe 2 99" xfId="42878" hidden="1"/>
    <cellStyle name="Eingabe 2 99" xfId="49679"/>
    <cellStyle name="Eingabe 2 990" xfId="27229"/>
    <cellStyle name="Eingabe 2 991" xfId="27243"/>
    <cellStyle name="Eingabe 2 992" xfId="27264"/>
    <cellStyle name="Eingabe 2 993" xfId="27284"/>
    <cellStyle name="Eingabe 2 994" xfId="27304"/>
    <cellStyle name="Eingabe 2 995" xfId="27324"/>
    <cellStyle name="Eingabe 2 996" xfId="27337"/>
    <cellStyle name="Eingabe 2 997" xfId="27357"/>
    <cellStyle name="Eingabe 2 998" xfId="27377"/>
    <cellStyle name="Eingabe 2 999" xfId="27397"/>
    <cellStyle name="Eingabe 3" xfId="368"/>
    <cellStyle name="Eingabe 3 2" xfId="21150"/>
    <cellStyle name="Eingabe 3 3" xfId="25634"/>
    <cellStyle name="Eingabe 3 4" xfId="7361"/>
    <cellStyle name="Eingabe 4" xfId="334" hidden="1"/>
    <cellStyle name="Eingabe 4" xfId="2957" hidden="1"/>
    <cellStyle name="Eingabe 4" xfId="3701" hidden="1"/>
    <cellStyle name="Eingabe 4" xfId="6303" hidden="1"/>
    <cellStyle name="Eingabe 4" xfId="4080" hidden="1"/>
    <cellStyle name="Eingabe 4" xfId="3307" hidden="1"/>
    <cellStyle name="Eingabe 4" xfId="542" hidden="1"/>
    <cellStyle name="Eingabe 4" xfId="4306" hidden="1"/>
    <cellStyle name="Eingabe 4" xfId="3508" hidden="1"/>
    <cellStyle name="Eingabe 4" xfId="525" hidden="1"/>
    <cellStyle name="Eingabe 4" xfId="12159" hidden="1"/>
    <cellStyle name="Eingabe 4" xfId="13416" hidden="1"/>
    <cellStyle name="Eingabe 4" xfId="18372" hidden="1"/>
    <cellStyle name="Eingabe 4" xfId="14168" hidden="1"/>
    <cellStyle name="Eingabe 4" xfId="12772" hidden="1"/>
    <cellStyle name="Eingabe 4" xfId="7643" hidden="1"/>
    <cellStyle name="Eingabe 4" xfId="14608" hidden="1"/>
    <cellStyle name="Eingabe 4" xfId="13108" hidden="1"/>
    <cellStyle name="Eingabe 4" xfId="7656" hidden="1"/>
    <cellStyle name="Eingabe 4" xfId="15033" hidden="1"/>
    <cellStyle name="Eingabe 4" xfId="13519" hidden="1"/>
    <cellStyle name="Eingabe 4" xfId="7718" hidden="1"/>
    <cellStyle name="Eingabe 4" xfId="15486" hidden="1"/>
    <cellStyle name="Eingabe 4" xfId="13911" hidden="1"/>
    <cellStyle name="Eingabe 4" xfId="7788" hidden="1"/>
    <cellStyle name="Eingabe 4" xfId="15968" hidden="1"/>
    <cellStyle name="Eingabe 4" xfId="14368" hidden="1"/>
    <cellStyle name="Eingabe 4" xfId="7834" hidden="1"/>
    <cellStyle name="Eingabe 4" xfId="22950" hidden="1"/>
    <cellStyle name="Eingabe 4" xfId="23465" hidden="1"/>
    <cellStyle name="Eingabe 4" xfId="25279" hidden="1"/>
    <cellStyle name="Eingabe 4" xfId="23735" hidden="1"/>
    <cellStyle name="Eingabe 4" xfId="23195" hidden="1"/>
    <cellStyle name="Eingabe 4" xfId="21258" hidden="1"/>
    <cellStyle name="Eingabe 4" xfId="26759" hidden="1"/>
    <cellStyle name="Eingabe 4" xfId="27026" hidden="1"/>
    <cellStyle name="Eingabe 4" xfId="27970" hidden="1"/>
    <cellStyle name="Eingabe 4" xfId="29281" hidden="1"/>
    <cellStyle name="Eingabe 4" xfId="29549" hidden="1"/>
    <cellStyle name="Eingabe 4" xfId="30494" hidden="1"/>
    <cellStyle name="Eingabe 4" xfId="31675" hidden="1"/>
    <cellStyle name="Eingabe 4" xfId="31942" hidden="1"/>
    <cellStyle name="Eingabe 4" xfId="32884" hidden="1"/>
    <cellStyle name="Eingabe 4" xfId="33965" hidden="1"/>
    <cellStyle name="Eingabe 4" xfId="34229" hidden="1"/>
    <cellStyle name="Eingabe 4" xfId="35170" hidden="1"/>
    <cellStyle name="Eingabe 4" xfId="36250" hidden="1"/>
    <cellStyle name="Eingabe 4" xfId="36511" hidden="1"/>
    <cellStyle name="Eingabe 4" xfId="37447" hidden="1"/>
    <cellStyle name="Eingabe 4" xfId="38509" hidden="1"/>
    <cellStyle name="Eingabe 4" xfId="38763" hidden="1"/>
    <cellStyle name="Eingabe 4" xfId="39694" hidden="1"/>
    <cellStyle name="Eingabe 4" xfId="40746" hidden="1"/>
    <cellStyle name="Eingabe 4" xfId="40999" hidden="1"/>
    <cellStyle name="Eingabe 4" xfId="41930" hidden="1"/>
    <cellStyle name="Eingabe 4" xfId="44761" hidden="1"/>
    <cellStyle name="Eingabe 4" xfId="45493" hidden="1"/>
    <cellStyle name="Eingabe 4" xfId="48047" hidden="1"/>
    <cellStyle name="Eingabe 4" xfId="45865" hidden="1"/>
    <cellStyle name="Eingabe 4" xfId="45105" hidden="1"/>
    <cellStyle name="Eingabe 4" xfId="42394" hidden="1"/>
    <cellStyle name="Eingabe 4" xfId="46088" hidden="1"/>
    <cellStyle name="Eingabe 4" xfId="45303" hidden="1"/>
    <cellStyle name="Eingabe 4" xfId="42377" hidden="1"/>
    <cellStyle name="Eingabe 4" xfId="51562" hidden="1"/>
    <cellStyle name="Eingabe 4" xfId="52294" hidden="1"/>
    <cellStyle name="Eingabe 4" xfId="54848" hidden="1"/>
    <cellStyle name="Eingabe 4" xfId="52666" hidden="1"/>
    <cellStyle name="Eingabe 4" xfId="51906" hidden="1"/>
    <cellStyle name="Eingabe 4" xfId="49195" hidden="1"/>
    <cellStyle name="Eingabe 4" xfId="52889" hidden="1"/>
    <cellStyle name="Eingabe 4" xfId="52104" hidden="1"/>
    <cellStyle name="Eingabe 4" xfId="49178"/>
    <cellStyle name="Eingabe 5" xfId="267" hidden="1"/>
    <cellStyle name="Eingabe 5" xfId="3655" hidden="1"/>
    <cellStyle name="Eingabe 5" xfId="3641" hidden="1"/>
    <cellStyle name="Eingabe 5" xfId="3344" hidden="1"/>
    <cellStyle name="Eingabe 5" xfId="3361" hidden="1"/>
    <cellStyle name="Eingabe 5" xfId="3543" hidden="1"/>
    <cellStyle name="Eingabe 5" xfId="3555" hidden="1"/>
    <cellStyle name="Eingabe 5" xfId="13335" hidden="1"/>
    <cellStyle name="Eingabe 5" xfId="13322" hidden="1"/>
    <cellStyle name="Eingabe 5" xfId="12833" hidden="1"/>
    <cellStyle name="Eingabe 5" xfId="12849" hidden="1"/>
    <cellStyle name="Eingabe 5" xfId="13177" hidden="1"/>
    <cellStyle name="Eingabe 5" xfId="13200" hidden="1"/>
    <cellStyle name="Eingabe 5" xfId="13608" hidden="1"/>
    <cellStyle name="Eingabe 5" xfId="13625" hidden="1"/>
    <cellStyle name="Eingabe 5" xfId="14009" hidden="1"/>
    <cellStyle name="Eingabe 5" xfId="14034" hidden="1"/>
    <cellStyle name="Eingabe 5" xfId="14453" hidden="1"/>
    <cellStyle name="Eingabe 5" xfId="14475" hidden="1"/>
    <cellStyle name="Eingabe 5" xfId="23430" hidden="1"/>
    <cellStyle name="Eingabe 5" xfId="23413" hidden="1"/>
    <cellStyle name="Eingabe 5" xfId="23220" hidden="1"/>
    <cellStyle name="Eingabe 5" xfId="23233" hidden="1"/>
    <cellStyle name="Eingabe 5" xfId="27000" hidden="1"/>
    <cellStyle name="Eingabe 5" xfId="26988" hidden="1"/>
    <cellStyle name="Eingabe 5" xfId="29523" hidden="1"/>
    <cellStyle name="Eingabe 5" xfId="29511" hidden="1"/>
    <cellStyle name="Eingabe 5" xfId="31916" hidden="1"/>
    <cellStyle name="Eingabe 5" xfId="31904" hidden="1"/>
    <cellStyle name="Eingabe 5" xfId="34203" hidden="1"/>
    <cellStyle name="Eingabe 5" xfId="34191" hidden="1"/>
    <cellStyle name="Eingabe 5" xfId="36487" hidden="1"/>
    <cellStyle name="Eingabe 5" xfId="36475" hidden="1"/>
    <cellStyle name="Eingabe 5" xfId="38739" hidden="1"/>
    <cellStyle name="Eingabe 5" xfId="38727" hidden="1"/>
    <cellStyle name="Eingabe 5" xfId="40976" hidden="1"/>
    <cellStyle name="Eingabe 5" xfId="40964" hidden="1"/>
    <cellStyle name="Eingabe 5" xfId="45447" hidden="1"/>
    <cellStyle name="Eingabe 5" xfId="45433" hidden="1"/>
    <cellStyle name="Eingabe 5" xfId="45142" hidden="1"/>
    <cellStyle name="Eingabe 5" xfId="45159" hidden="1"/>
    <cellStyle name="Eingabe 5" xfId="45338" hidden="1"/>
    <cellStyle name="Eingabe 5" xfId="45350" hidden="1"/>
    <cellStyle name="Eingabe 5" xfId="52248" hidden="1"/>
    <cellStyle name="Eingabe 5" xfId="52234" hidden="1"/>
    <cellStyle name="Eingabe 5" xfId="51943" hidden="1"/>
    <cellStyle name="Eingabe 5" xfId="51960" hidden="1"/>
    <cellStyle name="Eingabe 5" xfId="52139" hidden="1"/>
    <cellStyle name="Eingabe 5" xfId="52151"/>
    <cellStyle name="Eingabe 6" xfId="262"/>
    <cellStyle name="Eingabe 7" xfId="21111"/>
    <cellStyle name="Eingabe 7 2" xfId="28277"/>
    <cellStyle name="Eingabe 8" xfId="25663"/>
    <cellStyle name="Eingabe 9" xfId="7225"/>
    <cellStyle name="Encabezado 4" xfId="41"/>
    <cellStyle name="Énfasis1" xfId="42"/>
    <cellStyle name="Énfasis2" xfId="43"/>
    <cellStyle name="Énfasis3" xfId="44"/>
    <cellStyle name="Énfasis4" xfId="45"/>
    <cellStyle name="Énfasis5" xfId="46"/>
    <cellStyle name="Énfasis6" xfId="47"/>
    <cellStyle name="Entrada" xfId="62" hidden="1"/>
    <cellStyle name="Entrada" xfId="99"/>
    <cellStyle name="Entrada 2" xfId="216"/>
    <cellStyle name="Entrada 2 2" xfId="217"/>
    <cellStyle name="Entrada 2 2 2" xfId="7250"/>
    <cellStyle name="Entrada 2 3" xfId="7249"/>
    <cellStyle name="Entrada 3" xfId="218" hidden="1"/>
    <cellStyle name="Entrada 3" xfId="7251" hidden="1"/>
    <cellStyle name="Entrada 3" xfId="25672"/>
    <cellStyle name="Entrada 3 2" xfId="42167" hidden="1"/>
    <cellStyle name="Entrada 3 2" xfId="48968"/>
    <cellStyle name="Entrada 4" xfId="42155"/>
    <cellStyle name="Entrada 5" xfId="7229"/>
    <cellStyle name="Ergebnis" xfId="48"/>
    <cellStyle name="Ergebnis 2" xfId="219"/>
    <cellStyle name="Ergebnis 2 2" xfId="220"/>
    <cellStyle name="Ergebnis 2 2 2" xfId="7253"/>
    <cellStyle name="Ergebnis 2 3" xfId="25640"/>
    <cellStyle name="Ergebnis 2 4" xfId="7252"/>
    <cellStyle name="Ergebnis 3" xfId="329"/>
    <cellStyle name="Ergebnis 4" xfId="21108"/>
    <cellStyle name="Ergebnis 4 2" xfId="28250"/>
    <cellStyle name="Ergebnis 5" xfId="25671"/>
    <cellStyle name="Ergebnis 6" xfId="7226"/>
    <cellStyle name="Erklärender Text" xfId="65" hidden="1"/>
    <cellStyle name="Erklärender Text" xfId="221"/>
    <cellStyle name="Erklärender Text 2" xfId="222" hidden="1"/>
    <cellStyle name="Erklärender Text 2" xfId="363" hidden="1"/>
    <cellStyle name="Erklärender Text 2" xfId="428" hidden="1"/>
    <cellStyle name="Erklärender Text 2" xfId="481" hidden="1"/>
    <cellStyle name="Erklärender Text 2" xfId="589" hidden="1"/>
    <cellStyle name="Erklärender Text 2" xfId="643" hidden="1"/>
    <cellStyle name="Erklärender Text 2" xfId="707" hidden="1"/>
    <cellStyle name="Erklärender Text 2" xfId="766" hidden="1"/>
    <cellStyle name="Erklärender Text 2" xfId="821" hidden="1"/>
    <cellStyle name="Erklärender Text 2" xfId="880" hidden="1"/>
    <cellStyle name="Erklärender Text 2" xfId="934" hidden="1"/>
    <cellStyle name="Erklärender Text 2" xfId="978" hidden="1"/>
    <cellStyle name="Erklärender Text 2" xfId="1038" hidden="1"/>
    <cellStyle name="Erklärender Text 2" xfId="1097" hidden="1"/>
    <cellStyle name="Erklärender Text 2" xfId="1151" hidden="1"/>
    <cellStyle name="Erklärender Text 2" xfId="1198" hidden="1"/>
    <cellStyle name="Erklärender Text 2" xfId="1240" hidden="1"/>
    <cellStyle name="Erklärender Text 2" xfId="1302" hidden="1"/>
    <cellStyle name="Erklärender Text 2" xfId="1361" hidden="1"/>
    <cellStyle name="Erklärender Text 2" xfId="1412" hidden="1"/>
    <cellStyle name="Erklärender Text 2" xfId="1468" hidden="1"/>
    <cellStyle name="Erklärender Text 2" xfId="1539" hidden="1"/>
    <cellStyle name="Erklärender Text 2" xfId="1600" hidden="1"/>
    <cellStyle name="Erklärender Text 2" xfId="1660" hidden="1"/>
    <cellStyle name="Erklärender Text 2" xfId="1721" hidden="1"/>
    <cellStyle name="Erklärender Text 2" xfId="1764" hidden="1"/>
    <cellStyle name="Erklärender Text 2" xfId="1828" hidden="1"/>
    <cellStyle name="Erklärender Text 2" xfId="1892" hidden="1"/>
    <cellStyle name="Erklärender Text 2" xfId="1951" hidden="1"/>
    <cellStyle name="Erklärender Text 2" xfId="2003" hidden="1"/>
    <cellStyle name="Erklärender Text 2" xfId="2058" hidden="1"/>
    <cellStyle name="Erklärender Text 2" xfId="2113" hidden="1"/>
    <cellStyle name="Erklärender Text 2" xfId="2165" hidden="1"/>
    <cellStyle name="Erklärender Text 2" xfId="2225" hidden="1"/>
    <cellStyle name="Erklärender Text 2" xfId="2278" hidden="1"/>
    <cellStyle name="Erklärender Text 2" xfId="2336" hidden="1"/>
    <cellStyle name="Erklärender Text 2" xfId="2377" hidden="1"/>
    <cellStyle name="Erklärender Text 2" xfId="2433" hidden="1"/>
    <cellStyle name="Erklärender Text 2" xfId="2484" hidden="1"/>
    <cellStyle name="Erklärender Text 2" xfId="2543" hidden="1"/>
    <cellStyle name="Erklärender Text 2" xfId="2591" hidden="1"/>
    <cellStyle name="Erklärender Text 2" xfId="2650" hidden="1"/>
    <cellStyle name="Erklärender Text 2" xfId="2706" hidden="1"/>
    <cellStyle name="Erklärender Text 2" xfId="2761" hidden="1"/>
    <cellStyle name="Erklärender Text 2" xfId="2814" hidden="1"/>
    <cellStyle name="Erklärender Text 2" xfId="2869" hidden="1"/>
    <cellStyle name="Erklärender Text 2" xfId="2913" hidden="1"/>
    <cellStyle name="Erklärender Text 2" xfId="2918" hidden="1"/>
    <cellStyle name="Erklärender Text 2" xfId="3012" hidden="1"/>
    <cellStyle name="Erklärender Text 2" xfId="3070" hidden="1"/>
    <cellStyle name="Erklärender Text 2" xfId="3122" hidden="1"/>
    <cellStyle name="Erklärender Text 2" xfId="3181" hidden="1"/>
    <cellStyle name="Erklärender Text 2" xfId="3240" hidden="1"/>
    <cellStyle name="Erklärender Text 2" xfId="3284" hidden="1"/>
    <cellStyle name="Erklärender Text 2" xfId="3378" hidden="1"/>
    <cellStyle name="Erklärender Text 2" xfId="3450" hidden="1"/>
    <cellStyle name="Erklärender Text 2" xfId="3500" hidden="1"/>
    <cellStyle name="Erklärender Text 2" xfId="3585" hidden="1"/>
    <cellStyle name="Erklärender Text 2" xfId="3626" hidden="1"/>
    <cellStyle name="Erklärender Text 2" xfId="3715" hidden="1"/>
    <cellStyle name="Erklärender Text 2" xfId="3776" hidden="1"/>
    <cellStyle name="Erklärender Text 2" xfId="3832" hidden="1"/>
    <cellStyle name="Erklärender Text 2" xfId="3891" hidden="1"/>
    <cellStyle name="Erklärender Text 2" xfId="3944" hidden="1"/>
    <cellStyle name="Erklärender Text 2" xfId="4009" hidden="1"/>
    <cellStyle name="Erklärender Text 2" xfId="4071" hidden="1"/>
    <cellStyle name="Erklärender Text 2" xfId="4148" hidden="1"/>
    <cellStyle name="Erklärender Text 2" xfId="4200" hidden="1"/>
    <cellStyle name="Erklärender Text 2" xfId="4254" hidden="1"/>
    <cellStyle name="Erklärender Text 2" xfId="4323" hidden="1"/>
    <cellStyle name="Erklärender Text 2" xfId="4389" hidden="1"/>
    <cellStyle name="Erklärender Text 2" xfId="4445" hidden="1"/>
    <cellStyle name="Erklärender Text 2" xfId="4493" hidden="1"/>
    <cellStyle name="Erklärender Text 2" xfId="4551" hidden="1"/>
    <cellStyle name="Erklärender Text 2" xfId="4599" hidden="1"/>
    <cellStyle name="Erklärender Text 2" xfId="4650" hidden="1"/>
    <cellStyle name="Erklärender Text 2" xfId="4708" hidden="1"/>
    <cellStyle name="Erklärender Text 2" xfId="4756" hidden="1"/>
    <cellStyle name="Erklärender Text 2" xfId="4814" hidden="1"/>
    <cellStyle name="Erklärender Text 2" xfId="4889" hidden="1"/>
    <cellStyle name="Erklärender Text 2" xfId="4947" hidden="1"/>
    <cellStyle name="Erklärender Text 2" xfId="4998" hidden="1"/>
    <cellStyle name="Erklärender Text 2" xfId="5053" hidden="1"/>
    <cellStyle name="Erklärender Text 2" xfId="5106" hidden="1"/>
    <cellStyle name="Erklärender Text 2" xfId="5171" hidden="1"/>
    <cellStyle name="Erklärender Text 2" xfId="5229" hidden="1"/>
    <cellStyle name="Erklärender Text 2" xfId="5282" hidden="1"/>
    <cellStyle name="Erklärender Text 2" xfId="5342" hidden="1"/>
    <cellStyle name="Erklärender Text 2" xfId="5398" hidden="1"/>
    <cellStyle name="Erklärender Text 2" xfId="5447" hidden="1"/>
    <cellStyle name="Erklärender Text 2" xfId="5502" hidden="1"/>
    <cellStyle name="Erklärender Text 2" xfId="5558" hidden="1"/>
    <cellStyle name="Erklärender Text 2" xfId="5620" hidden="1"/>
    <cellStyle name="Erklärender Text 2" xfId="5669" hidden="1"/>
    <cellStyle name="Erklärender Text 2" xfId="5720" hidden="1"/>
    <cellStyle name="Erklärender Text 2" xfId="5779" hidden="1"/>
    <cellStyle name="Erklärender Text 2" xfId="5836" hidden="1"/>
    <cellStyle name="Erklärender Text 2" xfId="5882" hidden="1"/>
    <cellStyle name="Erklärender Text 2" xfId="5930" hidden="1"/>
    <cellStyle name="Erklärender Text 2" xfId="5991" hidden="1"/>
    <cellStyle name="Erklärender Text 2" xfId="6053" hidden="1"/>
    <cellStyle name="Erklärender Text 2" xfId="6107" hidden="1"/>
    <cellStyle name="Erklärender Text 2" xfId="6167" hidden="1"/>
    <cellStyle name="Erklärender Text 2" xfId="6213" hidden="1"/>
    <cellStyle name="Erklärender Text 2" xfId="6260" hidden="1"/>
    <cellStyle name="Erklärender Text 2" xfId="6267" hidden="1"/>
    <cellStyle name="Erklärender Text 2" xfId="6345" hidden="1"/>
    <cellStyle name="Erklärender Text 2" xfId="6406" hidden="1"/>
    <cellStyle name="Erklärender Text 2" xfId="6458" hidden="1"/>
    <cellStyle name="Erklärender Text 2" xfId="6511" hidden="1"/>
    <cellStyle name="Erklärender Text 2" xfId="6565" hidden="1"/>
    <cellStyle name="Erklärender Text 2" xfId="6619" hidden="1"/>
    <cellStyle name="Erklärender Text 2" xfId="6678" hidden="1"/>
    <cellStyle name="Erklärender Text 2" xfId="6737" hidden="1"/>
    <cellStyle name="Erklärender Text 2" xfId="6781" hidden="1"/>
    <cellStyle name="Erklärender Text 2" xfId="6835" hidden="1"/>
    <cellStyle name="Erklärender Text 2" xfId="6806" hidden="1"/>
    <cellStyle name="Erklärender Text 2" xfId="6740" hidden="1"/>
    <cellStyle name="Erklärender Text 2" xfId="6681" hidden="1"/>
    <cellStyle name="Erklärender Text 2" xfId="6622" hidden="1"/>
    <cellStyle name="Erklärender Text 2" xfId="6566" hidden="1"/>
    <cellStyle name="Erklärender Text 2" xfId="6505" hidden="1"/>
    <cellStyle name="Erklärender Text 2" xfId="6435" hidden="1"/>
    <cellStyle name="Erklärender Text 2" xfId="6376" hidden="1"/>
    <cellStyle name="Erklärender Text 2" xfId="6319" hidden="1"/>
    <cellStyle name="Erklärender Text 2" xfId="6228" hidden="1"/>
    <cellStyle name="Erklärender Text 2" xfId="6187" hidden="1"/>
    <cellStyle name="Erklärender Text 2" xfId="6128" hidden="1"/>
    <cellStyle name="Erklärender Text 2" xfId="6065" hidden="1"/>
    <cellStyle name="Erklärender Text 2" xfId="6004" hidden="1"/>
    <cellStyle name="Erklärender Text 2" xfId="5952" hidden="1"/>
    <cellStyle name="Erklärender Text 2" xfId="5911" hidden="1"/>
    <cellStyle name="Erklärender Text 2" xfId="5844" hidden="1"/>
    <cellStyle name="Erklärender Text 2" xfId="5782" hidden="1"/>
    <cellStyle name="Erklärender Text 2" xfId="5723" hidden="1"/>
    <cellStyle name="Erklärender Text 2" xfId="5671" hidden="1"/>
    <cellStyle name="Erklärender Text 2" xfId="5590" hidden="1"/>
    <cellStyle name="Erklärender Text 2" xfId="5527" hidden="1"/>
    <cellStyle name="Erklärender Text 2" xfId="5466" hidden="1"/>
    <cellStyle name="Erklärender Text 2" xfId="5413" hidden="1"/>
    <cellStyle name="Erklärender Text 2" xfId="5357" hidden="1"/>
    <cellStyle name="Erklärender Text 2" xfId="5285" hidden="1"/>
    <cellStyle name="Erklärender Text 2" xfId="5230" hidden="1"/>
    <cellStyle name="Erklärender Text 2" xfId="5165" hidden="1"/>
    <cellStyle name="Erklärender Text 2" xfId="5107" hidden="1"/>
    <cellStyle name="Erklärender Text 2" xfId="5047" hidden="1"/>
    <cellStyle name="Erklärender Text 2" xfId="4999" hidden="1"/>
    <cellStyle name="Erklärender Text 2" xfId="4941" hidden="1"/>
    <cellStyle name="Erklärender Text 2" xfId="4882" hidden="1"/>
    <cellStyle name="Erklärender Text 2" xfId="4822" hidden="1"/>
    <cellStyle name="Erklärender Text 2" xfId="4763" hidden="1"/>
    <cellStyle name="Erklärender Text 2" xfId="4720" hidden="1"/>
    <cellStyle name="Erklärender Text 2" xfId="4661" hidden="1"/>
    <cellStyle name="Erklärender Text 2" xfId="4602" hidden="1"/>
    <cellStyle name="Erklärender Text 2" xfId="4545" hidden="1"/>
    <cellStyle name="Erklärender Text 2" xfId="4485" hidden="1"/>
    <cellStyle name="Erklärender Text 2" xfId="4418" hidden="1"/>
    <cellStyle name="Erklärender Text 2" xfId="4358" hidden="1"/>
    <cellStyle name="Erklärender Text 2" xfId="4277" hidden="1"/>
    <cellStyle name="Erklärender Text 2" xfId="4224" hidden="1"/>
    <cellStyle name="Erklärender Text 2" xfId="4165" hidden="1"/>
    <cellStyle name="Erklärender Text 2" xfId="4111" hidden="1"/>
    <cellStyle name="Erklärender Text 2" xfId="4109" hidden="1"/>
    <cellStyle name="Erklärender Text 2" xfId="4031" hidden="1"/>
    <cellStyle name="Erklärender Text 2" xfId="3965" hidden="1"/>
    <cellStyle name="Erklärender Text 2" xfId="3912" hidden="1"/>
    <cellStyle name="Erklärender Text 2" xfId="3853" hidden="1"/>
    <cellStyle name="Erklärender Text 2" xfId="3799" hidden="1"/>
    <cellStyle name="Erklärender Text 2" xfId="3743" hidden="1"/>
    <cellStyle name="Erklärender Text 2" xfId="3658" hidden="1"/>
    <cellStyle name="Erklärender Text 2" xfId="3565" hidden="1"/>
    <cellStyle name="Erklärender Text 2" xfId="3472" hidden="1"/>
    <cellStyle name="Erklärender Text 2" xfId="3410" hidden="1"/>
    <cellStyle name="Erklärender Text 2" xfId="3374" hidden="1"/>
    <cellStyle name="Erklärender Text 2" xfId="3285" hidden="1"/>
    <cellStyle name="Erklärender Text 2" xfId="3209" hidden="1"/>
    <cellStyle name="Erklärender Text 2" xfId="3150" hidden="1"/>
    <cellStyle name="Erklärender Text 2" xfId="3087" hidden="1"/>
    <cellStyle name="Erklärender Text 2" xfId="3033" hidden="1"/>
    <cellStyle name="Erklärender Text 2" xfId="2964" hidden="1"/>
    <cellStyle name="Erklärender Text 2" xfId="2872" hidden="1"/>
    <cellStyle name="Erklärender Text 2" xfId="2808" hidden="1"/>
    <cellStyle name="Erklärender Text 2" xfId="2755" hidden="1"/>
    <cellStyle name="Erklärender Text 2" xfId="2696" hidden="1"/>
    <cellStyle name="Erklärender Text 2" xfId="2658" hidden="1"/>
    <cellStyle name="Erklärender Text 2" xfId="2592" hidden="1"/>
    <cellStyle name="Erklärender Text 2" xfId="2529" hidden="1"/>
    <cellStyle name="Erklärender Text 2" xfId="2475" hidden="1"/>
    <cellStyle name="Erklärender Text 2" xfId="2424" hidden="1"/>
    <cellStyle name="Erklärender Text 2" xfId="2378" hidden="1"/>
    <cellStyle name="Erklärender Text 2" xfId="2313" hidden="1"/>
    <cellStyle name="Erklärender Text 2" xfId="2254" hidden="1"/>
    <cellStyle name="Erklärender Text 2" xfId="2195" hidden="1"/>
    <cellStyle name="Erklärender Text 2" xfId="2134" hidden="1"/>
    <cellStyle name="Erklärender Text 2" xfId="2061" hidden="1"/>
    <cellStyle name="Erklärender Text 2" xfId="1997" hidden="1"/>
    <cellStyle name="Erklärender Text 2" xfId="1937" hidden="1"/>
    <cellStyle name="Erklärender Text 2" xfId="1881" hidden="1"/>
    <cellStyle name="Erklärender Text 2" xfId="1821" hidden="1"/>
    <cellStyle name="Erklärender Text 2" xfId="1751" hidden="1"/>
    <cellStyle name="Erklärender Text 2" xfId="1686" hidden="1"/>
    <cellStyle name="Erklärender Text 2" xfId="1626" hidden="1"/>
    <cellStyle name="Erklärender Text 2" xfId="1566" hidden="1"/>
    <cellStyle name="Erklärender Text 2" xfId="1502" hidden="1"/>
    <cellStyle name="Erklärender Text 2" xfId="1469" hidden="1"/>
    <cellStyle name="Erklärender Text 2" xfId="1404" hidden="1"/>
    <cellStyle name="Erklärender Text 2" xfId="1337" hidden="1"/>
    <cellStyle name="Erklärender Text 2" xfId="1278" hidden="1"/>
    <cellStyle name="Erklärender Text 2" xfId="1226" hidden="1"/>
    <cellStyle name="Erklärender Text 2" xfId="1180" hidden="1"/>
    <cellStyle name="Erklärender Text 2" xfId="1121" hidden="1"/>
    <cellStyle name="Erklärender Text 2" xfId="1062" hidden="1"/>
    <cellStyle name="Erklärender Text 2" xfId="1002" hidden="1"/>
    <cellStyle name="Erklärender Text 2" xfId="949" hidden="1"/>
    <cellStyle name="Erklärender Text 2" xfId="886" hidden="1"/>
    <cellStyle name="Erklärender Text 2" xfId="824" hidden="1"/>
    <cellStyle name="Erklärender Text 2" xfId="769" hidden="1"/>
    <cellStyle name="Erklärender Text 2" xfId="709" hidden="1"/>
    <cellStyle name="Erklärender Text 2" xfId="644" hidden="1"/>
    <cellStyle name="Erklärender Text 2" xfId="596" hidden="1"/>
    <cellStyle name="Erklärender Text 2" xfId="592" hidden="1"/>
    <cellStyle name="Erklärender Text 2" xfId="488" hidden="1"/>
    <cellStyle name="Erklärender Text 2" xfId="429" hidden="1"/>
    <cellStyle name="Erklärender Text 2" xfId="364" hidden="1"/>
    <cellStyle name="Erklärender Text 2" xfId="6878" hidden="1"/>
    <cellStyle name="Erklärender Text 2" xfId="6917" hidden="1"/>
    <cellStyle name="Erklärender Text 2" xfId="6949" hidden="1"/>
    <cellStyle name="Erklärender Text 2" xfId="6988" hidden="1"/>
    <cellStyle name="Erklärender Text 2" xfId="7027" hidden="1"/>
    <cellStyle name="Erklärender Text 2" xfId="7060" hidden="1"/>
    <cellStyle name="Erklärender Text 2" xfId="7098" hidden="1"/>
    <cellStyle name="Erklärender Text 2" xfId="7075" hidden="1"/>
    <cellStyle name="Erklärender Text 2" xfId="7030" hidden="1"/>
    <cellStyle name="Erklärender Text 2" xfId="6991" hidden="1"/>
    <cellStyle name="Erklärender Text 2" xfId="6952" hidden="1"/>
    <cellStyle name="Erklärender Text 2" xfId="6918" hidden="1"/>
    <cellStyle name="Erklärender Text 2" xfId="6850" hidden="1"/>
    <cellStyle name="Erklärender Text 2" xfId="6774" hidden="1"/>
    <cellStyle name="Erklärender Text 2" xfId="6706" hidden="1"/>
    <cellStyle name="Erklärender Text 2" xfId="6647" hidden="1"/>
    <cellStyle name="Erklärender Text 2" xfId="6592" hidden="1"/>
    <cellStyle name="Erklärender Text 2" xfId="6539" hidden="1"/>
    <cellStyle name="Erklärender Text 2" xfId="6475" hidden="1"/>
    <cellStyle name="Erklärender Text 2" xfId="6409" hidden="1"/>
    <cellStyle name="Erklärender Text 2" xfId="6350" hidden="1"/>
    <cellStyle name="Erklärender Text 2" xfId="6249" hidden="1"/>
    <cellStyle name="Erklärender Text 2" xfId="6194" hidden="1"/>
    <cellStyle name="Erklärender Text 2" xfId="6140" hidden="1"/>
    <cellStyle name="Erklärender Text 2" xfId="6074" hidden="1"/>
    <cellStyle name="Erklärender Text 2" xfId="6014" hidden="1"/>
    <cellStyle name="Erklärender Text 2" xfId="5955" hidden="1"/>
    <cellStyle name="Erklärender Text 2" xfId="5874" hidden="1"/>
    <cellStyle name="Erklärender Text 2" xfId="5807" hidden="1"/>
    <cellStyle name="Erklärender Text 2" xfId="5748" hidden="1"/>
    <cellStyle name="Erklärender Text 2" xfId="5696" hidden="1"/>
    <cellStyle name="Erklärender Text 2" xfId="5636" hidden="1"/>
    <cellStyle name="Erklärender Text 2" xfId="5559" hidden="1"/>
    <cellStyle name="Erklärender Text 2" xfId="5494" hidden="1"/>
    <cellStyle name="Erklärender Text 2" xfId="5434" hidden="1"/>
    <cellStyle name="Erklärender Text 2" xfId="5373" hidden="1"/>
    <cellStyle name="Erklärender Text 2" xfId="5308" hidden="1"/>
    <cellStyle name="Erklärender Text 2" xfId="5257" hidden="1"/>
    <cellStyle name="Erklärender Text 2" xfId="5195" hidden="1"/>
    <cellStyle name="Erklärender Text 2" xfId="5130" hidden="1"/>
    <cellStyle name="Erklärender Text 2" xfId="5057" hidden="1"/>
    <cellStyle name="Erklärender Text 2" xfId="5003" hidden="1"/>
    <cellStyle name="Erklärender Text 2" xfId="4956" hidden="1"/>
    <cellStyle name="Erklärender Text 2" xfId="4890" hidden="1"/>
    <cellStyle name="Erklärender Text 2" xfId="4818" hidden="1"/>
    <cellStyle name="Erklärender Text 2" xfId="4757" hidden="1"/>
    <cellStyle name="Erklärender Text 2" xfId="4701" hidden="1"/>
    <cellStyle name="Erklärender Text 2" xfId="4628" hidden="1"/>
    <cellStyle name="Erklärender Text 2" xfId="4575" hidden="1"/>
    <cellStyle name="Erklärender Text 2" xfId="4516" hidden="1"/>
    <cellStyle name="Erklärender Text 2" xfId="4454" hidden="1"/>
    <cellStyle name="Erklärender Text 2" xfId="4392" hidden="1"/>
    <cellStyle name="Erklärender Text 2" xfId="4342" hidden="1"/>
    <cellStyle name="Erklärender Text 2" xfId="4336" hidden="1"/>
    <cellStyle name="Erklärender Text 2" xfId="4257" hidden="1"/>
    <cellStyle name="Erklärender Text 2" xfId="4193" hidden="1"/>
    <cellStyle name="Erklärender Text 2" xfId="4125" hidden="1"/>
    <cellStyle name="Erklärender Text 2" xfId="4034" hidden="1"/>
    <cellStyle name="Erklärender Text 2" xfId="3971" hidden="1"/>
    <cellStyle name="Erklärender Text 2" xfId="3925" hidden="1"/>
    <cellStyle name="Erklärender Text 2" xfId="3857" hidden="1"/>
    <cellStyle name="Erklärender Text 2" xfId="3795" hidden="1"/>
    <cellStyle name="Erklärender Text 2" xfId="3727" hidden="1"/>
    <cellStyle name="Erklärender Text 2" xfId="3632" hidden="1"/>
    <cellStyle name="Erklärender Text 2" xfId="3577" hidden="1"/>
    <cellStyle name="Erklärender Text 2" xfId="3480" hidden="1"/>
    <cellStyle name="Erklärender Text 2" xfId="3404" hidden="1"/>
    <cellStyle name="Erklärender Text 2" xfId="3319" hidden="1"/>
    <cellStyle name="Erklärender Text 2" xfId="3250" hidden="1"/>
    <cellStyle name="Erklärender Text 2" xfId="3183" hidden="1"/>
    <cellStyle name="Erklärender Text 2" xfId="3115" hidden="1"/>
    <cellStyle name="Erklärender Text 2" xfId="3038" hidden="1"/>
    <cellStyle name="Erklärender Text 2" xfId="2971" hidden="1"/>
    <cellStyle name="Erklärender Text 2" xfId="2876" hidden="1"/>
    <cellStyle name="Erklärender Text 2" xfId="2817" hidden="1"/>
    <cellStyle name="Erklärender Text 2" xfId="2769" hidden="1"/>
    <cellStyle name="Erklärender Text 2" xfId="2699" hidden="1"/>
    <cellStyle name="Erklärender Text 2" xfId="2641" hidden="1"/>
    <cellStyle name="Erklärender Text 2" xfId="2581" hidden="1"/>
    <cellStyle name="Erklärender Text 2" xfId="2514" hidden="1"/>
    <cellStyle name="Erklärender Text 2" xfId="2462" hidden="1"/>
    <cellStyle name="Erklärender Text 2" xfId="2397" hidden="1"/>
    <cellStyle name="Erklärender Text 2" xfId="2352" hidden="1"/>
    <cellStyle name="Erklärender Text 2" xfId="2293" hidden="1"/>
    <cellStyle name="Erklärender Text 2" xfId="2228" hidden="1"/>
    <cellStyle name="Erklärender Text 2" xfId="2140" hidden="1"/>
    <cellStyle name="Erklärender Text 2" xfId="2084" hidden="1"/>
    <cellStyle name="Erklärender Text 2" xfId="2027" hidden="1"/>
    <cellStyle name="Erklärender Text 2" xfId="1962" hidden="1"/>
    <cellStyle name="Erklärender Text 2" xfId="1903" hidden="1"/>
    <cellStyle name="Erklärender Text 2" xfId="1829" hidden="1"/>
    <cellStyle name="Erklärender Text 2" xfId="1754" hidden="1"/>
    <cellStyle name="Erklärender Text 2" xfId="1682" hidden="1"/>
    <cellStyle name="Erklärender Text 2" xfId="1622" hidden="1"/>
    <cellStyle name="Erklärender Text 2" xfId="1561" hidden="1"/>
    <cellStyle name="Erklärender Text 2" xfId="1505" hidden="1"/>
    <cellStyle name="Erklärender Text 2" xfId="1440" hidden="1"/>
    <cellStyle name="Erklärender Text 2" xfId="1376" hidden="1"/>
    <cellStyle name="Erklärender Text 2" xfId="1317" hidden="1"/>
    <cellStyle name="Erklärender Text 2" xfId="1258" hidden="1"/>
    <cellStyle name="Erklärender Text 2" xfId="1213" hidden="1"/>
    <cellStyle name="Erklärender Text 2" xfId="1154" hidden="1"/>
    <cellStyle name="Erklärender Text 2" xfId="1090" hidden="1"/>
    <cellStyle name="Erklärender Text 2" xfId="1031" hidden="1"/>
    <cellStyle name="Erklärender Text 2" xfId="971" hidden="1"/>
    <cellStyle name="Erklärender Text 2" xfId="909" hidden="1"/>
    <cellStyle name="Erklärender Text 2" xfId="849" hidden="1"/>
    <cellStyle name="Erklärender Text 2" xfId="789" hidden="1"/>
    <cellStyle name="Erklärender Text 2" xfId="715" hidden="1"/>
    <cellStyle name="Erklärender Text 2" xfId="649" hidden="1"/>
    <cellStyle name="Erklärender Text 2" xfId="604" hidden="1"/>
    <cellStyle name="Erklärender Text 2" xfId="599" hidden="1"/>
    <cellStyle name="Erklärender Text 2" xfId="482" hidden="1"/>
    <cellStyle name="Erklärender Text 2" xfId="418" hidden="1"/>
    <cellStyle name="Erklärender Text 2" xfId="349" hidden="1"/>
    <cellStyle name="Erklärender Text 2" xfId="6813" hidden="1"/>
    <cellStyle name="Erklärender Text 2" xfId="7121" hidden="1"/>
    <cellStyle name="Erklärender Text 2" xfId="7135" hidden="1"/>
    <cellStyle name="Erklärender Text 2" xfId="7155" hidden="1"/>
    <cellStyle name="Erklärender Text 2" xfId="7175" hidden="1"/>
    <cellStyle name="Erklärender Text 2" xfId="7195" hidden="1"/>
    <cellStyle name="Erklärender Text 2" xfId="7215" hidden="1"/>
    <cellStyle name="Erklärender Text 2" xfId="7254" hidden="1"/>
    <cellStyle name="Erklärender Text 2" xfId="7358" hidden="1"/>
    <cellStyle name="Erklärender Text 2" xfId="7464" hidden="1"/>
    <cellStyle name="Erklärender Text 2" xfId="7563" hidden="1"/>
    <cellStyle name="Erklärender Text 2" xfId="7732" hidden="1"/>
    <cellStyle name="Erklärender Text 2" xfId="7891" hidden="1"/>
    <cellStyle name="Erklärender Text 2" xfId="7999" hidden="1"/>
    <cellStyle name="Erklärender Text 2" xfId="8111" hidden="1"/>
    <cellStyle name="Erklärender Text 2" xfId="8227" hidden="1"/>
    <cellStyle name="Erklärender Text 2" xfId="8325" hidden="1"/>
    <cellStyle name="Erklärender Text 2" xfId="8425" hidden="1"/>
    <cellStyle name="Erklärender Text 2" xfId="8504" hidden="1"/>
    <cellStyle name="Erklärender Text 2" xfId="8621" hidden="1"/>
    <cellStyle name="Erklärender Text 2" xfId="8723" hidden="1"/>
    <cellStyle name="Erklärender Text 2" xfId="8826" hidden="1"/>
    <cellStyle name="Erklärender Text 2" xfId="8922" hidden="1"/>
    <cellStyle name="Erklärender Text 2" xfId="9004" hidden="1"/>
    <cellStyle name="Erklärender Text 2" xfId="9107" hidden="1"/>
    <cellStyle name="Erklärender Text 2" xfId="9209" hidden="1"/>
    <cellStyle name="Erklärender Text 2" xfId="9309" hidden="1"/>
    <cellStyle name="Erklärender Text 2" xfId="9421" hidden="1"/>
    <cellStyle name="Erklärender Text 2" xfId="9556" hidden="1"/>
    <cellStyle name="Erklärender Text 2" xfId="9665" hidden="1"/>
    <cellStyle name="Erklärender Text 2" xfId="9762" hidden="1"/>
    <cellStyle name="Erklärender Text 2" xfId="9862" hidden="1"/>
    <cellStyle name="Erklärender Text 2" xfId="9947" hidden="1"/>
    <cellStyle name="Erklärender Text 2" xfId="10069" hidden="1"/>
    <cellStyle name="Erklärender Text 2" xfId="10189" hidden="1"/>
    <cellStyle name="Erklärender Text 2" xfId="10302" hidden="1"/>
    <cellStyle name="Erklärender Text 2" xfId="10393" hidden="1"/>
    <cellStyle name="Erklärender Text 2" xfId="10497" hidden="1"/>
    <cellStyle name="Erklärender Text 2" xfId="10595" hidden="1"/>
    <cellStyle name="Erklärender Text 2" xfId="10699" hidden="1"/>
    <cellStyle name="Erklärender Text 2" xfId="10807" hidden="1"/>
    <cellStyle name="Erklärender Text 2" xfId="10915" hidden="1"/>
    <cellStyle name="Erklärender Text 2" xfId="11011" hidden="1"/>
    <cellStyle name="Erklärender Text 2" xfId="11086" hidden="1"/>
    <cellStyle name="Erklärender Text 2" xfId="11202" hidden="1"/>
    <cellStyle name="Erklärender Text 2" xfId="11303" hidden="1"/>
    <cellStyle name="Erklärender Text 2" xfId="11413" hidden="1"/>
    <cellStyle name="Erklärender Text 2" xfId="11510" hidden="1"/>
    <cellStyle name="Erklärender Text 2" xfId="11616" hidden="1"/>
    <cellStyle name="Erklärender Text 2" xfId="11720" hidden="1"/>
    <cellStyle name="Erklärender Text 2" xfId="11818" hidden="1"/>
    <cellStyle name="Erklärender Text 2" xfId="11913" hidden="1"/>
    <cellStyle name="Erklärender Text 2" xfId="12021" hidden="1"/>
    <cellStyle name="Erklärender Text 2" xfId="12108" hidden="1"/>
    <cellStyle name="Erklärender Text 2" xfId="12116" hidden="1"/>
    <cellStyle name="Erklärender Text 2" xfId="12220" hidden="1"/>
    <cellStyle name="Erklärender Text 2" xfId="12336" hidden="1"/>
    <cellStyle name="Erklärender Text 2" xfId="12445" hidden="1"/>
    <cellStyle name="Erklärender Text 2" xfId="12549" hidden="1"/>
    <cellStyle name="Erklärender Text 2" xfId="12654" hidden="1"/>
    <cellStyle name="Erklärender Text 2" xfId="12734" hidden="1"/>
    <cellStyle name="Erklärender Text 2" xfId="12882" hidden="1"/>
    <cellStyle name="Erklärender Text 2" xfId="13002" hidden="1"/>
    <cellStyle name="Erklärender Text 2" xfId="13095" hidden="1"/>
    <cellStyle name="Erklärender Text 2" xfId="13227" hidden="1"/>
    <cellStyle name="Erklärender Text 2" xfId="13297" hidden="1"/>
    <cellStyle name="Erklärender Text 2" xfId="13431" hidden="1"/>
    <cellStyle name="Erklärender Text 2" xfId="13559" hidden="1"/>
    <cellStyle name="Erklärender Text 2" xfId="13683" hidden="1"/>
    <cellStyle name="Erklärender Text 2" xfId="13805" hidden="1"/>
    <cellStyle name="Erklärender Text 2" xfId="13903" hidden="1"/>
    <cellStyle name="Erklärender Text 2" xfId="14048" hidden="1"/>
    <cellStyle name="Erklärender Text 2" xfId="14157" hidden="1"/>
    <cellStyle name="Erklärender Text 2" xfId="14282" hidden="1"/>
    <cellStyle name="Erklärender Text 2" xfId="14392" hidden="1"/>
    <cellStyle name="Erklärender Text 2" xfId="14520" hidden="1"/>
    <cellStyle name="Erklärender Text 2" xfId="14628" hidden="1"/>
    <cellStyle name="Erklärender Text 2" xfId="14742" hidden="1"/>
    <cellStyle name="Erklärender Text 2" xfId="14839" hidden="1"/>
    <cellStyle name="Erklärender Text 2" xfId="14939" hidden="1"/>
    <cellStyle name="Erklärender Text 2" xfId="15068" hidden="1"/>
    <cellStyle name="Erklärender Text 2" xfId="15152" hidden="1"/>
    <cellStyle name="Erklärender Text 2" xfId="15252" hidden="1"/>
    <cellStyle name="Erklärender Text 2" xfId="15364" hidden="1"/>
    <cellStyle name="Erklärender Text 2" xfId="15465" hidden="1"/>
    <cellStyle name="Erklärender Text 2" xfId="15590" hidden="1"/>
    <cellStyle name="Erklärender Text 2" xfId="15724" hidden="1"/>
    <cellStyle name="Erklärender Text 2" xfId="15834" hidden="1"/>
    <cellStyle name="Erklärender Text 2" xfId="15942" hidden="1"/>
    <cellStyle name="Erklärender Text 2" xfId="16069" hidden="1"/>
    <cellStyle name="Erklärender Text 2" xfId="16162" hidden="1"/>
    <cellStyle name="Erklärender Text 2" xfId="16279" hidden="1"/>
    <cellStyle name="Erklärender Text 2" xfId="16388" hidden="1"/>
    <cellStyle name="Erklärender Text 2" xfId="16496" hidden="1"/>
    <cellStyle name="Erklärender Text 2" xfId="16601" hidden="1"/>
    <cellStyle name="Erklärender Text 2" xfId="16694" hidden="1"/>
    <cellStyle name="Erklärender Text 2" xfId="16777" hidden="1"/>
    <cellStyle name="Erklärender Text 2" xfId="16890" hidden="1"/>
    <cellStyle name="Erklärender Text 2" xfId="16995" hidden="1"/>
    <cellStyle name="Erklärender Text 2" xfId="17097" hidden="1"/>
    <cellStyle name="Erklärender Text 2" xfId="17197" hidden="1"/>
    <cellStyle name="Erklärender Text 2" xfId="17289" hidden="1"/>
    <cellStyle name="Erklärender Text 2" xfId="17399" hidden="1"/>
    <cellStyle name="Erklärender Text 2" xfId="17493" hidden="1"/>
    <cellStyle name="Erklärender Text 2" xfId="17592" hidden="1"/>
    <cellStyle name="Erklärender Text 2" xfId="17692" hidden="1"/>
    <cellStyle name="Erklärender Text 2" xfId="17808" hidden="1"/>
    <cellStyle name="Erklärender Text 2" xfId="17914" hidden="1"/>
    <cellStyle name="Erklärender Text 2" xfId="18018" hidden="1"/>
    <cellStyle name="Erklärender Text 2" xfId="18114" hidden="1"/>
    <cellStyle name="Erklärender Text 2" xfId="18222" hidden="1"/>
    <cellStyle name="Erklärender Text 2" xfId="18308" hidden="1"/>
    <cellStyle name="Erklärender Text 2" xfId="18316" hidden="1"/>
    <cellStyle name="Erklärender Text 2" xfId="18424" hidden="1"/>
    <cellStyle name="Erklärender Text 2" xfId="18540" hidden="1"/>
    <cellStyle name="Erklärender Text 2" xfId="18648" hidden="1"/>
    <cellStyle name="Erklärender Text 2" xfId="18746" hidden="1"/>
    <cellStyle name="Erklärender Text 2" xfId="18849" hidden="1"/>
    <cellStyle name="Erklärender Text 2" xfId="18934" hidden="1"/>
    <cellStyle name="Erklärender Text 2" xfId="19044" hidden="1"/>
    <cellStyle name="Erklärender Text 2" xfId="19152" hidden="1"/>
    <cellStyle name="Erklärender Text 2" xfId="19251" hidden="1"/>
    <cellStyle name="Erklärender Text 2" xfId="19359" hidden="1"/>
    <cellStyle name="Erklärender Text 2" xfId="19289" hidden="1"/>
    <cellStyle name="Erklärender Text 2" xfId="19166" hidden="1"/>
    <cellStyle name="Erklärender Text 2" xfId="19057" hidden="1"/>
    <cellStyle name="Erklärender Text 2" xfId="18947" hidden="1"/>
    <cellStyle name="Erklärender Text 2" xfId="18846" hidden="1"/>
    <cellStyle name="Erklärender Text 2" xfId="18732" hidden="1"/>
    <cellStyle name="Erklärender Text 2" xfId="18610" hidden="1"/>
    <cellStyle name="Erklärender Text 2" xfId="18505" hidden="1"/>
    <cellStyle name="Erklärender Text 2" xfId="18390" hidden="1"/>
    <cellStyle name="Erklärender Text 2" xfId="18250" hidden="1"/>
    <cellStyle name="Erklärender Text 2" xfId="18162" hidden="1"/>
    <cellStyle name="Erklärender Text 2" xfId="18051" hidden="1"/>
    <cellStyle name="Erklärender Text 2" xfId="17940" hidden="1"/>
    <cellStyle name="Erklärender Text 2" xfId="17827" hidden="1"/>
    <cellStyle name="Erklärender Text 2" xfId="17722" hidden="1"/>
    <cellStyle name="Erklärender Text 2" xfId="17637" hidden="1"/>
    <cellStyle name="Erklärender Text 2" xfId="17512" hidden="1"/>
    <cellStyle name="Erklärender Text 2" xfId="17406" hidden="1"/>
    <cellStyle name="Erklärender Text 2" xfId="17297" hidden="1"/>
    <cellStyle name="Erklärender Text 2" xfId="17198" hidden="1"/>
    <cellStyle name="Erklärender Text 2" xfId="17048" hidden="1"/>
    <cellStyle name="Erklärender Text 2" xfId="16932" hidden="1"/>
    <cellStyle name="Erklärender Text 2" xfId="16823" hidden="1"/>
    <cellStyle name="Erklärender Text 2" xfId="16730" hidden="1"/>
    <cellStyle name="Erklärender Text 2" xfId="16628" hidden="1"/>
    <cellStyle name="Erklärender Text 2" xfId="16499" hidden="1"/>
    <cellStyle name="Erklärender Text 2" xfId="16384" hidden="1"/>
    <cellStyle name="Erklärender Text 2" xfId="16273" hidden="1"/>
    <cellStyle name="Erklärender Text 2" xfId="16157" hidden="1"/>
    <cellStyle name="Erklärender Text 2" xfId="16056" hidden="1"/>
    <cellStyle name="Erklärender Text 2" xfId="15943" hidden="1"/>
    <cellStyle name="Erklärender Text 2" xfId="15827" hidden="1"/>
    <cellStyle name="Erklärender Text 2" xfId="15713" hidden="1"/>
    <cellStyle name="Erklärender Text 2" xfId="15604" hidden="1"/>
    <cellStyle name="Erklärender Text 2" xfId="15495" hidden="1"/>
    <cellStyle name="Erklärender Text 2" xfId="15378" hidden="1"/>
    <cellStyle name="Erklärender Text 2" xfId="15261" hidden="1"/>
    <cellStyle name="Erklärender Text 2" xfId="15158" hidden="1"/>
    <cellStyle name="Erklärender Text 2" xfId="15053" hidden="1"/>
    <cellStyle name="Erklärender Text 2" xfId="14925" hidden="1"/>
    <cellStyle name="Erklärender Text 2" xfId="14804" hidden="1"/>
    <cellStyle name="Erklärender Text 2" xfId="14690" hidden="1"/>
    <cellStyle name="Erklärender Text 2" xfId="14560" hidden="1"/>
    <cellStyle name="Erklärender Text 2" xfId="14439" hidden="1"/>
    <cellStyle name="Erklärender Text 2" xfId="14319" hidden="1"/>
    <cellStyle name="Erklärender Text 2" xfId="14232" hidden="1"/>
    <cellStyle name="Erklärender Text 2" xfId="14227" hidden="1"/>
    <cellStyle name="Erklärender Text 2" xfId="14086" hidden="1"/>
    <cellStyle name="Erklärender Text 2" xfId="13950" hidden="1"/>
    <cellStyle name="Erklärender Text 2" xfId="13834" hidden="1"/>
    <cellStyle name="Erklärender Text 2" xfId="13725" hidden="1"/>
    <cellStyle name="Erklärender Text 2" xfId="13598" hidden="1"/>
    <cellStyle name="Erklärender Text 2" xfId="13480" hidden="1"/>
    <cellStyle name="Erklärender Text 2" xfId="13339" hidden="1"/>
    <cellStyle name="Erklärender Text 2" xfId="13203" hidden="1"/>
    <cellStyle name="Erklärender Text 2" xfId="13055" hidden="1"/>
    <cellStyle name="Erklärender Text 2" xfId="12944" hidden="1"/>
    <cellStyle name="Erklärender Text 2" xfId="12878" hidden="1"/>
    <cellStyle name="Erklärender Text 2" xfId="12735" hidden="1"/>
    <cellStyle name="Erklärender Text 2" xfId="12610" hidden="1"/>
    <cellStyle name="Erklärender Text 2" xfId="12497" hidden="1"/>
    <cellStyle name="Erklärender Text 2" xfId="12392" hidden="1"/>
    <cellStyle name="Erklärender Text 2" xfId="12292" hidden="1"/>
    <cellStyle name="Erklärender Text 2" xfId="12165" hidden="1"/>
    <cellStyle name="Erklärender Text 2" xfId="12024" hidden="1"/>
    <cellStyle name="Erklärender Text 2" xfId="11907" hidden="1"/>
    <cellStyle name="Erklärender Text 2" xfId="11810" hidden="1"/>
    <cellStyle name="Erklärender Text 2" xfId="11704" hidden="1"/>
    <cellStyle name="Erklärender Text 2" xfId="11622" hidden="1"/>
    <cellStyle name="Erklärender Text 2" xfId="11515" hidden="1"/>
    <cellStyle name="Erklärender Text 2" xfId="11393" hidden="1"/>
    <cellStyle name="Erklärender Text 2" xfId="11289" hidden="1"/>
    <cellStyle name="Erklärender Text 2" xfId="11185" hidden="1"/>
    <cellStyle name="Erklärender Text 2" xfId="11087" hidden="1"/>
    <cellStyle name="Erklärender Text 2" xfId="10977" hidden="1"/>
    <cellStyle name="Erklärender Text 2" xfId="10866" hidden="1"/>
    <cellStyle name="Erklärender Text 2" xfId="10764" hidden="1"/>
    <cellStyle name="Erklärender Text 2" xfId="10651" hidden="1"/>
    <cellStyle name="Erklärender Text 2" xfId="10511" hidden="1"/>
    <cellStyle name="Erklärender Text 2" xfId="10386" hidden="1"/>
    <cellStyle name="Erklärender Text 2" xfId="10277" hidden="1"/>
    <cellStyle name="Erklärender Text 2" xfId="10168" hidden="1"/>
    <cellStyle name="Erklärender Text 2" xfId="10059" hidden="1"/>
    <cellStyle name="Erklärender Text 2" xfId="9931" hidden="1"/>
    <cellStyle name="Erklärender Text 2" xfId="9813" hidden="1"/>
    <cellStyle name="Erklärender Text 2" xfId="9699" hidden="1"/>
    <cellStyle name="Erklärender Text 2" xfId="9601" hidden="1"/>
    <cellStyle name="Erklärender Text 2" xfId="9491" hidden="1"/>
    <cellStyle name="Erklärender Text 2" xfId="9422" hidden="1"/>
    <cellStyle name="Erklärender Text 2" xfId="9300" hidden="1"/>
    <cellStyle name="Erklärender Text 2" xfId="9179" hidden="1"/>
    <cellStyle name="Erklärender Text 2" xfId="9073" hidden="1"/>
    <cellStyle name="Erklärender Text 2" xfId="8974" hidden="1"/>
    <cellStyle name="Erklärender Text 2" xfId="8890" hidden="1"/>
    <cellStyle name="Erklärender Text 2" xfId="8775" hidden="1"/>
    <cellStyle name="Erklärender Text 2" xfId="8663" hidden="1"/>
    <cellStyle name="Erklärender Text 2" xfId="8553" hidden="1"/>
    <cellStyle name="Erklärender Text 2" xfId="8455" hidden="1"/>
    <cellStyle name="Erklärender Text 2" xfId="8347" hidden="1"/>
    <cellStyle name="Erklärender Text 2" xfId="8230" hidden="1"/>
    <cellStyle name="Erklärender Text 2" xfId="8113" hidden="1"/>
    <cellStyle name="Erklärender Text 2" xfId="8008" hidden="1"/>
    <cellStyle name="Erklärender Text 2" xfId="7893" hidden="1"/>
    <cellStyle name="Erklärender Text 2" xfId="7738" hidden="1"/>
    <cellStyle name="Erklärender Text 2" xfId="7734" hidden="1"/>
    <cellStyle name="Erklärender Text 2" xfId="7574" hidden="1"/>
    <cellStyle name="Erklärender Text 2" xfId="7465" hidden="1"/>
    <cellStyle name="Erklärender Text 2" xfId="7354" hidden="1"/>
    <cellStyle name="Erklärender Text 2" xfId="19428" hidden="1"/>
    <cellStyle name="Erklärender Text 2" xfId="19516" hidden="1"/>
    <cellStyle name="Erklärender Text 2" xfId="19594" hidden="1"/>
    <cellStyle name="Erklärender Text 2" xfId="19684" hidden="1"/>
    <cellStyle name="Erklärender Text 2" xfId="19780" hidden="1"/>
    <cellStyle name="Erklärender Text 2" xfId="19865" hidden="1"/>
    <cellStyle name="Erklärender Text 2" xfId="19952" hidden="1"/>
    <cellStyle name="Erklärender Text 2" xfId="19897" hidden="1"/>
    <cellStyle name="Erklärender Text 2" xfId="19792" hidden="1"/>
    <cellStyle name="Erklärender Text 2" xfId="19703" hidden="1"/>
    <cellStyle name="Erklärender Text 2" xfId="19607" hidden="1"/>
    <cellStyle name="Erklärender Text 2" xfId="19517" hidden="1"/>
    <cellStyle name="Erklärender Text 2" xfId="19385" hidden="1"/>
    <cellStyle name="Erklärender Text 2" xfId="19245" hidden="1"/>
    <cellStyle name="Erklärender Text 2" xfId="19117" hidden="1"/>
    <cellStyle name="Erklärender Text 2" xfId="19002" hidden="1"/>
    <cellStyle name="Erklärender Text 2" xfId="18892" hidden="1"/>
    <cellStyle name="Erklärender Text 2" xfId="18798" hidden="1"/>
    <cellStyle name="Erklärender Text 2" xfId="18671" hidden="1"/>
    <cellStyle name="Erklärender Text 2" xfId="18554" hidden="1"/>
    <cellStyle name="Erklärender Text 2" xfId="18445" hidden="1"/>
    <cellStyle name="Erklärender Text 2" xfId="18292" hidden="1"/>
    <cellStyle name="Erklärender Text 2" xfId="18195" hidden="1"/>
    <cellStyle name="Erklärender Text 2" xfId="18079" hidden="1"/>
    <cellStyle name="Erklärender Text 2" xfId="17963" hidden="1"/>
    <cellStyle name="Erklärender Text 2" xfId="17843" hidden="1"/>
    <cellStyle name="Erklärender Text 2" xfId="17735" hidden="1"/>
    <cellStyle name="Erklärender Text 2" xfId="17582" hidden="1"/>
    <cellStyle name="Erklärender Text 2" xfId="17451" hidden="1"/>
    <cellStyle name="Erklärender Text 2" xfId="17344" hidden="1"/>
    <cellStyle name="Erklärender Text 2" xfId="17242" hidden="1"/>
    <cellStyle name="Erklärender Text 2" xfId="17131" hidden="1"/>
    <cellStyle name="Erklärender Text 2" xfId="17002" hidden="1"/>
    <cellStyle name="Erklärender Text 2" xfId="16883" hidden="1"/>
    <cellStyle name="Erklärender Text 2" xfId="16769" hidden="1"/>
    <cellStyle name="Erklärender Text 2" xfId="16648" hidden="1"/>
    <cellStyle name="Erklärender Text 2" xfId="16533" hidden="1"/>
    <cellStyle name="Erklärender Text 2" xfId="16440" hidden="1"/>
    <cellStyle name="Erklärender Text 2" xfId="16325" hidden="1"/>
    <cellStyle name="Erklärender Text 2" xfId="16204" hidden="1"/>
    <cellStyle name="Erklärender Text 2" xfId="16084" hidden="1"/>
    <cellStyle name="Erklärender Text 2" xfId="15950" hidden="1"/>
    <cellStyle name="Erklärender Text 2" xfId="15851" hidden="1"/>
    <cellStyle name="Erklärender Text 2" xfId="15730" hidden="1"/>
    <cellStyle name="Erklärender Text 2" xfId="15608" hidden="1"/>
    <cellStyle name="Erklärender Text 2" xfId="15477" hidden="1"/>
    <cellStyle name="Erklärender Text 2" xfId="15358" hidden="1"/>
    <cellStyle name="Erklärender Text 2" xfId="15229" hidden="1"/>
    <cellStyle name="Erklärender Text 2" xfId="15123" hidden="1"/>
    <cellStyle name="Erklärender Text 2" xfId="14974" hidden="1"/>
    <cellStyle name="Erklärender Text 2" xfId="14874" hidden="1"/>
    <cellStyle name="Erklärender Text 2" xfId="14763" hidden="1"/>
    <cellStyle name="Erklärender Text 2" xfId="14670" hidden="1"/>
    <cellStyle name="Erklärender Text 2" xfId="14664" hidden="1"/>
    <cellStyle name="Erklärender Text 2" xfId="14536" hidden="1"/>
    <cellStyle name="Erklärender Text 2" xfId="14385" hidden="1"/>
    <cellStyle name="Erklärender Text 2" xfId="14254" hidden="1"/>
    <cellStyle name="Erklärender Text 2" xfId="14098" hidden="1"/>
    <cellStyle name="Erklärender Text 2" xfId="13975" hidden="1"/>
    <cellStyle name="Erklärender Text 2" xfId="13871" hidden="1"/>
    <cellStyle name="Erklärender Text 2" xfId="13737" hidden="1"/>
    <cellStyle name="Erklärender Text 2" xfId="13603" hidden="1"/>
    <cellStyle name="Erklärender Text 2" xfId="13469" hidden="1"/>
    <cellStyle name="Erklärender Text 2" xfId="13309" hidden="1"/>
    <cellStyle name="Erklärender Text 2" xfId="13221" hidden="1"/>
    <cellStyle name="Erklärender Text 2" xfId="13069" hidden="1"/>
    <cellStyle name="Erklärender Text 2" xfId="12936" hidden="1"/>
    <cellStyle name="Erklärender Text 2" xfId="12795" hidden="1"/>
    <cellStyle name="Erklärender Text 2" xfId="12678" hidden="1"/>
    <cellStyle name="Erklärender Text 2" xfId="12553" hidden="1"/>
    <cellStyle name="Erklärender Text 2" xfId="12437" hidden="1"/>
    <cellStyle name="Erklärender Text 2" xfId="12310" hidden="1"/>
    <cellStyle name="Erklärender Text 2" xfId="12174" hidden="1"/>
    <cellStyle name="Erklärender Text 2" xfId="12033" hidden="1"/>
    <cellStyle name="Erklärender Text 2" xfId="11927" hidden="1"/>
    <cellStyle name="Erklärender Text 2" xfId="11841" hidden="1"/>
    <cellStyle name="Erklärender Text 2" xfId="11711" hidden="1"/>
    <cellStyle name="Erklärender Text 2" xfId="11604" hidden="1"/>
    <cellStyle name="Erklärender Text 2" xfId="11492" hidden="1"/>
    <cellStyle name="Erklärender Text 2" xfId="11378" hidden="1"/>
    <cellStyle name="Erklärender Text 2" xfId="11281" hidden="1"/>
    <cellStyle name="Erklärender Text 2" xfId="11169" hidden="1"/>
    <cellStyle name="Erklärender Text 2" xfId="11055" hidden="1"/>
    <cellStyle name="Erklärender Text 2" xfId="10941" hidden="1"/>
    <cellStyle name="Erklärender Text 2" xfId="10822" hidden="1"/>
    <cellStyle name="Erklärender Text 2" xfId="10672" hidden="1"/>
    <cellStyle name="Erklärender Text 2" xfId="10555" hidden="1"/>
    <cellStyle name="Erklärender Text 2" xfId="10430" hidden="1"/>
    <cellStyle name="Erklärender Text 2" xfId="10320" hidden="1"/>
    <cellStyle name="Erklärender Text 2" xfId="10206" hidden="1"/>
    <cellStyle name="Erklärender Text 2" xfId="10074" hidden="1"/>
    <cellStyle name="Erklärender Text 2" xfId="9940" hidden="1"/>
    <cellStyle name="Erklärender Text 2" xfId="9817" hidden="1"/>
    <cellStyle name="Erklärender Text 2" xfId="9703" hidden="1"/>
    <cellStyle name="Erklärender Text 2" xfId="9597" hidden="1"/>
    <cellStyle name="Erklärender Text 2" xfId="9500" hidden="1"/>
    <cellStyle name="Erklärender Text 2" xfId="9380" hidden="1"/>
    <cellStyle name="Erklärender Text 2" xfId="9255" hidden="1"/>
    <cellStyle name="Erklärender Text 2" xfId="9151" hidden="1"/>
    <cellStyle name="Erklärender Text 2" xfId="9047" hidden="1"/>
    <cellStyle name="Erklärender Text 2" xfId="8961" hidden="1"/>
    <cellStyle name="Erklärender Text 2" xfId="8839" hidden="1"/>
    <cellStyle name="Erklärender Text 2" xfId="8724" hidden="1"/>
    <cellStyle name="Erklärender Text 2" xfId="8614" hidden="1"/>
    <cellStyle name="Erklärender Text 2" xfId="8498" hidden="1"/>
    <cellStyle name="Erklärender Text 2" xfId="8380" hidden="1"/>
    <cellStyle name="Erklärender Text 2" xfId="8262" hidden="1"/>
    <cellStyle name="Erklärender Text 2" xfId="8154" hidden="1"/>
    <cellStyle name="Erklärender Text 2" xfId="8031" hidden="1"/>
    <cellStyle name="Erklärender Text 2" xfId="7911" hidden="1"/>
    <cellStyle name="Erklärender Text 2" xfId="7755" hidden="1"/>
    <cellStyle name="Erklärender Text 2" xfId="7750" hidden="1"/>
    <cellStyle name="Erklärender Text 2" xfId="7570" hidden="1"/>
    <cellStyle name="Erklärender Text 2" xfId="7450" hidden="1"/>
    <cellStyle name="Erklärender Text 2" xfId="7333" hidden="1"/>
    <cellStyle name="Erklärender Text 2" xfId="19368" hidden="1"/>
    <cellStyle name="Erklärender Text 2" xfId="20045" hidden="1"/>
    <cellStyle name="Erklärender Text 2" xfId="20107" hidden="1"/>
    <cellStyle name="Erklärender Text 2" xfId="20180" hidden="1"/>
    <cellStyle name="Erklärender Text 2" xfId="20259" hidden="1"/>
    <cellStyle name="Erklärender Text 2" xfId="20331" hidden="1"/>
    <cellStyle name="Erklärender Text 2" xfId="20398" hidden="1"/>
    <cellStyle name="Erklärender Text 2" xfId="20352" hidden="1"/>
    <cellStyle name="Erklärender Text 2" xfId="20270" hidden="1"/>
    <cellStyle name="Erklärender Text 2" xfId="20194" hidden="1"/>
    <cellStyle name="Erklärender Text 2" xfId="20117" hidden="1"/>
    <cellStyle name="Erklärender Text 2" xfId="20038" hidden="1"/>
    <cellStyle name="Erklärender Text 2" xfId="19930" hidden="1"/>
    <cellStyle name="Erklärender Text 2" xfId="19829" hidden="1"/>
    <cellStyle name="Erklärender Text 2" xfId="19730" hidden="1"/>
    <cellStyle name="Erklärender Text 2" xfId="19624" hidden="1"/>
    <cellStyle name="Erklärender Text 2" xfId="19523" hidden="1"/>
    <cellStyle name="Erklärender Text 2" xfId="19433" hidden="1"/>
    <cellStyle name="Erklärender Text 2" xfId="19299" hidden="1"/>
    <cellStyle name="Erklärender Text 2" xfId="19183" hidden="1"/>
    <cellStyle name="Erklärender Text 2" xfId="19065" hidden="1"/>
    <cellStyle name="Erklärender Text 2" xfId="18942" hidden="1"/>
    <cellStyle name="Erklärender Text 2" xfId="18838" hidden="1"/>
    <cellStyle name="Erklärender Text 2" xfId="18712" hidden="1"/>
    <cellStyle name="Erklärender Text 2" xfId="18584" hidden="1"/>
    <cellStyle name="Erklärender Text 2" xfId="18467" hidden="1"/>
    <cellStyle name="Erklärender Text 2" xfId="18306" hidden="1"/>
    <cellStyle name="Erklärender Text 2" xfId="18151" hidden="1"/>
    <cellStyle name="Erklärender Text 2" xfId="18022" hidden="1"/>
    <cellStyle name="Erklärender Text 2" xfId="17899" hidden="1"/>
    <cellStyle name="Erklärender Text 2" xfId="17777" hidden="1"/>
    <cellStyle name="Erklärender Text 2" xfId="17662" hidden="1"/>
    <cellStyle name="Erklärender Text 2" xfId="17530" hidden="1"/>
    <cellStyle name="Erklärender Text 2" xfId="17404" hidden="1"/>
    <cellStyle name="Erklärender Text 2" xfId="17290" hidden="1"/>
    <cellStyle name="Erklärender Text 2" xfId="17160" hidden="1"/>
    <cellStyle name="Erklärender Text 2" xfId="17038" hidden="1"/>
    <cellStyle name="Erklärender Text 2" xfId="16938" hidden="1"/>
    <cellStyle name="Erklärender Text 2" xfId="16812" hidden="1"/>
    <cellStyle name="Erklärender Text 2" xfId="16686" hidden="1"/>
    <cellStyle name="Erklärender Text 2" xfId="16569" hidden="1"/>
    <cellStyle name="Erklärender Text 2" xfId="16450" hidden="1"/>
    <cellStyle name="Erklärender Text 2" xfId="16349" hidden="1"/>
    <cellStyle name="Erklärender Text 2" xfId="16226" hidden="1"/>
    <cellStyle name="Erklärender Text 2" xfId="16104" hidden="1"/>
    <cellStyle name="Erklärender Text 2" xfId="15956" hidden="1"/>
    <cellStyle name="Erklärender Text 2" xfId="15835" hidden="1"/>
    <cellStyle name="Erklärender Text 2" xfId="15707" hidden="1"/>
    <cellStyle name="Erklärender Text 2" xfId="15568" hidden="1"/>
    <cellStyle name="Erklärender Text 2" xfId="15412" hidden="1"/>
    <cellStyle name="Erklärender Text 2" xfId="15310" hidden="1"/>
    <cellStyle name="Erklärender Text 2" xfId="15197" hidden="1"/>
    <cellStyle name="Erklärender Text 2" xfId="15104" hidden="1"/>
    <cellStyle name="Erklärender Text 2" xfId="15099" hidden="1"/>
    <cellStyle name="Erklärender Text 2" xfId="14965" hidden="1"/>
    <cellStyle name="Erklärender Text 2" xfId="14822" hidden="1"/>
    <cellStyle name="Erklärender Text 2" xfId="14697" hidden="1"/>
    <cellStyle name="Erklärender Text 2" xfId="14549" hidden="1"/>
    <cellStyle name="Erklärender Text 2" xfId="14432" hidden="1"/>
    <cellStyle name="Erklärender Text 2" xfId="14309" hidden="1"/>
    <cellStyle name="Erklärender Text 2" xfId="14143" hidden="1"/>
    <cellStyle name="Erklärender Text 2" xfId="13999" hidden="1"/>
    <cellStyle name="Erklärender Text 2" xfId="13865" hidden="1"/>
    <cellStyle name="Erklärender Text 2" xfId="13732" hidden="1"/>
    <cellStyle name="Erklärender Text 2" xfId="13655" hidden="1"/>
    <cellStyle name="Erklärender Text 2" xfId="13489" hidden="1"/>
    <cellStyle name="Erklärender Text 2" xfId="13315" hidden="1"/>
    <cellStyle name="Erklärender Text 2" xfId="13150" hidden="1"/>
    <cellStyle name="Erklärender Text 2" xfId="13023" hidden="1"/>
    <cellStyle name="Erklärender Text 2" xfId="12889" hidden="1"/>
    <cellStyle name="Erklärender Text 2" xfId="12724" hidden="1"/>
    <cellStyle name="Erklärender Text 2" xfId="12593" hidden="1"/>
    <cellStyle name="Erklärender Text 2" xfId="12452" hidden="1"/>
    <cellStyle name="Erklärender Text 2" xfId="12343" hidden="1"/>
    <cellStyle name="Erklärender Text 2" xfId="12229" hidden="1"/>
    <cellStyle name="Erklärender Text 2" xfId="12084" hidden="1"/>
    <cellStyle name="Erklärender Text 2" xfId="11962" hidden="1"/>
    <cellStyle name="Erklärender Text 2" xfId="11830" hidden="1"/>
    <cellStyle name="Erklärender Text 2" xfId="11715" hidden="1"/>
    <cellStyle name="Erklärender Text 2" xfId="11610" hidden="1"/>
    <cellStyle name="Erklärender Text 2" xfId="11507" hidden="1"/>
    <cellStyle name="Erklärender Text 2" xfId="11371" hidden="1"/>
    <cellStyle name="Erklärender Text 2" xfId="11247" hidden="1"/>
    <cellStyle name="Erklärender Text 2" xfId="11133" hidden="1"/>
    <cellStyle name="Erklärender Text 2" xfId="11024" hidden="1"/>
    <cellStyle name="Erklärender Text 2" xfId="10863" hidden="1"/>
    <cellStyle name="Erklärender Text 2" xfId="10735" hidden="1"/>
    <cellStyle name="Erklärender Text 2" xfId="10601" hidden="1"/>
    <cellStyle name="Erklärender Text 2" xfId="10491" hidden="1"/>
    <cellStyle name="Erklärender Text 2" xfId="10358" hidden="1"/>
    <cellStyle name="Erklärender Text 2" xfId="10233" hidden="1"/>
    <cellStyle name="Erklärender Text 2" xfId="10098" hidden="1"/>
    <cellStyle name="Erklärender Text 2" xfId="9964" hidden="1"/>
    <cellStyle name="Erklärender Text 2" xfId="9851" hidden="1"/>
    <cellStyle name="Erklärender Text 2" xfId="9726" hidden="1"/>
    <cellStyle name="Erklärender Text 2" xfId="9636" hidden="1"/>
    <cellStyle name="Erklärender Text 2" xfId="9486" hidden="1"/>
    <cellStyle name="Erklärender Text 2" xfId="9362" hidden="1"/>
    <cellStyle name="Erklärender Text 2" xfId="9248" hidden="1"/>
    <cellStyle name="Erklärender Text 2" xfId="9145" hidden="1"/>
    <cellStyle name="Erklärender Text 2" xfId="9042" hidden="1"/>
    <cellStyle name="Erklärender Text 2" xfId="8925" hidden="1"/>
    <cellStyle name="Erklärender Text 2" xfId="8806" hidden="1"/>
    <cellStyle name="Erklärender Text 2" xfId="8673" hidden="1"/>
    <cellStyle name="Erklärender Text 2" xfId="8559" hidden="1"/>
    <cellStyle name="Erklärender Text 2" xfId="8441" hidden="1"/>
    <cellStyle name="Erklärender Text 2" xfId="8315" hidden="1"/>
    <cellStyle name="Erklärender Text 2" xfId="8185" hidden="1"/>
    <cellStyle name="Erklärender Text 2" xfId="8071" hidden="1"/>
    <cellStyle name="Erklärender Text 2" xfId="7946" hidden="1"/>
    <cellStyle name="Erklärender Text 2" xfId="7811" hidden="1"/>
    <cellStyle name="Erklärender Text 2" xfId="7806" hidden="1"/>
    <cellStyle name="Erklärender Text 2" xfId="7584" hidden="1"/>
    <cellStyle name="Erklärender Text 2" xfId="7457" hidden="1"/>
    <cellStyle name="Erklärender Text 2" xfId="7337" hidden="1"/>
    <cellStyle name="Erklärender Text 2" xfId="19832" hidden="1"/>
    <cellStyle name="Erklärender Text 2" xfId="20474" hidden="1"/>
    <cellStyle name="Erklärender Text 2" xfId="20517" hidden="1"/>
    <cellStyle name="Erklärender Text 2" xfId="20577" hidden="1"/>
    <cellStyle name="Erklärender Text 2" xfId="20637" hidden="1"/>
    <cellStyle name="Erklärender Text 2" xfId="20693" hidden="1"/>
    <cellStyle name="Erklärender Text 2" xfId="20746" hidden="1"/>
    <cellStyle name="Erklärender Text 2" xfId="20709" hidden="1"/>
    <cellStyle name="Erklärender Text 2" xfId="20640" hidden="1"/>
    <cellStyle name="Erklärender Text 2" xfId="20583" hidden="1"/>
    <cellStyle name="Erklärender Text 2" xfId="20526" hidden="1"/>
    <cellStyle name="Erklärender Text 2" xfId="20467" hidden="1"/>
    <cellStyle name="Erklärender Text 2" xfId="20383" hidden="1"/>
    <cellStyle name="Erklärender Text 2" xfId="20299" hidden="1"/>
    <cellStyle name="Erklärender Text 2" xfId="20217" hidden="1"/>
    <cellStyle name="Erklärender Text 2" xfId="20131" hidden="1"/>
    <cellStyle name="Erklärender Text 2" xfId="20049" hidden="1"/>
    <cellStyle name="Erklärender Text 2" xfId="19992" hidden="1"/>
    <cellStyle name="Erklärender Text 2" xfId="19874" hidden="1"/>
    <cellStyle name="Erklärender Text 2" xfId="19761" hidden="1"/>
    <cellStyle name="Erklärender Text 2" xfId="19656" hidden="1"/>
    <cellStyle name="Erklärender Text 2" xfId="19564" hidden="1"/>
    <cellStyle name="Erklärender Text 2" xfId="19478" hidden="1"/>
    <cellStyle name="Erklärender Text 2" xfId="19353" hidden="1"/>
    <cellStyle name="Erklärender Text 2" xfId="19216" hidden="1"/>
    <cellStyle name="Erklärender Text 2" xfId="19094" hidden="1"/>
    <cellStyle name="Erklärender Text 2" xfId="18956" hidden="1"/>
    <cellStyle name="Erklärender Text 2" xfId="18794" hidden="1"/>
    <cellStyle name="Erklärender Text 2" xfId="18659" hidden="1"/>
    <cellStyle name="Erklärender Text 2" xfId="18519" hidden="1"/>
    <cellStyle name="Erklärender Text 2" xfId="18387" hidden="1"/>
    <cellStyle name="Erklärender Text 2" xfId="18233" hidden="1"/>
    <cellStyle name="Erklärender Text 2" xfId="18103" hidden="1"/>
    <cellStyle name="Erklärender Text 2" xfId="17971" hidden="1"/>
    <cellStyle name="Erklärender Text 2" xfId="17834" hidden="1"/>
    <cellStyle name="Erklärender Text 2" xfId="17704" hidden="1"/>
    <cellStyle name="Erklärender Text 2" xfId="17578" hidden="1"/>
    <cellStyle name="Erklärender Text 2" xfId="17464" hidden="1"/>
    <cellStyle name="Erklärender Text 2" xfId="17337" hidden="1"/>
    <cellStyle name="Erklärender Text 2" xfId="17211" hidden="1"/>
    <cellStyle name="Erklärender Text 2" xfId="17079" hidden="1"/>
    <cellStyle name="Erklärender Text 2" xfId="16949" hidden="1"/>
    <cellStyle name="Erklärender Text 2" xfId="16856" hidden="1"/>
    <cellStyle name="Erklärender Text 2" xfId="16726" hidden="1"/>
    <cellStyle name="Erklärender Text 2" xfId="16588" hidden="1"/>
    <cellStyle name="Erklärender Text 2" xfId="16455" hidden="1"/>
    <cellStyle name="Erklärender Text 2" xfId="16339" hidden="1"/>
    <cellStyle name="Erklärender Text 2" xfId="16209" hidden="1"/>
    <cellStyle name="Erklärender Text 2" xfId="16060" hidden="1"/>
    <cellStyle name="Erklärender Text 2" xfId="15890" hidden="1"/>
    <cellStyle name="Erklärender Text 2" xfId="15786" hidden="1"/>
    <cellStyle name="Erklärender Text 2" xfId="15657" hidden="1"/>
    <cellStyle name="Erklärender Text 2" xfId="15543" hidden="1"/>
    <cellStyle name="Erklärender Text 2" xfId="15541" hidden="1"/>
    <cellStyle name="Erklärender Text 2" xfId="15407" hidden="1"/>
    <cellStyle name="Erklärender Text 2" xfId="15269" hidden="1"/>
    <cellStyle name="Erklärender Text 2" xfId="15146" hidden="1"/>
    <cellStyle name="Erklärender Text 2" xfId="14979" hidden="1"/>
    <cellStyle name="Erklärender Text 2" xfId="14867" hidden="1"/>
    <cellStyle name="Erklärender Text 2" xfId="14756" hidden="1"/>
    <cellStyle name="Erklärender Text 2" xfId="14617" hidden="1"/>
    <cellStyle name="Erklärender Text 2" xfId="14444" hidden="1"/>
    <cellStyle name="Erklärender Text 2" xfId="14303" hidden="1"/>
    <cellStyle name="Erklärender Text 2" xfId="14147" hidden="1"/>
    <cellStyle name="Erklärender Text 2" xfId="14060" hidden="1"/>
    <cellStyle name="Erklärender Text 2" xfId="13895" hidden="1"/>
    <cellStyle name="Erklärender Text 2" xfId="13743" hidden="1"/>
    <cellStyle name="Erklärender Text 2" xfId="13581" hidden="1"/>
    <cellStyle name="Erklärender Text 2" xfId="13425" hidden="1"/>
    <cellStyle name="Erklärender Text 2" xfId="13253" hidden="1"/>
    <cellStyle name="Erklärender Text 2" xfId="13075" hidden="1"/>
    <cellStyle name="Erklärender Text 2" xfId="12927" hidden="1"/>
    <cellStyle name="Erklärender Text 2" xfId="12753" hidden="1"/>
    <cellStyle name="Erklärender Text 2" xfId="12628" hidden="1"/>
    <cellStyle name="Erklärender Text 2" xfId="12502" hidden="1"/>
    <cellStyle name="Erklärender Text 2" xfId="12386" hidden="1"/>
    <cellStyle name="Erklärender Text 2" xfId="12254" hidden="1"/>
    <cellStyle name="Erklärender Text 2" xfId="12078" hidden="1"/>
    <cellStyle name="Erklärender Text 2" xfId="11968" hidden="1"/>
    <cellStyle name="Erklärender Text 2" xfId="11845" hidden="1"/>
    <cellStyle name="Erklärender Text 2" xfId="11743" hidden="1"/>
    <cellStyle name="Erklärender Text 2" xfId="11599" hidden="1"/>
    <cellStyle name="Erklärender Text 2" xfId="11465" hidden="1"/>
    <cellStyle name="Erklärender Text 2" xfId="11340" hidden="1"/>
    <cellStyle name="Erklärender Text 2" xfId="11225" hidden="1"/>
    <cellStyle name="Erklärender Text 2" xfId="11065" hidden="1"/>
    <cellStyle name="Erklärender Text 2" xfId="10931" hidden="1"/>
    <cellStyle name="Erklärender Text 2" xfId="10794" hidden="1"/>
    <cellStyle name="Erklärender Text 2" xfId="10656" hidden="1"/>
    <cellStyle name="Erklärender Text 2" xfId="10537" hidden="1"/>
    <cellStyle name="Erklärender Text 2" xfId="10404" hidden="1"/>
    <cellStyle name="Erklärender Text 2" xfId="10252" hidden="1"/>
    <cellStyle name="Erklärender Text 2" xfId="10129" hidden="1"/>
    <cellStyle name="Erklärender Text 2" xfId="10002" hidden="1"/>
    <cellStyle name="Erklärender Text 2" xfId="9872" hidden="1"/>
    <cellStyle name="Erklärender Text 2" xfId="9770" hidden="1"/>
    <cellStyle name="Erklärender Text 2" xfId="9614" hidden="1"/>
    <cellStyle name="Erklärender Text 2" xfId="9479" hidden="1"/>
    <cellStyle name="Erklärender Text 2" xfId="9356" hidden="1"/>
    <cellStyle name="Erklärender Text 2" xfId="9243" hidden="1"/>
    <cellStyle name="Erklärender Text 2" xfId="9141" hidden="1"/>
    <cellStyle name="Erklärender Text 2" xfId="9010" hidden="1"/>
    <cellStyle name="Erklärender Text 2" xfId="8886" hidden="1"/>
    <cellStyle name="Erklärender Text 2" xfId="8766" hidden="1"/>
    <cellStyle name="Erklärender Text 2" xfId="8644" hidden="1"/>
    <cellStyle name="Erklärender Text 2" xfId="8505" hidden="1"/>
    <cellStyle name="Erklärender Text 2" xfId="8375" hidden="1"/>
    <cellStyle name="Erklärender Text 2" xfId="8242" hidden="1"/>
    <cellStyle name="Erklärender Text 2" xfId="8118" hidden="1"/>
    <cellStyle name="Erklärender Text 2" xfId="7987" hidden="1"/>
    <cellStyle name="Erklärender Text 2" xfId="7856" hidden="1"/>
    <cellStyle name="Erklärender Text 2" xfId="7847" hidden="1"/>
    <cellStyle name="Erklärender Text 2" xfId="7609" hidden="1"/>
    <cellStyle name="Erklärender Text 2" xfId="7472" hidden="1"/>
    <cellStyle name="Erklärender Text 2" xfId="7342" hidden="1"/>
    <cellStyle name="Erklärender Text 2" xfId="20429" hidden="1"/>
    <cellStyle name="Erklärender Text 2" xfId="20795" hidden="1"/>
    <cellStyle name="Erklärender Text 2" xfId="20828" hidden="1"/>
    <cellStyle name="Erklärender Text 2" xfId="20868" hidden="1"/>
    <cellStyle name="Erklärender Text 2" xfId="20908" hidden="1"/>
    <cellStyle name="Erklärender Text 2" xfId="20942" hidden="1"/>
    <cellStyle name="Erklärender Text 2" xfId="20980" hidden="1"/>
    <cellStyle name="Erklärender Text 2" xfId="20957" hidden="1"/>
    <cellStyle name="Erklärender Text 2" xfId="20911" hidden="1"/>
    <cellStyle name="Erklärender Text 2" xfId="20871" hidden="1"/>
    <cellStyle name="Erklärender Text 2" xfId="20831" hidden="1"/>
    <cellStyle name="Erklärender Text 2" xfId="20796" hidden="1"/>
    <cellStyle name="Erklärender Text 2" xfId="20734" hidden="1"/>
    <cellStyle name="Erklärender Text 2" xfId="20667" hidden="1"/>
    <cellStyle name="Erklärender Text 2" xfId="20606" hidden="1"/>
    <cellStyle name="Erklärender Text 2" xfId="20542" hidden="1"/>
    <cellStyle name="Erklärender Text 2" xfId="20478" hidden="1"/>
    <cellStyle name="Erklärender Text 2" xfId="20436" hidden="1"/>
    <cellStyle name="Erklärender Text 2" xfId="20340" hidden="1"/>
    <cellStyle name="Erklärender Text 2" xfId="20249" hidden="1"/>
    <cellStyle name="Erklärender Text 2" xfId="20160" hidden="1"/>
    <cellStyle name="Erklärender Text 2" xfId="20083" hidden="1"/>
    <cellStyle name="Erklärender Text 2" xfId="20010" hidden="1"/>
    <cellStyle name="Erklärender Text 2" xfId="19913" hidden="1"/>
    <cellStyle name="Erklärender Text 2" xfId="19809" hidden="1"/>
    <cellStyle name="Erklärender Text 2" xfId="19692" hidden="1"/>
    <cellStyle name="Erklärender Text 2" xfId="19579" hidden="1"/>
    <cellStyle name="Erklärender Text 2" xfId="19437" hidden="1"/>
    <cellStyle name="Erklärender Text 2" xfId="19293" hidden="1"/>
    <cellStyle name="Erklärender Text 2" xfId="19156" hidden="1"/>
    <cellStyle name="Erklärender Text 2" xfId="19007" hidden="1"/>
    <cellStyle name="Erklärender Text 2" xfId="18887" hidden="1"/>
    <cellStyle name="Erklärender Text 2" xfId="18740" hidden="1"/>
    <cellStyle name="Erklärender Text 2" xfId="18595" hidden="1"/>
    <cellStyle name="Erklärender Text 2" xfId="18457" hidden="1"/>
    <cellStyle name="Erklärender Text 2" xfId="18287" hidden="1"/>
    <cellStyle name="Erklärender Text 2" xfId="18155" hidden="1"/>
    <cellStyle name="Erklärender Text 2" xfId="18032" hidden="1"/>
    <cellStyle name="Erklärender Text 2" xfId="17895" hidden="1"/>
    <cellStyle name="Erklärender Text 2" xfId="17766" hidden="1"/>
    <cellStyle name="Erklärender Text 2" xfId="17630" hidden="1"/>
    <cellStyle name="Erklärender Text 2" xfId="17495" hidden="1"/>
    <cellStyle name="Erklärender Text 2" xfId="17393" hidden="1"/>
    <cellStyle name="Erklärender Text 2" xfId="17250" hidden="1"/>
    <cellStyle name="Erklärender Text 2" xfId="17109" hidden="1"/>
    <cellStyle name="Erklärender Text 2" xfId="16960" hidden="1"/>
    <cellStyle name="Erklärender Text 2" xfId="16838" hidden="1"/>
    <cellStyle name="Erklärender Text 2" xfId="16702" hidden="1"/>
    <cellStyle name="Erklärender Text 2" xfId="16547" hidden="1"/>
    <cellStyle name="Erklärender Text 2" xfId="16417" hidden="1"/>
    <cellStyle name="Erklärender Text 2" xfId="16282" hidden="1"/>
    <cellStyle name="Erklärender Text 2" xfId="16147" hidden="1"/>
    <cellStyle name="Erklärender Text 2" xfId="16020" hidden="1"/>
    <cellStyle name="Erklärender Text 2" xfId="16018" hidden="1"/>
    <cellStyle name="Erklärender Text 2" xfId="15885" hidden="1"/>
    <cellStyle name="Erklärender Text 2" xfId="15757" hidden="1"/>
    <cellStyle name="Erklärender Text 2" xfId="15614" hidden="1"/>
    <cellStyle name="Erklärender Text 2" xfId="15418" hidden="1"/>
    <cellStyle name="Erklärender Text 2" xfId="15314" hidden="1"/>
    <cellStyle name="Erklärender Text 2" xfId="15201" hidden="1"/>
    <cellStyle name="Erklärender Text 2" xfId="15051" hidden="1"/>
    <cellStyle name="Erklärender Text 2" xfId="14881" hidden="1"/>
    <cellStyle name="Erklärender Text 2" xfId="14751" hidden="1"/>
    <cellStyle name="Erklärender Text 2" xfId="14621" hidden="1"/>
    <cellStyle name="Erklärender Text 2" xfId="14501" hidden="1"/>
    <cellStyle name="Erklärender Text 2" xfId="14336" hidden="1"/>
    <cellStyle name="Erklärender Text 2" xfId="14159" hidden="1"/>
    <cellStyle name="Erklärender Text 2" xfId="13970" hidden="1"/>
    <cellStyle name="Erklärender Text 2" xfId="13814" hidden="1"/>
    <cellStyle name="Erklärender Text 2" xfId="13677" hidden="1"/>
    <cellStyle name="Erklärender Text 2" xfId="13498" hidden="1"/>
    <cellStyle name="Erklärender Text 2" xfId="13302" hidden="1"/>
    <cellStyle name="Erklärender Text 2" xfId="13133" hidden="1"/>
    <cellStyle name="Erklärender Text 2" xfId="12987" hidden="1"/>
    <cellStyle name="Erklärender Text 2" xfId="12821" hidden="1"/>
    <cellStyle name="Erklärender Text 2" xfId="12688" hidden="1"/>
    <cellStyle name="Erklärender Text 2" xfId="12543" hidden="1"/>
    <cellStyle name="Erklärender Text 2" xfId="12384" hidden="1"/>
    <cellStyle name="Erklärender Text 2" xfId="12260" hidden="1"/>
    <cellStyle name="Erklärender Text 2" xfId="12089" hidden="1"/>
    <cellStyle name="Erklärender Text 2" xfId="11977" hidden="1"/>
    <cellStyle name="Erklärender Text 2" xfId="11837" hidden="1"/>
    <cellStyle name="Erklärender Text 2" xfId="11692" hidden="1"/>
    <cellStyle name="Erklärender Text 2" xfId="11556" hidden="1"/>
    <cellStyle name="Erklärender Text 2" xfId="11445" hidden="1"/>
    <cellStyle name="Erklärender Text 2" xfId="11270" hidden="1"/>
    <cellStyle name="Erklärender Text 2" xfId="11128" hidden="1"/>
    <cellStyle name="Erklärender Text 2" xfId="10990" hidden="1"/>
    <cellStyle name="Erklärender Text 2" xfId="10857" hidden="1"/>
    <cellStyle name="Erklärender Text 2" xfId="10730" hidden="1"/>
    <cellStyle name="Erklärender Text 2" xfId="10591" hidden="1"/>
    <cellStyle name="Erklärender Text 2" xfId="10437" hidden="1"/>
    <cellStyle name="Erklärender Text 2" xfId="10298" hidden="1"/>
    <cellStyle name="Erklärender Text 2" xfId="10155" hidden="1"/>
    <cellStyle name="Erklärender Text 2" xfId="10014" hidden="1"/>
    <cellStyle name="Erklärender Text 2" xfId="9900" hidden="1"/>
    <cellStyle name="Erklärender Text 2" xfId="9759" hidden="1"/>
    <cellStyle name="Erklärender Text 2" xfId="9606" hidden="1"/>
    <cellStyle name="Erklärender Text 2" xfId="9472" hidden="1"/>
    <cellStyle name="Erklärender Text 2" xfId="9345" hidden="1"/>
    <cellStyle name="Erklärender Text 2" xfId="9236" hidden="1"/>
    <cellStyle name="Erklärender Text 2" xfId="9100" hidden="1"/>
    <cellStyle name="Erklärender Text 2" xfId="8969" hidden="1"/>
    <cellStyle name="Erklärender Text 2" xfId="8850" hidden="1"/>
    <cellStyle name="Erklärender Text 2" xfId="8717" hidden="1"/>
    <cellStyle name="Erklärender Text 2" xfId="8564" hidden="1"/>
    <cellStyle name="Erklärender Text 2" xfId="8432" hidden="1"/>
    <cellStyle name="Erklärender Text 2" xfId="8296" hidden="1"/>
    <cellStyle name="Erklärender Text 2" xfId="8176" hidden="1"/>
    <cellStyle name="Erklärender Text 2" xfId="8042" hidden="1"/>
    <cellStyle name="Erklärender Text 2" xfId="7904" hidden="1"/>
    <cellStyle name="Erklärender Text 2" xfId="7901" hidden="1"/>
    <cellStyle name="Erklärender Text 2" xfId="7665" hidden="1"/>
    <cellStyle name="Erklärender Text 2" xfId="7502" hidden="1"/>
    <cellStyle name="Erklärender Text 2" xfId="7347" hidden="1"/>
    <cellStyle name="Erklärender Text 2" xfId="20723" hidden="1"/>
    <cellStyle name="Erklärender Text 2" xfId="21003" hidden="1"/>
    <cellStyle name="Erklärender Text 2" xfId="21017" hidden="1"/>
    <cellStyle name="Erklärender Text 2" xfId="21037" hidden="1"/>
    <cellStyle name="Erklärender Text 2" xfId="21057" hidden="1"/>
    <cellStyle name="Erklärender Text 2" xfId="21077" hidden="1"/>
    <cellStyle name="Erklärender Text 2" xfId="21097" hidden="1"/>
    <cellStyle name="Erklärender Text 2" xfId="21147" hidden="1"/>
    <cellStyle name="Erklärender Text 2" xfId="21189" hidden="1"/>
    <cellStyle name="Erklärender Text 2" xfId="21227" hidden="1"/>
    <cellStyle name="Erklärender Text 2" xfId="21295" hidden="1"/>
    <cellStyle name="Erklärender Text 2" xfId="21334" hidden="1"/>
    <cellStyle name="Erklärender Text 2" xfId="21376" hidden="1"/>
    <cellStyle name="Erklärender Text 2" xfId="21421" hidden="1"/>
    <cellStyle name="Erklärender Text 2" xfId="21457" hidden="1"/>
    <cellStyle name="Erklärender Text 2" xfId="21496" hidden="1"/>
    <cellStyle name="Erklärender Text 2" xfId="21530" hidden="1"/>
    <cellStyle name="Erklärender Text 2" xfId="21564" hidden="1"/>
    <cellStyle name="Erklärender Text 2" xfId="21605" hidden="1"/>
    <cellStyle name="Erklärender Text 2" xfId="21645" hidden="1"/>
    <cellStyle name="Erklärender Text 2" xfId="21685" hidden="1"/>
    <cellStyle name="Erklärender Text 2" xfId="21718" hidden="1"/>
    <cellStyle name="Erklärender Text 2" xfId="21751" hidden="1"/>
    <cellStyle name="Erklärender Text 2" xfId="21791" hidden="1"/>
    <cellStyle name="Erklärender Text 2" xfId="21831" hidden="1"/>
    <cellStyle name="Erklärender Text 2" xfId="21864" hidden="1"/>
    <cellStyle name="Erklärender Text 2" xfId="21903" hidden="1"/>
    <cellStyle name="Erklärender Text 2" xfId="21958" hidden="1"/>
    <cellStyle name="Erklärender Text 2" xfId="21998" hidden="1"/>
    <cellStyle name="Erklärender Text 2" xfId="22038" hidden="1"/>
    <cellStyle name="Erklärender Text 2" xfId="22079" hidden="1"/>
    <cellStyle name="Erklärender Text 2" xfId="22111" hidden="1"/>
    <cellStyle name="Erklärender Text 2" xfId="22160" hidden="1"/>
    <cellStyle name="Erklärender Text 2" xfId="22202" hidden="1"/>
    <cellStyle name="Erklärender Text 2" xfId="22242" hidden="1"/>
    <cellStyle name="Erklärender Text 2" xfId="22281" hidden="1"/>
    <cellStyle name="Erklärender Text 2" xfId="22316" hidden="1"/>
    <cellStyle name="Erklärender Text 2" xfId="22351" hidden="1"/>
    <cellStyle name="Erklärender Text 2" xfId="22392" hidden="1"/>
    <cellStyle name="Erklärender Text 2" xfId="22432" hidden="1"/>
    <cellStyle name="Erklärender Text 2" xfId="22472" hidden="1"/>
    <cellStyle name="Erklärender Text 2" xfId="22512" hidden="1"/>
    <cellStyle name="Erklärender Text 2" xfId="22532" hidden="1"/>
    <cellStyle name="Erklärender Text 2" xfId="22570" hidden="1"/>
    <cellStyle name="Erklärender Text 2" xfId="22612" hidden="1"/>
    <cellStyle name="Erklärender Text 2" xfId="22650" hidden="1"/>
    <cellStyle name="Erklärender Text 2" xfId="22688" hidden="1"/>
    <cellStyle name="Erklärender Text 2" xfId="22726" hidden="1"/>
    <cellStyle name="Erklärender Text 2" xfId="22764" hidden="1"/>
    <cellStyle name="Erklärender Text 2" xfId="22805" hidden="1"/>
    <cellStyle name="Erklärender Text 2" xfId="22844" hidden="1"/>
    <cellStyle name="Erklärender Text 2" xfId="22879" hidden="1"/>
    <cellStyle name="Erklärender Text 2" xfId="22912" hidden="1"/>
    <cellStyle name="Erklärender Text 2" xfId="22916" hidden="1"/>
    <cellStyle name="Erklärender Text 2" xfId="22988" hidden="1"/>
    <cellStyle name="Erklärender Text 2" xfId="23028" hidden="1"/>
    <cellStyle name="Erklärender Text 2" xfId="23068" hidden="1"/>
    <cellStyle name="Erklärender Text 2" xfId="23108" hidden="1"/>
    <cellStyle name="Erklärender Text 2" xfId="23152" hidden="1"/>
    <cellStyle name="Erklärender Text 2" xfId="23183" hidden="1"/>
    <cellStyle name="Erklärender Text 2" xfId="23257" hidden="1"/>
    <cellStyle name="Erklärender Text 2" xfId="23299" hidden="1"/>
    <cellStyle name="Erklärender Text 2" xfId="23339" hidden="1"/>
    <cellStyle name="Erklärender Text 2" xfId="23375" hidden="1"/>
    <cellStyle name="Erklärender Text 2" xfId="23402" hidden="1"/>
    <cellStyle name="Erklärender Text 2" xfId="23476" hidden="1"/>
    <cellStyle name="Erklärender Text 2" xfId="23518" hidden="1"/>
    <cellStyle name="Erklärender Text 2" xfId="23561" hidden="1"/>
    <cellStyle name="Erklärender Text 2" xfId="23598" hidden="1"/>
    <cellStyle name="Erklärender Text 2" xfId="23638" hidden="1"/>
    <cellStyle name="Erklärender Text 2" xfId="23684" hidden="1"/>
    <cellStyle name="Erklärender Text 2" xfId="23730" hidden="1"/>
    <cellStyle name="Erklärender Text 2" xfId="23787" hidden="1"/>
    <cellStyle name="Erklärender Text 2" xfId="23827" hidden="1"/>
    <cellStyle name="Erklärender Text 2" xfId="23867" hidden="1"/>
    <cellStyle name="Erklärender Text 2" xfId="23901" hidden="1"/>
    <cellStyle name="Erklärender Text 2" xfId="23942" hidden="1"/>
    <cellStyle name="Erklärender Text 2" xfId="23982" hidden="1"/>
    <cellStyle name="Erklärender Text 2" xfId="24014" hidden="1"/>
    <cellStyle name="Erklärender Text 2" xfId="24053" hidden="1"/>
    <cellStyle name="Erklärender Text 2" xfId="24081" hidden="1"/>
    <cellStyle name="Erklärender Text 2" xfId="24121" hidden="1"/>
    <cellStyle name="Erklärender Text 2" xfId="24161" hidden="1"/>
    <cellStyle name="Erklärender Text 2" xfId="24194" hidden="1"/>
    <cellStyle name="Erklärender Text 2" xfId="24234" hidden="1"/>
    <cellStyle name="Erklärender Text 2" xfId="24290" hidden="1"/>
    <cellStyle name="Erklärender Text 2" xfId="24330" hidden="1"/>
    <cellStyle name="Erklärender Text 2" xfId="24370" hidden="1"/>
    <cellStyle name="Erklärender Text 2" xfId="24405" hidden="1"/>
    <cellStyle name="Erklärender Text 2" xfId="24445" hidden="1"/>
    <cellStyle name="Erklärender Text 2" xfId="24491" hidden="1"/>
    <cellStyle name="Erklärender Text 2" xfId="24532" hidden="1"/>
    <cellStyle name="Erklärender Text 2" xfId="24568" hidden="1"/>
    <cellStyle name="Erklärender Text 2" xfId="24611" hidden="1"/>
    <cellStyle name="Erklärender Text 2" xfId="24646" hidden="1"/>
    <cellStyle name="Erklärender Text 2" xfId="24680" hidden="1"/>
    <cellStyle name="Erklärender Text 2" xfId="24721" hidden="1"/>
    <cellStyle name="Erklärender Text 2" xfId="24761" hidden="1"/>
    <cellStyle name="Erklärender Text 2" xfId="24806" hidden="1"/>
    <cellStyle name="Erklärender Text 2" xfId="24835" hidden="1"/>
    <cellStyle name="Erklärender Text 2" xfId="24867" hidden="1"/>
    <cellStyle name="Erklärender Text 2" xfId="24907" hidden="1"/>
    <cellStyle name="Erklärender Text 2" xfId="24947" hidden="1"/>
    <cellStyle name="Erklärender Text 2" xfId="24981" hidden="1"/>
    <cellStyle name="Erklärender Text 2" xfId="25014" hidden="1"/>
    <cellStyle name="Erklärender Text 2" xfId="25058" hidden="1"/>
    <cellStyle name="Erklärender Text 2" xfId="25100" hidden="1"/>
    <cellStyle name="Erklärender Text 2" xfId="25137" hidden="1"/>
    <cellStyle name="Erklärender Text 2" xfId="25175" hidden="1"/>
    <cellStyle name="Erklärender Text 2" xfId="25209" hidden="1"/>
    <cellStyle name="Erklärender Text 2" xfId="25245" hidden="1"/>
    <cellStyle name="Erklärender Text 2" xfId="25247" hidden="1"/>
    <cellStyle name="Erklärender Text 2" xfId="25318" hidden="1"/>
    <cellStyle name="Erklärender Text 2" xfId="25358" hidden="1"/>
    <cellStyle name="Erklärender Text 2" xfId="25398" hidden="1"/>
    <cellStyle name="Erklärender Text 2" xfId="25430" hidden="1"/>
    <cellStyle name="Erklärender Text 2" xfId="25474" hidden="1"/>
    <cellStyle name="Erklärender Text 2" xfId="25505" hidden="1"/>
    <cellStyle name="Erklärender Text 2" xfId="25545" hidden="1"/>
    <cellStyle name="Erklärender Text 2" xfId="25585" hidden="1"/>
    <cellStyle name="Erklärender Text 2" xfId="25619" hidden="1"/>
    <cellStyle name="Erklärender Text 2" xfId="25660" hidden="1"/>
    <cellStyle name="Erklärender Text 2" xfId="25636" hidden="1"/>
    <cellStyle name="Erklärender Text 2" xfId="25588" hidden="1"/>
    <cellStyle name="Erklärender Text 2" xfId="25548" hidden="1"/>
    <cellStyle name="Erklärender Text 2" xfId="25508" hidden="1"/>
    <cellStyle name="Erklärender Text 2" xfId="25467" hidden="1"/>
    <cellStyle name="Erklärender Text 2" xfId="25423" hidden="1"/>
    <cellStyle name="Erklärender Text 2" xfId="25373" hidden="1"/>
    <cellStyle name="Erklärender Text 2" xfId="25333" hidden="1"/>
    <cellStyle name="Erklärender Text 2" xfId="25291" hidden="1"/>
    <cellStyle name="Erklärender Text 2" xfId="25224" hidden="1"/>
    <cellStyle name="Erklärender Text 2" xfId="25190" hidden="1"/>
    <cellStyle name="Erklärender Text 2" xfId="25149" hidden="1"/>
    <cellStyle name="Erklärender Text 2" xfId="25103" hidden="1"/>
    <cellStyle name="Erklärender Text 2" xfId="25063" hidden="1"/>
    <cellStyle name="Erklärender Text 2" xfId="25029" hidden="1"/>
    <cellStyle name="Erklärender Text 2" xfId="24996" hidden="1"/>
    <cellStyle name="Erklärender Text 2" xfId="24950" hidden="1"/>
    <cellStyle name="Erklärender Text 2" xfId="24910" hidden="1"/>
    <cellStyle name="Erklärender Text 2" xfId="24870" hidden="1"/>
    <cellStyle name="Erklärender Text 2" xfId="24836" hidden="1"/>
    <cellStyle name="Erklärender Text 2" xfId="24776" hidden="1"/>
    <cellStyle name="Erklärender Text 2" xfId="24736" hidden="1"/>
    <cellStyle name="Erklärender Text 2" xfId="24695" hidden="1"/>
    <cellStyle name="Erklärender Text 2" xfId="24661" hidden="1"/>
    <cellStyle name="Erklärender Text 2" xfId="24617" hidden="1"/>
    <cellStyle name="Erklärender Text 2" xfId="24571" hidden="1"/>
    <cellStyle name="Erklärender Text 2" xfId="24525" hidden="1"/>
    <cellStyle name="Erklärender Text 2" xfId="24484" hidden="1"/>
    <cellStyle name="Erklärender Text 2" xfId="24438" hidden="1"/>
    <cellStyle name="Erklärender Text 2" xfId="24398" hidden="1"/>
    <cellStyle name="Erklärender Text 2" xfId="24364" hidden="1"/>
    <cellStyle name="Erklärender Text 2" xfId="24323" hidden="1"/>
    <cellStyle name="Erklärender Text 2" xfId="24283" hidden="1"/>
    <cellStyle name="Erklärender Text 2" xfId="24237" hidden="1"/>
    <cellStyle name="Erklärender Text 2" xfId="24197" hidden="1"/>
    <cellStyle name="Erklärender Text 2" xfId="24164" hidden="1"/>
    <cellStyle name="Erklärender Text 2" xfId="24124" hidden="1"/>
    <cellStyle name="Erklärender Text 2" xfId="24084" hidden="1"/>
    <cellStyle name="Erklärender Text 2" xfId="24046" hidden="1"/>
    <cellStyle name="Erklärender Text 2" xfId="24003" hidden="1"/>
    <cellStyle name="Erklärender Text 2" xfId="23957" hidden="1"/>
    <cellStyle name="Erklärender Text 2" xfId="23916" hidden="1"/>
    <cellStyle name="Erklärender Text 2" xfId="23882" hidden="1"/>
    <cellStyle name="Erklärender Text 2" xfId="23842" hidden="1"/>
    <cellStyle name="Erklärender Text 2" xfId="23802" hidden="1"/>
    <cellStyle name="Erklärender Text 2" xfId="23768" hidden="1"/>
    <cellStyle name="Erklärender Text 2" xfId="23766" hidden="1"/>
    <cellStyle name="Erklärender Text 2" xfId="23699" hidden="1"/>
    <cellStyle name="Erklärender Text 2" xfId="23653" hidden="1"/>
    <cellStyle name="Erklärender Text 2" xfId="23613" hidden="1"/>
    <cellStyle name="Erklärender Text 2" xfId="23573" hidden="1"/>
    <cellStyle name="Erklärender Text 2" xfId="23533" hidden="1"/>
    <cellStyle name="Erklärender Text 2" xfId="23491" hidden="1"/>
    <cellStyle name="Erklärender Text 2" xfId="23424" hidden="1"/>
    <cellStyle name="Erklärender Text 2" xfId="23355" hidden="1"/>
    <cellStyle name="Erklärender Text 2" xfId="23314" hidden="1"/>
    <cellStyle name="Erklärender Text 2" xfId="23274" hidden="1"/>
    <cellStyle name="Erklärender Text 2" xfId="23250" hidden="1"/>
    <cellStyle name="Erklärender Text 2" xfId="23176" hidden="1"/>
    <cellStyle name="Erklärender Text 2" xfId="23123" hidden="1"/>
    <cellStyle name="Erklärender Text 2" xfId="23083" hidden="1"/>
    <cellStyle name="Erklärender Text 2" xfId="23043" hidden="1"/>
    <cellStyle name="Erklärender Text 2" xfId="23003" hidden="1"/>
    <cellStyle name="Erklärender Text 2" xfId="22937" hidden="1"/>
    <cellStyle name="Erklärender Text 2" xfId="22882" hidden="1"/>
    <cellStyle name="Erklärender Text 2" xfId="22837" hidden="1"/>
    <cellStyle name="Erklärender Text 2" xfId="22796" hidden="1"/>
    <cellStyle name="Erklärender Text 2" xfId="22757" hidden="1"/>
    <cellStyle name="Erklärender Text 2" xfId="22727" hidden="1"/>
    <cellStyle name="Erklärender Text 2" xfId="22682" hidden="1"/>
    <cellStyle name="Erklärender Text 2" xfId="22641" hidden="1"/>
    <cellStyle name="Erklärender Text 2" xfId="22595" hidden="1"/>
    <cellStyle name="Erklärender Text 2" xfId="22558" hidden="1"/>
    <cellStyle name="Erklärender Text 2" xfId="22533" hidden="1"/>
    <cellStyle name="Erklärender Text 2" xfId="22487" hidden="1"/>
    <cellStyle name="Erklärender Text 2" xfId="22447" hidden="1"/>
    <cellStyle name="Erklärender Text 2" xfId="22407" hidden="1"/>
    <cellStyle name="Erklärender Text 2" xfId="22366" hidden="1"/>
    <cellStyle name="Erklärender Text 2" xfId="22319" hidden="1"/>
    <cellStyle name="Erklärender Text 2" xfId="22274" hidden="1"/>
    <cellStyle name="Erklärender Text 2" xfId="22229" hidden="1"/>
    <cellStyle name="Erklärender Text 2" xfId="22191" hidden="1"/>
    <cellStyle name="Erklärender Text 2" xfId="22153" hidden="1"/>
    <cellStyle name="Erklärender Text 2" xfId="22097" hidden="1"/>
    <cellStyle name="Erklärender Text 2" xfId="22053" hidden="1"/>
    <cellStyle name="Erklärender Text 2" xfId="22013" hidden="1"/>
    <cellStyle name="Erklärender Text 2" xfId="21973" hidden="1"/>
    <cellStyle name="Erklärender Text 2" xfId="21926" hidden="1"/>
    <cellStyle name="Erklärender Text 2" xfId="21896" hidden="1"/>
    <cellStyle name="Erklärender Text 2" xfId="21850" hidden="1"/>
    <cellStyle name="Erklärender Text 2" xfId="21806" hidden="1"/>
    <cellStyle name="Erklärender Text 2" xfId="21766" hidden="1"/>
    <cellStyle name="Erklärender Text 2" xfId="21733" hidden="1"/>
    <cellStyle name="Erklärender Text 2" xfId="21700" hidden="1"/>
    <cellStyle name="Erklärender Text 2" xfId="21660" hidden="1"/>
    <cellStyle name="Erklärender Text 2" xfId="21620" hidden="1"/>
    <cellStyle name="Erklärender Text 2" xfId="21579" hidden="1"/>
    <cellStyle name="Erklärender Text 2" xfId="21545" hidden="1"/>
    <cellStyle name="Erklärender Text 2" xfId="21499" hidden="1"/>
    <cellStyle name="Erklärender Text 2" xfId="21458" hidden="1"/>
    <cellStyle name="Erklärender Text 2" xfId="21414" hidden="1"/>
    <cellStyle name="Erklärender Text 2" xfId="21377" hidden="1"/>
    <cellStyle name="Erklärender Text 2" xfId="21327" hidden="1"/>
    <cellStyle name="Erklärender Text 2" xfId="21297" hidden="1"/>
    <cellStyle name="Erklärender Text 2" xfId="21291" hidden="1"/>
    <cellStyle name="Erklärender Text 2" xfId="21230" hidden="1"/>
    <cellStyle name="Erklärender Text 2" xfId="21185" hidden="1"/>
    <cellStyle name="Erklärender Text 2" xfId="21140" hidden="1"/>
    <cellStyle name="Erklärender Text 2" xfId="21168" hidden="1"/>
    <cellStyle name="Erklärender Text 2" xfId="25713" hidden="1"/>
    <cellStyle name="Erklärender Text 2" xfId="25727" hidden="1"/>
    <cellStyle name="Erklärender Text 2" xfId="25747" hidden="1"/>
    <cellStyle name="Erklärender Text 2" xfId="25767" hidden="1"/>
    <cellStyle name="Erklärender Text 2" xfId="25787" hidden="1"/>
    <cellStyle name="Erklärender Text 2" xfId="25807" hidden="1"/>
    <cellStyle name="Erklärender Text 2" xfId="25833" hidden="1"/>
    <cellStyle name="Erklärender Text 2" xfId="25854" hidden="1"/>
    <cellStyle name="Erklärender Text 2" xfId="25874" hidden="1"/>
    <cellStyle name="Erklärender Text 2" xfId="25894" hidden="1"/>
    <cellStyle name="Erklärender Text 2" xfId="25914" hidden="1"/>
    <cellStyle name="Erklärender Text 2" xfId="25940" hidden="1"/>
    <cellStyle name="Erklärender Text 2" xfId="25961" hidden="1"/>
    <cellStyle name="Erklärender Text 2" xfId="25981" hidden="1"/>
    <cellStyle name="Erklärender Text 2" xfId="26001" hidden="1"/>
    <cellStyle name="Erklärender Text 2" xfId="26021" hidden="1"/>
    <cellStyle name="Erklärender Text 2" xfId="26035" hidden="1"/>
    <cellStyle name="Erklärender Text 2" xfId="26056" hidden="1"/>
    <cellStyle name="Erklärender Text 2" xfId="26076" hidden="1"/>
    <cellStyle name="Erklärender Text 2" xfId="26096" hidden="1"/>
    <cellStyle name="Erklärender Text 2" xfId="26116" hidden="1"/>
    <cellStyle name="Erklärender Text 2" xfId="26129" hidden="1"/>
    <cellStyle name="Erklärender Text 2" xfId="26149" hidden="1"/>
    <cellStyle name="Erklärender Text 2" xfId="26169" hidden="1"/>
    <cellStyle name="Erklärender Text 2" xfId="26189" hidden="1"/>
    <cellStyle name="Erklärender Text 2" xfId="26209" hidden="1"/>
    <cellStyle name="Erklärender Text 2" xfId="26240" hidden="1"/>
    <cellStyle name="Erklärender Text 2" xfId="26260" hidden="1"/>
    <cellStyle name="Erklärender Text 2" xfId="26280" hidden="1"/>
    <cellStyle name="Erklärender Text 2" xfId="26300" hidden="1"/>
    <cellStyle name="Erklärender Text 2" xfId="26320" hidden="1"/>
    <cellStyle name="Erklärender Text 2" xfId="26346" hidden="1"/>
    <cellStyle name="Erklärender Text 2" xfId="26367" hidden="1"/>
    <cellStyle name="Erklärender Text 2" xfId="26387" hidden="1"/>
    <cellStyle name="Erklärender Text 2" xfId="26407" hidden="1"/>
    <cellStyle name="Erklärender Text 2" xfId="26427" hidden="1"/>
    <cellStyle name="Erklärender Text 2" xfId="26441" hidden="1"/>
    <cellStyle name="Erklärender Text 2" xfId="26462" hidden="1"/>
    <cellStyle name="Erklärender Text 2" xfId="26482" hidden="1"/>
    <cellStyle name="Erklärender Text 2" xfId="26502" hidden="1"/>
    <cellStyle name="Erklärender Text 2" xfId="26522" hidden="1"/>
    <cellStyle name="Erklärender Text 2" xfId="26535" hidden="1"/>
    <cellStyle name="Erklärender Text 2" xfId="26555" hidden="1"/>
    <cellStyle name="Erklärender Text 2" xfId="26575" hidden="1"/>
    <cellStyle name="Erklärender Text 2" xfId="26595" hidden="1"/>
    <cellStyle name="Erklärender Text 2" xfId="26615" hidden="1"/>
    <cellStyle name="Erklärender Text 2" xfId="26635" hidden="1"/>
    <cellStyle name="Erklärender Text 2" xfId="26655" hidden="1"/>
    <cellStyle name="Erklärender Text 2" xfId="26675" hidden="1"/>
    <cellStyle name="Erklärender Text 2" xfId="26695" hidden="1"/>
    <cellStyle name="Erklärender Text 2" xfId="26715" hidden="1"/>
    <cellStyle name="Erklärender Text 2" xfId="26731" hidden="1"/>
    <cellStyle name="Erklärender Text 2" xfId="26733" hidden="1"/>
    <cellStyle name="Erklärender Text 2" xfId="26784" hidden="1"/>
    <cellStyle name="Erklärender Text 2" xfId="26804" hidden="1"/>
    <cellStyle name="Erklärender Text 2" xfId="26824" hidden="1"/>
    <cellStyle name="Erklärender Text 2" xfId="26844" hidden="1"/>
    <cellStyle name="Erklärender Text 2" xfId="26864" hidden="1"/>
    <cellStyle name="Erklärender Text 2" xfId="26880" hidden="1"/>
    <cellStyle name="Erklärender Text 2" xfId="26900" hidden="1"/>
    <cellStyle name="Erklärender Text 2" xfId="26920" hidden="1"/>
    <cellStyle name="Erklärender Text 2" xfId="26940" hidden="1"/>
    <cellStyle name="Erklärender Text 2" xfId="26960" hidden="1"/>
    <cellStyle name="Erklärender Text 2" xfId="26977" hidden="1"/>
    <cellStyle name="Erklärender Text 2" xfId="27037" hidden="1"/>
    <cellStyle name="Erklärender Text 2" xfId="27065" hidden="1"/>
    <cellStyle name="Erklärender Text 2" xfId="27085" hidden="1"/>
    <cellStyle name="Erklärender Text 2" xfId="27105" hidden="1"/>
    <cellStyle name="Erklärender Text 2" xfId="27125" hidden="1"/>
    <cellStyle name="Erklärender Text 2" xfId="27151" hidden="1"/>
    <cellStyle name="Erklärender Text 2" xfId="27172" hidden="1"/>
    <cellStyle name="Erklärender Text 2" xfId="27192" hidden="1"/>
    <cellStyle name="Erklärender Text 2" xfId="27212" hidden="1"/>
    <cellStyle name="Erklärender Text 2" xfId="27232" hidden="1"/>
    <cellStyle name="Erklärender Text 2" xfId="27246" hidden="1"/>
    <cellStyle name="Erklärender Text 2" xfId="27267" hidden="1"/>
    <cellStyle name="Erklärender Text 2" xfId="27287" hidden="1"/>
    <cellStyle name="Erklärender Text 2" xfId="27307" hidden="1"/>
    <cellStyle name="Erklärender Text 2" xfId="27327" hidden="1"/>
    <cellStyle name="Erklärender Text 2" xfId="27340" hidden="1"/>
    <cellStyle name="Erklärender Text 2" xfId="27360" hidden="1"/>
    <cellStyle name="Erklärender Text 2" xfId="27380" hidden="1"/>
    <cellStyle name="Erklärender Text 2" xfId="27400" hidden="1"/>
    <cellStyle name="Erklärender Text 2" xfId="27420" hidden="1"/>
    <cellStyle name="Erklärender Text 2" xfId="27451" hidden="1"/>
    <cellStyle name="Erklärender Text 2" xfId="27471" hidden="1"/>
    <cellStyle name="Erklärender Text 2" xfId="27491" hidden="1"/>
    <cellStyle name="Erklärender Text 2" xfId="27511" hidden="1"/>
    <cellStyle name="Erklärender Text 2" xfId="27531" hidden="1"/>
    <cellStyle name="Erklärender Text 2" xfId="27557" hidden="1"/>
    <cellStyle name="Erklärender Text 2" xfId="27578" hidden="1"/>
    <cellStyle name="Erklärender Text 2" xfId="27598" hidden="1"/>
    <cellStyle name="Erklärender Text 2" xfId="27618" hidden="1"/>
    <cellStyle name="Erklärender Text 2" xfId="27638" hidden="1"/>
    <cellStyle name="Erklärender Text 2" xfId="27652" hidden="1"/>
    <cellStyle name="Erklärender Text 2" xfId="27673" hidden="1"/>
    <cellStyle name="Erklärender Text 2" xfId="27693" hidden="1"/>
    <cellStyle name="Erklärender Text 2" xfId="27713" hidden="1"/>
    <cellStyle name="Erklärender Text 2" xfId="27733" hidden="1"/>
    <cellStyle name="Erklärender Text 2" xfId="27746" hidden="1"/>
    <cellStyle name="Erklärender Text 2" xfId="27766" hidden="1"/>
    <cellStyle name="Erklärender Text 2" xfId="27786" hidden="1"/>
    <cellStyle name="Erklärender Text 2" xfId="27806" hidden="1"/>
    <cellStyle name="Erklärender Text 2" xfId="27826" hidden="1"/>
    <cellStyle name="Erklärender Text 2" xfId="27846" hidden="1"/>
    <cellStyle name="Erklärender Text 2" xfId="27866" hidden="1"/>
    <cellStyle name="Erklärender Text 2" xfId="27886" hidden="1"/>
    <cellStyle name="Erklärender Text 2" xfId="27906" hidden="1"/>
    <cellStyle name="Erklärender Text 2" xfId="27926" hidden="1"/>
    <cellStyle name="Erklärender Text 2" xfId="27942" hidden="1"/>
    <cellStyle name="Erklärender Text 2" xfId="27944" hidden="1"/>
    <cellStyle name="Erklärender Text 2" xfId="27995" hidden="1"/>
    <cellStyle name="Erklärender Text 2" xfId="28015" hidden="1"/>
    <cellStyle name="Erklärender Text 2" xfId="28035" hidden="1"/>
    <cellStyle name="Erklärender Text 2" xfId="28055" hidden="1"/>
    <cellStyle name="Erklärender Text 2" xfId="28075" hidden="1"/>
    <cellStyle name="Erklärender Text 2" xfId="28091" hidden="1"/>
    <cellStyle name="Erklärender Text 2" xfId="28111" hidden="1"/>
    <cellStyle name="Erklärender Text 2" xfId="28131" hidden="1"/>
    <cellStyle name="Erklärender Text 2" xfId="28151" hidden="1"/>
    <cellStyle name="Erklärender Text 2" xfId="28171" hidden="1"/>
    <cellStyle name="Erklärender Text 2" xfId="28372" hidden="1"/>
    <cellStyle name="Erklärender Text 2" xfId="28392" hidden="1"/>
    <cellStyle name="Erklärender Text 2" xfId="28412" hidden="1"/>
    <cellStyle name="Erklärender Text 2" xfId="28432" hidden="1"/>
    <cellStyle name="Erklärender Text 2" xfId="28458" hidden="1"/>
    <cellStyle name="Erklärender Text 2" xfId="28479" hidden="1"/>
    <cellStyle name="Erklärender Text 2" xfId="28499" hidden="1"/>
    <cellStyle name="Erklärender Text 2" xfId="28519" hidden="1"/>
    <cellStyle name="Erklärender Text 2" xfId="28539" hidden="1"/>
    <cellStyle name="Erklärender Text 2" xfId="28553" hidden="1"/>
    <cellStyle name="Erklärender Text 2" xfId="28574" hidden="1"/>
    <cellStyle name="Erklärender Text 2" xfId="28594" hidden="1"/>
    <cellStyle name="Erklärender Text 2" xfId="28614" hidden="1"/>
    <cellStyle name="Erklärender Text 2" xfId="28634" hidden="1"/>
    <cellStyle name="Erklärender Text 2" xfId="28647" hidden="1"/>
    <cellStyle name="Erklärender Text 2" xfId="28667" hidden="1"/>
    <cellStyle name="Erklärender Text 2" xfId="28687" hidden="1"/>
    <cellStyle name="Erklärender Text 2" xfId="28707" hidden="1"/>
    <cellStyle name="Erklärender Text 2" xfId="28727" hidden="1"/>
    <cellStyle name="Erklärender Text 2" xfId="28759" hidden="1"/>
    <cellStyle name="Erklärender Text 2" xfId="28779" hidden="1"/>
    <cellStyle name="Erklärender Text 2" xfId="28799" hidden="1"/>
    <cellStyle name="Erklärender Text 2" xfId="28819" hidden="1"/>
    <cellStyle name="Erklärender Text 2" xfId="28839" hidden="1"/>
    <cellStyle name="Erklärender Text 2" xfId="28865" hidden="1"/>
    <cellStyle name="Erklärender Text 2" xfId="28886" hidden="1"/>
    <cellStyle name="Erklärender Text 2" xfId="28906" hidden="1"/>
    <cellStyle name="Erklärender Text 2" xfId="28926" hidden="1"/>
    <cellStyle name="Erklärender Text 2" xfId="28946" hidden="1"/>
    <cellStyle name="Erklärender Text 2" xfId="28960" hidden="1"/>
    <cellStyle name="Erklärender Text 2" xfId="28981" hidden="1"/>
    <cellStyle name="Erklärender Text 2" xfId="29001" hidden="1"/>
    <cellStyle name="Erklärender Text 2" xfId="29021" hidden="1"/>
    <cellStyle name="Erklärender Text 2" xfId="29041" hidden="1"/>
    <cellStyle name="Erklärender Text 2" xfId="29054" hidden="1"/>
    <cellStyle name="Erklärender Text 2" xfId="29074" hidden="1"/>
    <cellStyle name="Erklärender Text 2" xfId="29094" hidden="1"/>
    <cellStyle name="Erklärender Text 2" xfId="29114" hidden="1"/>
    <cellStyle name="Erklärender Text 2" xfId="29134" hidden="1"/>
    <cellStyle name="Erklärender Text 2" xfId="29154" hidden="1"/>
    <cellStyle name="Erklärender Text 2" xfId="29174" hidden="1"/>
    <cellStyle name="Erklärender Text 2" xfId="29194" hidden="1"/>
    <cellStyle name="Erklärender Text 2" xfId="29214" hidden="1"/>
    <cellStyle name="Erklärender Text 2" xfId="29234" hidden="1"/>
    <cellStyle name="Erklärender Text 2" xfId="29250" hidden="1"/>
    <cellStyle name="Erklärender Text 2" xfId="29253" hidden="1"/>
    <cellStyle name="Erklärender Text 2" xfId="29306" hidden="1"/>
    <cellStyle name="Erklärender Text 2" xfId="29326" hidden="1"/>
    <cellStyle name="Erklärender Text 2" xfId="29346" hidden="1"/>
    <cellStyle name="Erklärender Text 2" xfId="29366" hidden="1"/>
    <cellStyle name="Erklärender Text 2" xfId="29386" hidden="1"/>
    <cellStyle name="Erklärender Text 2" xfId="29402" hidden="1"/>
    <cellStyle name="Erklärender Text 2" xfId="29422" hidden="1"/>
    <cellStyle name="Erklärender Text 2" xfId="29442" hidden="1"/>
    <cellStyle name="Erklärender Text 2" xfId="29462" hidden="1"/>
    <cellStyle name="Erklärender Text 2" xfId="29482" hidden="1"/>
    <cellStyle name="Erklärender Text 2" xfId="29500" hidden="1"/>
    <cellStyle name="Erklärender Text 2" xfId="29560" hidden="1"/>
    <cellStyle name="Erklärender Text 2" xfId="29588" hidden="1"/>
    <cellStyle name="Erklärender Text 2" xfId="29608" hidden="1"/>
    <cellStyle name="Erklärender Text 2" xfId="29628" hidden="1"/>
    <cellStyle name="Erklärender Text 2" xfId="29648" hidden="1"/>
    <cellStyle name="Erklärender Text 2" xfId="29674" hidden="1"/>
    <cellStyle name="Erklärender Text 2" xfId="29695" hidden="1"/>
    <cellStyle name="Erklärender Text 2" xfId="29715" hidden="1"/>
    <cellStyle name="Erklärender Text 2" xfId="29735" hidden="1"/>
    <cellStyle name="Erklärender Text 2" xfId="29755" hidden="1"/>
    <cellStyle name="Erklärender Text 2" xfId="29769" hidden="1"/>
    <cellStyle name="Erklärender Text 2" xfId="29790" hidden="1"/>
    <cellStyle name="Erklärender Text 2" xfId="29810" hidden="1"/>
    <cellStyle name="Erklärender Text 2" xfId="29830" hidden="1"/>
    <cellStyle name="Erklärender Text 2" xfId="29850" hidden="1"/>
    <cellStyle name="Erklärender Text 2" xfId="29863" hidden="1"/>
    <cellStyle name="Erklärender Text 2" xfId="29883" hidden="1"/>
    <cellStyle name="Erklärender Text 2" xfId="29903" hidden="1"/>
    <cellStyle name="Erklärender Text 2" xfId="29923" hidden="1"/>
    <cellStyle name="Erklärender Text 2" xfId="29943" hidden="1"/>
    <cellStyle name="Erklärender Text 2" xfId="29974" hidden="1"/>
    <cellStyle name="Erklärender Text 2" xfId="29994" hidden="1"/>
    <cellStyle name="Erklärender Text 2" xfId="30014" hidden="1"/>
    <cellStyle name="Erklärender Text 2" xfId="30034" hidden="1"/>
    <cellStyle name="Erklärender Text 2" xfId="30054" hidden="1"/>
    <cellStyle name="Erklärender Text 2" xfId="30080" hidden="1"/>
    <cellStyle name="Erklärender Text 2" xfId="30101" hidden="1"/>
    <cellStyle name="Erklärender Text 2" xfId="30121" hidden="1"/>
    <cellStyle name="Erklärender Text 2" xfId="30141" hidden="1"/>
    <cellStyle name="Erklärender Text 2" xfId="30161" hidden="1"/>
    <cellStyle name="Erklärender Text 2" xfId="30175" hidden="1"/>
    <cellStyle name="Erklärender Text 2" xfId="30196" hidden="1"/>
    <cellStyle name="Erklärender Text 2" xfId="30216" hidden="1"/>
    <cellStyle name="Erklärender Text 2" xfId="30236" hidden="1"/>
    <cellStyle name="Erklärender Text 2" xfId="30256" hidden="1"/>
    <cellStyle name="Erklärender Text 2" xfId="30269" hidden="1"/>
    <cellStyle name="Erklärender Text 2" xfId="30289" hidden="1"/>
    <cellStyle name="Erklärender Text 2" xfId="30309" hidden="1"/>
    <cellStyle name="Erklärender Text 2" xfId="30329" hidden="1"/>
    <cellStyle name="Erklärender Text 2" xfId="30349" hidden="1"/>
    <cellStyle name="Erklärender Text 2" xfId="30369" hidden="1"/>
    <cellStyle name="Erklärender Text 2" xfId="30389" hidden="1"/>
    <cellStyle name="Erklärender Text 2" xfId="30409" hidden="1"/>
    <cellStyle name="Erklärender Text 2" xfId="30429" hidden="1"/>
    <cellStyle name="Erklärender Text 2" xfId="30449" hidden="1"/>
    <cellStyle name="Erklärender Text 2" xfId="30465" hidden="1"/>
    <cellStyle name="Erklärender Text 2" xfId="30467" hidden="1"/>
    <cellStyle name="Erklärender Text 2" xfId="30519" hidden="1"/>
    <cellStyle name="Erklärender Text 2" xfId="30539" hidden="1"/>
    <cellStyle name="Erklärender Text 2" xfId="30559" hidden="1"/>
    <cellStyle name="Erklärender Text 2" xfId="30579" hidden="1"/>
    <cellStyle name="Erklärender Text 2" xfId="30599" hidden="1"/>
    <cellStyle name="Erklärender Text 2" xfId="30615" hidden="1"/>
    <cellStyle name="Erklärender Text 2" xfId="30635" hidden="1"/>
    <cellStyle name="Erklärender Text 2" xfId="30655" hidden="1"/>
    <cellStyle name="Erklärender Text 2" xfId="30675" hidden="1"/>
    <cellStyle name="Erklärender Text 2" xfId="30695" hidden="1"/>
    <cellStyle name="Erklärender Text 2" xfId="30767" hidden="1"/>
    <cellStyle name="Erklärender Text 2" xfId="30787" hidden="1"/>
    <cellStyle name="Erklärender Text 2" xfId="30807" hidden="1"/>
    <cellStyle name="Erklärender Text 2" xfId="30827" hidden="1"/>
    <cellStyle name="Erklärender Text 2" xfId="30853" hidden="1"/>
    <cellStyle name="Erklärender Text 2" xfId="30874" hidden="1"/>
    <cellStyle name="Erklärender Text 2" xfId="30894" hidden="1"/>
    <cellStyle name="Erklärender Text 2" xfId="30914" hidden="1"/>
    <cellStyle name="Erklärender Text 2" xfId="30934" hidden="1"/>
    <cellStyle name="Erklärender Text 2" xfId="30948" hidden="1"/>
    <cellStyle name="Erklärender Text 2" xfId="30969" hidden="1"/>
    <cellStyle name="Erklärender Text 2" xfId="30989" hidden="1"/>
    <cellStyle name="Erklärender Text 2" xfId="31009" hidden="1"/>
    <cellStyle name="Erklärender Text 2" xfId="31029" hidden="1"/>
    <cellStyle name="Erklärender Text 2" xfId="31042" hidden="1"/>
    <cellStyle name="Erklärender Text 2" xfId="31062" hidden="1"/>
    <cellStyle name="Erklärender Text 2" xfId="31082" hidden="1"/>
    <cellStyle name="Erklärender Text 2" xfId="31102" hidden="1"/>
    <cellStyle name="Erklärender Text 2" xfId="31122" hidden="1"/>
    <cellStyle name="Erklärender Text 2" xfId="31153" hidden="1"/>
    <cellStyle name="Erklärender Text 2" xfId="31173" hidden="1"/>
    <cellStyle name="Erklärender Text 2" xfId="31193" hidden="1"/>
    <cellStyle name="Erklärender Text 2" xfId="31213" hidden="1"/>
    <cellStyle name="Erklärender Text 2" xfId="31233" hidden="1"/>
    <cellStyle name="Erklärender Text 2" xfId="31259" hidden="1"/>
    <cellStyle name="Erklärender Text 2" xfId="31280" hidden="1"/>
    <cellStyle name="Erklärender Text 2" xfId="31300" hidden="1"/>
    <cellStyle name="Erklärender Text 2" xfId="31320" hidden="1"/>
    <cellStyle name="Erklärender Text 2" xfId="31340" hidden="1"/>
    <cellStyle name="Erklärender Text 2" xfId="31354" hidden="1"/>
    <cellStyle name="Erklärender Text 2" xfId="31375" hidden="1"/>
    <cellStyle name="Erklärender Text 2" xfId="31395" hidden="1"/>
    <cellStyle name="Erklärender Text 2" xfId="31415" hidden="1"/>
    <cellStyle name="Erklärender Text 2" xfId="31435" hidden="1"/>
    <cellStyle name="Erklärender Text 2" xfId="31448" hidden="1"/>
    <cellStyle name="Erklärender Text 2" xfId="31468" hidden="1"/>
    <cellStyle name="Erklärender Text 2" xfId="31488" hidden="1"/>
    <cellStyle name="Erklärender Text 2" xfId="31508" hidden="1"/>
    <cellStyle name="Erklärender Text 2" xfId="31528" hidden="1"/>
    <cellStyle name="Erklärender Text 2" xfId="31548" hidden="1"/>
    <cellStyle name="Erklärender Text 2" xfId="31568" hidden="1"/>
    <cellStyle name="Erklärender Text 2" xfId="31588" hidden="1"/>
    <cellStyle name="Erklärender Text 2" xfId="31608" hidden="1"/>
    <cellStyle name="Erklärender Text 2" xfId="31628" hidden="1"/>
    <cellStyle name="Erklärender Text 2" xfId="31644" hidden="1"/>
    <cellStyle name="Erklärender Text 2" xfId="31647" hidden="1"/>
    <cellStyle name="Erklärender Text 2" xfId="31700" hidden="1"/>
    <cellStyle name="Erklärender Text 2" xfId="31720" hidden="1"/>
    <cellStyle name="Erklärender Text 2" xfId="31740" hidden="1"/>
    <cellStyle name="Erklärender Text 2" xfId="31760" hidden="1"/>
    <cellStyle name="Erklärender Text 2" xfId="31780" hidden="1"/>
    <cellStyle name="Erklärender Text 2" xfId="31796" hidden="1"/>
    <cellStyle name="Erklärender Text 2" xfId="31816" hidden="1"/>
    <cellStyle name="Erklärender Text 2" xfId="31836" hidden="1"/>
    <cellStyle name="Erklärender Text 2" xfId="31856" hidden="1"/>
    <cellStyle name="Erklärender Text 2" xfId="31876" hidden="1"/>
    <cellStyle name="Erklärender Text 2" xfId="31893" hidden="1"/>
    <cellStyle name="Erklärender Text 2" xfId="31953" hidden="1"/>
    <cellStyle name="Erklärender Text 2" xfId="31981" hidden="1"/>
    <cellStyle name="Erklärender Text 2" xfId="32001" hidden="1"/>
    <cellStyle name="Erklärender Text 2" xfId="32021" hidden="1"/>
    <cellStyle name="Erklärender Text 2" xfId="32041" hidden="1"/>
    <cellStyle name="Erklärender Text 2" xfId="32066" hidden="1"/>
    <cellStyle name="Erklärender Text 2" xfId="32087" hidden="1"/>
    <cellStyle name="Erklärender Text 2" xfId="32107" hidden="1"/>
    <cellStyle name="Erklärender Text 2" xfId="32127" hidden="1"/>
    <cellStyle name="Erklärender Text 2" xfId="32147" hidden="1"/>
    <cellStyle name="Erklärender Text 2" xfId="32161" hidden="1"/>
    <cellStyle name="Erklärender Text 2" xfId="32182" hidden="1"/>
    <cellStyle name="Erklärender Text 2" xfId="32202" hidden="1"/>
    <cellStyle name="Erklärender Text 2" xfId="32222" hidden="1"/>
    <cellStyle name="Erklärender Text 2" xfId="32242" hidden="1"/>
    <cellStyle name="Erklärender Text 2" xfId="32255" hidden="1"/>
    <cellStyle name="Erklärender Text 2" xfId="32275" hidden="1"/>
    <cellStyle name="Erklärender Text 2" xfId="32295" hidden="1"/>
    <cellStyle name="Erklärender Text 2" xfId="32315" hidden="1"/>
    <cellStyle name="Erklärender Text 2" xfId="32335" hidden="1"/>
    <cellStyle name="Erklärender Text 2" xfId="32365" hidden="1"/>
    <cellStyle name="Erklärender Text 2" xfId="32385" hidden="1"/>
    <cellStyle name="Erklärender Text 2" xfId="32405" hidden="1"/>
    <cellStyle name="Erklärender Text 2" xfId="32425" hidden="1"/>
    <cellStyle name="Erklärender Text 2" xfId="32445" hidden="1"/>
    <cellStyle name="Erklärender Text 2" xfId="32470" hidden="1"/>
    <cellStyle name="Erklärender Text 2" xfId="32491" hidden="1"/>
    <cellStyle name="Erklärender Text 2" xfId="32511" hidden="1"/>
    <cellStyle name="Erklärender Text 2" xfId="32531" hidden="1"/>
    <cellStyle name="Erklärender Text 2" xfId="32551" hidden="1"/>
    <cellStyle name="Erklärender Text 2" xfId="32565" hidden="1"/>
    <cellStyle name="Erklärender Text 2" xfId="32586" hidden="1"/>
    <cellStyle name="Erklärender Text 2" xfId="32606" hidden="1"/>
    <cellStyle name="Erklärender Text 2" xfId="32626" hidden="1"/>
    <cellStyle name="Erklärender Text 2" xfId="32646" hidden="1"/>
    <cellStyle name="Erklärender Text 2" xfId="32659" hidden="1"/>
    <cellStyle name="Erklärender Text 2" xfId="32679" hidden="1"/>
    <cellStyle name="Erklärender Text 2" xfId="32699" hidden="1"/>
    <cellStyle name="Erklärender Text 2" xfId="32719" hidden="1"/>
    <cellStyle name="Erklärender Text 2" xfId="32739" hidden="1"/>
    <cellStyle name="Erklärender Text 2" xfId="32759" hidden="1"/>
    <cellStyle name="Erklärender Text 2" xfId="32779" hidden="1"/>
    <cellStyle name="Erklärender Text 2" xfId="32799" hidden="1"/>
    <cellStyle name="Erklärender Text 2" xfId="32819" hidden="1"/>
    <cellStyle name="Erklärender Text 2" xfId="32839" hidden="1"/>
    <cellStyle name="Erklärender Text 2" xfId="32855" hidden="1"/>
    <cellStyle name="Erklärender Text 2" xfId="32857" hidden="1"/>
    <cellStyle name="Erklärender Text 2" xfId="32909" hidden="1"/>
    <cellStyle name="Erklärender Text 2" xfId="32929" hidden="1"/>
    <cellStyle name="Erklärender Text 2" xfId="32949" hidden="1"/>
    <cellStyle name="Erklärender Text 2" xfId="32969" hidden="1"/>
    <cellStyle name="Erklärender Text 2" xfId="32989" hidden="1"/>
    <cellStyle name="Erklärender Text 2" xfId="33004" hidden="1"/>
    <cellStyle name="Erklärender Text 2" xfId="33024" hidden="1"/>
    <cellStyle name="Erklärender Text 2" xfId="33044" hidden="1"/>
    <cellStyle name="Erklärender Text 2" xfId="33064" hidden="1"/>
    <cellStyle name="Erklärender Text 2" xfId="33084" hidden="1"/>
    <cellStyle name="Erklärender Text 2" xfId="28275" hidden="1"/>
    <cellStyle name="Erklärender Text 2" xfId="28289" hidden="1"/>
    <cellStyle name="Erklärender Text 2" xfId="28303" hidden="1"/>
    <cellStyle name="Erklärender Text 2" xfId="33121" hidden="1"/>
    <cellStyle name="Erklärender Text 2" xfId="33147" hidden="1"/>
    <cellStyle name="Erklärender Text 2" xfId="33168" hidden="1"/>
    <cellStyle name="Erklärender Text 2" xfId="33188" hidden="1"/>
    <cellStyle name="Erklärender Text 2" xfId="33208" hidden="1"/>
    <cellStyle name="Erklärender Text 2" xfId="33228" hidden="1"/>
    <cellStyle name="Erklärender Text 2" xfId="33242" hidden="1"/>
    <cellStyle name="Erklärender Text 2" xfId="33263" hidden="1"/>
    <cellStyle name="Erklärender Text 2" xfId="33283" hidden="1"/>
    <cellStyle name="Erklärender Text 2" xfId="33303" hidden="1"/>
    <cellStyle name="Erklärender Text 2" xfId="33323" hidden="1"/>
    <cellStyle name="Erklärender Text 2" xfId="33336" hidden="1"/>
    <cellStyle name="Erklärender Text 2" xfId="33356" hidden="1"/>
    <cellStyle name="Erklärender Text 2" xfId="33376" hidden="1"/>
    <cellStyle name="Erklärender Text 2" xfId="33396" hidden="1"/>
    <cellStyle name="Erklärender Text 2" xfId="33416" hidden="1"/>
    <cellStyle name="Erklärender Text 2" xfId="33446" hidden="1"/>
    <cellStyle name="Erklärender Text 2" xfId="33466" hidden="1"/>
    <cellStyle name="Erklärender Text 2" xfId="33486" hidden="1"/>
    <cellStyle name="Erklärender Text 2" xfId="33506" hidden="1"/>
    <cellStyle name="Erklärender Text 2" xfId="33526" hidden="1"/>
    <cellStyle name="Erklärender Text 2" xfId="33551" hidden="1"/>
    <cellStyle name="Erklärender Text 2" xfId="33572" hidden="1"/>
    <cellStyle name="Erklärender Text 2" xfId="33592" hidden="1"/>
    <cellStyle name="Erklärender Text 2" xfId="33612" hidden="1"/>
    <cellStyle name="Erklärender Text 2" xfId="33632" hidden="1"/>
    <cellStyle name="Erklärender Text 2" xfId="33646" hidden="1"/>
    <cellStyle name="Erklärender Text 2" xfId="33667" hidden="1"/>
    <cellStyle name="Erklärender Text 2" xfId="33687" hidden="1"/>
    <cellStyle name="Erklärender Text 2" xfId="33707" hidden="1"/>
    <cellStyle name="Erklärender Text 2" xfId="33727" hidden="1"/>
    <cellStyle name="Erklärender Text 2" xfId="33740" hidden="1"/>
    <cellStyle name="Erklärender Text 2" xfId="33760" hidden="1"/>
    <cellStyle name="Erklärender Text 2" xfId="33780" hidden="1"/>
    <cellStyle name="Erklärender Text 2" xfId="33800" hidden="1"/>
    <cellStyle name="Erklärender Text 2" xfId="33820" hidden="1"/>
    <cellStyle name="Erklärender Text 2" xfId="33840" hidden="1"/>
    <cellStyle name="Erklärender Text 2" xfId="33860" hidden="1"/>
    <cellStyle name="Erklärender Text 2" xfId="33880" hidden="1"/>
    <cellStyle name="Erklärender Text 2" xfId="33900" hidden="1"/>
    <cellStyle name="Erklärender Text 2" xfId="33920" hidden="1"/>
    <cellStyle name="Erklärender Text 2" xfId="33935" hidden="1"/>
    <cellStyle name="Erklärender Text 2" xfId="33938" hidden="1"/>
    <cellStyle name="Erklärender Text 2" xfId="33990" hidden="1"/>
    <cellStyle name="Erklärender Text 2" xfId="34010" hidden="1"/>
    <cellStyle name="Erklärender Text 2" xfId="34030" hidden="1"/>
    <cellStyle name="Erklärender Text 2" xfId="34050" hidden="1"/>
    <cellStyle name="Erklärender Text 2" xfId="34070" hidden="1"/>
    <cellStyle name="Erklärender Text 2" xfId="34084" hidden="1"/>
    <cellStyle name="Erklärender Text 2" xfId="34104" hidden="1"/>
    <cellStyle name="Erklärender Text 2" xfId="34124" hidden="1"/>
    <cellStyle name="Erklärender Text 2" xfId="34144" hidden="1"/>
    <cellStyle name="Erklärender Text 2" xfId="34164" hidden="1"/>
    <cellStyle name="Erklärender Text 2" xfId="34181" hidden="1"/>
    <cellStyle name="Erklärender Text 2" xfId="34240" hidden="1"/>
    <cellStyle name="Erklärender Text 2" xfId="34268" hidden="1"/>
    <cellStyle name="Erklärender Text 2" xfId="34288" hidden="1"/>
    <cellStyle name="Erklärender Text 2" xfId="34308" hidden="1"/>
    <cellStyle name="Erklärender Text 2" xfId="34328" hidden="1"/>
    <cellStyle name="Erklärender Text 2" xfId="34354" hidden="1"/>
    <cellStyle name="Erklärender Text 2" xfId="34375" hidden="1"/>
    <cellStyle name="Erklärender Text 2" xfId="34395" hidden="1"/>
    <cellStyle name="Erklärender Text 2" xfId="34415" hidden="1"/>
    <cellStyle name="Erklärender Text 2" xfId="34435" hidden="1"/>
    <cellStyle name="Erklärender Text 2" xfId="34449" hidden="1"/>
    <cellStyle name="Erklärender Text 2" xfId="34470" hidden="1"/>
    <cellStyle name="Erklärender Text 2" xfId="34490" hidden="1"/>
    <cellStyle name="Erklärender Text 2" xfId="34510" hidden="1"/>
    <cellStyle name="Erklärender Text 2" xfId="34530" hidden="1"/>
    <cellStyle name="Erklärender Text 2" xfId="34543" hidden="1"/>
    <cellStyle name="Erklärender Text 2" xfId="34563" hidden="1"/>
    <cellStyle name="Erklärender Text 2" xfId="34583" hidden="1"/>
    <cellStyle name="Erklärender Text 2" xfId="34603" hidden="1"/>
    <cellStyle name="Erklärender Text 2" xfId="34623" hidden="1"/>
    <cellStyle name="Erklärender Text 2" xfId="34653" hidden="1"/>
    <cellStyle name="Erklärender Text 2" xfId="34673" hidden="1"/>
    <cellStyle name="Erklärender Text 2" xfId="34693" hidden="1"/>
    <cellStyle name="Erklärender Text 2" xfId="34713" hidden="1"/>
    <cellStyle name="Erklärender Text 2" xfId="34733" hidden="1"/>
    <cellStyle name="Erklärender Text 2" xfId="34758" hidden="1"/>
    <cellStyle name="Erklärender Text 2" xfId="34779" hidden="1"/>
    <cellStyle name="Erklärender Text 2" xfId="34799" hidden="1"/>
    <cellStyle name="Erklärender Text 2" xfId="34819" hidden="1"/>
    <cellStyle name="Erklärender Text 2" xfId="34839" hidden="1"/>
    <cellStyle name="Erklärender Text 2" xfId="34853" hidden="1"/>
    <cellStyle name="Erklärender Text 2" xfId="34874" hidden="1"/>
    <cellStyle name="Erklärender Text 2" xfId="34894" hidden="1"/>
    <cellStyle name="Erklärender Text 2" xfId="34914" hidden="1"/>
    <cellStyle name="Erklärender Text 2" xfId="34934" hidden="1"/>
    <cellStyle name="Erklärender Text 2" xfId="34947" hidden="1"/>
    <cellStyle name="Erklärender Text 2" xfId="34967" hidden="1"/>
    <cellStyle name="Erklärender Text 2" xfId="34987" hidden="1"/>
    <cellStyle name="Erklärender Text 2" xfId="35007" hidden="1"/>
    <cellStyle name="Erklärender Text 2" xfId="35027" hidden="1"/>
    <cellStyle name="Erklärender Text 2" xfId="35047" hidden="1"/>
    <cellStyle name="Erklärender Text 2" xfId="35067" hidden="1"/>
    <cellStyle name="Erklärender Text 2" xfId="35087" hidden="1"/>
    <cellStyle name="Erklärender Text 2" xfId="35107" hidden="1"/>
    <cellStyle name="Erklärender Text 2" xfId="35127" hidden="1"/>
    <cellStyle name="Erklärender Text 2" xfId="35142" hidden="1"/>
    <cellStyle name="Erklärender Text 2" xfId="35144" hidden="1"/>
    <cellStyle name="Erklärender Text 2" xfId="35195" hidden="1"/>
    <cellStyle name="Erklärender Text 2" xfId="35215" hidden="1"/>
    <cellStyle name="Erklärender Text 2" xfId="35235" hidden="1"/>
    <cellStyle name="Erklärender Text 2" xfId="35255" hidden="1"/>
    <cellStyle name="Erklärender Text 2" xfId="35275" hidden="1"/>
    <cellStyle name="Erklärender Text 2" xfId="35290" hidden="1"/>
    <cellStyle name="Erklärender Text 2" xfId="35310" hidden="1"/>
    <cellStyle name="Erklärender Text 2" xfId="35330" hidden="1"/>
    <cellStyle name="Erklärender Text 2" xfId="35350" hidden="1"/>
    <cellStyle name="Erklärender Text 2" xfId="35370" hidden="1"/>
    <cellStyle name="Erklärender Text 2" xfId="31945" hidden="1"/>
    <cellStyle name="Erklärender Text 2" xfId="31658" hidden="1"/>
    <cellStyle name="Erklärender Text 2" xfId="28260" hidden="1"/>
    <cellStyle name="Erklärender Text 2" xfId="35409" hidden="1"/>
    <cellStyle name="Erklärender Text 2" xfId="35434" hidden="1"/>
    <cellStyle name="Erklärender Text 2" xfId="35455" hidden="1"/>
    <cellStyle name="Erklärender Text 2" xfId="35475" hidden="1"/>
    <cellStyle name="Erklärender Text 2" xfId="35495" hidden="1"/>
    <cellStyle name="Erklärender Text 2" xfId="35515" hidden="1"/>
    <cellStyle name="Erklärender Text 2" xfId="35529" hidden="1"/>
    <cellStyle name="Erklärender Text 2" xfId="35550" hidden="1"/>
    <cellStyle name="Erklärender Text 2" xfId="35570" hidden="1"/>
    <cellStyle name="Erklärender Text 2" xfId="35590" hidden="1"/>
    <cellStyle name="Erklärender Text 2" xfId="35610" hidden="1"/>
    <cellStyle name="Erklärender Text 2" xfId="35623" hidden="1"/>
    <cellStyle name="Erklärender Text 2" xfId="35643" hidden="1"/>
    <cellStyle name="Erklärender Text 2" xfId="35663" hidden="1"/>
    <cellStyle name="Erklärender Text 2" xfId="35683" hidden="1"/>
    <cellStyle name="Erklärender Text 2" xfId="35703" hidden="1"/>
    <cellStyle name="Erklärender Text 2" xfId="35732" hidden="1"/>
    <cellStyle name="Erklärender Text 2" xfId="35752" hidden="1"/>
    <cellStyle name="Erklärender Text 2" xfId="35772" hidden="1"/>
    <cellStyle name="Erklärender Text 2" xfId="35792" hidden="1"/>
    <cellStyle name="Erklärender Text 2" xfId="35812" hidden="1"/>
    <cellStyle name="Erklärender Text 2" xfId="35836" hidden="1"/>
    <cellStyle name="Erklärender Text 2" xfId="35857" hidden="1"/>
    <cellStyle name="Erklärender Text 2" xfId="35877" hidden="1"/>
    <cellStyle name="Erklärender Text 2" xfId="35897" hidden="1"/>
    <cellStyle name="Erklärender Text 2" xfId="35917" hidden="1"/>
    <cellStyle name="Erklärender Text 2" xfId="35931" hidden="1"/>
    <cellStyle name="Erklärender Text 2" xfId="35952" hidden="1"/>
    <cellStyle name="Erklärender Text 2" xfId="35972" hidden="1"/>
    <cellStyle name="Erklärender Text 2" xfId="35992" hidden="1"/>
    <cellStyle name="Erklärender Text 2" xfId="36012" hidden="1"/>
    <cellStyle name="Erklärender Text 2" xfId="36025" hidden="1"/>
    <cellStyle name="Erklärender Text 2" xfId="36045" hidden="1"/>
    <cellStyle name="Erklärender Text 2" xfId="36065" hidden="1"/>
    <cellStyle name="Erklärender Text 2" xfId="36085" hidden="1"/>
    <cellStyle name="Erklärender Text 2" xfId="36105" hidden="1"/>
    <cellStyle name="Erklärender Text 2" xfId="36125" hidden="1"/>
    <cellStyle name="Erklärender Text 2" xfId="36145" hidden="1"/>
    <cellStyle name="Erklärender Text 2" xfId="36165" hidden="1"/>
    <cellStyle name="Erklärender Text 2" xfId="36185" hidden="1"/>
    <cellStyle name="Erklärender Text 2" xfId="36205" hidden="1"/>
    <cellStyle name="Erklärender Text 2" xfId="36220" hidden="1"/>
    <cellStyle name="Erklärender Text 2" xfId="36223" hidden="1"/>
    <cellStyle name="Erklärender Text 2" xfId="36274" hidden="1"/>
    <cellStyle name="Erklärender Text 2" xfId="36294" hidden="1"/>
    <cellStyle name="Erklärender Text 2" xfId="36314" hidden="1"/>
    <cellStyle name="Erklärender Text 2" xfId="36334" hidden="1"/>
    <cellStyle name="Erklärender Text 2" xfId="36354" hidden="1"/>
    <cellStyle name="Erklärender Text 2" xfId="36369" hidden="1"/>
    <cellStyle name="Erklärender Text 2" xfId="36389" hidden="1"/>
    <cellStyle name="Erklärender Text 2" xfId="36409" hidden="1"/>
    <cellStyle name="Erklärender Text 2" xfId="36429" hidden="1"/>
    <cellStyle name="Erklärender Text 2" xfId="36449" hidden="1"/>
    <cellStyle name="Erklärender Text 2" xfId="36465" hidden="1"/>
    <cellStyle name="Erklärender Text 2" xfId="36522" hidden="1"/>
    <cellStyle name="Erklärender Text 2" xfId="36550" hidden="1"/>
    <cellStyle name="Erklärender Text 2" xfId="36570" hidden="1"/>
    <cellStyle name="Erklärender Text 2" xfId="36590" hidden="1"/>
    <cellStyle name="Erklärender Text 2" xfId="36610" hidden="1"/>
    <cellStyle name="Erklärender Text 2" xfId="36635" hidden="1"/>
    <cellStyle name="Erklärender Text 2" xfId="36656" hidden="1"/>
    <cellStyle name="Erklärender Text 2" xfId="36676" hidden="1"/>
    <cellStyle name="Erklärender Text 2" xfId="36696" hidden="1"/>
    <cellStyle name="Erklärender Text 2" xfId="36716" hidden="1"/>
    <cellStyle name="Erklärender Text 2" xfId="36730" hidden="1"/>
    <cellStyle name="Erklärender Text 2" xfId="36751" hidden="1"/>
    <cellStyle name="Erklärender Text 2" xfId="36771" hidden="1"/>
    <cellStyle name="Erklärender Text 2" xfId="36791" hidden="1"/>
    <cellStyle name="Erklärender Text 2" xfId="36811" hidden="1"/>
    <cellStyle name="Erklärender Text 2" xfId="36824" hidden="1"/>
    <cellStyle name="Erklärender Text 2" xfId="36844" hidden="1"/>
    <cellStyle name="Erklärender Text 2" xfId="36864" hidden="1"/>
    <cellStyle name="Erklärender Text 2" xfId="36884" hidden="1"/>
    <cellStyle name="Erklärender Text 2" xfId="36904" hidden="1"/>
    <cellStyle name="Erklärender Text 2" xfId="36932" hidden="1"/>
    <cellStyle name="Erklärender Text 2" xfId="36952" hidden="1"/>
    <cellStyle name="Erklärender Text 2" xfId="36972" hidden="1"/>
    <cellStyle name="Erklärender Text 2" xfId="36992" hidden="1"/>
    <cellStyle name="Erklärender Text 2" xfId="37012" hidden="1"/>
    <cellStyle name="Erklärender Text 2" xfId="37036" hidden="1"/>
    <cellStyle name="Erklärender Text 2" xfId="37057" hidden="1"/>
    <cellStyle name="Erklärender Text 2" xfId="37077" hidden="1"/>
    <cellStyle name="Erklärender Text 2" xfId="37097" hidden="1"/>
    <cellStyle name="Erklärender Text 2" xfId="37117" hidden="1"/>
    <cellStyle name="Erklärender Text 2" xfId="37131" hidden="1"/>
    <cellStyle name="Erklärender Text 2" xfId="37152" hidden="1"/>
    <cellStyle name="Erklärender Text 2" xfId="37172" hidden="1"/>
    <cellStyle name="Erklärender Text 2" xfId="37192" hidden="1"/>
    <cellStyle name="Erklärender Text 2" xfId="37212" hidden="1"/>
    <cellStyle name="Erklärender Text 2" xfId="37225" hidden="1"/>
    <cellStyle name="Erklärender Text 2" xfId="37245" hidden="1"/>
    <cellStyle name="Erklärender Text 2" xfId="37265" hidden="1"/>
    <cellStyle name="Erklärender Text 2" xfId="37285" hidden="1"/>
    <cellStyle name="Erklärender Text 2" xfId="37305" hidden="1"/>
    <cellStyle name="Erklärender Text 2" xfId="37325" hidden="1"/>
    <cellStyle name="Erklärender Text 2" xfId="37345" hidden="1"/>
    <cellStyle name="Erklärender Text 2" xfId="37365" hidden="1"/>
    <cellStyle name="Erklärender Text 2" xfId="37385" hidden="1"/>
    <cellStyle name="Erklärender Text 2" xfId="37405" hidden="1"/>
    <cellStyle name="Erklärender Text 2" xfId="37419" hidden="1"/>
    <cellStyle name="Erklärender Text 2" xfId="37421" hidden="1"/>
    <cellStyle name="Erklärender Text 2" xfId="37471" hidden="1"/>
    <cellStyle name="Erklärender Text 2" xfId="37491" hidden="1"/>
    <cellStyle name="Erklärender Text 2" xfId="37511" hidden="1"/>
    <cellStyle name="Erklärender Text 2" xfId="37531" hidden="1"/>
    <cellStyle name="Erklärender Text 2" xfId="37551" hidden="1"/>
    <cellStyle name="Erklärender Text 2" xfId="37565" hidden="1"/>
    <cellStyle name="Erklärender Text 2" xfId="37585" hidden="1"/>
    <cellStyle name="Erklärender Text 2" xfId="37605" hidden="1"/>
    <cellStyle name="Erklärender Text 2" xfId="37625" hidden="1"/>
    <cellStyle name="Erklärender Text 2" xfId="37645" hidden="1"/>
    <cellStyle name="Erklärender Text 2" xfId="35383" hidden="1"/>
    <cellStyle name="Erklärender Text 2" xfId="28205" hidden="1"/>
    <cellStyle name="Erklärender Text 2" xfId="28248" hidden="1"/>
    <cellStyle name="Erklärender Text 2" xfId="37676" hidden="1"/>
    <cellStyle name="Erklärender Text 2" xfId="37700" hidden="1"/>
    <cellStyle name="Erklärender Text 2" xfId="37721" hidden="1"/>
    <cellStyle name="Erklärender Text 2" xfId="37741" hidden="1"/>
    <cellStyle name="Erklärender Text 2" xfId="37761" hidden="1"/>
    <cellStyle name="Erklärender Text 2" xfId="37781" hidden="1"/>
    <cellStyle name="Erklärender Text 2" xfId="37795" hidden="1"/>
    <cellStyle name="Erklärender Text 2" xfId="37816" hidden="1"/>
    <cellStyle name="Erklärender Text 2" xfId="37836" hidden="1"/>
    <cellStyle name="Erklärender Text 2" xfId="37856" hidden="1"/>
    <cellStyle name="Erklärender Text 2" xfId="37876" hidden="1"/>
    <cellStyle name="Erklärender Text 2" xfId="37889" hidden="1"/>
    <cellStyle name="Erklärender Text 2" xfId="37909" hidden="1"/>
    <cellStyle name="Erklärender Text 2" xfId="37929" hidden="1"/>
    <cellStyle name="Erklärender Text 2" xfId="37949" hidden="1"/>
    <cellStyle name="Erklärender Text 2" xfId="37969" hidden="1"/>
    <cellStyle name="Erklärender Text 2" xfId="37996" hidden="1"/>
    <cellStyle name="Erklärender Text 2" xfId="38016" hidden="1"/>
    <cellStyle name="Erklärender Text 2" xfId="38036" hidden="1"/>
    <cellStyle name="Erklärender Text 2" xfId="38056" hidden="1"/>
    <cellStyle name="Erklärender Text 2" xfId="38076" hidden="1"/>
    <cellStyle name="Erklärender Text 2" xfId="38100" hidden="1"/>
    <cellStyle name="Erklärender Text 2" xfId="38121" hidden="1"/>
    <cellStyle name="Erklärender Text 2" xfId="38141" hidden="1"/>
    <cellStyle name="Erklärender Text 2" xfId="38161" hidden="1"/>
    <cellStyle name="Erklärender Text 2" xfId="38181" hidden="1"/>
    <cellStyle name="Erklärender Text 2" xfId="38195" hidden="1"/>
    <cellStyle name="Erklärender Text 2" xfId="38216" hidden="1"/>
    <cellStyle name="Erklärender Text 2" xfId="38236" hidden="1"/>
    <cellStyle name="Erklärender Text 2" xfId="38256" hidden="1"/>
    <cellStyle name="Erklärender Text 2" xfId="38276" hidden="1"/>
    <cellStyle name="Erklärender Text 2" xfId="38289" hidden="1"/>
    <cellStyle name="Erklärender Text 2" xfId="38309" hidden="1"/>
    <cellStyle name="Erklärender Text 2" xfId="38329" hidden="1"/>
    <cellStyle name="Erklärender Text 2" xfId="38349" hidden="1"/>
    <cellStyle name="Erklärender Text 2" xfId="38369" hidden="1"/>
    <cellStyle name="Erklärender Text 2" xfId="38389" hidden="1"/>
    <cellStyle name="Erklärender Text 2" xfId="38409" hidden="1"/>
    <cellStyle name="Erklärender Text 2" xfId="38429" hidden="1"/>
    <cellStyle name="Erklärender Text 2" xfId="38449" hidden="1"/>
    <cellStyle name="Erklärender Text 2" xfId="38469" hidden="1"/>
    <cellStyle name="Erklärender Text 2" xfId="38483" hidden="1"/>
    <cellStyle name="Erklärender Text 2" xfId="38485" hidden="1"/>
    <cellStyle name="Erklärender Text 2" xfId="38531" hidden="1"/>
    <cellStyle name="Erklärender Text 2" xfId="38551" hidden="1"/>
    <cellStyle name="Erklärender Text 2" xfId="38571" hidden="1"/>
    <cellStyle name="Erklärender Text 2" xfId="38591" hidden="1"/>
    <cellStyle name="Erklärender Text 2" xfId="38611" hidden="1"/>
    <cellStyle name="Erklärender Text 2" xfId="38625" hidden="1"/>
    <cellStyle name="Erklärender Text 2" xfId="38645" hidden="1"/>
    <cellStyle name="Erklärender Text 2" xfId="38665" hidden="1"/>
    <cellStyle name="Erklärender Text 2" xfId="38685" hidden="1"/>
    <cellStyle name="Erklärender Text 2" xfId="38705" hidden="1"/>
    <cellStyle name="Erklärender Text 2" xfId="38718" hidden="1"/>
    <cellStyle name="Erklärender Text 2" xfId="38773" hidden="1"/>
    <cellStyle name="Erklärender Text 2" xfId="38801" hidden="1"/>
    <cellStyle name="Erklärender Text 2" xfId="38821" hidden="1"/>
    <cellStyle name="Erklärender Text 2" xfId="38841" hidden="1"/>
    <cellStyle name="Erklärender Text 2" xfId="38861" hidden="1"/>
    <cellStyle name="Erklärender Text 2" xfId="38885" hidden="1"/>
    <cellStyle name="Erklärender Text 2" xfId="38906" hidden="1"/>
    <cellStyle name="Erklärender Text 2" xfId="38926" hidden="1"/>
    <cellStyle name="Erklärender Text 2" xfId="38946" hidden="1"/>
    <cellStyle name="Erklärender Text 2" xfId="38966" hidden="1"/>
    <cellStyle name="Erklärender Text 2" xfId="38980" hidden="1"/>
    <cellStyle name="Erklärender Text 2" xfId="39001" hidden="1"/>
    <cellStyle name="Erklärender Text 2" xfId="39021" hidden="1"/>
    <cellStyle name="Erklärender Text 2" xfId="39041" hidden="1"/>
    <cellStyle name="Erklärender Text 2" xfId="39061" hidden="1"/>
    <cellStyle name="Erklärender Text 2" xfId="39074" hidden="1"/>
    <cellStyle name="Erklärender Text 2" xfId="39094" hidden="1"/>
    <cellStyle name="Erklärender Text 2" xfId="39114" hidden="1"/>
    <cellStyle name="Erklärender Text 2" xfId="39134" hidden="1"/>
    <cellStyle name="Erklärender Text 2" xfId="39154" hidden="1"/>
    <cellStyle name="Erklärender Text 2" xfId="39181" hidden="1"/>
    <cellStyle name="Erklärender Text 2" xfId="39201" hidden="1"/>
    <cellStyle name="Erklärender Text 2" xfId="39221" hidden="1"/>
    <cellStyle name="Erklärender Text 2" xfId="39241" hidden="1"/>
    <cellStyle name="Erklärender Text 2" xfId="39261" hidden="1"/>
    <cellStyle name="Erklärender Text 2" xfId="39285" hidden="1"/>
    <cellStyle name="Erklärender Text 2" xfId="39306" hidden="1"/>
    <cellStyle name="Erklärender Text 2" xfId="39326" hidden="1"/>
    <cellStyle name="Erklärender Text 2" xfId="39346" hidden="1"/>
    <cellStyle name="Erklärender Text 2" xfId="39366" hidden="1"/>
    <cellStyle name="Erklärender Text 2" xfId="39380" hidden="1"/>
    <cellStyle name="Erklärender Text 2" xfId="39401" hidden="1"/>
    <cellStyle name="Erklärender Text 2" xfId="39421" hidden="1"/>
    <cellStyle name="Erklärender Text 2" xfId="39441" hidden="1"/>
    <cellStyle name="Erklärender Text 2" xfId="39461" hidden="1"/>
    <cellStyle name="Erklärender Text 2" xfId="39474" hidden="1"/>
    <cellStyle name="Erklärender Text 2" xfId="39494" hidden="1"/>
    <cellStyle name="Erklärender Text 2" xfId="39514" hidden="1"/>
    <cellStyle name="Erklärender Text 2" xfId="39534" hidden="1"/>
    <cellStyle name="Erklärender Text 2" xfId="39554" hidden="1"/>
    <cellStyle name="Erklärender Text 2" xfId="39574" hidden="1"/>
    <cellStyle name="Erklärender Text 2" xfId="39594" hidden="1"/>
    <cellStyle name="Erklärender Text 2" xfId="39614" hidden="1"/>
    <cellStyle name="Erklärender Text 2" xfId="39634" hidden="1"/>
    <cellStyle name="Erklärender Text 2" xfId="39654" hidden="1"/>
    <cellStyle name="Erklärender Text 2" xfId="39668" hidden="1"/>
    <cellStyle name="Erklärender Text 2" xfId="39670" hidden="1"/>
    <cellStyle name="Erklärender Text 2" xfId="39716" hidden="1"/>
    <cellStyle name="Erklärender Text 2" xfId="39736" hidden="1"/>
    <cellStyle name="Erklärender Text 2" xfId="39756" hidden="1"/>
    <cellStyle name="Erklärender Text 2" xfId="39776" hidden="1"/>
    <cellStyle name="Erklärender Text 2" xfId="39796" hidden="1"/>
    <cellStyle name="Erklärender Text 2" xfId="39810" hidden="1"/>
    <cellStyle name="Erklärender Text 2" xfId="39830" hidden="1"/>
    <cellStyle name="Erklärender Text 2" xfId="39850" hidden="1"/>
    <cellStyle name="Erklärender Text 2" xfId="39870" hidden="1"/>
    <cellStyle name="Erklärender Text 2" xfId="39890" hidden="1"/>
    <cellStyle name="Erklärender Text 2" xfId="37466" hidden="1"/>
    <cellStyle name="Erklärender Text 2" xfId="35381" hidden="1"/>
    <cellStyle name="Erklärender Text 2" xfId="31887" hidden="1"/>
    <cellStyle name="Erklärender Text 2" xfId="39913" hidden="1"/>
    <cellStyle name="Erklärender Text 2" xfId="39937" hidden="1"/>
    <cellStyle name="Erklärender Text 2" xfId="39958" hidden="1"/>
    <cellStyle name="Erklärender Text 2" xfId="39978" hidden="1"/>
    <cellStyle name="Erklärender Text 2" xfId="39998" hidden="1"/>
    <cellStyle name="Erklärender Text 2" xfId="40018" hidden="1"/>
    <cellStyle name="Erklärender Text 2" xfId="40032" hidden="1"/>
    <cellStyle name="Erklärender Text 2" xfId="40053" hidden="1"/>
    <cellStyle name="Erklärender Text 2" xfId="40073" hidden="1"/>
    <cellStyle name="Erklärender Text 2" xfId="40093" hidden="1"/>
    <cellStyle name="Erklärender Text 2" xfId="40113" hidden="1"/>
    <cellStyle name="Erklärender Text 2" xfId="40126" hidden="1"/>
    <cellStyle name="Erklärender Text 2" xfId="40146" hidden="1"/>
    <cellStyle name="Erklärender Text 2" xfId="40166" hidden="1"/>
    <cellStyle name="Erklärender Text 2" xfId="40186" hidden="1"/>
    <cellStyle name="Erklärender Text 2" xfId="40206" hidden="1"/>
    <cellStyle name="Erklärender Text 2" xfId="40233" hidden="1"/>
    <cellStyle name="Erklärender Text 2" xfId="40253" hidden="1"/>
    <cellStyle name="Erklärender Text 2" xfId="40273" hidden="1"/>
    <cellStyle name="Erklärender Text 2" xfId="40293" hidden="1"/>
    <cellStyle name="Erklärender Text 2" xfId="40313" hidden="1"/>
    <cellStyle name="Erklärender Text 2" xfId="40337" hidden="1"/>
    <cellStyle name="Erklärender Text 2" xfId="40358" hidden="1"/>
    <cellStyle name="Erklärender Text 2" xfId="40378" hidden="1"/>
    <cellStyle name="Erklärender Text 2" xfId="40398" hidden="1"/>
    <cellStyle name="Erklärender Text 2" xfId="40418" hidden="1"/>
    <cellStyle name="Erklärender Text 2" xfId="40432" hidden="1"/>
    <cellStyle name="Erklärender Text 2" xfId="40453" hidden="1"/>
    <cellStyle name="Erklärender Text 2" xfId="40473" hidden="1"/>
    <cellStyle name="Erklärender Text 2" xfId="40493" hidden="1"/>
    <cellStyle name="Erklärender Text 2" xfId="40513" hidden="1"/>
    <cellStyle name="Erklärender Text 2" xfId="40526" hidden="1"/>
    <cellStyle name="Erklärender Text 2" xfId="40546" hidden="1"/>
    <cellStyle name="Erklärender Text 2" xfId="40566" hidden="1"/>
    <cellStyle name="Erklärender Text 2" xfId="40586" hidden="1"/>
    <cellStyle name="Erklärender Text 2" xfId="40606" hidden="1"/>
    <cellStyle name="Erklärender Text 2" xfId="40626" hidden="1"/>
    <cellStyle name="Erklärender Text 2" xfId="40646" hidden="1"/>
    <cellStyle name="Erklärender Text 2" xfId="40666" hidden="1"/>
    <cellStyle name="Erklärender Text 2" xfId="40686" hidden="1"/>
    <cellStyle name="Erklärender Text 2" xfId="40706" hidden="1"/>
    <cellStyle name="Erklärender Text 2" xfId="40720" hidden="1"/>
    <cellStyle name="Erklärender Text 2" xfId="40722" hidden="1"/>
    <cellStyle name="Erklärender Text 2" xfId="40768" hidden="1"/>
    <cellStyle name="Erklärender Text 2" xfId="40788" hidden="1"/>
    <cellStyle name="Erklärender Text 2" xfId="40808" hidden="1"/>
    <cellStyle name="Erklärender Text 2" xfId="40828" hidden="1"/>
    <cellStyle name="Erklärender Text 2" xfId="40848" hidden="1"/>
    <cellStyle name="Erklärender Text 2" xfId="40862" hidden="1"/>
    <cellStyle name="Erklärender Text 2" xfId="40882" hidden="1"/>
    <cellStyle name="Erklärender Text 2" xfId="40902" hidden="1"/>
    <cellStyle name="Erklärender Text 2" xfId="40922" hidden="1"/>
    <cellStyle name="Erklärender Text 2" xfId="40942" hidden="1"/>
    <cellStyle name="Erklärender Text 2" xfId="40955" hidden="1"/>
    <cellStyle name="Erklärender Text 2" xfId="41009" hidden="1"/>
    <cellStyle name="Erklärender Text 2" xfId="41037" hidden="1"/>
    <cellStyle name="Erklärender Text 2" xfId="41057" hidden="1"/>
    <cellStyle name="Erklärender Text 2" xfId="41077" hidden="1"/>
    <cellStyle name="Erklärender Text 2" xfId="41097" hidden="1"/>
    <cellStyle name="Erklärender Text 2" xfId="41121" hidden="1"/>
    <cellStyle name="Erklärender Text 2" xfId="41142" hidden="1"/>
    <cellStyle name="Erklärender Text 2" xfId="41162" hidden="1"/>
    <cellStyle name="Erklärender Text 2" xfId="41182" hidden="1"/>
    <cellStyle name="Erklärender Text 2" xfId="41202" hidden="1"/>
    <cellStyle name="Erklärender Text 2" xfId="41216" hidden="1"/>
    <cellStyle name="Erklärender Text 2" xfId="41237" hidden="1"/>
    <cellStyle name="Erklärender Text 2" xfId="41257" hidden="1"/>
    <cellStyle name="Erklärender Text 2" xfId="41277" hidden="1"/>
    <cellStyle name="Erklärender Text 2" xfId="41297" hidden="1"/>
    <cellStyle name="Erklärender Text 2" xfId="41310" hidden="1"/>
    <cellStyle name="Erklärender Text 2" xfId="41330" hidden="1"/>
    <cellStyle name="Erklärender Text 2" xfId="41350" hidden="1"/>
    <cellStyle name="Erklärender Text 2" xfId="41370" hidden="1"/>
    <cellStyle name="Erklärender Text 2" xfId="41390" hidden="1"/>
    <cellStyle name="Erklärender Text 2" xfId="41417" hidden="1"/>
    <cellStyle name="Erklärender Text 2" xfId="41437" hidden="1"/>
    <cellStyle name="Erklärender Text 2" xfId="41457" hidden="1"/>
    <cellStyle name="Erklärender Text 2" xfId="41477" hidden="1"/>
    <cellStyle name="Erklärender Text 2" xfId="41497" hidden="1"/>
    <cellStyle name="Erklärender Text 2" xfId="41521" hidden="1"/>
    <cellStyle name="Erklärender Text 2" xfId="41542" hidden="1"/>
    <cellStyle name="Erklärender Text 2" xfId="41562" hidden="1"/>
    <cellStyle name="Erklärender Text 2" xfId="41582" hidden="1"/>
    <cellStyle name="Erklärender Text 2" xfId="41602" hidden="1"/>
    <cellStyle name="Erklärender Text 2" xfId="41616" hidden="1"/>
    <cellStyle name="Erklärender Text 2" xfId="41637" hidden="1"/>
    <cellStyle name="Erklärender Text 2" xfId="41657" hidden="1"/>
    <cellStyle name="Erklärender Text 2" xfId="41677" hidden="1"/>
    <cellStyle name="Erklärender Text 2" xfId="41697" hidden="1"/>
    <cellStyle name="Erklärender Text 2" xfId="41710" hidden="1"/>
    <cellStyle name="Erklärender Text 2" xfId="41730" hidden="1"/>
    <cellStyle name="Erklärender Text 2" xfId="41750" hidden="1"/>
    <cellStyle name="Erklärender Text 2" xfId="41770" hidden="1"/>
    <cellStyle name="Erklärender Text 2" xfId="41790" hidden="1"/>
    <cellStyle name="Erklärender Text 2" xfId="41810" hidden="1"/>
    <cellStyle name="Erklärender Text 2" xfId="41830" hidden="1"/>
    <cellStyle name="Erklärender Text 2" xfId="41850" hidden="1"/>
    <cellStyle name="Erklärender Text 2" xfId="41870" hidden="1"/>
    <cellStyle name="Erklärender Text 2" xfId="41890" hidden="1"/>
    <cellStyle name="Erklärender Text 2" xfId="41904" hidden="1"/>
    <cellStyle name="Erklärender Text 2" xfId="41906" hidden="1"/>
    <cellStyle name="Erklärender Text 2" xfId="41952" hidden="1"/>
    <cellStyle name="Erklärender Text 2" xfId="41972" hidden="1"/>
    <cellStyle name="Erklärender Text 2" xfId="41992" hidden="1"/>
    <cellStyle name="Erklärender Text 2" xfId="42012" hidden="1"/>
    <cellStyle name="Erklärender Text 2" xfId="42032" hidden="1"/>
    <cellStyle name="Erklärender Text 2" xfId="42046" hidden="1"/>
    <cellStyle name="Erklärender Text 2" xfId="42066" hidden="1"/>
    <cellStyle name="Erklärender Text 2" xfId="42086" hidden="1"/>
    <cellStyle name="Erklärender Text 2" xfId="42106" hidden="1"/>
    <cellStyle name="Erklärender Text 2" xfId="42126" hidden="1"/>
    <cellStyle name="Erklärender Text 2" xfId="42168" hidden="1"/>
    <cellStyle name="Erklärender Text 2" xfId="42227" hidden="1"/>
    <cellStyle name="Erklärender Text 2" xfId="42281" hidden="1"/>
    <cellStyle name="Erklärender Text 2" xfId="42333" hidden="1"/>
    <cellStyle name="Erklärender Text 2" xfId="42440" hidden="1"/>
    <cellStyle name="Erklärender Text 2" xfId="42493" hidden="1"/>
    <cellStyle name="Erklärender Text 2" xfId="42556" hidden="1"/>
    <cellStyle name="Erklärender Text 2" xfId="42614" hidden="1"/>
    <cellStyle name="Erklärender Text 2" xfId="42668" hidden="1"/>
    <cellStyle name="Erklärender Text 2" xfId="42726" hidden="1"/>
    <cellStyle name="Erklärender Text 2" xfId="42779" hidden="1"/>
    <cellStyle name="Erklärender Text 2" xfId="42822" hidden="1"/>
    <cellStyle name="Erklärender Text 2" xfId="42881" hidden="1"/>
    <cellStyle name="Erklärender Text 2" xfId="42939" hidden="1"/>
    <cellStyle name="Erklärender Text 2" xfId="42992" hidden="1"/>
    <cellStyle name="Erklärender Text 2" xfId="43038" hidden="1"/>
    <cellStyle name="Erklärender Text 2" xfId="43079" hidden="1"/>
    <cellStyle name="Erklärender Text 2" xfId="43140" hidden="1"/>
    <cellStyle name="Erklärender Text 2" xfId="43198" hidden="1"/>
    <cellStyle name="Erklärender Text 2" xfId="43248" hidden="1"/>
    <cellStyle name="Erklärender Text 2" xfId="43303" hidden="1"/>
    <cellStyle name="Erklärender Text 2" xfId="43372" hidden="1"/>
    <cellStyle name="Erklärender Text 2" xfId="43432" hidden="1"/>
    <cellStyle name="Erklärender Text 2" xfId="43491" hidden="1"/>
    <cellStyle name="Erklärender Text 2" xfId="43551" hidden="1"/>
    <cellStyle name="Erklärender Text 2" xfId="43593" hidden="1"/>
    <cellStyle name="Erklärender Text 2" xfId="43656" hidden="1"/>
    <cellStyle name="Erklärender Text 2" xfId="43719" hidden="1"/>
    <cellStyle name="Erklärender Text 2" xfId="43777" hidden="1"/>
    <cellStyle name="Erklärender Text 2" xfId="43828" hidden="1"/>
    <cellStyle name="Erklärender Text 2" xfId="43882" hidden="1"/>
    <cellStyle name="Erklärender Text 2" xfId="43936" hidden="1"/>
    <cellStyle name="Erklärender Text 2" xfId="43987" hidden="1"/>
    <cellStyle name="Erklärender Text 2" xfId="44046" hidden="1"/>
    <cellStyle name="Erklärender Text 2" xfId="44098" hidden="1"/>
    <cellStyle name="Erklärender Text 2" xfId="44155" hidden="1"/>
    <cellStyle name="Erklärender Text 2" xfId="44195" hidden="1"/>
    <cellStyle name="Erklärender Text 2" xfId="44250" hidden="1"/>
    <cellStyle name="Erklärender Text 2" xfId="44300" hidden="1"/>
    <cellStyle name="Erklärender Text 2" xfId="44358" hidden="1"/>
    <cellStyle name="Erklärender Text 2" xfId="44405" hidden="1"/>
    <cellStyle name="Erklärender Text 2" xfId="44463" hidden="1"/>
    <cellStyle name="Erklärender Text 2" xfId="44518" hidden="1"/>
    <cellStyle name="Erklärender Text 2" xfId="44572" hidden="1"/>
    <cellStyle name="Erklärender Text 2" xfId="44624" hidden="1"/>
    <cellStyle name="Erklärender Text 2" xfId="44678" hidden="1"/>
    <cellStyle name="Erklärender Text 2" xfId="44722" hidden="1"/>
    <cellStyle name="Erklärender Text 2" xfId="44726" hidden="1"/>
    <cellStyle name="Erklärender Text 2" xfId="44815" hidden="1"/>
    <cellStyle name="Erklärender Text 2" xfId="44872" hidden="1"/>
    <cellStyle name="Erklärender Text 2" xfId="44923" hidden="1"/>
    <cellStyle name="Erklärender Text 2" xfId="44981" hidden="1"/>
    <cellStyle name="Erklärender Text 2" xfId="45039" hidden="1"/>
    <cellStyle name="Erklärender Text 2" xfId="45082" hidden="1"/>
    <cellStyle name="Erklärender Text 2" xfId="45175" hidden="1"/>
    <cellStyle name="Erklärender Text 2" xfId="45246" hidden="1"/>
    <cellStyle name="Erklärender Text 2" xfId="45295" hidden="1"/>
    <cellStyle name="Erklärender Text 2" xfId="45379" hidden="1"/>
    <cellStyle name="Erklärender Text 2" xfId="45418" hidden="1"/>
    <cellStyle name="Erklärender Text 2" xfId="45506" hidden="1"/>
    <cellStyle name="Erklärender Text 2" xfId="45566" hidden="1"/>
    <cellStyle name="Erklärender Text 2" xfId="45621" hidden="1"/>
    <cellStyle name="Erklärender Text 2" xfId="45679" hidden="1"/>
    <cellStyle name="Erklärender Text 2" xfId="45731" hidden="1"/>
    <cellStyle name="Erklärender Text 2" xfId="45795" hidden="1"/>
    <cellStyle name="Erklärender Text 2" xfId="45856" hidden="1"/>
    <cellStyle name="Erklärender Text 2" xfId="45932" hidden="1"/>
    <cellStyle name="Erklärender Text 2" xfId="45983" hidden="1"/>
    <cellStyle name="Erklärender Text 2" xfId="46036" hidden="1"/>
    <cellStyle name="Erklärender Text 2" xfId="46104" hidden="1"/>
    <cellStyle name="Erklärender Text 2" xfId="46169" hidden="1"/>
    <cellStyle name="Erklärender Text 2" xfId="46224" hidden="1"/>
    <cellStyle name="Erklärender Text 2" xfId="46271" hidden="1"/>
    <cellStyle name="Erklärender Text 2" xfId="46328" hidden="1"/>
    <cellStyle name="Erklärender Text 2" xfId="46375" hidden="1"/>
    <cellStyle name="Erklärender Text 2" xfId="46425" hidden="1"/>
    <cellStyle name="Erklärender Text 2" xfId="46482" hidden="1"/>
    <cellStyle name="Erklärender Text 2" xfId="46529" hidden="1"/>
    <cellStyle name="Erklärender Text 2" xfId="46586" hidden="1"/>
    <cellStyle name="Erklärender Text 2" xfId="46660" hidden="1"/>
    <cellStyle name="Erklärender Text 2" xfId="46717" hidden="1"/>
    <cellStyle name="Erklärender Text 2" xfId="46767" hidden="1"/>
    <cellStyle name="Erklärender Text 2" xfId="46821" hidden="1"/>
    <cellStyle name="Erklärender Text 2" xfId="46873" hidden="1"/>
    <cellStyle name="Erklärender Text 2" xfId="46937" hidden="1"/>
    <cellStyle name="Erklärender Text 2" xfId="46994" hidden="1"/>
    <cellStyle name="Erklärender Text 2" xfId="47046" hidden="1"/>
    <cellStyle name="Erklärender Text 2" xfId="47105" hidden="1"/>
    <cellStyle name="Erklärender Text 2" xfId="47160" hidden="1"/>
    <cellStyle name="Erklärender Text 2" xfId="47208" hidden="1"/>
    <cellStyle name="Erklärender Text 2" xfId="47262" hidden="1"/>
    <cellStyle name="Erklärender Text 2" xfId="47317" hidden="1"/>
    <cellStyle name="Erklärender Text 2" xfId="47378" hidden="1"/>
    <cellStyle name="Erklärender Text 2" xfId="47426" hidden="1"/>
    <cellStyle name="Erklärender Text 2" xfId="47476" hidden="1"/>
    <cellStyle name="Erklärender Text 2" xfId="47534" hidden="1"/>
    <cellStyle name="Erklärender Text 2" xfId="47590" hidden="1"/>
    <cellStyle name="Erklärender Text 2" xfId="47635" hidden="1"/>
    <cellStyle name="Erklärender Text 2" xfId="47682" hidden="1"/>
    <cellStyle name="Erklärender Text 2" xfId="47742" hidden="1"/>
    <cellStyle name="Erklärender Text 2" xfId="47803" hidden="1"/>
    <cellStyle name="Erklärender Text 2" xfId="47856" hidden="1"/>
    <cellStyle name="Erklärender Text 2" xfId="47915" hidden="1"/>
    <cellStyle name="Erklärender Text 2" xfId="47960" hidden="1"/>
    <cellStyle name="Erklärender Text 2" xfId="48007" hidden="1"/>
    <cellStyle name="Erklärender Text 2" xfId="48014" hidden="1"/>
    <cellStyle name="Erklärender Text 2" xfId="48088" hidden="1"/>
    <cellStyle name="Erklärender Text 2" xfId="48148" hidden="1"/>
    <cellStyle name="Erklärender Text 2" xfId="48199" hidden="1"/>
    <cellStyle name="Erklärender Text 2" xfId="48251" hidden="1"/>
    <cellStyle name="Erklärender Text 2" xfId="48304" hidden="1"/>
    <cellStyle name="Erklärender Text 2" xfId="48357" hidden="1"/>
    <cellStyle name="Erklärender Text 2" xfId="48415" hidden="1"/>
    <cellStyle name="Erklärender Text 2" xfId="48473" hidden="1"/>
    <cellStyle name="Erklärender Text 2" xfId="48516" hidden="1"/>
    <cellStyle name="Erklärender Text 2" xfId="48569" hidden="1"/>
    <cellStyle name="Erklärender Text 2" xfId="48541" hidden="1"/>
    <cellStyle name="Erklärender Text 2" xfId="48476" hidden="1"/>
    <cellStyle name="Erklärender Text 2" xfId="48418" hidden="1"/>
    <cellStyle name="Erklärender Text 2" xfId="48360" hidden="1"/>
    <cellStyle name="Erklärender Text 2" xfId="48305" hidden="1"/>
    <cellStyle name="Erklärender Text 2" xfId="48246" hidden="1"/>
    <cellStyle name="Erklärender Text 2" xfId="48177" hidden="1"/>
    <cellStyle name="Erklärender Text 2" xfId="48119" hidden="1"/>
    <cellStyle name="Erklärender Text 2" xfId="48063" hidden="1"/>
    <cellStyle name="Erklärender Text 2" xfId="47975" hidden="1"/>
    <cellStyle name="Erklärender Text 2" xfId="47935" hidden="1"/>
    <cellStyle name="Erklärender Text 2" xfId="47877" hidden="1"/>
    <cellStyle name="Erklärender Text 2" xfId="47815" hidden="1"/>
    <cellStyle name="Erklärender Text 2" xfId="47755" hidden="1"/>
    <cellStyle name="Erklärender Text 2" xfId="47704" hidden="1"/>
    <cellStyle name="Erklärender Text 2" xfId="47664" hidden="1"/>
    <cellStyle name="Erklärender Text 2" xfId="47598" hidden="1"/>
    <cellStyle name="Erklärender Text 2" xfId="47537" hidden="1"/>
    <cellStyle name="Erklärender Text 2" xfId="47479" hidden="1"/>
    <cellStyle name="Erklärender Text 2" xfId="47428" hidden="1"/>
    <cellStyle name="Erklärender Text 2" xfId="47349" hidden="1"/>
    <cellStyle name="Erklärender Text 2" xfId="47287" hidden="1"/>
    <cellStyle name="Erklärender Text 2" xfId="47227" hidden="1"/>
    <cellStyle name="Erklärender Text 2" xfId="47175" hidden="1"/>
    <cellStyle name="Erklärender Text 2" xfId="47120" hidden="1"/>
    <cellStyle name="Erklärender Text 2" xfId="47049" hidden="1"/>
    <cellStyle name="Erklärender Text 2" xfId="46995" hidden="1"/>
    <cellStyle name="Erklärender Text 2" xfId="46932" hidden="1"/>
    <cellStyle name="Erklärender Text 2" xfId="46874" hidden="1"/>
    <cellStyle name="Erklärender Text 2" xfId="46816" hidden="1"/>
    <cellStyle name="Erklärender Text 2" xfId="46768" hidden="1"/>
    <cellStyle name="Erklärender Text 2" xfId="46712" hidden="1"/>
    <cellStyle name="Erklärender Text 2" xfId="46654" hidden="1"/>
    <cellStyle name="Erklärender Text 2" xfId="46594" hidden="1"/>
    <cellStyle name="Erklärender Text 2" xfId="46536" hidden="1"/>
    <cellStyle name="Erklärender Text 2" xfId="46494" hidden="1"/>
    <cellStyle name="Erklärender Text 2" xfId="46436" hidden="1"/>
    <cellStyle name="Erklärender Text 2" xfId="46378" hidden="1"/>
    <cellStyle name="Erklärender Text 2" xfId="46323" hidden="1"/>
    <cellStyle name="Erklärender Text 2" xfId="46264" hidden="1"/>
    <cellStyle name="Erklärender Text 2" xfId="46198" hidden="1"/>
    <cellStyle name="Erklärender Text 2" xfId="46139" hidden="1"/>
    <cellStyle name="Erklärender Text 2" xfId="46059" hidden="1"/>
    <cellStyle name="Erklärender Text 2" xfId="46007" hidden="1"/>
    <cellStyle name="Erklärender Text 2" xfId="45949" hidden="1"/>
    <cellStyle name="Erklärender Text 2" xfId="45896" hidden="1"/>
    <cellStyle name="Erklärender Text 2" xfId="45894" hidden="1"/>
    <cellStyle name="Erklärender Text 2" xfId="45817" hidden="1"/>
    <cellStyle name="Erklärender Text 2" xfId="45752" hidden="1"/>
    <cellStyle name="Erklärender Text 2" xfId="45700" hidden="1"/>
    <cellStyle name="Erklärender Text 2" xfId="45642" hidden="1"/>
    <cellStyle name="Erklärender Text 2" xfId="45589" hidden="1"/>
    <cellStyle name="Erklärender Text 2" xfId="45534" hidden="1"/>
    <cellStyle name="Erklärender Text 2" xfId="45450" hidden="1"/>
    <cellStyle name="Erklärender Text 2" xfId="45360" hidden="1"/>
    <cellStyle name="Erklärender Text 2" xfId="45268" hidden="1"/>
    <cellStyle name="Erklärender Text 2" xfId="45207" hidden="1"/>
    <cellStyle name="Erklärender Text 2" xfId="45172" hidden="1"/>
    <cellStyle name="Erklärender Text 2" xfId="45083" hidden="1"/>
    <cellStyle name="Erklärender Text 2" xfId="45009" hidden="1"/>
    <cellStyle name="Erklärender Text 2" xfId="44951" hidden="1"/>
    <cellStyle name="Erklärender Text 2" xfId="44889" hidden="1"/>
    <cellStyle name="Erklärender Text 2" xfId="44836" hidden="1"/>
    <cellStyle name="Erklärender Text 2" xfId="44768" hidden="1"/>
    <cellStyle name="Erklärender Text 2" xfId="44681" hidden="1"/>
    <cellStyle name="Erklärender Text 2" xfId="44619" hidden="1"/>
    <cellStyle name="Erklärender Text 2" xfId="44567" hidden="1"/>
    <cellStyle name="Erklärender Text 2" xfId="44509" hidden="1"/>
    <cellStyle name="Erklärender Text 2" xfId="44471" hidden="1"/>
    <cellStyle name="Erklärender Text 2" xfId="44406" hidden="1"/>
    <cellStyle name="Erklärender Text 2" xfId="44345" hidden="1"/>
    <cellStyle name="Erklärender Text 2" xfId="44292" hidden="1"/>
    <cellStyle name="Erklärender Text 2" xfId="44242" hidden="1"/>
    <cellStyle name="Erklärender Text 2" xfId="44196" hidden="1"/>
    <cellStyle name="Erklärender Text 2" xfId="44133" hidden="1"/>
    <cellStyle name="Erklärender Text 2" xfId="44075" hidden="1"/>
    <cellStyle name="Erklärender Text 2" xfId="44017" hidden="1"/>
    <cellStyle name="Erklärender Text 2" xfId="43957" hidden="1"/>
    <cellStyle name="Erklärender Text 2" xfId="43885" hidden="1"/>
    <cellStyle name="Erklärender Text 2" xfId="43823" hidden="1"/>
    <cellStyle name="Erklärender Text 2" xfId="43764" hidden="1"/>
    <cellStyle name="Erklärender Text 2" xfId="43709" hidden="1"/>
    <cellStyle name="Erklärender Text 2" xfId="43650" hidden="1"/>
    <cellStyle name="Erklärender Text 2" xfId="43581" hidden="1"/>
    <cellStyle name="Erklärender Text 2" xfId="43517" hidden="1"/>
    <cellStyle name="Erklärender Text 2" xfId="43458" hidden="1"/>
    <cellStyle name="Erklärender Text 2" xfId="43399" hidden="1"/>
    <cellStyle name="Erklärender Text 2" xfId="43336" hidden="1"/>
    <cellStyle name="Erklärender Text 2" xfId="43304" hidden="1"/>
    <cellStyle name="Erklärender Text 2" xfId="43241" hidden="1"/>
    <cellStyle name="Erklärender Text 2" xfId="43175" hidden="1"/>
    <cellStyle name="Erklärender Text 2" xfId="43117" hidden="1"/>
    <cellStyle name="Erklärender Text 2" xfId="43066" hidden="1"/>
    <cellStyle name="Erklärender Text 2" xfId="43021" hidden="1"/>
    <cellStyle name="Erklärender Text 2" xfId="42963" hidden="1"/>
    <cellStyle name="Erklärender Text 2" xfId="42905" hidden="1"/>
    <cellStyle name="Erklärender Text 2" xfId="42846" hidden="1"/>
    <cellStyle name="Erklärender Text 2" xfId="42794" hidden="1"/>
    <cellStyle name="Erklärender Text 2" xfId="42732" hidden="1"/>
    <cellStyle name="Erklärender Text 2" xfId="42671" hidden="1"/>
    <cellStyle name="Erklärender Text 2" xfId="42617" hidden="1"/>
    <cellStyle name="Erklärender Text 2" xfId="42558" hidden="1"/>
    <cellStyle name="Erklärender Text 2" xfId="42494" hidden="1"/>
    <cellStyle name="Erklärender Text 2" xfId="42447" hidden="1"/>
    <cellStyle name="Erklärender Text 2" xfId="42443" hidden="1"/>
    <cellStyle name="Erklärender Text 2" xfId="42340" hidden="1"/>
    <cellStyle name="Erklärender Text 2" xfId="42282" hidden="1"/>
    <cellStyle name="Erklärender Text 2" xfId="42228" hidden="1"/>
    <cellStyle name="Erklärender Text 2" xfId="48611" hidden="1"/>
    <cellStyle name="Erklärender Text 2" xfId="48650" hidden="1"/>
    <cellStyle name="Erklärender Text 2" xfId="48682" hidden="1"/>
    <cellStyle name="Erklärender Text 2" xfId="48721" hidden="1"/>
    <cellStyle name="Erklärender Text 2" xfId="48760" hidden="1"/>
    <cellStyle name="Erklärender Text 2" xfId="48793" hidden="1"/>
    <cellStyle name="Erklärender Text 2" xfId="48831" hidden="1"/>
    <cellStyle name="Erklärender Text 2" xfId="48808" hidden="1"/>
    <cellStyle name="Erklärender Text 2" xfId="48763" hidden="1"/>
    <cellStyle name="Erklärender Text 2" xfId="48724" hidden="1"/>
    <cellStyle name="Erklärender Text 2" xfId="48685" hidden="1"/>
    <cellStyle name="Erklärender Text 2" xfId="48651" hidden="1"/>
    <cellStyle name="Erklärender Text 2" xfId="48584" hidden="1"/>
    <cellStyle name="Erklärender Text 2" xfId="48510" hidden="1"/>
    <cellStyle name="Erklärender Text 2" xfId="48443" hidden="1"/>
    <cellStyle name="Erklärender Text 2" xfId="48385" hidden="1"/>
    <cellStyle name="Erklärender Text 2" xfId="48331" hidden="1"/>
    <cellStyle name="Erklärender Text 2" xfId="48279" hidden="1"/>
    <cellStyle name="Erklärender Text 2" xfId="48216" hidden="1"/>
    <cellStyle name="Erklärender Text 2" xfId="48151" hidden="1"/>
    <cellStyle name="Erklärender Text 2" xfId="48093" hidden="1"/>
    <cellStyle name="Erklärender Text 2" xfId="47996" hidden="1"/>
    <cellStyle name="Erklärender Text 2" xfId="47942" hidden="1"/>
    <cellStyle name="Erklärender Text 2" xfId="47889" hidden="1"/>
    <cellStyle name="Erklärender Text 2" xfId="47824" hidden="1"/>
    <cellStyle name="Erklärender Text 2" xfId="47765" hidden="1"/>
    <cellStyle name="Erklärender Text 2" xfId="47707" hidden="1"/>
    <cellStyle name="Erklärender Text 2" xfId="47628" hidden="1"/>
    <cellStyle name="Erklärender Text 2" xfId="47562" hidden="1"/>
    <cellStyle name="Erklärender Text 2" xfId="47504" hidden="1"/>
    <cellStyle name="Erklärender Text 2" xfId="47453" hidden="1"/>
    <cellStyle name="Erklärender Text 2" xfId="47394" hidden="1"/>
    <cellStyle name="Erklärender Text 2" xfId="47318" hidden="1"/>
    <cellStyle name="Erklärender Text 2" xfId="47255" hidden="1"/>
    <cellStyle name="Erklärender Text 2" xfId="47196" hidden="1"/>
    <cellStyle name="Erklärender Text 2" xfId="47136" hidden="1"/>
    <cellStyle name="Erklärender Text 2" xfId="47072" hidden="1"/>
    <cellStyle name="Erklärender Text 2" xfId="47022" hidden="1"/>
    <cellStyle name="Erklärender Text 2" xfId="46961" hidden="1"/>
    <cellStyle name="Erklärender Text 2" xfId="46897" hidden="1"/>
    <cellStyle name="Erklärender Text 2" xfId="46825" hidden="1"/>
    <cellStyle name="Erklärender Text 2" xfId="46772" hidden="1"/>
    <cellStyle name="Erklärender Text 2" xfId="46726" hidden="1"/>
    <cellStyle name="Erklärender Text 2" xfId="46661" hidden="1"/>
    <cellStyle name="Erklärender Text 2" xfId="46590" hidden="1"/>
    <cellStyle name="Erklärender Text 2" xfId="46530" hidden="1"/>
    <cellStyle name="Erklärender Text 2" xfId="46476" hidden="1"/>
    <cellStyle name="Erklärender Text 2" xfId="46404" hidden="1"/>
    <cellStyle name="Erklärender Text 2" xfId="46352" hidden="1"/>
    <cellStyle name="Erklärender Text 2" xfId="46294" hidden="1"/>
    <cellStyle name="Erklärender Text 2" xfId="46233" hidden="1"/>
    <cellStyle name="Erklärender Text 2" xfId="46172" hidden="1"/>
    <cellStyle name="Erklärender Text 2" xfId="46123" hidden="1"/>
    <cellStyle name="Erklärender Text 2" xfId="46117" hidden="1"/>
    <cellStyle name="Erklärender Text 2" xfId="46039" hidden="1"/>
    <cellStyle name="Erklärender Text 2" xfId="45977" hidden="1"/>
    <cellStyle name="Erklärender Text 2" xfId="45910" hidden="1"/>
    <cellStyle name="Erklärender Text 2" xfId="45820" hidden="1"/>
    <cellStyle name="Erklärender Text 2" xfId="45758" hidden="1"/>
    <cellStyle name="Erklärender Text 2" xfId="45713" hidden="1"/>
    <cellStyle name="Erklärender Text 2" xfId="45646" hidden="1"/>
    <cellStyle name="Erklärender Text 2" xfId="45585" hidden="1"/>
    <cellStyle name="Erklärender Text 2" xfId="45518" hidden="1"/>
    <cellStyle name="Erklärender Text 2" xfId="45424" hidden="1"/>
    <cellStyle name="Erklärender Text 2" xfId="45372" hidden="1"/>
    <cellStyle name="Erklärender Text 2" xfId="45276" hidden="1"/>
    <cellStyle name="Erklärender Text 2" xfId="45201" hidden="1"/>
    <cellStyle name="Erklärender Text 2" xfId="45117" hidden="1"/>
    <cellStyle name="Erklärender Text 2" xfId="45049" hidden="1"/>
    <cellStyle name="Erklärender Text 2" xfId="44983" hidden="1"/>
    <cellStyle name="Erklärender Text 2" xfId="44917" hidden="1"/>
    <cellStyle name="Erklärender Text 2" xfId="44841" hidden="1"/>
    <cellStyle name="Erklärender Text 2" xfId="44775" hidden="1"/>
    <cellStyle name="Erklärender Text 2" xfId="44685" hidden="1"/>
    <cellStyle name="Erklärender Text 2" xfId="44627" hidden="1"/>
    <cellStyle name="Erklärender Text 2" xfId="44580" hidden="1"/>
    <cellStyle name="Erklärender Text 2" xfId="44512" hidden="1"/>
    <cellStyle name="Erklärender Text 2" xfId="44455" hidden="1"/>
    <cellStyle name="Erklärender Text 2" xfId="44396" hidden="1"/>
    <cellStyle name="Erklärender Text 2" xfId="44330" hidden="1"/>
    <cellStyle name="Erklärender Text 2" xfId="44279" hidden="1"/>
    <cellStyle name="Erklärender Text 2" xfId="44215" hidden="1"/>
    <cellStyle name="Erklärender Text 2" xfId="44171" hidden="1"/>
    <cellStyle name="Erklärender Text 2" xfId="44113" hidden="1"/>
    <cellStyle name="Erklärender Text 2" xfId="44049" hidden="1"/>
    <cellStyle name="Erklärender Text 2" xfId="43963" hidden="1"/>
    <cellStyle name="Erklärender Text 2" xfId="43908" hidden="1"/>
    <cellStyle name="Erklärender Text 2" xfId="43852" hidden="1"/>
    <cellStyle name="Erklärender Text 2" xfId="43788" hidden="1"/>
    <cellStyle name="Erklärender Text 2" xfId="43730" hidden="1"/>
    <cellStyle name="Erklärender Text 2" xfId="43657" hidden="1"/>
    <cellStyle name="Erklärender Text 2" xfId="43584" hidden="1"/>
    <cellStyle name="Erklärender Text 2" xfId="43513" hidden="1"/>
    <cellStyle name="Erklärender Text 2" xfId="43454" hidden="1"/>
    <cellStyle name="Erklärender Text 2" xfId="43394" hidden="1"/>
    <cellStyle name="Erklärender Text 2" xfId="43339" hidden="1"/>
    <cellStyle name="Erklärender Text 2" xfId="43276" hidden="1"/>
    <cellStyle name="Erklärender Text 2" xfId="43213" hidden="1"/>
    <cellStyle name="Erklärender Text 2" xfId="43155" hidden="1"/>
    <cellStyle name="Erklärender Text 2" xfId="43097" hidden="1"/>
    <cellStyle name="Erklärender Text 2" xfId="43053" hidden="1"/>
    <cellStyle name="Erklärender Text 2" xfId="42995" hidden="1"/>
    <cellStyle name="Erklärender Text 2" xfId="42933" hidden="1"/>
    <cellStyle name="Erklärender Text 2" xfId="42875" hidden="1"/>
    <cellStyle name="Erklärender Text 2" xfId="42816" hidden="1"/>
    <cellStyle name="Erklärender Text 2" xfId="42755" hidden="1"/>
    <cellStyle name="Erklärender Text 2" xfId="42696" hidden="1"/>
    <cellStyle name="Erklärender Text 2" xfId="42637" hidden="1"/>
    <cellStyle name="Erklärender Text 2" xfId="42564" hidden="1"/>
    <cellStyle name="Erklärender Text 2" xfId="42499" hidden="1"/>
    <cellStyle name="Erklärender Text 2" xfId="42455" hidden="1"/>
    <cellStyle name="Erklärender Text 2" xfId="42450" hidden="1"/>
    <cellStyle name="Erklärender Text 2" xfId="42334" hidden="1"/>
    <cellStyle name="Erklärender Text 2" xfId="42272" hidden="1"/>
    <cellStyle name="Erklärender Text 2" xfId="42214" hidden="1"/>
    <cellStyle name="Erklärender Text 2" xfId="48548" hidden="1"/>
    <cellStyle name="Erklärender Text 2" xfId="48854" hidden="1"/>
    <cellStyle name="Erklärender Text 2" xfId="48868" hidden="1"/>
    <cellStyle name="Erklärender Text 2" xfId="48888" hidden="1"/>
    <cellStyle name="Erklärender Text 2" xfId="48908" hidden="1"/>
    <cellStyle name="Erklärender Text 2" xfId="48928" hidden="1"/>
    <cellStyle name="Erklärender Text 2" xfId="48948" hidden="1"/>
    <cellStyle name="Erklärender Text 2" xfId="48969" hidden="1"/>
    <cellStyle name="Erklärender Text 2" xfId="49028" hidden="1"/>
    <cellStyle name="Erklärender Text 2" xfId="49082" hidden="1"/>
    <cellStyle name="Erklärender Text 2" xfId="49134" hidden="1"/>
    <cellStyle name="Erklärender Text 2" xfId="49241" hidden="1"/>
    <cellStyle name="Erklärender Text 2" xfId="49294" hidden="1"/>
    <cellStyle name="Erklärender Text 2" xfId="49357" hidden="1"/>
    <cellStyle name="Erklärender Text 2" xfId="49415" hidden="1"/>
    <cellStyle name="Erklärender Text 2" xfId="49469" hidden="1"/>
    <cellStyle name="Erklärender Text 2" xfId="49527" hidden="1"/>
    <cellStyle name="Erklärender Text 2" xfId="49580" hidden="1"/>
    <cellStyle name="Erklärender Text 2" xfId="49623" hidden="1"/>
    <cellStyle name="Erklärender Text 2" xfId="49682" hidden="1"/>
    <cellStyle name="Erklärender Text 2" xfId="49740" hidden="1"/>
    <cellStyle name="Erklärender Text 2" xfId="49793" hidden="1"/>
    <cellStyle name="Erklärender Text 2" xfId="49839" hidden="1"/>
    <cellStyle name="Erklärender Text 2" xfId="49880" hidden="1"/>
    <cellStyle name="Erklärender Text 2" xfId="49941" hidden="1"/>
    <cellStyle name="Erklärender Text 2" xfId="49999" hidden="1"/>
    <cellStyle name="Erklärender Text 2" xfId="50049" hidden="1"/>
    <cellStyle name="Erklärender Text 2" xfId="50104" hidden="1"/>
    <cellStyle name="Erklärender Text 2" xfId="50173" hidden="1"/>
    <cellStyle name="Erklärender Text 2" xfId="50233" hidden="1"/>
    <cellStyle name="Erklärender Text 2" xfId="50292" hidden="1"/>
    <cellStyle name="Erklärender Text 2" xfId="50352" hidden="1"/>
    <cellStyle name="Erklärender Text 2" xfId="50394" hidden="1"/>
    <cellStyle name="Erklärender Text 2" xfId="50457" hidden="1"/>
    <cellStyle name="Erklärender Text 2" xfId="50520" hidden="1"/>
    <cellStyle name="Erklärender Text 2" xfId="50578" hidden="1"/>
    <cellStyle name="Erklärender Text 2" xfId="50629" hidden="1"/>
    <cellStyle name="Erklärender Text 2" xfId="50683" hidden="1"/>
    <cellStyle name="Erklärender Text 2" xfId="50737" hidden="1"/>
    <cellStyle name="Erklärender Text 2" xfId="50788" hidden="1"/>
    <cellStyle name="Erklärender Text 2" xfId="50847" hidden="1"/>
    <cellStyle name="Erklärender Text 2" xfId="50899" hidden="1"/>
    <cellStyle name="Erklärender Text 2" xfId="50956" hidden="1"/>
    <cellStyle name="Erklärender Text 2" xfId="50996" hidden="1"/>
    <cellStyle name="Erklärender Text 2" xfId="51051" hidden="1"/>
    <cellStyle name="Erklärender Text 2" xfId="51101" hidden="1"/>
    <cellStyle name="Erklärender Text 2" xfId="51159" hidden="1"/>
    <cellStyle name="Erklärender Text 2" xfId="51206" hidden="1"/>
    <cellStyle name="Erklärender Text 2" xfId="51264" hidden="1"/>
    <cellStyle name="Erklärender Text 2" xfId="51319" hidden="1"/>
    <cellStyle name="Erklärender Text 2" xfId="51373" hidden="1"/>
    <cellStyle name="Erklärender Text 2" xfId="51425" hidden="1"/>
    <cellStyle name="Erklärender Text 2" xfId="51479" hidden="1"/>
    <cellStyle name="Erklärender Text 2" xfId="51523" hidden="1"/>
    <cellStyle name="Erklärender Text 2" xfId="51527" hidden="1"/>
    <cellStyle name="Erklärender Text 2" xfId="51616" hidden="1"/>
    <cellStyle name="Erklärender Text 2" xfId="51673" hidden="1"/>
    <cellStyle name="Erklärender Text 2" xfId="51724" hidden="1"/>
    <cellStyle name="Erklärender Text 2" xfId="51782" hidden="1"/>
    <cellStyle name="Erklärender Text 2" xfId="51840" hidden="1"/>
    <cellStyle name="Erklärender Text 2" xfId="51883" hidden="1"/>
    <cellStyle name="Erklärender Text 2" xfId="51976" hidden="1"/>
    <cellStyle name="Erklärender Text 2" xfId="52047" hidden="1"/>
    <cellStyle name="Erklärender Text 2" xfId="52096" hidden="1"/>
    <cellStyle name="Erklärender Text 2" xfId="52180" hidden="1"/>
    <cellStyle name="Erklärender Text 2" xfId="52219" hidden="1"/>
    <cellStyle name="Erklärender Text 2" xfId="52307" hidden="1"/>
    <cellStyle name="Erklärender Text 2" xfId="52367" hidden="1"/>
    <cellStyle name="Erklärender Text 2" xfId="52422" hidden="1"/>
    <cellStyle name="Erklärender Text 2" xfId="52480" hidden="1"/>
    <cellStyle name="Erklärender Text 2" xfId="52532" hidden="1"/>
    <cellStyle name="Erklärender Text 2" xfId="52596" hidden="1"/>
    <cellStyle name="Erklärender Text 2" xfId="52657" hidden="1"/>
    <cellStyle name="Erklärender Text 2" xfId="52733" hidden="1"/>
    <cellStyle name="Erklärender Text 2" xfId="52784" hidden="1"/>
    <cellStyle name="Erklärender Text 2" xfId="52837" hidden="1"/>
    <cellStyle name="Erklärender Text 2" xfId="52905" hidden="1"/>
    <cellStyle name="Erklärender Text 2" xfId="52970" hidden="1"/>
    <cellStyle name="Erklärender Text 2" xfId="53025" hidden="1"/>
    <cellStyle name="Erklärender Text 2" xfId="53072" hidden="1"/>
    <cellStyle name="Erklärender Text 2" xfId="53129" hidden="1"/>
    <cellStyle name="Erklärender Text 2" xfId="53176" hidden="1"/>
    <cellStyle name="Erklärender Text 2" xfId="53226" hidden="1"/>
    <cellStyle name="Erklärender Text 2" xfId="53283" hidden="1"/>
    <cellStyle name="Erklärender Text 2" xfId="53330" hidden="1"/>
    <cellStyle name="Erklärender Text 2" xfId="53387" hidden="1"/>
    <cellStyle name="Erklärender Text 2" xfId="53461" hidden="1"/>
    <cellStyle name="Erklärender Text 2" xfId="53518" hidden="1"/>
    <cellStyle name="Erklärender Text 2" xfId="53568" hidden="1"/>
    <cellStyle name="Erklärender Text 2" xfId="53622" hidden="1"/>
    <cellStyle name="Erklärender Text 2" xfId="53674" hidden="1"/>
    <cellStyle name="Erklärender Text 2" xfId="53738" hidden="1"/>
    <cellStyle name="Erklärender Text 2" xfId="53795" hidden="1"/>
    <cellStyle name="Erklärender Text 2" xfId="53847" hidden="1"/>
    <cellStyle name="Erklärender Text 2" xfId="53906" hidden="1"/>
    <cellStyle name="Erklärender Text 2" xfId="53961" hidden="1"/>
    <cellStyle name="Erklärender Text 2" xfId="54009" hidden="1"/>
    <cellStyle name="Erklärender Text 2" xfId="54063" hidden="1"/>
    <cellStyle name="Erklärender Text 2" xfId="54118" hidden="1"/>
    <cellStyle name="Erklärender Text 2" xfId="54179" hidden="1"/>
    <cellStyle name="Erklärender Text 2" xfId="54227" hidden="1"/>
    <cellStyle name="Erklärender Text 2" xfId="54277" hidden="1"/>
    <cellStyle name="Erklärender Text 2" xfId="54335" hidden="1"/>
    <cellStyle name="Erklärender Text 2" xfId="54391" hidden="1"/>
    <cellStyle name="Erklärender Text 2" xfId="54436" hidden="1"/>
    <cellStyle name="Erklärender Text 2" xfId="54483" hidden="1"/>
    <cellStyle name="Erklärender Text 2" xfId="54543" hidden="1"/>
    <cellStyle name="Erklärender Text 2" xfId="54604" hidden="1"/>
    <cellStyle name="Erklärender Text 2" xfId="54657" hidden="1"/>
    <cellStyle name="Erklärender Text 2" xfId="54716" hidden="1"/>
    <cellStyle name="Erklärender Text 2" xfId="54761" hidden="1"/>
    <cellStyle name="Erklärender Text 2" xfId="54808" hidden="1"/>
    <cellStyle name="Erklärender Text 2" xfId="54815" hidden="1"/>
    <cellStyle name="Erklärender Text 2" xfId="54889" hidden="1"/>
    <cellStyle name="Erklärender Text 2" xfId="54949" hidden="1"/>
    <cellStyle name="Erklärender Text 2" xfId="55000" hidden="1"/>
    <cellStyle name="Erklärender Text 2" xfId="55052" hidden="1"/>
    <cellStyle name="Erklärender Text 2" xfId="55105" hidden="1"/>
    <cellStyle name="Erklärender Text 2" xfId="55158" hidden="1"/>
    <cellStyle name="Erklärender Text 2" xfId="55216" hidden="1"/>
    <cellStyle name="Erklärender Text 2" xfId="55274" hidden="1"/>
    <cellStyle name="Erklärender Text 2" xfId="55317" hidden="1"/>
    <cellStyle name="Erklärender Text 2" xfId="55370" hidden="1"/>
    <cellStyle name="Erklärender Text 2" xfId="55342" hidden="1"/>
    <cellStyle name="Erklärender Text 2" xfId="55277" hidden="1"/>
    <cellStyle name="Erklärender Text 2" xfId="55219" hidden="1"/>
    <cellStyle name="Erklärender Text 2" xfId="55161" hidden="1"/>
    <cellStyle name="Erklärender Text 2" xfId="55106" hidden="1"/>
    <cellStyle name="Erklärender Text 2" xfId="55047" hidden="1"/>
    <cellStyle name="Erklärender Text 2" xfId="54978" hidden="1"/>
    <cellStyle name="Erklärender Text 2" xfId="54920" hidden="1"/>
    <cellStyle name="Erklärender Text 2" xfId="54864" hidden="1"/>
    <cellStyle name="Erklärender Text 2" xfId="54776" hidden="1"/>
    <cellStyle name="Erklärender Text 2" xfId="54736" hidden="1"/>
    <cellStyle name="Erklärender Text 2" xfId="54678" hidden="1"/>
    <cellStyle name="Erklärender Text 2" xfId="54616" hidden="1"/>
    <cellStyle name="Erklärender Text 2" xfId="54556" hidden="1"/>
    <cellStyle name="Erklärender Text 2" xfId="54505" hidden="1"/>
    <cellStyle name="Erklärender Text 2" xfId="54465" hidden="1"/>
    <cellStyle name="Erklärender Text 2" xfId="54399" hidden="1"/>
    <cellStyle name="Erklärender Text 2" xfId="54338" hidden="1"/>
    <cellStyle name="Erklärender Text 2" xfId="54280" hidden="1"/>
    <cellStyle name="Erklärender Text 2" xfId="54229" hidden="1"/>
    <cellStyle name="Erklärender Text 2" xfId="54150" hidden="1"/>
    <cellStyle name="Erklärender Text 2" xfId="54088" hidden="1"/>
    <cellStyle name="Erklärender Text 2" xfId="54028" hidden="1"/>
    <cellStyle name="Erklärender Text 2" xfId="53976" hidden="1"/>
    <cellStyle name="Erklärender Text 2" xfId="53921" hidden="1"/>
    <cellStyle name="Erklärender Text 2" xfId="53850" hidden="1"/>
    <cellStyle name="Erklärender Text 2" xfId="53796" hidden="1"/>
    <cellStyle name="Erklärender Text 2" xfId="53733" hidden="1"/>
    <cellStyle name="Erklärender Text 2" xfId="53675" hidden="1"/>
    <cellStyle name="Erklärender Text 2" xfId="53617" hidden="1"/>
    <cellStyle name="Erklärender Text 2" xfId="53569" hidden="1"/>
    <cellStyle name="Erklärender Text 2" xfId="53513" hidden="1"/>
    <cellStyle name="Erklärender Text 2" xfId="53455" hidden="1"/>
    <cellStyle name="Erklärender Text 2" xfId="53395" hidden="1"/>
    <cellStyle name="Erklärender Text 2" xfId="53337" hidden="1"/>
    <cellStyle name="Erklärender Text 2" xfId="53295" hidden="1"/>
    <cellStyle name="Erklärender Text 2" xfId="53237" hidden="1"/>
    <cellStyle name="Erklärender Text 2" xfId="53179" hidden="1"/>
    <cellStyle name="Erklärender Text 2" xfId="53124" hidden="1"/>
    <cellStyle name="Erklärender Text 2" xfId="53065" hidden="1"/>
    <cellStyle name="Erklärender Text 2" xfId="52999" hidden="1"/>
    <cellStyle name="Erklärender Text 2" xfId="52940" hidden="1"/>
    <cellStyle name="Erklärender Text 2" xfId="52860" hidden="1"/>
    <cellStyle name="Erklärender Text 2" xfId="52808" hidden="1"/>
    <cellStyle name="Erklärender Text 2" xfId="52750" hidden="1"/>
    <cellStyle name="Erklärender Text 2" xfId="52697" hidden="1"/>
    <cellStyle name="Erklärender Text 2" xfId="52695" hidden="1"/>
    <cellStyle name="Erklärender Text 2" xfId="52618" hidden="1"/>
    <cellStyle name="Erklärender Text 2" xfId="52553" hidden="1"/>
    <cellStyle name="Erklärender Text 2" xfId="52501" hidden="1"/>
    <cellStyle name="Erklärender Text 2" xfId="52443" hidden="1"/>
    <cellStyle name="Erklärender Text 2" xfId="52390" hidden="1"/>
    <cellStyle name="Erklärender Text 2" xfId="52335" hidden="1"/>
    <cellStyle name="Erklärender Text 2" xfId="52251" hidden="1"/>
    <cellStyle name="Erklärender Text 2" xfId="52161" hidden="1"/>
    <cellStyle name="Erklärender Text 2" xfId="52069" hidden="1"/>
    <cellStyle name="Erklärender Text 2" xfId="52008" hidden="1"/>
    <cellStyle name="Erklärender Text 2" xfId="51973" hidden="1"/>
    <cellStyle name="Erklärender Text 2" xfId="51884" hidden="1"/>
    <cellStyle name="Erklärender Text 2" xfId="51810" hidden="1"/>
    <cellStyle name="Erklärender Text 2" xfId="51752" hidden="1"/>
    <cellStyle name="Erklärender Text 2" xfId="51690" hidden="1"/>
    <cellStyle name="Erklärender Text 2" xfId="51637" hidden="1"/>
    <cellStyle name="Erklärender Text 2" xfId="51569" hidden="1"/>
    <cellStyle name="Erklärender Text 2" xfId="51482" hidden="1"/>
    <cellStyle name="Erklärender Text 2" xfId="51420" hidden="1"/>
    <cellStyle name="Erklärender Text 2" xfId="51368" hidden="1"/>
    <cellStyle name="Erklärender Text 2" xfId="51310" hidden="1"/>
    <cellStyle name="Erklärender Text 2" xfId="51272" hidden="1"/>
    <cellStyle name="Erklärender Text 2" xfId="51207" hidden="1"/>
    <cellStyle name="Erklärender Text 2" xfId="51146" hidden="1"/>
    <cellStyle name="Erklärender Text 2" xfId="51093" hidden="1"/>
    <cellStyle name="Erklärender Text 2" xfId="51043" hidden="1"/>
    <cellStyle name="Erklärender Text 2" xfId="50997" hidden="1"/>
    <cellStyle name="Erklärender Text 2" xfId="50934" hidden="1"/>
    <cellStyle name="Erklärender Text 2" xfId="50876" hidden="1"/>
    <cellStyle name="Erklärender Text 2" xfId="50818" hidden="1"/>
    <cellStyle name="Erklärender Text 2" xfId="50758" hidden="1"/>
    <cellStyle name="Erklärender Text 2" xfId="50686" hidden="1"/>
    <cellStyle name="Erklärender Text 2" xfId="50624" hidden="1"/>
    <cellStyle name="Erklärender Text 2" xfId="50565" hidden="1"/>
    <cellStyle name="Erklärender Text 2" xfId="50510" hidden="1"/>
    <cellStyle name="Erklärender Text 2" xfId="50451" hidden="1"/>
    <cellStyle name="Erklärender Text 2" xfId="50382" hidden="1"/>
    <cellStyle name="Erklärender Text 2" xfId="50318" hidden="1"/>
    <cellStyle name="Erklärender Text 2" xfId="50259" hidden="1"/>
    <cellStyle name="Erklärender Text 2" xfId="50200" hidden="1"/>
    <cellStyle name="Erklärender Text 2" xfId="50137" hidden="1"/>
    <cellStyle name="Erklärender Text 2" xfId="50105" hidden="1"/>
    <cellStyle name="Erklärender Text 2" xfId="50042" hidden="1"/>
    <cellStyle name="Erklärender Text 2" xfId="49976" hidden="1"/>
    <cellStyle name="Erklärender Text 2" xfId="49918" hidden="1"/>
    <cellStyle name="Erklärender Text 2" xfId="49867" hidden="1"/>
    <cellStyle name="Erklärender Text 2" xfId="49822" hidden="1"/>
    <cellStyle name="Erklärender Text 2" xfId="49764" hidden="1"/>
    <cellStyle name="Erklärender Text 2" xfId="49706" hidden="1"/>
    <cellStyle name="Erklärender Text 2" xfId="49647" hidden="1"/>
    <cellStyle name="Erklärender Text 2" xfId="49595" hidden="1"/>
    <cellStyle name="Erklärender Text 2" xfId="49533" hidden="1"/>
    <cellStyle name="Erklärender Text 2" xfId="49472" hidden="1"/>
    <cellStyle name="Erklärender Text 2" xfId="49418" hidden="1"/>
    <cellStyle name="Erklärender Text 2" xfId="49359" hidden="1"/>
    <cellStyle name="Erklärender Text 2" xfId="49295" hidden="1"/>
    <cellStyle name="Erklärender Text 2" xfId="49248" hidden="1"/>
    <cellStyle name="Erklärender Text 2" xfId="49244" hidden="1"/>
    <cellStyle name="Erklärender Text 2" xfId="49141" hidden="1"/>
    <cellStyle name="Erklärender Text 2" xfId="49083" hidden="1"/>
    <cellStyle name="Erklärender Text 2" xfId="49029" hidden="1"/>
    <cellStyle name="Erklärender Text 2" xfId="55412" hidden="1"/>
    <cellStyle name="Erklärender Text 2" xfId="55451" hidden="1"/>
    <cellStyle name="Erklärender Text 2" xfId="55483" hidden="1"/>
    <cellStyle name="Erklärender Text 2" xfId="55522" hidden="1"/>
    <cellStyle name="Erklärender Text 2" xfId="55561" hidden="1"/>
    <cellStyle name="Erklärender Text 2" xfId="55594" hidden="1"/>
    <cellStyle name="Erklärender Text 2" xfId="55632" hidden="1"/>
    <cellStyle name="Erklärender Text 2" xfId="55609" hidden="1"/>
    <cellStyle name="Erklärender Text 2" xfId="55564" hidden="1"/>
    <cellStyle name="Erklärender Text 2" xfId="55525" hidden="1"/>
    <cellStyle name="Erklärender Text 2" xfId="55486" hidden="1"/>
    <cellStyle name="Erklärender Text 2" xfId="55452" hidden="1"/>
    <cellStyle name="Erklärender Text 2" xfId="55385" hidden="1"/>
    <cellStyle name="Erklärender Text 2" xfId="55311" hidden="1"/>
    <cellStyle name="Erklärender Text 2" xfId="55244" hidden="1"/>
    <cellStyle name="Erklärender Text 2" xfId="55186" hidden="1"/>
    <cellStyle name="Erklärender Text 2" xfId="55132" hidden="1"/>
    <cellStyle name="Erklärender Text 2" xfId="55080" hidden="1"/>
    <cellStyle name="Erklärender Text 2" xfId="55017" hidden="1"/>
    <cellStyle name="Erklärender Text 2" xfId="54952" hidden="1"/>
    <cellStyle name="Erklärender Text 2" xfId="54894" hidden="1"/>
    <cellStyle name="Erklärender Text 2" xfId="54797" hidden="1"/>
    <cellStyle name="Erklärender Text 2" xfId="54743" hidden="1"/>
    <cellStyle name="Erklärender Text 2" xfId="54690" hidden="1"/>
    <cellStyle name="Erklärender Text 2" xfId="54625" hidden="1"/>
    <cellStyle name="Erklärender Text 2" xfId="54566" hidden="1"/>
    <cellStyle name="Erklärender Text 2" xfId="54508" hidden="1"/>
    <cellStyle name="Erklärender Text 2" xfId="54429" hidden="1"/>
    <cellStyle name="Erklärender Text 2" xfId="54363" hidden="1"/>
    <cellStyle name="Erklärender Text 2" xfId="54305" hidden="1"/>
    <cellStyle name="Erklärender Text 2" xfId="54254" hidden="1"/>
    <cellStyle name="Erklärender Text 2" xfId="54195" hidden="1"/>
    <cellStyle name="Erklärender Text 2" xfId="54119" hidden="1"/>
    <cellStyle name="Erklärender Text 2" xfId="54056" hidden="1"/>
    <cellStyle name="Erklärender Text 2" xfId="53997" hidden="1"/>
    <cellStyle name="Erklärender Text 2" xfId="53937" hidden="1"/>
    <cellStyle name="Erklärender Text 2" xfId="53873" hidden="1"/>
    <cellStyle name="Erklärender Text 2" xfId="53823" hidden="1"/>
    <cellStyle name="Erklärender Text 2" xfId="53762" hidden="1"/>
    <cellStyle name="Erklärender Text 2" xfId="53698" hidden="1"/>
    <cellStyle name="Erklärender Text 2" xfId="53626" hidden="1"/>
    <cellStyle name="Erklärender Text 2" xfId="53573" hidden="1"/>
    <cellStyle name="Erklärender Text 2" xfId="53527" hidden="1"/>
    <cellStyle name="Erklärender Text 2" xfId="53462" hidden="1"/>
    <cellStyle name="Erklärender Text 2" xfId="53391" hidden="1"/>
    <cellStyle name="Erklärender Text 2" xfId="53331" hidden="1"/>
    <cellStyle name="Erklärender Text 2" xfId="53277" hidden="1"/>
    <cellStyle name="Erklärender Text 2" xfId="53205" hidden="1"/>
    <cellStyle name="Erklärender Text 2" xfId="53153" hidden="1"/>
    <cellStyle name="Erklärender Text 2" xfId="53095" hidden="1"/>
    <cellStyle name="Erklärender Text 2" xfId="53034" hidden="1"/>
    <cellStyle name="Erklärender Text 2" xfId="52973" hidden="1"/>
    <cellStyle name="Erklärender Text 2" xfId="52924" hidden="1"/>
    <cellStyle name="Erklärender Text 2" xfId="52918" hidden="1"/>
    <cellStyle name="Erklärender Text 2" xfId="52840" hidden="1"/>
    <cellStyle name="Erklärender Text 2" xfId="52778" hidden="1"/>
    <cellStyle name="Erklärender Text 2" xfId="52711" hidden="1"/>
    <cellStyle name="Erklärender Text 2" xfId="52621" hidden="1"/>
    <cellStyle name="Erklärender Text 2" xfId="52559" hidden="1"/>
    <cellStyle name="Erklärender Text 2" xfId="52514" hidden="1"/>
    <cellStyle name="Erklärender Text 2" xfId="52447" hidden="1"/>
    <cellStyle name="Erklärender Text 2" xfId="52386" hidden="1"/>
    <cellStyle name="Erklärender Text 2" xfId="52319" hidden="1"/>
    <cellStyle name="Erklärender Text 2" xfId="52225" hidden="1"/>
    <cellStyle name="Erklärender Text 2" xfId="52173" hidden="1"/>
    <cellStyle name="Erklärender Text 2" xfId="52077" hidden="1"/>
    <cellStyle name="Erklärender Text 2" xfId="52002" hidden="1"/>
    <cellStyle name="Erklärender Text 2" xfId="51918" hidden="1"/>
    <cellStyle name="Erklärender Text 2" xfId="51850" hidden="1"/>
    <cellStyle name="Erklärender Text 2" xfId="51784" hidden="1"/>
    <cellStyle name="Erklärender Text 2" xfId="51718" hidden="1"/>
    <cellStyle name="Erklärender Text 2" xfId="51642" hidden="1"/>
    <cellStyle name="Erklärender Text 2" xfId="51576" hidden="1"/>
    <cellStyle name="Erklärender Text 2" xfId="51486" hidden="1"/>
    <cellStyle name="Erklärender Text 2" xfId="51428" hidden="1"/>
    <cellStyle name="Erklärender Text 2" xfId="51381" hidden="1"/>
    <cellStyle name="Erklärender Text 2" xfId="51313" hidden="1"/>
    <cellStyle name="Erklärender Text 2" xfId="51256" hidden="1"/>
    <cellStyle name="Erklärender Text 2" xfId="51197" hidden="1"/>
    <cellStyle name="Erklärender Text 2" xfId="51131" hidden="1"/>
    <cellStyle name="Erklärender Text 2" xfId="51080" hidden="1"/>
    <cellStyle name="Erklärender Text 2" xfId="51016" hidden="1"/>
    <cellStyle name="Erklärender Text 2" xfId="50972" hidden="1"/>
    <cellStyle name="Erklärender Text 2" xfId="50914" hidden="1"/>
    <cellStyle name="Erklärender Text 2" xfId="50850" hidden="1"/>
    <cellStyle name="Erklärender Text 2" xfId="50764" hidden="1"/>
    <cellStyle name="Erklärender Text 2" xfId="50709" hidden="1"/>
    <cellStyle name="Erklärender Text 2" xfId="50653" hidden="1"/>
    <cellStyle name="Erklärender Text 2" xfId="50589" hidden="1"/>
    <cellStyle name="Erklärender Text 2" xfId="50531" hidden="1"/>
    <cellStyle name="Erklärender Text 2" xfId="50458" hidden="1"/>
    <cellStyle name="Erklärender Text 2" xfId="50385" hidden="1"/>
    <cellStyle name="Erklärender Text 2" xfId="50314" hidden="1"/>
    <cellStyle name="Erklärender Text 2" xfId="50255" hidden="1"/>
    <cellStyle name="Erklärender Text 2" xfId="50195" hidden="1"/>
    <cellStyle name="Erklärender Text 2" xfId="50140" hidden="1"/>
    <cellStyle name="Erklärender Text 2" xfId="50077" hidden="1"/>
    <cellStyle name="Erklärender Text 2" xfId="50014" hidden="1"/>
    <cellStyle name="Erklärender Text 2" xfId="49956" hidden="1"/>
    <cellStyle name="Erklärender Text 2" xfId="49898" hidden="1"/>
    <cellStyle name="Erklärender Text 2" xfId="49854" hidden="1"/>
    <cellStyle name="Erklärender Text 2" xfId="49796" hidden="1"/>
    <cellStyle name="Erklärender Text 2" xfId="49734" hidden="1"/>
    <cellStyle name="Erklärender Text 2" xfId="49676" hidden="1"/>
    <cellStyle name="Erklärender Text 2" xfId="49617" hidden="1"/>
    <cellStyle name="Erklärender Text 2" xfId="49556" hidden="1"/>
    <cellStyle name="Erklärender Text 2" xfId="49497" hidden="1"/>
    <cellStyle name="Erklärender Text 2" xfId="49438" hidden="1"/>
    <cellStyle name="Erklärender Text 2" xfId="49365" hidden="1"/>
    <cellStyle name="Erklärender Text 2" xfId="49300" hidden="1"/>
    <cellStyle name="Erklärender Text 2" xfId="49256" hidden="1"/>
    <cellStyle name="Erklärender Text 2" xfId="49251" hidden="1"/>
    <cellStyle name="Erklärender Text 2" xfId="49135" hidden="1"/>
    <cellStyle name="Erklärender Text 2" xfId="49073" hidden="1"/>
    <cellStyle name="Erklärender Text 2" xfId="49015" hidden="1"/>
    <cellStyle name="Erklärender Text 2" xfId="55349" hidden="1"/>
    <cellStyle name="Erklärender Text 2" xfId="55655" hidden="1"/>
    <cellStyle name="Erklärender Text 2" xfId="55669" hidden="1"/>
    <cellStyle name="Erklärender Text 2" xfId="55689" hidden="1"/>
    <cellStyle name="Erklärender Text 2" xfId="55709" hidden="1"/>
    <cellStyle name="Erklärender Text 2" xfId="55729" hidden="1"/>
    <cellStyle name="Erklärender Text 2" xfId="55749"/>
    <cellStyle name="Erklärender Text 3" xfId="369"/>
    <cellStyle name="Erklärender Text 4" xfId="330" hidden="1"/>
    <cellStyle name="Erklärender Text 4" xfId="2958" hidden="1"/>
    <cellStyle name="Erklärender Text 4" xfId="3697" hidden="1"/>
    <cellStyle name="Erklärender Text 4" xfId="6304" hidden="1"/>
    <cellStyle name="Erklärender Text 4" xfId="4079" hidden="1"/>
    <cellStyle name="Erklärender Text 4" xfId="3310" hidden="1"/>
    <cellStyle name="Erklärender Text 4" xfId="541" hidden="1"/>
    <cellStyle name="Erklärender Text 4" xfId="4305" hidden="1"/>
    <cellStyle name="Erklärender Text 4" xfId="3511" hidden="1"/>
    <cellStyle name="Erklärender Text 4" xfId="524" hidden="1"/>
    <cellStyle name="Erklärender Text 4" xfId="12160" hidden="1"/>
    <cellStyle name="Erklärender Text 4" xfId="13412" hidden="1"/>
    <cellStyle name="Erklärender Text 4" xfId="18373" hidden="1"/>
    <cellStyle name="Erklärender Text 4" xfId="14166" hidden="1"/>
    <cellStyle name="Erklärender Text 4" xfId="12776" hidden="1"/>
    <cellStyle name="Erklärender Text 4" xfId="7642" hidden="1"/>
    <cellStyle name="Erklärender Text 4" xfId="14607" hidden="1"/>
    <cellStyle name="Erklärender Text 4" xfId="13112" hidden="1"/>
    <cellStyle name="Erklärender Text 4" xfId="7655" hidden="1"/>
    <cellStyle name="Erklärender Text 4" xfId="15032" hidden="1"/>
    <cellStyle name="Erklärender Text 4" xfId="13523" hidden="1"/>
    <cellStyle name="Erklärender Text 4" xfId="7715" hidden="1"/>
    <cellStyle name="Erklärender Text 4" xfId="15485" hidden="1"/>
    <cellStyle name="Erklärender Text 4" xfId="13914" hidden="1"/>
    <cellStyle name="Erklärender Text 4" xfId="7787" hidden="1"/>
    <cellStyle name="Erklärender Text 4" xfId="15967" hidden="1"/>
    <cellStyle name="Erklärender Text 4" xfId="14371" hidden="1"/>
    <cellStyle name="Erklärender Text 4" xfId="7833" hidden="1"/>
    <cellStyle name="Erklärender Text 4" xfId="22951" hidden="1"/>
    <cellStyle name="Erklärender Text 4" xfId="23461" hidden="1"/>
    <cellStyle name="Erklärender Text 4" xfId="25280" hidden="1"/>
    <cellStyle name="Erklärender Text 4" xfId="23734" hidden="1"/>
    <cellStyle name="Erklärender Text 4" xfId="23198" hidden="1"/>
    <cellStyle name="Erklärender Text 4" xfId="21257" hidden="1"/>
    <cellStyle name="Erklärender Text 4" xfId="26760" hidden="1"/>
    <cellStyle name="Erklärender Text 4" xfId="27022" hidden="1"/>
    <cellStyle name="Erklärender Text 4" xfId="27971" hidden="1"/>
    <cellStyle name="Erklärender Text 4" xfId="29282" hidden="1"/>
    <cellStyle name="Erklärender Text 4" xfId="29545" hidden="1"/>
    <cellStyle name="Erklärender Text 4" xfId="30495" hidden="1"/>
    <cellStyle name="Erklärender Text 4" xfId="31676" hidden="1"/>
    <cellStyle name="Erklärender Text 4" xfId="31938" hidden="1"/>
    <cellStyle name="Erklärender Text 4" xfId="32885" hidden="1"/>
    <cellStyle name="Erklärender Text 4" xfId="33966" hidden="1"/>
    <cellStyle name="Erklärender Text 4" xfId="34225" hidden="1"/>
    <cellStyle name="Erklärender Text 4" xfId="35171" hidden="1"/>
    <cellStyle name="Erklärender Text 4" xfId="36251" hidden="1"/>
    <cellStyle name="Erklärender Text 4" xfId="36508" hidden="1"/>
    <cellStyle name="Erklärender Text 4" xfId="37448" hidden="1"/>
    <cellStyle name="Erklärender Text 4" xfId="38510" hidden="1"/>
    <cellStyle name="Erklärender Text 4" xfId="38760" hidden="1"/>
    <cellStyle name="Erklärender Text 4" xfId="39695" hidden="1"/>
    <cellStyle name="Erklärender Text 4" xfId="40747" hidden="1"/>
    <cellStyle name="Erklärender Text 4" xfId="40996" hidden="1"/>
    <cellStyle name="Erklärender Text 4" xfId="41931" hidden="1"/>
    <cellStyle name="Erklärender Text 4" xfId="44762" hidden="1"/>
    <cellStyle name="Erklärender Text 4" xfId="45489" hidden="1"/>
    <cellStyle name="Erklärender Text 4" xfId="48048" hidden="1"/>
    <cellStyle name="Erklärender Text 4" xfId="45864" hidden="1"/>
    <cellStyle name="Erklärender Text 4" xfId="45108" hidden="1"/>
    <cellStyle name="Erklärender Text 4" xfId="42393" hidden="1"/>
    <cellStyle name="Erklärender Text 4" xfId="46087" hidden="1"/>
    <cellStyle name="Erklärender Text 4" xfId="45306" hidden="1"/>
    <cellStyle name="Erklärender Text 4" xfId="42376" hidden="1"/>
    <cellStyle name="Erklärender Text 4" xfId="51563" hidden="1"/>
    <cellStyle name="Erklärender Text 4" xfId="52290" hidden="1"/>
    <cellStyle name="Erklärender Text 4" xfId="54849" hidden="1"/>
    <cellStyle name="Erklärender Text 4" xfId="52665" hidden="1"/>
    <cellStyle name="Erklärender Text 4" xfId="51909" hidden="1"/>
    <cellStyle name="Erklärender Text 4" xfId="49194" hidden="1"/>
    <cellStyle name="Erklärender Text 4" xfId="52888" hidden="1"/>
    <cellStyle name="Erklärender Text 4" xfId="52107" hidden="1"/>
    <cellStyle name="Erklärender Text 4" xfId="49177"/>
    <cellStyle name="Erklärender Text 5" xfId="310" hidden="1"/>
    <cellStyle name="Erklärender Text 5" xfId="3673" hidden="1"/>
    <cellStyle name="Erklärender Text 5" xfId="3644" hidden="1"/>
    <cellStyle name="Erklärender Text 5" xfId="3332" hidden="1"/>
    <cellStyle name="Erklärender Text 5" xfId="3357" hidden="1"/>
    <cellStyle name="Erklärender Text 5" xfId="3533" hidden="1"/>
    <cellStyle name="Erklärender Text 5" xfId="3552" hidden="1"/>
    <cellStyle name="Erklärender Text 5" xfId="13366" hidden="1"/>
    <cellStyle name="Erklärender Text 5" xfId="13325" hidden="1"/>
    <cellStyle name="Erklärender Text 5" xfId="12816" hidden="1"/>
    <cellStyle name="Erklärender Text 5" xfId="12845" hidden="1"/>
    <cellStyle name="Erklärender Text 5" xfId="13158" hidden="1"/>
    <cellStyle name="Erklärender Text 5" xfId="13196" hidden="1"/>
    <cellStyle name="Erklärender Text 5" xfId="13585" hidden="1"/>
    <cellStyle name="Erklärender Text 5" xfId="13622" hidden="1"/>
    <cellStyle name="Erklärender Text 5" xfId="13968" hidden="1"/>
    <cellStyle name="Erklärender Text 5" xfId="14031" hidden="1"/>
    <cellStyle name="Erklärender Text 5" xfId="14430" hidden="1"/>
    <cellStyle name="Erklärender Text 5" xfId="14468" hidden="1"/>
    <cellStyle name="Erklärender Text 5" xfId="23437" hidden="1"/>
    <cellStyle name="Erklärender Text 5" xfId="23416" hidden="1"/>
    <cellStyle name="Erklärender Text 5" xfId="23216" hidden="1"/>
    <cellStyle name="Erklärender Text 5" xfId="23229" hidden="1"/>
    <cellStyle name="Erklärender Text 5" xfId="27006" hidden="1"/>
    <cellStyle name="Erklärender Text 5" xfId="26991" hidden="1"/>
    <cellStyle name="Erklärender Text 5" xfId="29529" hidden="1"/>
    <cellStyle name="Erklärender Text 5" xfId="29514" hidden="1"/>
    <cellStyle name="Erklärender Text 5" xfId="31922" hidden="1"/>
    <cellStyle name="Erklärender Text 5" xfId="31907" hidden="1"/>
    <cellStyle name="Erklärender Text 5" xfId="34209" hidden="1"/>
    <cellStyle name="Erklärender Text 5" xfId="34194" hidden="1"/>
    <cellStyle name="Erklärender Text 5" xfId="36492" hidden="1"/>
    <cellStyle name="Erklärender Text 5" xfId="36478" hidden="1"/>
    <cellStyle name="Erklärender Text 5" xfId="38744" hidden="1"/>
    <cellStyle name="Erklärender Text 5" xfId="38730" hidden="1"/>
    <cellStyle name="Erklärender Text 5" xfId="40980" hidden="1"/>
    <cellStyle name="Erklärender Text 5" xfId="40967" hidden="1"/>
    <cellStyle name="Erklärender Text 5" xfId="45465" hidden="1"/>
    <cellStyle name="Erklärender Text 5" xfId="45436" hidden="1"/>
    <cellStyle name="Erklärender Text 5" xfId="45130" hidden="1"/>
    <cellStyle name="Erklärender Text 5" xfId="45155" hidden="1"/>
    <cellStyle name="Erklärender Text 5" xfId="45328" hidden="1"/>
    <cellStyle name="Erklärender Text 5" xfId="45347" hidden="1"/>
    <cellStyle name="Erklärender Text 5" xfId="52266" hidden="1"/>
    <cellStyle name="Erklärender Text 5" xfId="52237" hidden="1"/>
    <cellStyle name="Erklärender Text 5" xfId="51931" hidden="1"/>
    <cellStyle name="Erklärender Text 5" xfId="51956" hidden="1"/>
    <cellStyle name="Erklärender Text 5" xfId="52129" hidden="1"/>
    <cellStyle name="Erklärender Text 5" xfId="52148"/>
    <cellStyle name="Erklärender Text 6" xfId="28263"/>
    <cellStyle name="Erklärender Text 7" xfId="28278"/>
    <cellStyle name="Erklärender Text 8" xfId="7279"/>
    <cellStyle name="Excel Built-in Normal" xfId="278"/>
    <cellStyle name="Gut" xfId="49"/>
    <cellStyle name="Gut 2" xfId="337" hidden="1"/>
    <cellStyle name="Gut 2" xfId="388" hidden="1"/>
    <cellStyle name="Gut 2" xfId="417" hidden="1"/>
    <cellStyle name="Gut 2" xfId="451" hidden="1"/>
    <cellStyle name="Gut 2" xfId="472" hidden="1"/>
    <cellStyle name="Gut 2" xfId="497" hidden="1"/>
    <cellStyle name="Gut 2" xfId="572" hidden="1"/>
    <cellStyle name="Gut 2" xfId="617" hidden="1"/>
    <cellStyle name="Gut 2" xfId="631" hidden="1"/>
    <cellStyle name="Gut 2" xfId="665" hidden="1"/>
    <cellStyle name="Gut 2" xfId="686" hidden="1"/>
    <cellStyle name="Gut 2" xfId="731" hidden="1"/>
    <cellStyle name="Gut 2" xfId="756" hidden="1"/>
    <cellStyle name="Gut 2" xfId="787" hidden="1"/>
    <cellStyle name="Gut 2" xfId="813" hidden="1"/>
    <cellStyle name="Gut 2" xfId="839" hidden="1"/>
    <cellStyle name="Gut 2" xfId="869" hidden="1"/>
    <cellStyle name="Gut 2" xfId="894" hidden="1"/>
    <cellStyle name="Gut 2" xfId="921" hidden="1"/>
    <cellStyle name="Gut 2" xfId="947" hidden="1"/>
    <cellStyle name="Gut 2" xfId="968" hidden="1"/>
    <cellStyle name="Gut 2" xfId="997" hidden="1"/>
    <cellStyle name="Gut 2" xfId="1028" hidden="1"/>
    <cellStyle name="Gut 2" xfId="1054" hidden="1"/>
    <cellStyle name="Gut 2" xfId="1087" hidden="1"/>
    <cellStyle name="Gut 2" xfId="1113" hidden="1"/>
    <cellStyle name="Gut 2" xfId="1139" hidden="1"/>
    <cellStyle name="Gut 2" xfId="1163" hidden="1"/>
    <cellStyle name="Gut 2" xfId="1191" hidden="1"/>
    <cellStyle name="Gut 2" xfId="1211" hidden="1"/>
    <cellStyle name="Gut 2" xfId="1228" hidden="1"/>
    <cellStyle name="Gut 2" xfId="1256" hidden="1"/>
    <cellStyle name="Gut 2" xfId="1288" hidden="1"/>
    <cellStyle name="Gut 2" xfId="1313" hidden="1"/>
    <cellStyle name="Gut 2" xfId="1347" hidden="1"/>
    <cellStyle name="Gut 2" xfId="1368" hidden="1"/>
    <cellStyle name="Gut 2" xfId="1403" hidden="1"/>
    <cellStyle name="Gut 2" xfId="1428" hidden="1"/>
    <cellStyle name="Gut 2" xfId="1453" hidden="1"/>
    <cellStyle name="Gut 2" xfId="1480" hidden="1"/>
    <cellStyle name="Gut 2" xfId="1519" hidden="1"/>
    <cellStyle name="Gut 2" xfId="1547" hidden="1"/>
    <cellStyle name="Gut 2" xfId="1595" hidden="1"/>
    <cellStyle name="Gut 2" xfId="1607" hidden="1"/>
    <cellStyle name="Gut 2" xfId="1655" hidden="1"/>
    <cellStyle name="Gut 2" xfId="1667" hidden="1"/>
    <cellStyle name="Gut 2" xfId="1699" hidden="1"/>
    <cellStyle name="Gut 2" xfId="1728" hidden="1"/>
    <cellStyle name="Gut 2" xfId="1750" hidden="1"/>
    <cellStyle name="Gut 2" xfId="1792" hidden="1"/>
    <cellStyle name="Gut 2" xfId="1814" hidden="1"/>
    <cellStyle name="Gut 2" xfId="1853" hidden="1"/>
    <cellStyle name="Gut 2" xfId="1877" hidden="1"/>
    <cellStyle name="Gut 2" xfId="1912" hidden="1"/>
    <cellStyle name="Gut 2" xfId="1936" hidden="1"/>
    <cellStyle name="Gut 2" xfId="1971" hidden="1"/>
    <cellStyle name="Gut 2" xfId="1994" hidden="1"/>
    <cellStyle name="Gut 2" xfId="2025" hidden="1"/>
    <cellStyle name="Gut 2" xfId="2048" hidden="1"/>
    <cellStyle name="Gut 2" xfId="2074" hidden="1"/>
    <cellStyle name="Gut 2" xfId="2098" hidden="1"/>
    <cellStyle name="Gut 2" xfId="2120" hidden="1"/>
    <cellStyle name="Gut 2" xfId="2158" hidden="1"/>
    <cellStyle name="Gut 2" xfId="2185" hidden="1"/>
    <cellStyle name="Gut 2" xfId="2214" hidden="1"/>
    <cellStyle name="Gut 2" xfId="2237" hidden="1"/>
    <cellStyle name="Gut 2" xfId="2268" hidden="1"/>
    <cellStyle name="Gut 2" xfId="2292" hidden="1"/>
    <cellStyle name="Gut 2" xfId="2323" hidden="1"/>
    <cellStyle name="Gut 2" xfId="2350" hidden="1"/>
    <cellStyle name="Gut 2" xfId="2370" hidden="1"/>
    <cellStyle name="Gut 2" xfId="2389" hidden="1"/>
    <cellStyle name="Gut 2" xfId="2420" hidden="1"/>
    <cellStyle name="Gut 2" xfId="2448" hidden="1"/>
    <cellStyle name="Gut 2" xfId="2474" hidden="1"/>
    <cellStyle name="Gut 2" xfId="2500" hidden="1"/>
    <cellStyle name="Gut 2" xfId="2525" hidden="1"/>
    <cellStyle name="Gut 2" xfId="2559" hidden="1"/>
    <cellStyle name="Gut 2" xfId="2580" hidden="1"/>
    <cellStyle name="Gut 2" xfId="2614" hidden="1"/>
    <cellStyle name="Gut 2" xfId="2636" hidden="1"/>
    <cellStyle name="Gut 2" xfId="2670" hidden="1"/>
    <cellStyle name="Gut 2" xfId="2692" hidden="1"/>
    <cellStyle name="Gut 2" xfId="2731" hidden="1"/>
    <cellStyle name="Gut 2" xfId="2752" hidden="1"/>
    <cellStyle name="Gut 2" xfId="2782" hidden="1"/>
    <cellStyle name="Gut 2" xfId="2803" hidden="1"/>
    <cellStyle name="Gut 2" xfId="2836" hidden="1"/>
    <cellStyle name="Gut 2" xfId="2853" hidden="1"/>
    <cellStyle name="Gut 2" xfId="2886" hidden="1"/>
    <cellStyle name="Gut 2" xfId="2938" hidden="1"/>
    <cellStyle name="Gut 2" xfId="2944" hidden="1"/>
    <cellStyle name="Gut 2" xfId="2986" hidden="1"/>
    <cellStyle name="Gut 2" xfId="3019" hidden="1"/>
    <cellStyle name="Gut 2" xfId="3057" hidden="1"/>
    <cellStyle name="Gut 2" xfId="3079" hidden="1"/>
    <cellStyle name="Gut 2" xfId="3112" hidden="1"/>
    <cellStyle name="Gut 2" xfId="3137" hidden="1"/>
    <cellStyle name="Gut 2" xfId="3173" hidden="1"/>
    <cellStyle name="Gut 2" xfId="3196" hidden="1"/>
    <cellStyle name="Gut 2" xfId="3219" hidden="1"/>
    <cellStyle name="Gut 2" xfId="3259" hidden="1"/>
    <cellStyle name="Gut 2" xfId="3278" hidden="1"/>
    <cellStyle name="Gut 2" xfId="3304" hidden="1"/>
    <cellStyle name="Gut 2" xfId="3365" hidden="1"/>
    <cellStyle name="Gut 2" xfId="3390" hidden="1"/>
    <cellStyle name="Gut 2" xfId="3427" hidden="1"/>
    <cellStyle name="Gut 2" xfId="3457" hidden="1"/>
    <cellStyle name="Gut 2" xfId="3486" hidden="1"/>
    <cellStyle name="Gut 2" xfId="3523" hidden="1"/>
    <cellStyle name="Gut 2" xfId="3569" hidden="1"/>
    <cellStyle name="Gut 2" xfId="3602" hidden="1"/>
    <cellStyle name="Gut 2" xfId="3619" hidden="1"/>
    <cellStyle name="Gut 2" xfId="3703" hidden="1"/>
    <cellStyle name="Gut 2" xfId="3736" hidden="1"/>
    <cellStyle name="Gut 2" xfId="3768" hidden="1"/>
    <cellStyle name="Gut 2" xfId="3793" hidden="1"/>
    <cellStyle name="Gut 2" xfId="3827" hidden="1"/>
    <cellStyle name="Gut 2" xfId="3852" hidden="1"/>
    <cellStyle name="Gut 2" xfId="3886" hidden="1"/>
    <cellStyle name="Gut 2" xfId="3904" hidden="1"/>
    <cellStyle name="Gut 2" xfId="3937" hidden="1"/>
    <cellStyle name="Gut 2" xfId="3955" hidden="1"/>
    <cellStyle name="Gut 2" xfId="3991" hidden="1"/>
    <cellStyle name="Gut 2" xfId="4017" hidden="1"/>
    <cellStyle name="Gut 2" xfId="4055" hidden="1"/>
    <cellStyle name="Gut 2" xfId="4100" hidden="1"/>
    <cellStyle name="Gut 2" xfId="4136" hidden="1"/>
    <cellStyle name="Gut 2" xfId="4163" hidden="1"/>
    <cellStyle name="Gut 2" xfId="4190" hidden="1"/>
    <cellStyle name="Gut 2" xfId="4222" hidden="1"/>
    <cellStyle name="Gut 2" xfId="4243" hidden="1"/>
    <cellStyle name="Gut 2" xfId="4270" hidden="1"/>
    <cellStyle name="Gut 2" xfId="4289" hidden="1"/>
    <cellStyle name="Gut 2" xfId="4346" hidden="1"/>
    <cellStyle name="Gut 2" xfId="4374" hidden="1"/>
    <cellStyle name="Gut 2" xfId="4401" hidden="1"/>
    <cellStyle name="Gut 2" xfId="4428" hidden="1"/>
    <cellStyle name="Gut 2" xfId="4458" hidden="1"/>
    <cellStyle name="Gut 2" xfId="4484" hidden="1"/>
    <cellStyle name="Gut 2" xfId="4514" hidden="1"/>
    <cellStyle name="Gut 2" xfId="4542" hidden="1"/>
    <cellStyle name="Gut 2" xfId="4567" hidden="1"/>
    <cellStyle name="Gut 2" xfId="4579" hidden="1"/>
    <cellStyle name="Gut 2" xfId="4615" hidden="1"/>
    <cellStyle name="Gut 2" xfId="4638" hidden="1"/>
    <cellStyle name="Gut 2" xfId="4669" hidden="1"/>
    <cellStyle name="Gut 2" xfId="4692" hidden="1"/>
    <cellStyle name="Gut 2" xfId="4728" hidden="1"/>
    <cellStyle name="Gut 2" xfId="4744" hidden="1"/>
    <cellStyle name="Gut 2" xfId="4774" hidden="1"/>
    <cellStyle name="Gut 2" xfId="4797" hidden="1"/>
    <cellStyle name="Gut 2" xfId="4830" hidden="1"/>
    <cellStyle name="Gut 2" xfId="4869" hidden="1"/>
    <cellStyle name="Gut 2" xfId="4917" hidden="1"/>
    <cellStyle name="Gut 2" xfId="4935" hidden="1"/>
    <cellStyle name="Gut 2" xfId="4968" hidden="1"/>
    <cellStyle name="Gut 2" xfId="4991" hidden="1"/>
    <cellStyle name="Gut 2" xfId="5016" hidden="1"/>
    <cellStyle name="Gut 2" xfId="5038" hidden="1"/>
    <cellStyle name="Gut 2" xfId="5074" hidden="1"/>
    <cellStyle name="Gut 2" xfId="5097" hidden="1"/>
    <cellStyle name="Gut 2" xfId="5127" hidden="1"/>
    <cellStyle name="Gut 2" xfId="5155" hidden="1"/>
    <cellStyle name="Gut 2" xfId="5193" hidden="1"/>
    <cellStyle name="Gut 2" xfId="5223" hidden="1"/>
    <cellStyle name="Gut 2" xfId="5252" hidden="1"/>
    <cellStyle name="Gut 2" xfId="5275" hidden="1"/>
    <cellStyle name="Gut 2" xfId="5300" hidden="1"/>
    <cellStyle name="Gut 2" xfId="5334" hidden="1"/>
    <cellStyle name="Gut 2" xfId="5355" hidden="1"/>
    <cellStyle name="Gut 2" xfId="5393" hidden="1"/>
    <cellStyle name="Gut 2" xfId="5411" hidden="1"/>
    <cellStyle name="Gut 2" xfId="5433" hidden="1"/>
    <cellStyle name="Gut 2" xfId="5464" hidden="1"/>
    <cellStyle name="Gut 2" xfId="5492" hidden="1"/>
    <cellStyle name="Gut 2" xfId="5519" hidden="1"/>
    <cellStyle name="Gut 2" xfId="5552" hidden="1"/>
    <cellStyle name="Gut 2" xfId="5570" hidden="1"/>
    <cellStyle name="Gut 2" xfId="5601" hidden="1"/>
    <cellStyle name="Gut 2" xfId="5635" hidden="1"/>
    <cellStyle name="Gut 2" xfId="5662" hidden="1"/>
    <cellStyle name="Gut 2" xfId="5689" hidden="1"/>
    <cellStyle name="Gut 2" xfId="5709" hidden="1"/>
    <cellStyle name="Gut 2" xfId="5731" hidden="1"/>
    <cellStyle name="Gut 2" xfId="5768" hidden="1"/>
    <cellStyle name="Gut 2" xfId="5790" hidden="1"/>
    <cellStyle name="Gut 2" xfId="5819" hidden="1"/>
    <cellStyle name="Gut 2" xfId="5849" hidden="1"/>
    <cellStyle name="Gut 2" xfId="5873" hidden="1"/>
    <cellStyle name="Gut 2" xfId="5904" hidden="1"/>
    <cellStyle name="Gut 2" xfId="5925" hidden="1"/>
    <cellStyle name="Gut 2" xfId="5949" hidden="1"/>
    <cellStyle name="Gut 2" xfId="5984" hidden="1"/>
    <cellStyle name="Gut 2" xfId="6012" hidden="1"/>
    <cellStyle name="Gut 2" xfId="6043" hidden="1"/>
    <cellStyle name="Gut 2" xfId="6071" hidden="1"/>
    <cellStyle name="Gut 2" xfId="6102" hidden="1"/>
    <cellStyle name="Gut 2" xfId="6124" hidden="1"/>
    <cellStyle name="Gut 2" xfId="6162" hidden="1"/>
    <cellStyle name="Gut 2" xfId="6180" hidden="1"/>
    <cellStyle name="Gut 2" xfId="6206" hidden="1"/>
    <cellStyle name="Gut 2" xfId="6226" hidden="1"/>
    <cellStyle name="Gut 2" xfId="6280" hidden="1"/>
    <cellStyle name="Gut 2" xfId="6285" hidden="1"/>
    <cellStyle name="Gut 2" xfId="6326" hidden="1"/>
    <cellStyle name="Gut 2" xfId="6360" hidden="1"/>
    <cellStyle name="Gut 2" xfId="6386" hidden="1"/>
    <cellStyle name="Gut 2" xfId="6418" hidden="1"/>
    <cellStyle name="Gut 2" xfId="6445" hidden="1"/>
    <cellStyle name="Gut 2" xfId="6474" hidden="1"/>
    <cellStyle name="Gut 2" xfId="6502" hidden="1"/>
    <cellStyle name="Gut 2" xfId="6531" hidden="1"/>
    <cellStyle name="Gut 2" xfId="6558" hidden="1"/>
    <cellStyle name="Gut 2" xfId="6585" hidden="1"/>
    <cellStyle name="Gut 2" xfId="6600" hidden="1"/>
    <cellStyle name="Gut 2" xfId="6631" hidden="1"/>
    <cellStyle name="Gut 2" xfId="6661" hidden="1"/>
    <cellStyle name="Gut 2" xfId="6689" hidden="1"/>
    <cellStyle name="Gut 2" xfId="6718" hidden="1"/>
    <cellStyle name="Gut 2" xfId="6748" hidden="1"/>
    <cellStyle name="Gut 2" xfId="6771" hidden="1"/>
    <cellStyle name="Gut 2" xfId="6804" hidden="1"/>
    <cellStyle name="Gut 2" xfId="6821" hidden="1"/>
    <cellStyle name="Gut 2" xfId="6848" hidden="1"/>
    <cellStyle name="Gut 2" xfId="6784" hidden="1"/>
    <cellStyle name="Gut 2" xfId="6750" hidden="1"/>
    <cellStyle name="Gut 2" xfId="6728" hidden="1"/>
    <cellStyle name="Gut 2" xfId="6691" hidden="1"/>
    <cellStyle name="Gut 2" xfId="6666" hidden="1"/>
    <cellStyle name="Gut 2" xfId="6632" hidden="1"/>
    <cellStyle name="Gut 2" xfId="6610" hidden="1"/>
    <cellStyle name="Gut 2" xfId="6571" hidden="1"/>
    <cellStyle name="Gut 2" xfId="6544" hidden="1"/>
    <cellStyle name="Gut 2" xfId="6522" hidden="1"/>
    <cellStyle name="Gut 2" xfId="6488" hidden="1"/>
    <cellStyle name="Gut 2" xfId="6448" hidden="1"/>
    <cellStyle name="Gut 2" xfId="6428" hidden="1"/>
    <cellStyle name="Gut 2" xfId="6392" hidden="1"/>
    <cellStyle name="Gut 2" xfId="6369" hidden="1"/>
    <cellStyle name="Gut 2" xfId="6336" hidden="1"/>
    <cellStyle name="Gut 2" xfId="6286" hidden="1"/>
    <cellStyle name="Gut 2" xfId="6238" hidden="1"/>
    <cellStyle name="Gut 2" xfId="6215" hidden="1"/>
    <cellStyle name="Gut 2" xfId="6193" hidden="1"/>
    <cellStyle name="Gut 2" xfId="6169" hidden="1"/>
    <cellStyle name="Gut 2" xfId="6133" hidden="1"/>
    <cellStyle name="Gut 2" xfId="6108" hidden="1"/>
    <cellStyle name="Gut 2" xfId="6078" hidden="1"/>
    <cellStyle name="Gut 2" xfId="6045" hidden="1"/>
    <cellStyle name="Gut 2" xfId="6019" hidden="1"/>
    <cellStyle name="Gut 2" xfId="5986" hidden="1"/>
    <cellStyle name="Gut 2" xfId="5961" hidden="1"/>
    <cellStyle name="Gut 2" xfId="5932" hidden="1"/>
    <cellStyle name="Gut 2" xfId="5916" hidden="1"/>
    <cellStyle name="Gut 2" xfId="5885" hidden="1"/>
    <cellStyle name="Gut 2" xfId="5851" hidden="1"/>
    <cellStyle name="Gut 2" xfId="5829" hidden="1"/>
    <cellStyle name="Gut 2" xfId="5792" hidden="1"/>
    <cellStyle name="Gut 2" xfId="5770" hidden="1"/>
    <cellStyle name="Gut 2" xfId="5739" hidden="1"/>
    <cellStyle name="Gut 2" xfId="5711" hidden="1"/>
    <cellStyle name="Gut 2" xfId="5684" hidden="1"/>
    <cellStyle name="Gut 2" xfId="5650" hidden="1"/>
    <cellStyle name="Gut 2" xfId="5607" hidden="1"/>
    <cellStyle name="Gut 2" xfId="5575" hidden="1"/>
    <cellStyle name="Gut 2" xfId="5531" hidden="1"/>
    <cellStyle name="Gut 2" xfId="5520" hidden="1"/>
    <cellStyle name="Gut 2" xfId="5470" hidden="1"/>
    <cellStyle name="Gut 2" xfId="5453" hidden="1"/>
    <cellStyle name="Gut 2" xfId="5423" hidden="1"/>
    <cellStyle name="Gut 2" xfId="5400" hidden="1"/>
    <cellStyle name="Gut 2" xfId="5364" hidden="1"/>
    <cellStyle name="Gut 2" xfId="5336" hidden="1"/>
    <cellStyle name="Gut 2" xfId="5306" hidden="1"/>
    <cellStyle name="Gut 2" xfId="5263" hidden="1"/>
    <cellStyle name="Gut 2" xfId="5239" hidden="1"/>
    <cellStyle name="Gut 2" xfId="5210" hidden="1"/>
    <cellStyle name="Gut 2" xfId="5180" hidden="1"/>
    <cellStyle name="Gut 2" xfId="5151" hidden="1"/>
    <cellStyle name="Gut 2" xfId="5115" hidden="1"/>
    <cellStyle name="Gut 2" xfId="5084" hidden="1"/>
    <cellStyle name="Gut 2" xfId="5058" hidden="1"/>
    <cellStyle name="Gut 2" xfId="5025" hidden="1"/>
    <cellStyle name="Gut 2" xfId="5019" hidden="1"/>
    <cellStyle name="Gut 2" xfId="4972" hidden="1"/>
    <cellStyle name="Gut 2" xfId="4951" hidden="1"/>
    <cellStyle name="Gut 2" xfId="4919" hidden="1"/>
    <cellStyle name="Gut 2" xfId="4896" hidden="1"/>
    <cellStyle name="Gut 2" xfId="4855" hidden="1"/>
    <cellStyle name="Gut 2" xfId="4834" hidden="1"/>
    <cellStyle name="Gut 2" xfId="4803" hidden="1"/>
    <cellStyle name="Gut 2" xfId="4782" hidden="1"/>
    <cellStyle name="Gut 2" xfId="4745" hidden="1"/>
    <cellStyle name="Gut 2" xfId="4730" hidden="1"/>
    <cellStyle name="Gut 2" xfId="4694" hidden="1"/>
    <cellStyle name="Gut 2" xfId="4671" hidden="1"/>
    <cellStyle name="Gut 2" xfId="4639" hidden="1"/>
    <cellStyle name="Gut 2" xfId="4609" hidden="1"/>
    <cellStyle name="Gut 2" xfId="4581" hidden="1"/>
    <cellStyle name="Gut 2" xfId="4554" hidden="1"/>
    <cellStyle name="Gut 2" xfId="4529" hidden="1"/>
    <cellStyle name="Gut 2" xfId="4495" hidden="1"/>
    <cellStyle name="Gut 2" xfId="4470" hidden="1"/>
    <cellStyle name="Gut 2" xfId="4431" hidden="1"/>
    <cellStyle name="Gut 2" xfId="4409" hidden="1"/>
    <cellStyle name="Gut 2" xfId="4366" hidden="1"/>
    <cellStyle name="Gut 2" xfId="4351" hidden="1"/>
    <cellStyle name="Gut 2" xfId="4288" hidden="1"/>
    <cellStyle name="Gut 2" xfId="4261" hidden="1"/>
    <cellStyle name="Gut 2" xfId="4228" hidden="1"/>
    <cellStyle name="Gut 2" xfId="4203" hidden="1"/>
    <cellStyle name="Gut 2" xfId="4169" hidden="1"/>
    <cellStyle name="Gut 2" xfId="4152" hidden="1"/>
    <cellStyle name="Gut 2" xfId="4101" hidden="1"/>
    <cellStyle name="Gut 2" xfId="4091" hidden="1"/>
    <cellStyle name="Gut 2" xfId="4042" hidden="1"/>
    <cellStyle name="Gut 2" xfId="4015" hidden="1"/>
    <cellStyle name="Gut 2" xfId="3977" hidden="1"/>
    <cellStyle name="Gut 2" xfId="3948" hidden="1"/>
    <cellStyle name="Gut 2" xfId="3916" hidden="1"/>
    <cellStyle name="Gut 2" xfId="3893" hidden="1"/>
    <cellStyle name="Gut 2" xfId="3862" hidden="1"/>
    <cellStyle name="Gut 2" xfId="3833" hidden="1"/>
    <cellStyle name="Gut 2" xfId="3808" hidden="1"/>
    <cellStyle name="Gut 2" xfId="3781" hidden="1"/>
    <cellStyle name="Gut 2" xfId="3751" hidden="1"/>
    <cellStyle name="Gut 2" xfId="3720" hidden="1"/>
    <cellStyle name="Gut 2" xfId="3680" hidden="1"/>
    <cellStyle name="Gut 2" xfId="3616" hidden="1"/>
    <cellStyle name="Gut 2" xfId="3586" hidden="1"/>
    <cellStyle name="Gut 2" xfId="3534" hidden="1"/>
    <cellStyle name="Gut 2" xfId="3489" hidden="1"/>
    <cellStyle name="Gut 2" xfId="3461" hidden="1"/>
    <cellStyle name="Gut 2" xfId="3435" hidden="1"/>
    <cellStyle name="Gut 2" xfId="3397" hidden="1"/>
    <cellStyle name="Gut 2" xfId="3380" hidden="1"/>
    <cellStyle name="Gut 2" xfId="3305" hidden="1"/>
    <cellStyle name="Gut 2" xfId="3271" hidden="1"/>
    <cellStyle name="Gut 2" xfId="3226" hidden="1"/>
    <cellStyle name="Gut 2" xfId="3202" hidden="1"/>
    <cellStyle name="Gut 2" xfId="3158" hidden="1"/>
    <cellStyle name="Gut 2" xfId="3143" hidden="1"/>
    <cellStyle name="Gut 2" xfId="3097" hidden="1"/>
    <cellStyle name="Gut 2" xfId="3080" hidden="1"/>
    <cellStyle name="Gut 2" xfId="3041" hidden="1"/>
    <cellStyle name="Gut 2" xfId="3020" hidden="1"/>
    <cellStyle name="Gut 2" xfId="2996" hidden="1"/>
    <cellStyle name="Gut 2" xfId="2916" hidden="1"/>
    <cellStyle name="Gut 2" xfId="2887" hidden="1"/>
    <cellStyle name="Gut 2" xfId="2850" hidden="1"/>
    <cellStyle name="Gut 2" xfId="2822" hidden="1"/>
    <cellStyle name="Gut 2" xfId="2786" hidden="1"/>
    <cellStyle name="Gut 2" xfId="2765" hidden="1"/>
    <cellStyle name="Gut 2" xfId="2733" hidden="1"/>
    <cellStyle name="Gut 2" xfId="2710" hidden="1"/>
    <cellStyle name="Gut 2" xfId="2674" hidden="1"/>
    <cellStyle name="Gut 2" xfId="2671" hidden="1"/>
    <cellStyle name="Gut 2" xfId="2629" hidden="1"/>
    <cellStyle name="Gut 2" xfId="2607" hidden="1"/>
    <cellStyle name="Gut 2" xfId="2566" hidden="1"/>
    <cellStyle name="Gut 2" xfId="2546" hidden="1"/>
    <cellStyle name="Gut 2" xfId="2507" hidden="1"/>
    <cellStyle name="Gut 2" xfId="2486" hidden="1"/>
    <cellStyle name="Gut 2" xfId="2455" hidden="1"/>
    <cellStyle name="Gut 2" xfId="2435" hidden="1"/>
    <cellStyle name="Gut 2" xfId="2398" hidden="1"/>
    <cellStyle name="Gut 2" xfId="2385" hidden="1"/>
    <cellStyle name="Gut 2" xfId="2357" hidden="1"/>
    <cellStyle name="Gut 2" xfId="2326" hidden="1"/>
    <cellStyle name="Gut 2" xfId="2301" hidden="1"/>
    <cellStyle name="Gut 2" xfId="2263" hidden="1"/>
    <cellStyle name="Gut 2" xfId="2239" hidden="1"/>
    <cellStyle name="Gut 2" xfId="2199" hidden="1"/>
    <cellStyle name="Gut 2" xfId="2187" hidden="1"/>
    <cellStyle name="Gut 2" xfId="2144" hidden="1"/>
    <cellStyle name="Gut 2" xfId="2121" hidden="1"/>
    <cellStyle name="Gut 2" xfId="2082" hidden="1"/>
    <cellStyle name="Gut 2" xfId="2045" hidden="1"/>
    <cellStyle name="Gut 2" xfId="2012" hidden="1"/>
    <cellStyle name="Gut 2" xfId="1981" hidden="1"/>
    <cellStyle name="Gut 2" xfId="1952" hidden="1"/>
    <cellStyle name="Gut 2" xfId="1922" hidden="1"/>
    <cellStyle name="Gut 2" xfId="1894" hidden="1"/>
    <cellStyle name="Gut 2" xfId="1862" hidden="1"/>
    <cellStyle name="Gut 2" xfId="1835" hidden="1"/>
    <cellStyle name="Gut 2" xfId="1797" hidden="1"/>
    <cellStyle name="Gut 2" xfId="1778" hidden="1"/>
    <cellStyle name="Gut 2" xfId="1729" hidden="1"/>
    <cellStyle name="Gut 2" xfId="1703" hidden="1"/>
    <cellStyle name="Gut 2" xfId="1673" hidden="1"/>
    <cellStyle name="Gut 2" xfId="1633" hidden="1"/>
    <cellStyle name="Gut 2" xfId="1612" hidden="1"/>
    <cellStyle name="Gut 2" xfId="1578" hidden="1"/>
    <cellStyle name="Gut 2" xfId="1554" hidden="1"/>
    <cellStyle name="Gut 2" xfId="1526" hidden="1"/>
    <cellStyle name="Gut 2" xfId="1490" hidden="1"/>
    <cellStyle name="Gut 2" xfId="1481" hidden="1"/>
    <cellStyle name="Gut 2" xfId="1436" hidden="1"/>
    <cellStyle name="Gut 2" xfId="1413" hidden="1"/>
    <cellStyle name="Gut 2" xfId="1380" hidden="1"/>
    <cellStyle name="Gut 2" xfId="1350" hidden="1"/>
    <cellStyle name="Gut 2" xfId="1321" hidden="1"/>
    <cellStyle name="Gut 2" xfId="1291" hidden="1"/>
    <cellStyle name="Gut 2" xfId="1262" hidden="1"/>
    <cellStyle name="Gut 2" xfId="1232" hidden="1"/>
    <cellStyle name="Gut 2" xfId="1217" hidden="1"/>
    <cellStyle name="Gut 2" xfId="1194" hidden="1"/>
    <cellStyle name="Gut 2" xfId="1170" hidden="1"/>
    <cellStyle name="Gut 2" xfId="1125" hidden="1"/>
    <cellStyle name="Gut 2" xfId="1114" hidden="1"/>
    <cellStyle name="Gut 2" xfId="1066" hidden="1"/>
    <cellStyle name="Gut 2" xfId="1055" hidden="1"/>
    <cellStyle name="Gut 2" xfId="1006" hidden="1"/>
    <cellStyle name="Gut 2" xfId="992" hidden="1"/>
    <cellStyle name="Gut 2" xfId="960" hidden="1"/>
    <cellStyle name="Gut 2" xfId="936" hidden="1"/>
    <cellStyle name="Gut 2" xfId="900" hidden="1"/>
    <cellStyle name="Gut 2" xfId="871" hidden="1"/>
    <cellStyle name="Gut 2" xfId="840" hidden="1"/>
    <cellStyle name="Gut 2" xfId="806" hidden="1"/>
    <cellStyle name="Gut 2" xfId="776" hidden="1"/>
    <cellStyle name="Gut 2" xfId="743" hidden="1"/>
    <cellStyle name="Gut 2" xfId="719" hidden="1"/>
    <cellStyle name="Gut 2" xfId="691" hidden="1"/>
    <cellStyle name="Gut 2" xfId="654" hidden="1"/>
    <cellStyle name="Gut 2" xfId="618" hidden="1"/>
    <cellStyle name="Gut 2" xfId="573" hidden="1"/>
    <cellStyle name="Gut 2" xfId="556" hidden="1"/>
    <cellStyle name="Gut 2" xfId="507" hidden="1"/>
    <cellStyle name="Gut 2" xfId="464" hidden="1"/>
    <cellStyle name="Gut 2" xfId="444" hidden="1"/>
    <cellStyle name="Gut 2" xfId="403" hidden="1"/>
    <cellStyle name="Gut 2" xfId="375" hidden="1"/>
    <cellStyle name="Gut 2" xfId="340" hidden="1"/>
    <cellStyle name="Gut 2" xfId="258" hidden="1"/>
    <cellStyle name="Gut 2" xfId="6892" hidden="1"/>
    <cellStyle name="Gut 2" xfId="6912" hidden="1"/>
    <cellStyle name="Gut 2" xfId="6935" hidden="1"/>
    <cellStyle name="Gut 2" xfId="6939" hidden="1"/>
    <cellStyle name="Gut 2" xfId="6962" hidden="1"/>
    <cellStyle name="Gut 2" xfId="6978" hidden="1"/>
    <cellStyle name="Gut 2" xfId="7000" hidden="1"/>
    <cellStyle name="Gut 2" xfId="7017" hidden="1"/>
    <cellStyle name="Gut 2" xfId="7039" hidden="1"/>
    <cellStyle name="Gut 2" xfId="7056" hidden="1"/>
    <cellStyle name="Gut 2" xfId="7073" hidden="1"/>
    <cellStyle name="Gut 2" xfId="7090" hidden="1"/>
    <cellStyle name="Gut 2" xfId="7106" hidden="1"/>
    <cellStyle name="Gut 2" xfId="7062" hidden="1"/>
    <cellStyle name="Gut 2" xfId="7041" hidden="1"/>
    <cellStyle name="Gut 2" xfId="7019" hidden="1"/>
    <cellStyle name="Gut 2" xfId="7002" hidden="1"/>
    <cellStyle name="Gut 2" xfId="6979" hidden="1"/>
    <cellStyle name="Gut 2" xfId="6963" hidden="1"/>
    <cellStyle name="Gut 2" xfId="6941" hidden="1"/>
    <cellStyle name="Gut 2" xfId="6924" hidden="1"/>
    <cellStyle name="Gut 2" xfId="6899" hidden="1"/>
    <cellStyle name="Gut 2" xfId="6885" hidden="1"/>
    <cellStyle name="Gut 2" xfId="6823" hidden="1"/>
    <cellStyle name="Gut 2" xfId="6787" hidden="1"/>
    <cellStyle name="Gut 2" xfId="6758" hidden="1"/>
    <cellStyle name="Gut 2" xfId="6719" hidden="1"/>
    <cellStyle name="Gut 2" xfId="6699" hidden="1"/>
    <cellStyle name="Gut 2" xfId="6657" hidden="1"/>
    <cellStyle name="Gut 2" xfId="6640" hidden="1"/>
    <cellStyle name="Gut 2" xfId="6601" hidden="1"/>
    <cellStyle name="Gut 2" xfId="6579" hidden="1"/>
    <cellStyle name="Gut 2" xfId="6547" hidden="1"/>
    <cellStyle name="Gut 2" xfId="6514" hidden="1"/>
    <cellStyle name="Gut 2" xfId="6480" hidden="1"/>
    <cellStyle name="Gut 2" xfId="6459" hidden="1"/>
    <cellStyle name="Gut 2" xfId="6420" hidden="1"/>
    <cellStyle name="Gut 2" xfId="6388" hidden="1"/>
    <cellStyle name="Gut 2" xfId="6361" hidden="1"/>
    <cellStyle name="Gut 2" xfId="6328" hidden="1"/>
    <cellStyle name="Gut 2" xfId="6261" hidden="1"/>
    <cellStyle name="Gut 2" xfId="6231" hidden="1"/>
    <cellStyle name="Gut 2" xfId="6209" hidden="1"/>
    <cellStyle name="Gut 2" xfId="6181" hidden="1"/>
    <cellStyle name="Gut 2" xfId="6147" hidden="1"/>
    <cellStyle name="Gut 2" xfId="6118" hidden="1"/>
    <cellStyle name="Gut 2" xfId="6087" hidden="1"/>
    <cellStyle name="Gut 2" xfId="6056" hidden="1"/>
    <cellStyle name="Gut 2" xfId="6028" hidden="1"/>
    <cellStyle name="Gut 2" xfId="5997" hidden="1"/>
    <cellStyle name="Gut 2" xfId="5969" hidden="1"/>
    <cellStyle name="Gut 2" xfId="5936" hidden="1"/>
    <cellStyle name="Gut 2" xfId="5894" hidden="1"/>
    <cellStyle name="Gut 2" xfId="5859" hidden="1"/>
    <cellStyle name="Gut 2" xfId="5820" hidden="1"/>
    <cellStyle name="Gut 2" xfId="5800" hidden="1"/>
    <cellStyle name="Gut 2" xfId="5753" hidden="1"/>
    <cellStyle name="Gut 2" xfId="5732" hidden="1"/>
    <cellStyle name="Gut 2" xfId="5701" hidden="1"/>
    <cellStyle name="Gut 2" xfId="5674" hidden="1"/>
    <cellStyle name="Gut 2" xfId="5642" hidden="1"/>
    <cellStyle name="Gut 2" xfId="5612" hidden="1"/>
    <cellStyle name="Gut 2" xfId="5578" hidden="1"/>
    <cellStyle name="Gut 2" xfId="5537" hidden="1"/>
    <cellStyle name="Gut 2" xfId="5505" hidden="1"/>
    <cellStyle name="Gut 2" xfId="5473" hidden="1"/>
    <cellStyle name="Gut 2" xfId="5440" hidden="1"/>
    <cellStyle name="Gut 2" xfId="5416" hidden="1"/>
    <cellStyle name="Gut 2" xfId="5378" hidden="1"/>
    <cellStyle name="Gut 2" xfId="5351" hidden="1"/>
    <cellStyle name="Gut 2" xfId="5319" hidden="1"/>
    <cellStyle name="Gut 2" xfId="5288" hidden="1"/>
    <cellStyle name="Gut 2" xfId="5262" hidden="1"/>
    <cellStyle name="Gut 2" xfId="5235" hidden="1"/>
    <cellStyle name="Gut 2" xfId="5200" hidden="1"/>
    <cellStyle name="Gut 2" xfId="5173" hidden="1"/>
    <cellStyle name="Gut 2" xfId="5135" hidden="1"/>
    <cellStyle name="Gut 2" xfId="5100" hidden="1"/>
    <cellStyle name="Gut 2" xfId="5076" hidden="1"/>
    <cellStyle name="Gut 2" xfId="5039" hidden="1"/>
    <cellStyle name="Gut 2" xfId="5012" hidden="1"/>
    <cellStyle name="Gut 2" xfId="4978" hidden="1"/>
    <cellStyle name="Gut 2" xfId="4971" hidden="1"/>
    <cellStyle name="Gut 2" xfId="4927" hidden="1"/>
    <cellStyle name="Gut 2" xfId="4905" hidden="1"/>
    <cellStyle name="Gut 2" xfId="4874" hidden="1"/>
    <cellStyle name="Gut 2" xfId="4833" hidden="1"/>
    <cellStyle name="Gut 2" xfId="4799" hidden="1"/>
    <cellStyle name="Gut 2" xfId="4770" hidden="1"/>
    <cellStyle name="Gut 2" xfId="4731" hidden="1"/>
    <cellStyle name="Gut 2" xfId="4711" hidden="1"/>
    <cellStyle name="Gut 2" xfId="4679" hidden="1"/>
    <cellStyle name="Gut 2" xfId="4651" hidden="1"/>
    <cellStyle name="Gut 2" xfId="4620" hidden="1"/>
    <cellStyle name="Gut 2" xfId="4586" hidden="1"/>
    <cellStyle name="Gut 2" xfId="4568" hidden="1"/>
    <cellStyle name="Gut 2" xfId="4521" hidden="1"/>
    <cellStyle name="Gut 2" xfId="4501" hidden="1"/>
    <cellStyle name="Gut 2" xfId="4462" hidden="1"/>
    <cellStyle name="Gut 2" xfId="4436" hidden="1"/>
    <cellStyle name="Gut 2" xfId="4403" hidden="1"/>
    <cellStyle name="Gut 2" xfId="4380" hidden="1"/>
    <cellStyle name="Gut 2" xfId="4328" hidden="1"/>
    <cellStyle name="Gut 2" xfId="4318" hidden="1"/>
    <cellStyle name="Gut 2" xfId="4275" hidden="1"/>
    <cellStyle name="Gut 2" xfId="4244" hidden="1"/>
    <cellStyle name="Gut 2" xfId="4206" hidden="1"/>
    <cellStyle name="Gut 2" xfId="4177" hidden="1"/>
    <cellStyle name="Gut 2" xfId="4139" hidden="1"/>
    <cellStyle name="Gut 2" xfId="4117" hidden="1"/>
    <cellStyle name="Gut 2" xfId="4046" hidden="1"/>
    <cellStyle name="Gut 2" xfId="4023" hidden="1"/>
    <cellStyle name="Gut 2" xfId="3997" hidden="1"/>
    <cellStyle name="Gut 2" xfId="3958" hidden="1"/>
    <cellStyle name="Gut 2" xfId="3938" hidden="1"/>
    <cellStyle name="Gut 2" xfId="3905" hidden="1"/>
    <cellStyle name="Gut 2" xfId="3871" hidden="1"/>
    <cellStyle name="Gut 2" xfId="3840" hidden="1"/>
    <cellStyle name="Gut 2" xfId="3804" hidden="1"/>
    <cellStyle name="Gut 2" xfId="3770" hidden="1"/>
    <cellStyle name="Gut 2" xfId="3739" hidden="1"/>
    <cellStyle name="Gut 2" xfId="3709" hidden="1"/>
    <cellStyle name="Gut 2" xfId="3661" hidden="1"/>
    <cellStyle name="Gut 2" xfId="3603" hidden="1"/>
    <cellStyle name="Gut 2" xfId="3581" hidden="1"/>
    <cellStyle name="Gut 2" xfId="3506" hidden="1"/>
    <cellStyle name="Gut 2" xfId="3458" hidden="1"/>
    <cellStyle name="Gut 2" xfId="3413" hidden="1"/>
    <cellStyle name="Gut 2" xfId="3391" hidden="1"/>
    <cellStyle name="Gut 2" xfId="3333" hidden="1"/>
    <cellStyle name="Gut 2" xfId="3289" hidden="1"/>
    <cellStyle name="Gut 2" xfId="3261" hidden="1"/>
    <cellStyle name="Gut 2" xfId="3221" hidden="1"/>
    <cellStyle name="Gut 2" xfId="3191" hidden="1"/>
    <cellStyle name="Gut 2" xfId="3154" hidden="1"/>
    <cellStyle name="Gut 2" xfId="3129" hidden="1"/>
    <cellStyle name="Gut 2" xfId="3090" hidden="1"/>
    <cellStyle name="Gut 2" xfId="3060" hidden="1"/>
    <cellStyle name="Gut 2" xfId="3026" hidden="1"/>
    <cellStyle name="Gut 2" xfId="2992" hidden="1"/>
    <cellStyle name="Gut 2" xfId="2929" hidden="1"/>
    <cellStyle name="Gut 2" xfId="2896" hidden="1"/>
    <cellStyle name="Gut 2" xfId="2860" hidden="1"/>
    <cellStyle name="Gut 2" xfId="2837" hidden="1"/>
    <cellStyle name="Gut 2" xfId="2795" hidden="1"/>
    <cellStyle name="Gut 2" xfId="2784" hidden="1"/>
    <cellStyle name="Gut 2" xfId="2739" hidden="1"/>
    <cellStyle name="Gut 2" xfId="2717" hidden="1"/>
    <cellStyle name="Gut 2" xfId="2673" hidden="1"/>
    <cellStyle name="Gut 2" xfId="2652" hidden="1"/>
    <cellStyle name="Gut 2" xfId="2620" hidden="1"/>
    <cellStyle name="Gut 2" xfId="2596" hidden="1"/>
    <cellStyle name="Gut 2" xfId="2560" hidden="1"/>
    <cellStyle name="Gut 2" xfId="2532" hidden="1"/>
    <cellStyle name="Gut 2" xfId="2501" hidden="1"/>
    <cellStyle name="Gut 2" xfId="2485" hidden="1"/>
    <cellStyle name="Gut 2" xfId="2449" hidden="1"/>
    <cellStyle name="Gut 2" xfId="2410" hidden="1"/>
    <cellStyle name="Gut 2" xfId="2390" hidden="1"/>
    <cellStyle name="Gut 2" xfId="2359" hidden="1"/>
    <cellStyle name="Gut 2" xfId="2339" hidden="1"/>
    <cellStyle name="Gut 2" xfId="2298" hidden="1"/>
    <cellStyle name="Gut 2" xfId="2279" hidden="1"/>
    <cellStyle name="Gut 2" xfId="2242" hidden="1"/>
    <cellStyle name="Gut 2" xfId="2216" hidden="1"/>
    <cellStyle name="Gut 2" xfId="2170" hidden="1"/>
    <cellStyle name="Gut 2" xfId="2127" hidden="1"/>
    <cellStyle name="Gut 2" xfId="2099" hidden="1"/>
    <cellStyle name="Gut 2" xfId="2064" hidden="1"/>
    <cellStyle name="Gut 2" xfId="2032" hidden="1"/>
    <cellStyle name="Gut 2" xfId="2004" hidden="1"/>
    <cellStyle name="Gut 2" xfId="1973" hidden="1"/>
    <cellStyle name="Gut 2" xfId="1941" hidden="1"/>
    <cellStyle name="Gut 2" xfId="1914" hidden="1"/>
    <cellStyle name="Gut 2" xfId="1878" hidden="1"/>
    <cellStyle name="Gut 2" xfId="1854" hidden="1"/>
    <cellStyle name="Gut 2" xfId="1795" hidden="1"/>
    <cellStyle name="Gut 2" xfId="1765" hidden="1"/>
    <cellStyle name="Gut 2" xfId="1735" hidden="1"/>
    <cellStyle name="Gut 2" xfId="1700" hidden="1"/>
    <cellStyle name="Gut 2" xfId="1668" hidden="1"/>
    <cellStyle name="Gut 2" xfId="1632" hidden="1"/>
    <cellStyle name="Gut 2" xfId="1608" hidden="1"/>
    <cellStyle name="Gut 2" xfId="1572" hidden="1"/>
    <cellStyle name="Gut 2" xfId="1548" hidden="1"/>
    <cellStyle name="Gut 2" xfId="1535" hidden="1"/>
    <cellStyle name="Gut 2" xfId="1483" hidden="1"/>
    <cellStyle name="Gut 2" xfId="1456" hidden="1"/>
    <cellStyle name="Gut 2" xfId="1429" hidden="1"/>
    <cellStyle name="Gut 2" xfId="1387" hidden="1"/>
    <cellStyle name="Gut 2" xfId="1369" hidden="1"/>
    <cellStyle name="Gut 2" xfId="1328" hidden="1"/>
    <cellStyle name="Gut 2" xfId="1304" hidden="1"/>
    <cellStyle name="Gut 2" xfId="1269" hidden="1"/>
    <cellStyle name="Gut 2" xfId="1245" hidden="1"/>
    <cellStyle name="Gut 2" xfId="1225" hidden="1"/>
    <cellStyle name="Gut 2" xfId="1200" hidden="1"/>
    <cellStyle name="Gut 2" xfId="1165" hidden="1"/>
    <cellStyle name="Gut 2" xfId="1142" hidden="1"/>
    <cellStyle name="Gut 2" xfId="1100" hidden="1"/>
    <cellStyle name="Gut 2" xfId="1074" hidden="1"/>
    <cellStyle name="Gut 2" xfId="1041" hidden="1"/>
    <cellStyle name="Gut 2" xfId="1008" hidden="1"/>
    <cellStyle name="Gut 2" xfId="981" hidden="1"/>
    <cellStyle name="Gut 2" xfId="953" hidden="1"/>
    <cellStyle name="Gut 2" xfId="922" hidden="1"/>
    <cellStyle name="Gut 2" xfId="885" hidden="1"/>
    <cellStyle name="Gut 2" xfId="854" hidden="1"/>
    <cellStyle name="Gut 2" xfId="827" hidden="1"/>
    <cellStyle name="Gut 2" xfId="795" hidden="1"/>
    <cellStyle name="Gut 2" xfId="758" hidden="1"/>
    <cellStyle name="Gut 2" xfId="734" hidden="1"/>
    <cellStyle name="Gut 2" xfId="698" hidden="1"/>
    <cellStyle name="Gut 2" xfId="669" hidden="1"/>
    <cellStyle name="Gut 2" xfId="632" hidden="1"/>
    <cellStyle name="Gut 2" xfId="574" hidden="1"/>
    <cellStyle name="Gut 2" xfId="557" hidden="1"/>
    <cellStyle name="Gut 2" xfId="499" hidden="1"/>
    <cellStyle name="Gut 2" xfId="456" hidden="1"/>
    <cellStyle name="Gut 2" xfId="433" hidden="1"/>
    <cellStyle name="Gut 2" xfId="389" hidden="1"/>
    <cellStyle name="Gut 2" xfId="356" hidden="1"/>
    <cellStyle name="Gut 2" xfId="321" hidden="1"/>
    <cellStyle name="Gut 2" xfId="6841" hidden="1"/>
    <cellStyle name="Gut 2" xfId="1689" hidden="1"/>
    <cellStyle name="Gut 2" xfId="7116" hidden="1"/>
    <cellStyle name="Gut 2" xfId="7128" hidden="1"/>
    <cellStyle name="Gut 2" xfId="7130" hidden="1"/>
    <cellStyle name="Gut 2" xfId="7142" hidden="1"/>
    <cellStyle name="Gut 2" xfId="7150" hidden="1"/>
    <cellStyle name="Gut 2" xfId="7162" hidden="1"/>
    <cellStyle name="Gut 2" xfId="7170" hidden="1"/>
    <cellStyle name="Gut 2" xfId="7182" hidden="1"/>
    <cellStyle name="Gut 2" xfId="7190" hidden="1"/>
    <cellStyle name="Gut 2" xfId="7202" hidden="1"/>
    <cellStyle name="Gut 2" xfId="7210" hidden="1"/>
    <cellStyle name="Gut 2" xfId="7222" hidden="1"/>
    <cellStyle name="Gut 2" xfId="7411" hidden="1"/>
    <cellStyle name="Gut 2" xfId="7443" hidden="1"/>
    <cellStyle name="Gut 2" xfId="7501" hidden="1"/>
    <cellStyle name="Gut 2" xfId="7547" hidden="1"/>
    <cellStyle name="Gut 2" xfId="7595" hidden="1"/>
    <cellStyle name="Gut 2" xfId="7689" hidden="1"/>
    <cellStyle name="Gut 2" xfId="7778" hidden="1"/>
    <cellStyle name="Gut 2" xfId="7874" hidden="1"/>
    <cellStyle name="Gut 2" xfId="7929" hidden="1"/>
    <cellStyle name="Gut 2" xfId="7971" hidden="1"/>
    <cellStyle name="Gut 2" xfId="8041" hidden="1"/>
    <cellStyle name="Gut 2" xfId="8101" hidden="1"/>
    <cellStyle name="Gut 2" xfId="8144" hidden="1"/>
    <cellStyle name="Gut 2" xfId="8205" hidden="1"/>
    <cellStyle name="Gut 2" xfId="8251" hidden="1"/>
    <cellStyle name="Gut 2" xfId="8307" hidden="1"/>
    <cellStyle name="Gut 2" xfId="8355" hidden="1"/>
    <cellStyle name="Gut 2" xfId="8401" hidden="1"/>
    <cellStyle name="Gut 2" xfId="8448" hidden="1"/>
    <cellStyle name="Gut 2" xfId="8494" hidden="1"/>
    <cellStyle name="Gut 2" xfId="8536" hidden="1"/>
    <cellStyle name="Gut 2" xfId="8600" hidden="1"/>
    <cellStyle name="Gut 2" xfId="8640" hidden="1"/>
    <cellStyle name="Gut 2" xfId="8705" hidden="1"/>
    <cellStyle name="Gut 2" xfId="8751" hidden="1"/>
    <cellStyle name="Gut 2" xfId="8808" hidden="1"/>
    <cellStyle name="Gut 2" xfId="8849" hidden="1"/>
    <cellStyle name="Gut 2" xfId="8905" hidden="1"/>
    <cellStyle name="Gut 2" xfId="8941" hidden="1"/>
    <cellStyle name="Gut 2" xfId="8978" hidden="1"/>
    <cellStyle name="Gut 2" xfId="9032" hidden="1"/>
    <cellStyle name="Gut 2" xfId="9086" hidden="1"/>
    <cellStyle name="Gut 2" xfId="9130" hidden="1"/>
    <cellStyle name="Gut 2" xfId="9192" hidden="1"/>
    <cellStyle name="Gut 2" xfId="9230" hidden="1"/>
    <cellStyle name="Gut 2" xfId="9299" hidden="1"/>
    <cellStyle name="Gut 2" xfId="9331" hidden="1"/>
    <cellStyle name="Gut 2" xfId="9393" hidden="1"/>
    <cellStyle name="Gut 2" xfId="9438" hidden="1"/>
    <cellStyle name="Gut 2" xfId="9514" hidden="1"/>
    <cellStyle name="Gut 2" xfId="9564" hidden="1"/>
    <cellStyle name="Gut 2" xfId="9645" hidden="1"/>
    <cellStyle name="Gut 2" xfId="9678" hidden="1"/>
    <cellStyle name="Gut 2" xfId="9746" hidden="1"/>
    <cellStyle name="Gut 2" xfId="9786" hidden="1"/>
    <cellStyle name="Gut 2" xfId="9834" hidden="1"/>
    <cellStyle name="Gut 2" xfId="9889" hidden="1"/>
    <cellStyle name="Gut 2" xfId="9930" hidden="1"/>
    <cellStyle name="Gut 2" xfId="9987" hidden="1"/>
    <cellStyle name="Gut 2" xfId="10043" hidden="1"/>
    <cellStyle name="Gut 2" xfId="10106" hidden="1"/>
    <cellStyle name="Gut 2" xfId="10167" hidden="1"/>
    <cellStyle name="Gut 2" xfId="10217" hidden="1"/>
    <cellStyle name="Gut 2" xfId="10274" hidden="1"/>
    <cellStyle name="Gut 2" xfId="10330" hidden="1"/>
    <cellStyle name="Gut 2" xfId="10375" hidden="1"/>
    <cellStyle name="Gut 2" xfId="10426" hidden="1"/>
    <cellStyle name="Gut 2" xfId="10484" hidden="1"/>
    <cellStyle name="Gut 2" xfId="10527" hidden="1"/>
    <cellStyle name="Gut 2" xfId="10563" hidden="1"/>
    <cellStyle name="Gut 2" xfId="10616" hidden="1"/>
    <cellStyle name="Gut 2" xfId="10681" hidden="1"/>
    <cellStyle name="Gut 2" xfId="10728" hidden="1"/>
    <cellStyle name="Gut 2" xfId="10792" hidden="1"/>
    <cellStyle name="Gut 2" xfId="10835" hidden="1"/>
    <cellStyle name="Gut 2" xfId="10892" hidden="1"/>
    <cellStyle name="Gut 2" xfId="10939" hidden="1"/>
    <cellStyle name="Gut 2" xfId="10989" hidden="1"/>
    <cellStyle name="Gut 2" xfId="11042" hidden="1"/>
    <cellStyle name="Gut 2" xfId="11075" hidden="1"/>
    <cellStyle name="Gut 2" xfId="11125" hidden="1"/>
    <cellStyle name="Gut 2" xfId="11182" hidden="1"/>
    <cellStyle name="Gut 2" xfId="11221" hidden="1"/>
    <cellStyle name="Gut 2" xfId="11292" hidden="1"/>
    <cellStyle name="Gut 2" xfId="11337" hidden="1"/>
    <cellStyle name="Gut 2" xfId="11389" hidden="1"/>
    <cellStyle name="Gut 2" xfId="11438" hidden="1"/>
    <cellStyle name="Gut 2" xfId="11489" hidden="1"/>
    <cellStyle name="Gut 2" xfId="11540" hidden="1"/>
    <cellStyle name="Gut 2" xfId="11586" hidden="1"/>
    <cellStyle name="Gut 2" xfId="11656" hidden="1"/>
    <cellStyle name="Gut 2" xfId="11701" hidden="1"/>
    <cellStyle name="Gut 2" xfId="11760" hidden="1"/>
    <cellStyle name="Gut 2" xfId="11795" hidden="1"/>
    <cellStyle name="Gut 2" xfId="11854" hidden="1"/>
    <cellStyle name="Gut 2" xfId="11898" hidden="1"/>
    <cellStyle name="Gut 2" xfId="11952" hidden="1"/>
    <cellStyle name="Gut 2" xfId="12007" hidden="1"/>
    <cellStyle name="Gut 2" xfId="12039" hidden="1"/>
    <cellStyle name="Gut 2" xfId="12140" hidden="1"/>
    <cellStyle name="Gut 2" xfId="12147" hidden="1"/>
    <cellStyle name="Gut 2" xfId="12194" hidden="1"/>
    <cellStyle name="Gut 2" xfId="12257" hidden="1"/>
    <cellStyle name="Gut 2" xfId="12324" hidden="1"/>
    <cellStyle name="Gut 2" xfId="12361" hidden="1"/>
    <cellStyle name="Gut 2" xfId="12429" hidden="1"/>
    <cellStyle name="Gut 2" xfId="12464" hidden="1"/>
    <cellStyle name="Gut 2" xfId="12528" hidden="1"/>
    <cellStyle name="Gut 2" xfId="12577" hidden="1"/>
    <cellStyle name="Gut 2" xfId="12626" hidden="1"/>
    <cellStyle name="Gut 2" xfId="12685" hidden="1"/>
    <cellStyle name="Gut 2" xfId="12716" hidden="1"/>
    <cellStyle name="Gut 2" xfId="12769" hidden="1"/>
    <cellStyle name="Gut 2" xfId="12856" hidden="1"/>
    <cellStyle name="Gut 2" xfId="12898" hidden="1"/>
    <cellStyle name="Gut 2" xfId="12967" hidden="1"/>
    <cellStyle name="Gut 2" xfId="13022" hidden="1"/>
    <cellStyle name="Gut 2" xfId="13068" hidden="1"/>
    <cellStyle name="Gut 2" xfId="13127" hidden="1"/>
    <cellStyle name="Gut 2" xfId="13211" hidden="1"/>
    <cellStyle name="Gut 2" xfId="13251" hidden="1"/>
    <cellStyle name="Gut 2" xfId="13292" hidden="1"/>
    <cellStyle name="Gut 2" xfId="13418" hidden="1"/>
    <cellStyle name="Gut 2" xfId="13476" hidden="1"/>
    <cellStyle name="Gut 2" xfId="13539" hidden="1"/>
    <cellStyle name="Gut 2" xfId="13594" hidden="1"/>
    <cellStyle name="Gut 2" xfId="13674" hidden="1"/>
    <cellStyle name="Gut 2" xfId="13724" hidden="1"/>
    <cellStyle name="Gut 2" xfId="13788" hidden="1"/>
    <cellStyle name="Gut 2" xfId="13823" hidden="1"/>
    <cellStyle name="Gut 2" xfId="13888" hidden="1"/>
    <cellStyle name="Gut 2" xfId="13928" hidden="1"/>
    <cellStyle name="Gut 2" xfId="13996" hidden="1"/>
    <cellStyle name="Gut 2" xfId="14074" hidden="1"/>
    <cellStyle name="Gut 2" xfId="14128" hidden="1"/>
    <cellStyle name="Gut 2" xfId="14202" hidden="1"/>
    <cellStyle name="Gut 2" xfId="14262" hidden="1"/>
    <cellStyle name="Gut 2" xfId="14316" hidden="1"/>
    <cellStyle name="Gut 2" xfId="14365" hidden="1"/>
    <cellStyle name="Gut 2" xfId="14428" hidden="1"/>
    <cellStyle name="Gut 2" xfId="14505" hidden="1"/>
    <cellStyle name="Gut 2" xfId="14541" hidden="1"/>
    <cellStyle name="Gut 2" xfId="14583" hidden="1"/>
    <cellStyle name="Gut 2" xfId="14668" hidden="1"/>
    <cellStyle name="Gut 2" xfId="14713" hidden="1"/>
    <cellStyle name="Gut 2" xfId="14769" hidden="1"/>
    <cellStyle name="Gut 2" xfId="14815" hidden="1"/>
    <cellStyle name="Gut 2" xfId="14870" hidden="1"/>
    <cellStyle name="Gut 2" xfId="14924" hidden="1"/>
    <cellStyle name="Gut 2" xfId="14968" hidden="1"/>
    <cellStyle name="Gut 2" xfId="15039" hidden="1"/>
    <cellStyle name="Gut 2" xfId="15102" hidden="1"/>
    <cellStyle name="Gut 2" xfId="15128" hidden="1"/>
    <cellStyle name="Gut 2" xfId="15191" hidden="1"/>
    <cellStyle name="Gut 2" xfId="15234" hidden="1"/>
    <cellStyle name="Gut 2" xfId="15283" hidden="1"/>
    <cellStyle name="Gut 2" xfId="15349" hidden="1"/>
    <cellStyle name="Gut 2" xfId="15390" hidden="1"/>
    <cellStyle name="Gut 2" xfId="15443" hidden="1"/>
    <cellStyle name="Gut 2" xfId="15511" hidden="1"/>
    <cellStyle name="Gut 2" xfId="15564" hidden="1"/>
    <cellStyle name="Gut 2" xfId="15621" hidden="1"/>
    <cellStyle name="Gut 2" xfId="15695" hidden="1"/>
    <cellStyle name="Gut 2" xfId="15765" hidden="1"/>
    <cellStyle name="Gut 2" xfId="15819" hidden="1"/>
    <cellStyle name="Gut 2" xfId="15864" hidden="1"/>
    <cellStyle name="Gut 2" xfId="15917" hidden="1"/>
    <cellStyle name="Gut 2" xfId="15983" hidden="1"/>
    <cellStyle name="Gut 2" xfId="16046" hidden="1"/>
    <cellStyle name="Gut 2" xfId="16098" hidden="1"/>
    <cellStyle name="Gut 2" xfId="16146" hidden="1"/>
    <cellStyle name="Gut 2" xfId="16195" hidden="1"/>
    <cellStyle name="Gut 2" xfId="16256" hidden="1"/>
    <cellStyle name="Gut 2" xfId="16309" hidden="1"/>
    <cellStyle name="Gut 2" xfId="16376" hidden="1"/>
    <cellStyle name="Gut 2" xfId="16412" hidden="1"/>
    <cellStyle name="Gut 2" xfId="16475" hidden="1"/>
    <cellStyle name="Gut 2" xfId="16515" hidden="1"/>
    <cellStyle name="Gut 2" xfId="16578" hidden="1"/>
    <cellStyle name="Gut 2" xfId="16627" hidden="1"/>
    <cellStyle name="Gut 2" xfId="16678" hidden="1"/>
    <cellStyle name="Gut 2" xfId="16723" hidden="1"/>
    <cellStyle name="Gut 2" xfId="16768" hidden="1"/>
    <cellStyle name="Gut 2" xfId="16808" hidden="1"/>
    <cellStyle name="Gut 2" xfId="16878" hidden="1"/>
    <cellStyle name="Gut 2" xfId="16913" hidden="1"/>
    <cellStyle name="Gut 2" xfId="16977" hidden="1"/>
    <cellStyle name="Gut 2" xfId="17017" hidden="1"/>
    <cellStyle name="Gut 2" xfId="17076" hidden="1"/>
    <cellStyle name="Gut 2" xfId="17129" hidden="1"/>
    <cellStyle name="Gut 2" xfId="17177" hidden="1"/>
    <cellStyle name="Gut 2" xfId="17230" hidden="1"/>
    <cellStyle name="Gut 2" xfId="17267" hidden="1"/>
    <cellStyle name="Gut 2" xfId="17317" hidden="1"/>
    <cellStyle name="Gut 2" xfId="17377" hidden="1"/>
    <cellStyle name="Gut 2" xfId="17418" hidden="1"/>
    <cellStyle name="Gut 2" xfId="17474" hidden="1"/>
    <cellStyle name="Gut 2" xfId="17521" hidden="1"/>
    <cellStyle name="Gut 2" xfId="17574" hidden="1"/>
    <cellStyle name="Gut 2" xfId="17622" hidden="1"/>
    <cellStyle name="Gut 2" xfId="17676" hidden="1"/>
    <cellStyle name="Gut 2" xfId="17716" hidden="1"/>
    <cellStyle name="Gut 2" xfId="17787" hidden="1"/>
    <cellStyle name="Gut 2" xfId="17840" hidden="1"/>
    <cellStyle name="Gut 2" xfId="17894" hidden="1"/>
    <cellStyle name="Gut 2" xfId="17951" hidden="1"/>
    <cellStyle name="Gut 2" xfId="18007" hidden="1"/>
    <cellStyle name="Gut 2" xfId="18045" hidden="1"/>
    <cellStyle name="Gut 2" xfId="18102" hidden="1"/>
    <cellStyle name="Gut 2" xfId="18147" hidden="1"/>
    <cellStyle name="Gut 2" xfId="18209" hidden="1"/>
    <cellStyle name="Gut 2" xfId="18242" hidden="1"/>
    <cellStyle name="Gut 2" xfId="18337" hidden="1"/>
    <cellStyle name="Gut 2" xfId="18352" hidden="1"/>
    <cellStyle name="Gut 2" xfId="18401" hidden="1"/>
    <cellStyle name="Gut 2" xfId="18456" hidden="1"/>
    <cellStyle name="Gut 2" xfId="18517" hidden="1"/>
    <cellStyle name="Gut 2" xfId="18567" hidden="1"/>
    <cellStyle name="Gut 2" xfId="18627" hidden="1"/>
    <cellStyle name="Gut 2" xfId="18668" hidden="1"/>
    <cellStyle name="Gut 2" xfId="18724" hidden="1"/>
    <cellStyle name="Gut 2" xfId="18772" hidden="1"/>
    <cellStyle name="Gut 2" xfId="18824" hidden="1"/>
    <cellStyle name="Gut 2" xfId="18877" hidden="1"/>
    <cellStyle name="Gut 2" xfId="18904" hidden="1"/>
    <cellStyle name="Gut 2" xfId="18963" hidden="1"/>
    <cellStyle name="Gut 2" xfId="19019" hidden="1"/>
    <cellStyle name="Gut 2" xfId="19075" hidden="1"/>
    <cellStyle name="Gut 2" xfId="19132" hidden="1"/>
    <cellStyle name="Gut 2" xfId="19175" hidden="1"/>
    <cellStyle name="Gut 2" xfId="19234" hidden="1"/>
    <cellStyle name="Gut 2" xfId="19279" hidden="1"/>
    <cellStyle name="Gut 2" xfId="19339" hidden="1"/>
    <cellStyle name="Gut 2" xfId="19382" hidden="1"/>
    <cellStyle name="Gut 2" xfId="19252" hidden="1"/>
    <cellStyle name="Gut 2" xfId="19196" hidden="1"/>
    <cellStyle name="Gut 2" xfId="19139" hidden="1"/>
    <cellStyle name="Gut 2" xfId="19077" hidden="1"/>
    <cellStyle name="Gut 2" xfId="19023" hidden="1"/>
    <cellStyle name="Gut 2" xfId="18970" hidden="1"/>
    <cellStyle name="Gut 2" xfId="18924" hidden="1"/>
    <cellStyle name="Gut 2" xfId="18864" hidden="1"/>
    <cellStyle name="Gut 2" xfId="18810" hidden="1"/>
    <cellStyle name="Gut 2" xfId="18760" hidden="1"/>
    <cellStyle name="Gut 2" xfId="18698" hidden="1"/>
    <cellStyle name="Gut 2" xfId="18639" hidden="1"/>
    <cellStyle name="Gut 2" xfId="18588" hidden="1"/>
    <cellStyle name="Gut 2" xfId="18523" hidden="1"/>
    <cellStyle name="Gut 2" xfId="18475" hidden="1"/>
    <cellStyle name="Gut 2" xfId="18410" hidden="1"/>
    <cellStyle name="Gut 2" xfId="18350" hidden="1"/>
    <cellStyle name="Gut 2" xfId="18270" hidden="1"/>
    <cellStyle name="Gut 2" xfId="18225" hidden="1"/>
    <cellStyle name="Gut 2" xfId="18184" hidden="1"/>
    <cellStyle name="Gut 2" xfId="18128" hidden="1"/>
    <cellStyle name="Gut 2" xfId="18066" hidden="1"/>
    <cellStyle name="Gut 2" xfId="18019" hidden="1"/>
    <cellStyle name="Gut 2" xfId="17958" hidden="1"/>
    <cellStyle name="Gut 2" xfId="17904" hidden="1"/>
    <cellStyle name="Gut 2" xfId="17847" hidden="1"/>
    <cellStyle name="Gut 2" xfId="17802" hidden="1"/>
    <cellStyle name="Gut 2" xfId="17743" hidden="1"/>
    <cellStyle name="Gut 2" xfId="17693" hidden="1"/>
    <cellStyle name="Gut 2" xfId="17658" hidden="1"/>
    <cellStyle name="Gut 2" xfId="17597" hidden="1"/>
    <cellStyle name="Gut 2" xfId="17534" hidden="1"/>
    <cellStyle name="Gut 2" xfId="17486" hidden="1"/>
    <cellStyle name="Gut 2" xfId="17421" hidden="1"/>
    <cellStyle name="Gut 2" xfId="17384" hidden="1"/>
    <cellStyle name="Gut 2" xfId="17325" hidden="1"/>
    <cellStyle name="Gut 2" xfId="17280" hidden="1"/>
    <cellStyle name="Gut 2" xfId="17223" hidden="1"/>
    <cellStyle name="Gut 2" xfId="17164" hidden="1"/>
    <cellStyle name="Gut 2" xfId="17087" hidden="1"/>
    <cellStyle name="Gut 2" xfId="17019" hidden="1"/>
    <cellStyle name="Gut 2" xfId="16945" hidden="1"/>
    <cellStyle name="Gut 2" xfId="16910" hidden="1"/>
    <cellStyle name="Gut 2" xfId="16842" hidden="1"/>
    <cellStyle name="Gut 2" xfId="16793" hidden="1"/>
    <cellStyle name="Gut 2" xfId="16750" hidden="1"/>
    <cellStyle name="Gut 2" xfId="16697" hidden="1"/>
    <cellStyle name="Gut 2" xfId="16639" hidden="1"/>
    <cellStyle name="Gut 2" xfId="16595" hidden="1"/>
    <cellStyle name="Gut 2" xfId="16526" hidden="1"/>
    <cellStyle name="Gut 2" xfId="16461" hidden="1"/>
    <cellStyle name="Gut 2" xfId="16397" hidden="1"/>
    <cellStyle name="Gut 2" xfId="16355" hidden="1"/>
    <cellStyle name="Gut 2" xfId="16291" hidden="1"/>
    <cellStyle name="Gut 2" xfId="16249" hidden="1"/>
    <cellStyle name="Gut 2" xfId="16183" hidden="1"/>
    <cellStyle name="Gut 2" xfId="16132" hidden="1"/>
    <cellStyle name="Gut 2" xfId="16077" hidden="1"/>
    <cellStyle name="Gut 2" xfId="16025" hidden="1"/>
    <cellStyle name="Gut 2" xfId="15984" hidden="1"/>
    <cellStyle name="Gut 2" xfId="15895" hidden="1"/>
    <cellStyle name="Gut 2" xfId="15842" hidden="1"/>
    <cellStyle name="Gut 2" xfId="15791" hidden="1"/>
    <cellStyle name="Gut 2" xfId="15734" hidden="1"/>
    <cellStyle name="Gut 2" xfId="15679" hidden="1"/>
    <cellStyle name="Gut 2" xfId="15625" hidden="1"/>
    <cellStyle name="Gut 2" xfId="15574" hidden="1"/>
    <cellStyle name="Gut 2" xfId="15520" hidden="1"/>
    <cellStyle name="Gut 2" xfId="15449" hidden="1"/>
    <cellStyle name="Gut 2" xfId="15403" hidden="1"/>
    <cellStyle name="Gut 2" xfId="15350" hidden="1"/>
    <cellStyle name="Gut 2" xfId="15291" hidden="1"/>
    <cellStyle name="Gut 2" xfId="15236" hidden="1"/>
    <cellStyle name="Gut 2" xfId="15183" hidden="1"/>
    <cellStyle name="Gut 2" xfId="15129" hidden="1"/>
    <cellStyle name="Gut 2" xfId="15076" hidden="1"/>
    <cellStyle name="Gut 2" xfId="15005" hidden="1"/>
    <cellStyle name="Gut 2" xfId="14940" hidden="1"/>
    <cellStyle name="Gut 2" xfId="14901" hidden="1"/>
    <cellStyle name="Gut 2" xfId="14826" hidden="1"/>
    <cellStyle name="Gut 2" xfId="14779" hidden="1"/>
    <cellStyle name="Gut 2" xfId="14703" hidden="1"/>
    <cellStyle name="Gut 2" xfId="14677" hidden="1"/>
    <cellStyle name="Gut 2" xfId="14579" hidden="1"/>
    <cellStyle name="Gut 2" xfId="14529" hidden="1"/>
    <cellStyle name="Gut 2" xfId="14469" hidden="1"/>
    <cellStyle name="Gut 2" xfId="14402" hidden="1"/>
    <cellStyle name="Gut 2" xfId="14340" hidden="1"/>
    <cellStyle name="Gut 2" xfId="14292" hidden="1"/>
    <cellStyle name="Gut 2" xfId="14203" hidden="1"/>
    <cellStyle name="Gut 2" xfId="14183" hidden="1"/>
    <cellStyle name="Gut 2" xfId="14116" hidden="1"/>
    <cellStyle name="Gut 2" xfId="14071" hidden="1"/>
    <cellStyle name="Gut 2" xfId="13979" hidden="1"/>
    <cellStyle name="Gut 2" xfId="13915" hidden="1"/>
    <cellStyle name="Gut 2" xfId="13857" hidden="1"/>
    <cellStyle name="Gut 2" xfId="13807" hidden="1"/>
    <cellStyle name="Gut 2" xfId="13741" hidden="1"/>
    <cellStyle name="Gut 2" xfId="13684" hidden="1"/>
    <cellStyle name="Gut 2" xfId="13634" hidden="1"/>
    <cellStyle name="Gut 2" xfId="13566" hidden="1"/>
    <cellStyle name="Gut 2" xfId="13503" hidden="1"/>
    <cellStyle name="Gut 2" xfId="13443" hidden="1"/>
    <cellStyle name="Gut 2" xfId="13379" hidden="1"/>
    <cellStyle name="Gut 2" xfId="13287" hidden="1"/>
    <cellStyle name="Gut 2" xfId="13228" hidden="1"/>
    <cellStyle name="Gut 2" xfId="13159" hidden="1"/>
    <cellStyle name="Gut 2" xfId="13082" hidden="1"/>
    <cellStyle name="Gut 2" xfId="13032" hidden="1"/>
    <cellStyle name="Gut 2" xfId="12976" hidden="1"/>
    <cellStyle name="Gut 2" xfId="12920" hidden="1"/>
    <cellStyle name="Gut 2" xfId="12884" hidden="1"/>
    <cellStyle name="Gut 2" xfId="12770" hidden="1"/>
    <cellStyle name="Gut 2" xfId="12709" hidden="1"/>
    <cellStyle name="Gut 2" xfId="12634" hidden="1"/>
    <cellStyle name="Gut 2" xfId="12588" hidden="1"/>
    <cellStyle name="Gut 2" xfId="12511" hidden="1"/>
    <cellStyle name="Gut 2" xfId="12473" hidden="1"/>
    <cellStyle name="Gut 2" xfId="12405" hidden="1"/>
    <cellStyle name="Gut 2" xfId="12371" hidden="1"/>
    <cellStyle name="Gut 2" xfId="12302" hidden="1"/>
    <cellStyle name="Gut 2" xfId="12264" hidden="1"/>
    <cellStyle name="Gut 2" xfId="12201" hidden="1"/>
    <cellStyle name="Gut 2" xfId="12112" hidden="1"/>
    <cellStyle name="Gut 2" xfId="12040" hidden="1"/>
    <cellStyle name="Gut 2" xfId="12001" hidden="1"/>
    <cellStyle name="Gut 2" xfId="11933" hidden="1"/>
    <cellStyle name="Gut 2" xfId="11885" hidden="1"/>
    <cellStyle name="Gut 2" xfId="11823" hidden="1"/>
    <cellStyle name="Gut 2" xfId="11772" hidden="1"/>
    <cellStyle name="Gut 2" xfId="11731" hidden="1"/>
    <cellStyle name="Gut 2" xfId="11665" hidden="1"/>
    <cellStyle name="Gut 2" xfId="11657" hidden="1"/>
    <cellStyle name="Gut 2" xfId="11577" hidden="1"/>
    <cellStyle name="Gut 2" xfId="11530" hidden="1"/>
    <cellStyle name="Gut 2" xfId="11476" hidden="1"/>
    <cellStyle name="Gut 2" xfId="11419" hidden="1"/>
    <cellStyle name="Gut 2" xfId="11358" hidden="1"/>
    <cellStyle name="Gut 2" xfId="11305" hidden="1"/>
    <cellStyle name="Gut 2" xfId="11258" hidden="1"/>
    <cellStyle name="Gut 2" xfId="11206" hidden="1"/>
    <cellStyle name="Gut 2" xfId="11157" hidden="1"/>
    <cellStyle name="Gut 2" xfId="11119" hidden="1"/>
    <cellStyle name="Gut 2" xfId="11062" hidden="1"/>
    <cellStyle name="Gut 2" xfId="11002" hidden="1"/>
    <cellStyle name="Gut 2" xfId="10954" hidden="1"/>
    <cellStyle name="Gut 2" xfId="10884" hidden="1"/>
    <cellStyle name="Gut 2" xfId="10842" hidden="1"/>
    <cellStyle name="Gut 2" xfId="10777" hidden="1"/>
    <cellStyle name="Gut 2" xfId="10739" hidden="1"/>
    <cellStyle name="Gut 2" xfId="10663" hidden="1"/>
    <cellStyle name="Gut 2" xfId="10628" hidden="1"/>
    <cellStyle name="Gut 2" xfId="10543" hidden="1"/>
    <cellStyle name="Gut 2" xfId="10479" hidden="1"/>
    <cellStyle name="Gut 2" xfId="10413" hidden="1"/>
    <cellStyle name="Gut 2" xfId="10355" hidden="1"/>
    <cellStyle name="Gut 2" xfId="10306" hidden="1"/>
    <cellStyle name="Gut 2" xfId="10239" hidden="1"/>
    <cellStyle name="Gut 2" xfId="10192" hidden="1"/>
    <cellStyle name="Gut 2" xfId="10138" hidden="1"/>
    <cellStyle name="Gut 2" xfId="10079" hidden="1"/>
    <cellStyle name="Gut 2" xfId="10024" hidden="1"/>
    <cellStyle name="Gut 2" xfId="9967" hidden="1"/>
    <cellStyle name="Gut 2" xfId="9904" hidden="1"/>
    <cellStyle name="Gut 2" xfId="9837" hidden="1"/>
    <cellStyle name="Gut 2" xfId="9793" hidden="1"/>
    <cellStyle name="Gut 2" xfId="9722" hidden="1"/>
    <cellStyle name="Gut 2" xfId="9679" hidden="1"/>
    <cellStyle name="Gut 2" xfId="9618" hidden="1"/>
    <cellStyle name="Gut 2" xfId="9569" hidden="1"/>
    <cellStyle name="Gut 2" xfId="9533" hidden="1"/>
    <cellStyle name="Gut 2" xfId="9462" hidden="1"/>
    <cellStyle name="Gut 2" xfId="9435" hidden="1"/>
    <cellStyle name="Gut 2" xfId="9366" hidden="1"/>
    <cellStyle name="Gut 2" xfId="9310" hidden="1"/>
    <cellStyle name="Gut 2" xfId="9258" hidden="1"/>
    <cellStyle name="Gut 2" xfId="9195" hidden="1"/>
    <cellStyle name="Gut 2" xfId="9152" hidden="1"/>
    <cellStyle name="Gut 2" xfId="9089" hidden="1"/>
    <cellStyle name="Gut 2" xfId="9051" hidden="1"/>
    <cellStyle name="Gut 2" xfId="8994" hidden="1"/>
    <cellStyle name="Gut 2" xfId="8957" hidden="1"/>
    <cellStyle name="Gut 2" xfId="8919" hidden="1"/>
    <cellStyle name="Gut 2" xfId="8859" hidden="1"/>
    <cellStyle name="Gut 2" xfId="8791" hidden="1"/>
    <cellStyle name="Gut 2" xfId="8759" hidden="1"/>
    <cellStyle name="Gut 2" xfId="8675" hidden="1"/>
    <cellStyle name="Gut 2" xfId="8641" hidden="1"/>
    <cellStyle name="Gut 2" xfId="8568" hidden="1"/>
    <cellStyle name="Gut 2" xfId="8527" hidden="1"/>
    <cellStyle name="Gut 2" xfId="8483" hidden="1"/>
    <cellStyle name="Gut 2" xfId="8428" hidden="1"/>
    <cellStyle name="Gut 2" xfId="8366" hidden="1"/>
    <cellStyle name="Gut 2" xfId="8310" hidden="1"/>
    <cellStyle name="Gut 2" xfId="8252" hidden="1"/>
    <cellStyle name="Gut 2" xfId="8197" hidden="1"/>
    <cellStyle name="Gut 2" xfId="8131" hidden="1"/>
    <cellStyle name="Gut 2" xfId="8081" hidden="1"/>
    <cellStyle name="Gut 2" xfId="8023" hidden="1"/>
    <cellStyle name="Gut 2" xfId="7979" hidden="1"/>
    <cellStyle name="Gut 2" xfId="7915" hidden="1"/>
    <cellStyle name="Gut 2" xfId="7850" hidden="1"/>
    <cellStyle name="Gut 2" xfId="7690" hidden="1"/>
    <cellStyle name="Gut 2" xfId="7671" hidden="1"/>
    <cellStyle name="Gut 2" xfId="7602" hidden="1"/>
    <cellStyle name="Gut 2" xfId="7538" hidden="1"/>
    <cellStyle name="Gut 2" xfId="7489" hidden="1"/>
    <cellStyle name="Gut 2" xfId="7424" hidden="1"/>
    <cellStyle name="Gut 2" xfId="7389" hidden="1"/>
    <cellStyle name="Gut 2" xfId="7320" hidden="1"/>
    <cellStyle name="Gut 2" xfId="7280" hidden="1"/>
    <cellStyle name="Gut 2" xfId="19457" hidden="1"/>
    <cellStyle name="Gut 2" xfId="19503" hidden="1"/>
    <cellStyle name="Gut 2" xfId="19540" hidden="1"/>
    <cellStyle name="Gut 2" xfId="19569" hidden="1"/>
    <cellStyle name="Gut 2" xfId="19623" hidden="1"/>
    <cellStyle name="Gut 2" xfId="19669" hidden="1"/>
    <cellStyle name="Gut 2" xfId="19713" hidden="1"/>
    <cellStyle name="Gut 2" xfId="19758" hidden="1"/>
    <cellStyle name="Gut 2" xfId="19806" hidden="1"/>
    <cellStyle name="Gut 2" xfId="19853" hidden="1"/>
    <cellStyle name="Gut 2" xfId="19883" hidden="1"/>
    <cellStyle name="Gut 2" xfId="19939" hidden="1"/>
    <cellStyle name="Gut 2" xfId="19979" hidden="1"/>
    <cellStyle name="Gut 2" xfId="19866" hidden="1"/>
    <cellStyle name="Gut 2" xfId="19814" hidden="1"/>
    <cellStyle name="Gut 2" xfId="19765" hidden="1"/>
    <cellStyle name="Gut 2" xfId="19720" hidden="1"/>
    <cellStyle name="Gut 2" xfId="19670" hidden="1"/>
    <cellStyle name="Gut 2" xfId="19628" hidden="1"/>
    <cellStyle name="Gut 2" xfId="19574" hidden="1"/>
    <cellStyle name="Gut 2" xfId="19528" hidden="1"/>
    <cellStyle name="Gut 2" xfId="19488" hidden="1"/>
    <cellStyle name="Gut 2" xfId="19446" hidden="1"/>
    <cellStyle name="Gut 2" xfId="19342" hidden="1"/>
    <cellStyle name="Gut 2" xfId="19263" hidden="1"/>
    <cellStyle name="Gut 2" xfId="19220" hidden="1"/>
    <cellStyle name="Gut 2" xfId="19135" hidden="1"/>
    <cellStyle name="Gut 2" xfId="19099" hidden="1"/>
    <cellStyle name="Gut 2" xfId="19020" hidden="1"/>
    <cellStyle name="Gut 2" xfId="18981" hidden="1"/>
    <cellStyle name="Gut 2" xfId="18914" hidden="1"/>
    <cellStyle name="Gut 2" xfId="18879" hidden="1"/>
    <cellStyle name="Gut 2" xfId="18819" hidden="1"/>
    <cellStyle name="Gut 2" xfId="18758" hidden="1"/>
    <cellStyle name="Gut 2" xfId="18690" hidden="1"/>
    <cellStyle name="Gut 2" xfId="18650" hidden="1"/>
    <cellStyle name="Gut 2" xfId="18575" hidden="1"/>
    <cellStyle name="Gut 2" xfId="18529" hidden="1"/>
    <cellStyle name="Gut 2" xfId="18462" hidden="1"/>
    <cellStyle name="Gut 2" xfId="18406" hidden="1"/>
    <cellStyle name="Gut 2" xfId="18315" hidden="1"/>
    <cellStyle name="Gut 2" xfId="18263" hidden="1"/>
    <cellStyle name="Gut 2" xfId="18223" hidden="1"/>
    <cellStyle name="Gut 2" xfId="18160" hidden="1"/>
    <cellStyle name="Gut 2" xfId="18087" hidden="1"/>
    <cellStyle name="Gut 2" xfId="18048" hidden="1"/>
    <cellStyle name="Gut 2" xfId="17976" hidden="1"/>
    <cellStyle name="Gut 2" xfId="17932" hidden="1"/>
    <cellStyle name="Gut 2" xfId="17865" hidden="1"/>
    <cellStyle name="Gut 2" xfId="17819" hidden="1"/>
    <cellStyle name="Gut 2" xfId="17757" hidden="1"/>
    <cellStyle name="Gut 2" xfId="17701" hidden="1"/>
    <cellStyle name="Gut 2" xfId="17617" hidden="1"/>
    <cellStyle name="Gut 2" xfId="17543" hidden="1"/>
    <cellStyle name="Gut 2" xfId="17475" hidden="1"/>
    <cellStyle name="Gut 2" xfId="17437" hidden="1"/>
    <cellStyle name="Gut 2" xfId="17359" hidden="1"/>
    <cellStyle name="Gut 2" xfId="17322" hidden="1"/>
    <cellStyle name="Gut 2" xfId="17258" hidden="1"/>
    <cellStyle name="Gut 2" xfId="17204" hidden="1"/>
    <cellStyle name="Gut 2" xfId="17151" hidden="1"/>
    <cellStyle name="Gut 2" xfId="17100" hidden="1"/>
    <cellStyle name="Gut 2" xfId="17029" hidden="1"/>
    <cellStyle name="Gut 2" xfId="16958" hidden="1"/>
    <cellStyle name="Gut 2" xfId="16893" hidden="1"/>
    <cellStyle name="Gut 2" xfId="16852" hidden="1"/>
    <cellStyle name="Gut 2" xfId="16778" hidden="1"/>
    <cellStyle name="Gut 2" xfId="16740" hidden="1"/>
    <cellStyle name="Gut 2" xfId="16665" hidden="1"/>
    <cellStyle name="Gut 2" xfId="16632" hidden="1"/>
    <cellStyle name="Gut 2" xfId="16555" hidden="1"/>
    <cellStyle name="Gut 2" xfId="16503" hidden="1"/>
    <cellStyle name="Gut 2" xfId="16459" hidden="1"/>
    <cellStyle name="Gut 2" xfId="16396" hidden="1"/>
    <cellStyle name="Gut 2" xfId="16335" hidden="1"/>
    <cellStyle name="Gut 2" xfId="16287" hidden="1"/>
    <cellStyle name="Gut 2" xfId="16215" hidden="1"/>
    <cellStyle name="Gut 2" xfId="16167" hidden="1"/>
    <cellStyle name="Gut 2" xfId="16109" hidden="1"/>
    <cellStyle name="Gut 2" xfId="16048" hidden="1"/>
    <cellStyle name="Gut 2" xfId="15986" hidden="1"/>
    <cellStyle name="Gut 2" xfId="15904" hidden="1"/>
    <cellStyle name="Gut 2" xfId="15877" hidden="1"/>
    <cellStyle name="Gut 2" xfId="15817" hidden="1"/>
    <cellStyle name="Gut 2" xfId="15755" hidden="1"/>
    <cellStyle name="Gut 2" xfId="15701" hidden="1"/>
    <cellStyle name="Gut 2" xfId="15632" hidden="1"/>
    <cellStyle name="Gut 2" xfId="15578" hidden="1"/>
    <cellStyle name="Gut 2" xfId="15515" hidden="1"/>
    <cellStyle name="Gut 2" xfId="15428" hidden="1"/>
    <cellStyle name="Gut 2" xfId="15374" hidden="1"/>
    <cellStyle name="Gut 2" xfId="15329" hidden="1"/>
    <cellStyle name="Gut 2" xfId="15255" hidden="1"/>
    <cellStyle name="Gut 2" xfId="15205" hidden="1"/>
    <cellStyle name="Gut 2" xfId="15137" hidden="1"/>
    <cellStyle name="Gut 2" xfId="15110" hidden="1"/>
    <cellStyle name="Gut 2" xfId="14998" hidden="1"/>
    <cellStyle name="Gut 2" xfId="14949" hidden="1"/>
    <cellStyle name="Gut 2" xfId="14888" hidden="1"/>
    <cellStyle name="Gut 2" xfId="14840" hidden="1"/>
    <cellStyle name="Gut 2" xfId="14777" hidden="1"/>
    <cellStyle name="Gut 2" xfId="14734" hidden="1"/>
    <cellStyle name="Gut 2" xfId="14637" hidden="1"/>
    <cellStyle name="Gut 2" xfId="14630" hidden="1"/>
    <cellStyle name="Gut 2" xfId="14567" hidden="1"/>
    <cellStyle name="Gut 2" xfId="14511" hidden="1"/>
    <cellStyle name="Gut 2" xfId="14412" hidden="1"/>
    <cellStyle name="Gut 2" xfId="14349" hidden="1"/>
    <cellStyle name="Gut 2" xfId="14277" hidden="1"/>
    <cellStyle name="Gut 2" xfId="14244" hidden="1"/>
    <cellStyle name="Gut 2" xfId="14131" hidden="1"/>
    <cellStyle name="Gut 2" xfId="14079" hidden="1"/>
    <cellStyle name="Gut 2" xfId="14013" hidden="1"/>
    <cellStyle name="Gut 2" xfId="13940" hidden="1"/>
    <cellStyle name="Gut 2" xfId="13899" hidden="1"/>
    <cellStyle name="Gut 2" xfId="13829" hidden="1"/>
    <cellStyle name="Gut 2" xfId="13759" hidden="1"/>
    <cellStyle name="Gut 2" xfId="13705" hidden="1"/>
    <cellStyle name="Gut 2" xfId="13639" hidden="1"/>
    <cellStyle name="Gut 2" xfId="13562" hidden="1"/>
    <cellStyle name="Gut 2" xfId="13484" hidden="1"/>
    <cellStyle name="Gut 2" xfId="13432" hidden="1"/>
    <cellStyle name="Gut 2" xfId="13349" hidden="1"/>
    <cellStyle name="Gut 2" xfId="13272" hidden="1"/>
    <cellStyle name="Gut 2" xfId="13238" hidden="1"/>
    <cellStyle name="Gut 2" xfId="13106" hidden="1"/>
    <cellStyle name="Gut 2" xfId="13037" hidden="1"/>
    <cellStyle name="Gut 2" xfId="12960" hidden="1"/>
    <cellStyle name="Gut 2" xfId="12914" hidden="1"/>
    <cellStyle name="Gut 2" xfId="12818" hidden="1"/>
    <cellStyle name="Gut 2" xfId="12744" hidden="1"/>
    <cellStyle name="Gut 2" xfId="12692" hidden="1"/>
    <cellStyle name="Gut 2" xfId="12637" hidden="1"/>
    <cellStyle name="Gut 2" xfId="12578" hidden="1"/>
    <cellStyle name="Gut 2" xfId="12522" hidden="1"/>
    <cellStyle name="Gut 2" xfId="12460" hidden="1"/>
    <cellStyle name="Gut 2" xfId="12396" hidden="1"/>
    <cellStyle name="Gut 2" xfId="12330" hidden="1"/>
    <cellStyle name="Gut 2" xfId="12282" hidden="1"/>
    <cellStyle name="Gut 2" xfId="12204" hidden="1"/>
    <cellStyle name="Gut 2" xfId="12137" hidden="1"/>
    <cellStyle name="Gut 2" xfId="12066" hidden="1"/>
    <cellStyle name="Gut 2" xfId="12013" hidden="1"/>
    <cellStyle name="Gut 2" xfId="11955" hidden="1"/>
    <cellStyle name="Gut 2" xfId="11899" hidden="1"/>
    <cellStyle name="Gut 2" xfId="11867" hidden="1"/>
    <cellStyle name="Gut 2" xfId="11782" hidden="1"/>
    <cellStyle name="Gut 2" xfId="11747" hidden="1"/>
    <cellStyle name="Gut 2" xfId="11674" hidden="1"/>
    <cellStyle name="Gut 2" xfId="11626" hidden="1"/>
    <cellStyle name="Gut 2" xfId="11563" hidden="1"/>
    <cellStyle name="Gut 2" xfId="11520" hidden="1"/>
    <cellStyle name="Gut 2" xfId="11451" hidden="1"/>
    <cellStyle name="Gut 2" xfId="11404" hidden="1"/>
    <cellStyle name="Gut 2" xfId="11350" hidden="1"/>
    <cellStyle name="Gut 2" xfId="11313" hidden="1"/>
    <cellStyle name="Gut 2" xfId="11245" hidden="1"/>
    <cellStyle name="Gut 2" xfId="11183" hidden="1"/>
    <cellStyle name="Gut 2" xfId="11137" hidden="1"/>
    <cellStyle name="Gut 2" xfId="11072" hidden="1"/>
    <cellStyle name="Gut 2" xfId="11025" hidden="1"/>
    <cellStyle name="Gut 2" xfId="10960" hidden="1"/>
    <cellStyle name="Gut 2" xfId="10921" hidden="1"/>
    <cellStyle name="Gut 2" xfId="10848" hidden="1"/>
    <cellStyle name="Gut 2" xfId="10799" hidden="1"/>
    <cellStyle name="Gut 2" xfId="10713" hidden="1"/>
    <cellStyle name="Gut 2" xfId="10643" hidden="1"/>
    <cellStyle name="Gut 2" xfId="10574" hidden="1"/>
    <cellStyle name="Gut 2" xfId="10522" hidden="1"/>
    <cellStyle name="Gut 2" xfId="10451" hidden="1"/>
    <cellStyle name="Gut 2" xfId="10399" hidden="1"/>
    <cellStyle name="Gut 2" xfId="10337" hidden="1"/>
    <cellStyle name="Gut 2" xfId="10286" hidden="1"/>
    <cellStyle name="Gut 2" xfId="10219" hidden="1"/>
    <cellStyle name="Gut 2" xfId="10174" hidden="1"/>
    <cellStyle name="Gut 2" xfId="10109" hidden="1"/>
    <cellStyle name="Gut 2" xfId="10036" hidden="1"/>
    <cellStyle name="Gut 2" xfId="9960" hidden="1"/>
    <cellStyle name="Gut 2" xfId="9911" hidden="1"/>
    <cellStyle name="Gut 2" xfId="9846" hidden="1"/>
    <cellStyle name="Gut 2" xfId="9796" hidden="1"/>
    <cellStyle name="Gut 2" xfId="9735" hidden="1"/>
    <cellStyle name="Gut 2" xfId="9682" hidden="1"/>
    <cellStyle name="Gut 2" xfId="9620" hidden="1"/>
    <cellStyle name="Gut 2" xfId="9565" hidden="1"/>
    <cellStyle name="Gut 2" xfId="9552" hidden="1"/>
    <cellStyle name="Gut 2" xfId="9455" hidden="1"/>
    <cellStyle name="Gut 2" xfId="9414" hidden="1"/>
    <cellStyle name="Gut 2" xfId="9349" hidden="1"/>
    <cellStyle name="Gut 2" xfId="9284" hidden="1"/>
    <cellStyle name="Gut 2" xfId="9233" hidden="1"/>
    <cellStyle name="Gut 2" xfId="9172" hidden="1"/>
    <cellStyle name="Gut 2" xfId="9131" hidden="1"/>
    <cellStyle name="Gut 2" xfId="9059" hidden="1"/>
    <cellStyle name="Gut 2" xfId="9021" hidden="1"/>
    <cellStyle name="Gut 2" xfId="8979" hidden="1"/>
    <cellStyle name="Gut 2" xfId="8929" hidden="1"/>
    <cellStyle name="Gut 2" xfId="8861" hidden="1"/>
    <cellStyle name="Gut 2" xfId="8813" hidden="1"/>
    <cellStyle name="Gut 2" xfId="8742" hidden="1"/>
    <cellStyle name="Gut 2" xfId="8691" hidden="1"/>
    <cellStyle name="Gut 2" xfId="8626" hidden="1"/>
    <cellStyle name="Gut 2" xfId="8577" hidden="1"/>
    <cellStyle name="Gut 2" xfId="8512" hidden="1"/>
    <cellStyle name="Gut 2" xfId="8480" hidden="1"/>
    <cellStyle name="Gut 2" xfId="8408" hidden="1"/>
    <cellStyle name="Gut 2" xfId="8359" hidden="1"/>
    <cellStyle name="Gut 2" xfId="8281" hidden="1"/>
    <cellStyle name="Gut 2" xfId="8234" hidden="1"/>
    <cellStyle name="Gut 2" xfId="8166" hidden="1"/>
    <cellStyle name="Gut 2" xfId="8108" hidden="1"/>
    <cellStyle name="Gut 2" xfId="8053" hidden="1"/>
    <cellStyle name="Gut 2" xfId="7994" hidden="1"/>
    <cellStyle name="Gut 2" xfId="7937" hidden="1"/>
    <cellStyle name="Gut 2" xfId="7880" hidden="1"/>
    <cellStyle name="Gut 2" xfId="7704" hidden="1"/>
    <cellStyle name="Gut 2" xfId="7682" hidden="1"/>
    <cellStyle name="Gut 2" xfId="7598" hidden="1"/>
    <cellStyle name="Gut 2" xfId="7531" hidden="1"/>
    <cellStyle name="Gut 2" xfId="7476" hidden="1"/>
    <cellStyle name="Gut 2" xfId="7412" hidden="1"/>
    <cellStyle name="Gut 2" xfId="7362" hidden="1"/>
    <cellStyle name="Gut 2" xfId="7292" hidden="1"/>
    <cellStyle name="Gut 2" xfId="17118" hidden="1"/>
    <cellStyle name="Gut 2" xfId="19402" hidden="1"/>
    <cellStyle name="Gut 2" xfId="20028" hidden="1"/>
    <cellStyle name="Gut 2" xfId="20066" hidden="1"/>
    <cellStyle name="Gut 2" xfId="20088" hidden="1"/>
    <cellStyle name="Gut 2" xfId="20128" hidden="1"/>
    <cellStyle name="Gut 2" xfId="20168" hidden="1"/>
    <cellStyle name="Gut 2" xfId="20206" hidden="1"/>
    <cellStyle name="Gut 2" xfId="20243" hidden="1"/>
    <cellStyle name="Gut 2" xfId="20283" hidden="1"/>
    <cellStyle name="Gut 2" xfId="20319" hidden="1"/>
    <cellStyle name="Gut 2" xfId="20349" hidden="1"/>
    <cellStyle name="Gut 2" xfId="20389" hidden="1"/>
    <cellStyle name="Gut 2" xfId="20425" hidden="1"/>
    <cellStyle name="Gut 2" xfId="20332" hidden="1"/>
    <cellStyle name="Gut 2" xfId="20288" hidden="1"/>
    <cellStyle name="Gut 2" xfId="20246" hidden="1"/>
    <cellStyle name="Gut 2" xfId="20208" hidden="1"/>
    <cellStyle name="Gut 2" xfId="20169" hidden="1"/>
    <cellStyle name="Gut 2" xfId="20129" hidden="1"/>
    <cellStyle name="Gut 2" xfId="20091" hidden="1"/>
    <cellStyle name="Gut 2" xfId="20053" hidden="1"/>
    <cellStyle name="Gut 2" xfId="20014" hidden="1"/>
    <cellStyle name="Gut 2" xfId="19975" hidden="1"/>
    <cellStyle name="Gut 2" xfId="19902" hidden="1"/>
    <cellStyle name="Gut 2" xfId="19838" hidden="1"/>
    <cellStyle name="Gut 2" xfId="19797" hidden="1"/>
    <cellStyle name="Gut 2" xfId="19737" hidden="1"/>
    <cellStyle name="Gut 2" xfId="19696" hidden="1"/>
    <cellStyle name="Gut 2" xfId="19637" hidden="1"/>
    <cellStyle name="Gut 2" xfId="19596" hidden="1"/>
    <cellStyle name="Gut 2" xfId="19546" hidden="1"/>
    <cellStyle name="Gut 2" xfId="19504" hidden="1"/>
    <cellStyle name="Gut 2" xfId="19467" hidden="1"/>
    <cellStyle name="Gut 2" xfId="19393" hidden="1"/>
    <cellStyle name="Gut 2" xfId="19323" hidden="1"/>
    <cellStyle name="Gut 2" xfId="19281" hidden="1"/>
    <cellStyle name="Gut 2" xfId="19207" hidden="1"/>
    <cellStyle name="Gut 2" xfId="19153" hidden="1"/>
    <cellStyle name="Gut 2" xfId="19087" hidden="1"/>
    <cellStyle name="Gut 2" xfId="19028" hidden="1"/>
    <cellStyle name="Gut 2" xfId="18964" hidden="1"/>
    <cellStyle name="Gut 2" xfId="18907" hidden="1"/>
    <cellStyle name="Gut 2" xfId="18871" hidden="1"/>
    <cellStyle name="Gut 2" xfId="18802" hidden="1"/>
    <cellStyle name="Gut 2" xfId="18726" hidden="1"/>
    <cellStyle name="Gut 2" xfId="18678" hidden="1"/>
    <cellStyle name="Gut 2" xfId="18600" hidden="1"/>
    <cellStyle name="Gut 2" xfId="18552" hidden="1"/>
    <cellStyle name="Gut 2" xfId="18489" hidden="1"/>
    <cellStyle name="Gut 2" xfId="18438" hidden="1"/>
    <cellStyle name="Gut 2" xfId="18342" hidden="1"/>
    <cellStyle name="Gut 2" xfId="18279" hidden="1"/>
    <cellStyle name="Gut 2" xfId="18185" hidden="1"/>
    <cellStyle name="Gut 2" xfId="18109" hidden="1"/>
    <cellStyle name="Gut 2" xfId="18038" hidden="1"/>
    <cellStyle name="Gut 2" xfId="17993" hidden="1"/>
    <cellStyle name="Gut 2" xfId="17916" hidden="1"/>
    <cellStyle name="Gut 2" xfId="17875" hidden="1"/>
    <cellStyle name="Gut 2" xfId="17795" hidden="1"/>
    <cellStyle name="Gut 2" xfId="17752" hidden="1"/>
    <cellStyle name="Gut 2" xfId="17682" hidden="1"/>
    <cellStyle name="Gut 2" xfId="17641" hidden="1"/>
    <cellStyle name="Gut 2" xfId="17559" hidden="1"/>
    <cellStyle name="Gut 2" xfId="17499" hidden="1"/>
    <cellStyle name="Gut 2" xfId="17425" hidden="1"/>
    <cellStyle name="Gut 2" xfId="17380" hidden="1"/>
    <cellStyle name="Gut 2" xfId="17301" hidden="1"/>
    <cellStyle name="Gut 2" xfId="17255" hidden="1"/>
    <cellStyle name="Gut 2" xfId="17186" hidden="1"/>
    <cellStyle name="Gut 2" xfId="17144" hidden="1"/>
    <cellStyle name="Gut 2" xfId="17056" hidden="1"/>
    <cellStyle name="Gut 2" xfId="17007" hidden="1"/>
    <cellStyle name="Gut 2" xfId="16962" hidden="1"/>
    <cellStyle name="Gut 2" xfId="16901" hidden="1"/>
    <cellStyle name="Gut 2" xfId="16828" hidden="1"/>
    <cellStyle name="Gut 2" xfId="16786" hidden="1"/>
    <cellStyle name="Gut 2" xfId="16709" hidden="1"/>
    <cellStyle name="Gut 2" xfId="16655" hidden="1"/>
    <cellStyle name="Gut 2" xfId="16594" hidden="1"/>
    <cellStyle name="Gut 2" xfId="16539" hidden="1"/>
    <cellStyle name="Gut 2" xfId="16471" hidden="1"/>
    <cellStyle name="Gut 2" xfId="16422" hidden="1"/>
    <cellStyle name="Gut 2" xfId="16379" hidden="1"/>
    <cellStyle name="Gut 2" xfId="16323" hidden="1"/>
    <cellStyle name="Gut 2" xfId="16242" hidden="1"/>
    <cellStyle name="Gut 2" xfId="16197" hidden="1"/>
    <cellStyle name="Gut 2" xfId="16118" hidden="1"/>
    <cellStyle name="Gut 2" xfId="16064" hidden="1"/>
    <cellStyle name="Gut 2" xfId="15998" hidden="1"/>
    <cellStyle name="Gut 2" xfId="15910" hidden="1"/>
    <cellStyle name="Gut 2" xfId="15866" hidden="1"/>
    <cellStyle name="Gut 2" xfId="15801" hidden="1"/>
    <cellStyle name="Gut 2" xfId="15739" hidden="1"/>
    <cellStyle name="Gut 2" xfId="15663" hidden="1"/>
    <cellStyle name="Gut 2" xfId="15593" hidden="1"/>
    <cellStyle name="Gut 2" xfId="15546" hidden="1"/>
    <cellStyle name="Gut 2" xfId="15439" hidden="1"/>
    <cellStyle name="Gut 2" xfId="15393" hidden="1"/>
    <cellStyle name="Gut 2" xfId="15320" hidden="1"/>
    <cellStyle name="Gut 2" xfId="15279" hidden="1"/>
    <cellStyle name="Gut 2" xfId="15213" hidden="1"/>
    <cellStyle name="Gut 2" xfId="15166" hidden="1"/>
    <cellStyle name="Gut 2" xfId="15069" hidden="1"/>
    <cellStyle name="Gut 2" xfId="15061" hidden="1"/>
    <cellStyle name="Gut 2" xfId="14986" hidden="1"/>
    <cellStyle name="Gut 2" xfId="14929" hidden="1"/>
    <cellStyle name="Gut 2" xfId="14854" hidden="1"/>
    <cellStyle name="Gut 2" xfId="14798" hidden="1"/>
    <cellStyle name="Gut 2" xfId="14731" hidden="1"/>
    <cellStyle name="Gut 2" xfId="14683" hidden="1"/>
    <cellStyle name="Gut 2" xfId="14582" hidden="1"/>
    <cellStyle name="Gut 2" xfId="14522" hidden="1"/>
    <cellStyle name="Gut 2" xfId="14449" hidden="1"/>
    <cellStyle name="Gut 2" xfId="14380" hidden="1"/>
    <cellStyle name="Gut 2" xfId="14333" hidden="1"/>
    <cellStyle name="Gut 2" xfId="14265" hidden="1"/>
    <cellStyle name="Gut 2" xfId="14186" hidden="1"/>
    <cellStyle name="Gut 2" xfId="14094" hidden="1"/>
    <cellStyle name="Gut 2" xfId="14043" hidden="1"/>
    <cellStyle name="Gut 2" xfId="13947" hidden="1"/>
    <cellStyle name="Gut 2" xfId="13880" hidden="1"/>
    <cellStyle name="Gut 2" xfId="13824" hidden="1"/>
    <cellStyle name="Gut 2" xfId="13756" hidden="1"/>
    <cellStyle name="Gut 2" xfId="13695" hidden="1"/>
    <cellStyle name="Gut 2" xfId="13658" hidden="1"/>
    <cellStyle name="Gut 2" xfId="13517" hidden="1"/>
    <cellStyle name="Gut 2" xfId="13446" hidden="1"/>
    <cellStyle name="Gut 2" xfId="13359" hidden="1"/>
    <cellStyle name="Gut 2" xfId="13270" hidden="1"/>
    <cellStyle name="Gut 2" xfId="13180" hidden="1"/>
    <cellStyle name="Gut 2" xfId="13102" hidden="1"/>
    <cellStyle name="Gut 2" xfId="13028" hidden="1"/>
    <cellStyle name="Gut 2" xfId="12997" hidden="1"/>
    <cellStyle name="Gut 2" xfId="12906" hidden="1"/>
    <cellStyle name="Gut 2" xfId="12857" hidden="1"/>
    <cellStyle name="Gut 2" xfId="12756" hidden="1"/>
    <cellStyle name="Gut 2" xfId="12696" hidden="1"/>
    <cellStyle name="Gut 2" xfId="12606" hidden="1"/>
    <cellStyle name="Gut 2" xfId="12563" hidden="1"/>
    <cellStyle name="Gut 2" xfId="12484" hidden="1"/>
    <cellStyle name="Gut 2" xfId="12433" hidden="1"/>
    <cellStyle name="Gut 2" xfId="12367" hidden="1"/>
    <cellStyle name="Gut 2" xfId="12318" hidden="1"/>
    <cellStyle name="Gut 2" xfId="12240" hidden="1"/>
    <cellStyle name="Gut 2" xfId="12181" hidden="1"/>
    <cellStyle name="Gut 2" xfId="12109" hidden="1"/>
    <cellStyle name="Gut 2" xfId="12045" hidden="1"/>
    <cellStyle name="Gut 2" xfId="11975" hidden="1"/>
    <cellStyle name="Gut 2" xfId="11915" hidden="1"/>
    <cellStyle name="Gut 2" xfId="11859" hidden="1"/>
    <cellStyle name="Gut 2" xfId="11786" hidden="1"/>
    <cellStyle name="Gut 2" xfId="11755" hidden="1"/>
    <cellStyle name="Gut 2" xfId="11669" hidden="1"/>
    <cellStyle name="Gut 2" xfId="11637" hidden="1"/>
    <cellStyle name="Gut 2" xfId="11566" hidden="1"/>
    <cellStyle name="Gut 2" xfId="11544" hidden="1"/>
    <cellStyle name="Gut 2" xfId="11456" hidden="1"/>
    <cellStyle name="Gut 2" xfId="11398" hidden="1"/>
    <cellStyle name="Gut 2" xfId="11342" hidden="1"/>
    <cellStyle name="Gut 2" xfId="11266" hidden="1"/>
    <cellStyle name="Gut 2" xfId="11222" hidden="1"/>
    <cellStyle name="Gut 2" xfId="11151" hidden="1"/>
    <cellStyle name="Gut 2" xfId="11111" hidden="1"/>
    <cellStyle name="Gut 2" xfId="11047" hidden="1"/>
    <cellStyle name="Gut 2" xfId="10996" hidden="1"/>
    <cellStyle name="Gut 2" xfId="10907" hidden="1"/>
    <cellStyle name="Gut 2" xfId="10828" hidden="1"/>
    <cellStyle name="Gut 2" xfId="10754" hidden="1"/>
    <cellStyle name="Gut 2" xfId="10703" hidden="1"/>
    <cellStyle name="Gut 2" xfId="10621" hidden="1"/>
    <cellStyle name="Gut 2" xfId="10583" hidden="1"/>
    <cellStyle name="Gut 2" xfId="10500" hidden="1"/>
    <cellStyle name="Gut 2" xfId="10460" hidden="1"/>
    <cellStyle name="Gut 2" xfId="10378" hidden="1"/>
    <cellStyle name="Gut 2" xfId="10340" hidden="1"/>
    <cellStyle name="Gut 2" xfId="10260" hidden="1"/>
    <cellStyle name="Gut 2" xfId="10201" hidden="1"/>
    <cellStyle name="Gut 2" xfId="10122" hidden="1"/>
    <cellStyle name="Gut 2" xfId="10063" hidden="1"/>
    <cellStyle name="Gut 2" xfId="9996" hidden="1"/>
    <cellStyle name="Gut 2" xfId="9920" hidden="1"/>
    <cellStyle name="Gut 2" xfId="9876" hidden="1"/>
    <cellStyle name="Gut 2" xfId="9805" hidden="1"/>
    <cellStyle name="Gut 2" xfId="9754" hidden="1"/>
    <cellStyle name="Gut 2" xfId="9691" hidden="1"/>
    <cellStyle name="Gut 2" xfId="9670" hidden="1"/>
    <cellStyle name="Gut 2" xfId="9585" hidden="1"/>
    <cellStyle name="Gut 2" xfId="9537" hidden="1"/>
    <cellStyle name="Gut 2" xfId="9452" hidden="1"/>
    <cellStyle name="Gut 2" xfId="9402" hidden="1"/>
    <cellStyle name="Gut 2" xfId="9338" hidden="1"/>
    <cellStyle name="Gut 2" xfId="9275" hidden="1"/>
    <cellStyle name="Gut 2" xfId="9219" hidden="1"/>
    <cellStyle name="Gut 2" xfId="9162" hidden="1"/>
    <cellStyle name="Gut 2" xfId="9112" hidden="1"/>
    <cellStyle name="Gut 2" xfId="9062" hidden="1"/>
    <cellStyle name="Gut 2" xfId="9013" hidden="1"/>
    <cellStyle name="Gut 2" xfId="8945" hidden="1"/>
    <cellStyle name="Gut 2" xfId="8895" hidden="1"/>
    <cellStyle name="Gut 2" xfId="8829" hidden="1"/>
    <cellStyle name="Gut 2" xfId="8771" hidden="1"/>
    <cellStyle name="Gut 2" xfId="8706" hidden="1"/>
    <cellStyle name="Gut 2" xfId="8652" hidden="1"/>
    <cellStyle name="Gut 2" xfId="8584" hidden="1"/>
    <cellStyle name="Gut 2" xfId="8543" hidden="1"/>
    <cellStyle name="Gut 2" xfId="8464" hidden="1"/>
    <cellStyle name="Gut 2" xfId="8405" hidden="1"/>
    <cellStyle name="Gut 2" xfId="8334" hidden="1"/>
    <cellStyle name="Gut 2" xfId="8288" hidden="1"/>
    <cellStyle name="Gut 2" xfId="8213" hidden="1"/>
    <cellStyle name="Gut 2" xfId="8162" hidden="1"/>
    <cellStyle name="Gut 2" xfId="8087" hidden="1"/>
    <cellStyle name="Gut 2" xfId="8046" hidden="1"/>
    <cellStyle name="Gut 2" xfId="7965" hidden="1"/>
    <cellStyle name="Gut 2" xfId="7922" hidden="1"/>
    <cellStyle name="Gut 2" xfId="7770" hidden="1"/>
    <cellStyle name="Gut 2" xfId="7749" hidden="1"/>
    <cellStyle name="Gut 2" xfId="7619" hidden="1"/>
    <cellStyle name="Gut 2" xfId="7549" hidden="1"/>
    <cellStyle name="Gut 2" xfId="7487" hidden="1"/>
    <cellStyle name="Gut 2" xfId="7418" hidden="1"/>
    <cellStyle name="Gut 2" xfId="7368" hidden="1"/>
    <cellStyle name="Gut 2" xfId="7288" hidden="1"/>
    <cellStyle name="Gut 2" xfId="19968" hidden="1"/>
    <cellStyle name="Gut 2" xfId="19982" hidden="1"/>
    <cellStyle name="Gut 2" xfId="20458" hidden="1"/>
    <cellStyle name="Gut 2" xfId="20495" hidden="1"/>
    <cellStyle name="Gut 2" xfId="20506" hidden="1"/>
    <cellStyle name="Gut 2" xfId="20536" hidden="1"/>
    <cellStyle name="Gut 2" xfId="20566" hidden="1"/>
    <cellStyle name="Gut 2" xfId="20595" hidden="1"/>
    <cellStyle name="Gut 2" xfId="20626" hidden="1"/>
    <cellStyle name="Gut 2" xfId="20652" hidden="1"/>
    <cellStyle name="Gut 2" xfId="20687" hidden="1"/>
    <cellStyle name="Gut 2" xfId="20706" hidden="1"/>
    <cellStyle name="Gut 2" xfId="20733" hidden="1"/>
    <cellStyle name="Gut 2" xfId="20764" hidden="1"/>
    <cellStyle name="Gut 2" xfId="20694" hidden="1"/>
    <cellStyle name="Gut 2" xfId="20657" hidden="1"/>
    <cellStyle name="Gut 2" xfId="20628" hidden="1"/>
    <cellStyle name="Gut 2" xfId="20597" hidden="1"/>
    <cellStyle name="Gut 2" xfId="20567" hidden="1"/>
    <cellStyle name="Gut 2" xfId="20538" hidden="1"/>
    <cellStyle name="Gut 2" xfId="20508" hidden="1"/>
    <cellStyle name="Gut 2" xfId="20482" hidden="1"/>
    <cellStyle name="Gut 2" xfId="20445" hidden="1"/>
    <cellStyle name="Gut 2" xfId="20426" hidden="1"/>
    <cellStyle name="Gut 2" xfId="20360" hidden="1"/>
    <cellStyle name="Gut 2" xfId="20304" hidden="1"/>
    <cellStyle name="Gut 2" xfId="20277" hidden="1"/>
    <cellStyle name="Gut 2" xfId="20222" hidden="1"/>
    <cellStyle name="Gut 2" xfId="20191" hidden="1"/>
    <cellStyle name="Gut 2" xfId="20142" hidden="1"/>
    <cellStyle name="Gut 2" xfId="20110" hidden="1"/>
    <cellStyle name="Gut 2" xfId="20070" hidden="1"/>
    <cellStyle name="Gut 2" xfId="20030" hidden="1"/>
    <cellStyle name="Gut 2" xfId="20007" hidden="1"/>
    <cellStyle name="Gut 2" xfId="19955" hidden="1"/>
    <cellStyle name="Gut 2" xfId="19892" hidden="1"/>
    <cellStyle name="Gut 2" xfId="19855" hidden="1"/>
    <cellStyle name="Gut 2" xfId="19783" hidden="1"/>
    <cellStyle name="Gut 2" xfId="19745" hidden="1"/>
    <cellStyle name="Gut 2" xfId="19678" hidden="1"/>
    <cellStyle name="Gut 2" xfId="19643" hidden="1"/>
    <cellStyle name="Gut 2" xfId="19573" hidden="1"/>
    <cellStyle name="Gut 2" xfId="19543" hidden="1"/>
    <cellStyle name="Gut 2" xfId="19499" hidden="1"/>
    <cellStyle name="Gut 2" xfId="19445" hidden="1"/>
    <cellStyle name="Gut 2" xfId="19369" hidden="1"/>
    <cellStyle name="Gut 2" xfId="19304" hidden="1"/>
    <cellStyle name="Gut 2" xfId="19235" hidden="1"/>
    <cellStyle name="Gut 2" xfId="19188" hidden="1"/>
    <cellStyle name="Gut 2" xfId="19106" hidden="1"/>
    <cellStyle name="Gut 2" xfId="19055" hidden="1"/>
    <cellStyle name="Gut 2" xfId="18987" hidden="1"/>
    <cellStyle name="Gut 2" xfId="18931" hidden="1"/>
    <cellStyle name="Gut 2" xfId="18829" hidden="1"/>
    <cellStyle name="Gut 2" xfId="18749" hidden="1"/>
    <cellStyle name="Gut 2" xfId="18675" hidden="1"/>
    <cellStyle name="Gut 2" xfId="18629" hidden="1"/>
    <cellStyle name="Gut 2" xfId="18543" hidden="1"/>
    <cellStyle name="Gut 2" xfId="18498" hidden="1"/>
    <cellStyle name="Gut 2" xfId="18417" hidden="1"/>
    <cellStyle name="Gut 2" xfId="18338" hidden="1"/>
    <cellStyle name="Gut 2" xfId="18255" hidden="1"/>
    <cellStyle name="Gut 2" xfId="18211" hidden="1"/>
    <cellStyle name="Gut 2" xfId="18132" hidden="1"/>
    <cellStyle name="Gut 2" xfId="18063" hidden="1"/>
    <cellStyle name="Gut 2" xfId="17985" hidden="1"/>
    <cellStyle name="Gut 2" xfId="17946" hidden="1"/>
    <cellStyle name="Gut 2" xfId="17856" hidden="1"/>
    <cellStyle name="Gut 2" xfId="17797" hidden="1"/>
    <cellStyle name="Gut 2" xfId="17729" hidden="1"/>
    <cellStyle name="Gut 2" xfId="17670" hidden="1"/>
    <cellStyle name="Gut 2" xfId="17604" hidden="1"/>
    <cellStyle name="Gut 2" xfId="17545" hidden="1"/>
    <cellStyle name="Gut 2" xfId="17504" hidden="1"/>
    <cellStyle name="Gut 2" xfId="17441" hidden="1"/>
    <cellStyle name="Gut 2" xfId="17354" hidden="1"/>
    <cellStyle name="Gut 2" xfId="17313" hidden="1"/>
    <cellStyle name="Gut 2" xfId="17237" hidden="1"/>
    <cellStyle name="Gut 2" xfId="17178" hidden="1"/>
    <cellStyle name="Gut 2" xfId="17113" hidden="1"/>
    <cellStyle name="Gut 2" xfId="17043" hidden="1"/>
    <cellStyle name="Gut 2" xfId="16979" hidden="1"/>
    <cellStyle name="Gut 2" xfId="16920" hidden="1"/>
    <cellStyle name="Gut 2" xfId="16887" hidden="1"/>
    <cellStyle name="Gut 2" xfId="16816" hidden="1"/>
    <cellStyle name="Gut 2" xfId="16752" hidden="1"/>
    <cellStyle name="Gut 2" xfId="16683" hidden="1"/>
    <cellStyle name="Gut 2" xfId="16613" hidden="1"/>
    <cellStyle name="Gut 2" xfId="16551" hidden="1"/>
    <cellStyle name="Gut 2" xfId="16486" hidden="1"/>
    <cellStyle name="Gut 2" xfId="16426" hidden="1"/>
    <cellStyle name="Gut 2" xfId="16358" hidden="1"/>
    <cellStyle name="Gut 2" xfId="16310" hidden="1"/>
    <cellStyle name="Gut 2" xfId="16230" hidden="1"/>
    <cellStyle name="Gut 2" xfId="16152" hidden="1"/>
    <cellStyle name="Gut 2" xfId="16091" hidden="1"/>
    <cellStyle name="Gut 2" xfId="16021" hidden="1"/>
    <cellStyle name="Gut 2" xfId="15928" hidden="1"/>
    <cellStyle name="Gut 2" xfId="15878" hidden="1"/>
    <cellStyle name="Gut 2" xfId="15795" hidden="1"/>
    <cellStyle name="Gut 2" xfId="15769" hidden="1"/>
    <cellStyle name="Gut 2" xfId="15671" hidden="1"/>
    <cellStyle name="Gut 2" xfId="15631" hidden="1"/>
    <cellStyle name="Gut 2" xfId="15527" hidden="1"/>
    <cellStyle name="Gut 2" xfId="15506" hidden="1"/>
    <cellStyle name="Gut 2" xfId="15422" hidden="1"/>
    <cellStyle name="Gut 2" xfId="15366" hidden="1"/>
    <cellStyle name="Gut 2" xfId="15300" hidden="1"/>
    <cellStyle name="Gut 2" xfId="15241" hidden="1"/>
    <cellStyle name="Gut 2" xfId="15169" hidden="1"/>
    <cellStyle name="Gut 2" xfId="15117" hidden="1"/>
    <cellStyle name="Gut 2" xfId="15013" hidden="1"/>
    <cellStyle name="Gut 2" xfId="14952" hidden="1"/>
    <cellStyle name="Gut 2" xfId="14885" hidden="1"/>
    <cellStyle name="Gut 2" xfId="14819" hidden="1"/>
    <cellStyle name="Gut 2" xfId="14793" hidden="1"/>
    <cellStyle name="Gut 2" xfId="14714" hidden="1"/>
    <cellStyle name="Gut 2" xfId="14642" hidden="1"/>
    <cellStyle name="Gut 2" xfId="14555" hidden="1"/>
    <cellStyle name="Gut 2" xfId="14484" hidden="1"/>
    <cellStyle name="Gut 2" xfId="14395" hidden="1"/>
    <cellStyle name="Gut 2" xfId="14324" hidden="1"/>
    <cellStyle name="Gut 2" xfId="14263" hidden="1"/>
    <cellStyle name="Gut 2" xfId="14195" hidden="1"/>
    <cellStyle name="Gut 2" xfId="14091" hidden="1"/>
    <cellStyle name="Gut 2" xfId="14063" hidden="1"/>
    <cellStyle name="Gut 2" xfId="13909" hidden="1"/>
    <cellStyle name="Gut 2" xfId="13844" hidden="1"/>
    <cellStyle name="Gut 2" xfId="13772" hidden="1"/>
    <cellStyle name="Gut 2" xfId="13701" hidden="1"/>
    <cellStyle name="Gut 2" xfId="13613" hidden="1"/>
    <cellStyle name="Gut 2" xfId="13515" hidden="1"/>
    <cellStyle name="Gut 2" xfId="13440" hidden="1"/>
    <cellStyle name="Gut 2" xfId="13400" hidden="1"/>
    <cellStyle name="Gut 2" xfId="13264" hidden="1"/>
    <cellStyle name="Gut 2" xfId="13222" hidden="1"/>
    <cellStyle name="Gut 2" xfId="13130" hidden="1"/>
    <cellStyle name="Gut 2" xfId="13040" hidden="1"/>
    <cellStyle name="Gut 2" xfId="12948" hidden="1"/>
    <cellStyle name="Gut 2" xfId="12899" hidden="1"/>
    <cellStyle name="Gut 2" xfId="12799" hidden="1"/>
    <cellStyle name="Gut 2" xfId="12721" hidden="1"/>
    <cellStyle name="Gut 2" xfId="12667" hidden="1"/>
    <cellStyle name="Gut 2" xfId="12598" hidden="1"/>
    <cellStyle name="Gut 2" xfId="12530" hidden="1"/>
    <cellStyle name="Gut 2" xfId="12465" hidden="1"/>
    <cellStyle name="Gut 2" xfId="12417" hidden="1"/>
    <cellStyle name="Gut 2" xfId="12348" hidden="1"/>
    <cellStyle name="Gut 2" xfId="12272" hidden="1"/>
    <cellStyle name="Gut 2" xfId="12222" hidden="1"/>
    <cellStyle name="Gut 2" xfId="12096" hidden="1"/>
    <cellStyle name="Gut 2" xfId="12051" hidden="1"/>
    <cellStyle name="Gut 2" xfId="11986" hidden="1"/>
    <cellStyle name="Gut 2" xfId="11918" hidden="1"/>
    <cellStyle name="Gut 2" xfId="11871" hidden="1"/>
    <cellStyle name="Gut 2" xfId="11800" hidden="1"/>
    <cellStyle name="Gut 2" xfId="11771" hidden="1"/>
    <cellStyle name="Gut 2" xfId="11684" hidden="1"/>
    <cellStyle name="Gut 2" xfId="11630" hidden="1"/>
    <cellStyle name="Gut 2" xfId="11553" hidden="1"/>
    <cellStyle name="Gut 2" xfId="11497" hidden="1"/>
    <cellStyle name="Gut 2" xfId="11440" hidden="1"/>
    <cellStyle name="Gut 2" xfId="11361" hidden="1"/>
    <cellStyle name="Gut 2" xfId="11322" hidden="1"/>
    <cellStyle name="Gut 2" xfId="11240" hidden="1"/>
    <cellStyle name="Gut 2" xfId="11197" hidden="1"/>
    <cellStyle name="Gut 2" xfId="11100" hidden="1"/>
    <cellStyle name="Gut 2" xfId="11035" hidden="1"/>
    <cellStyle name="Gut 2" xfId="10947" hidden="1"/>
    <cellStyle name="Gut 2" xfId="10899" hidden="1"/>
    <cellStyle name="Gut 2" xfId="10810" hidden="1"/>
    <cellStyle name="Gut 2" xfId="10770" hidden="1"/>
    <cellStyle name="Gut 2" xfId="10685" hidden="1"/>
    <cellStyle name="Gut 2" xfId="10638" hidden="1"/>
    <cellStyle name="Gut 2" xfId="10564" hidden="1"/>
    <cellStyle name="Gut 2" xfId="10506" hidden="1"/>
    <cellStyle name="Gut 2" xfId="10442" hidden="1"/>
    <cellStyle name="Gut 2" xfId="10352" hidden="1"/>
    <cellStyle name="Gut 2" xfId="10284" hidden="1"/>
    <cellStyle name="Gut 2" xfId="10228" hidden="1"/>
    <cellStyle name="Gut 2" xfId="10145" hidden="1"/>
    <cellStyle name="Gut 2" xfId="10088" hidden="1"/>
    <cellStyle name="Gut 2" xfId="10012" hidden="1"/>
    <cellStyle name="Gut 2" xfId="9949" hidden="1"/>
    <cellStyle name="Gut 2" xfId="9891" hidden="1"/>
    <cellStyle name="Gut 2" xfId="9822" hidden="1"/>
    <cellStyle name="Gut 2" xfId="9790" hidden="1"/>
    <cellStyle name="Gut 2" xfId="9707" hidden="1"/>
    <cellStyle name="Gut 2" xfId="9656" hidden="1"/>
    <cellStyle name="Gut 2" xfId="9583" hidden="1"/>
    <cellStyle name="Gut 2" xfId="9521" hidden="1"/>
    <cellStyle name="Gut 2" xfId="9446" hidden="1"/>
    <cellStyle name="Gut 2" xfId="9395" hidden="1"/>
    <cellStyle name="Gut 2" xfId="9332" hidden="1"/>
    <cellStyle name="Gut 2" xfId="9262" hidden="1"/>
    <cellStyle name="Gut 2" xfId="9213" hidden="1"/>
    <cellStyle name="Gut 2" xfId="9167" hidden="1"/>
    <cellStyle name="Gut 2" xfId="9097" hidden="1"/>
    <cellStyle name="Gut 2" xfId="9033" hidden="1"/>
    <cellStyle name="Gut 2" xfId="8980" hidden="1"/>
    <cellStyle name="Gut 2" xfId="8911" hidden="1"/>
    <cellStyle name="Gut 2" xfId="8855" hidden="1"/>
    <cellStyle name="Gut 2" xfId="8782" hidden="1"/>
    <cellStyle name="Gut 2" xfId="8729" hidden="1"/>
    <cellStyle name="Gut 2" xfId="8659" hidden="1"/>
    <cellStyle name="Gut 2" xfId="8610" hidden="1"/>
    <cellStyle name="Gut 2" xfId="8520" hidden="1"/>
    <cellStyle name="Gut 2" xfId="8467" hidden="1"/>
    <cellStyle name="Gut 2" xfId="8385" hidden="1"/>
    <cellStyle name="Gut 2" xfId="8343" hidden="1"/>
    <cellStyle name="Gut 2" xfId="8266" hidden="1"/>
    <cellStyle name="Gut 2" xfId="8211" hidden="1"/>
    <cellStyle name="Gut 2" xfId="8149" hidden="1"/>
    <cellStyle name="Gut 2" xfId="8075" hidden="1"/>
    <cellStyle name="Gut 2" xfId="8013" hidden="1"/>
    <cellStyle name="Gut 2" xfId="7952" hidden="1"/>
    <cellStyle name="Gut 2" xfId="7821" hidden="1"/>
    <cellStyle name="Gut 2" xfId="7808" hidden="1"/>
    <cellStyle name="Gut 2" xfId="7686" hidden="1"/>
    <cellStyle name="Gut 2" xfId="7558" hidden="1"/>
    <cellStyle name="Gut 2" xfId="7514" hidden="1"/>
    <cellStyle name="Gut 2" xfId="7427" hidden="1"/>
    <cellStyle name="Gut 2" xfId="7380" hidden="1"/>
    <cellStyle name="Gut 2" xfId="7291" hidden="1"/>
    <cellStyle name="Gut 2" xfId="20409" hidden="1"/>
    <cellStyle name="Gut 2" xfId="20422" hidden="1"/>
    <cellStyle name="Gut 2" xfId="20789" hidden="1"/>
    <cellStyle name="Gut 2" xfId="20813" hidden="1"/>
    <cellStyle name="Gut 2" xfId="20817" hidden="1"/>
    <cellStyle name="Gut 2" xfId="20841" hidden="1"/>
    <cellStyle name="Gut 2" xfId="20857" hidden="1"/>
    <cellStyle name="Gut 2" xfId="20880" hidden="1"/>
    <cellStyle name="Gut 2" xfId="20897" hidden="1"/>
    <cellStyle name="Gut 2" xfId="20920" hidden="1"/>
    <cellStyle name="Gut 2" xfId="20937" hidden="1"/>
    <cellStyle name="Gut 2" xfId="20955" hidden="1"/>
    <cellStyle name="Gut 2" xfId="20972" hidden="1"/>
    <cellStyle name="Gut 2" xfId="20988" hidden="1"/>
    <cellStyle name="Gut 2" xfId="20944" hidden="1"/>
    <cellStyle name="Gut 2" xfId="20922" hidden="1"/>
    <cellStyle name="Gut 2" xfId="20899" hidden="1"/>
    <cellStyle name="Gut 2" xfId="20882" hidden="1"/>
    <cellStyle name="Gut 2" xfId="20858" hidden="1"/>
    <cellStyle name="Gut 2" xfId="20842" hidden="1"/>
    <cellStyle name="Gut 2" xfId="20819" hidden="1"/>
    <cellStyle name="Gut 2" xfId="20802" hidden="1"/>
    <cellStyle name="Gut 2" xfId="20776" hidden="1"/>
    <cellStyle name="Gut 2" xfId="20765" hidden="1"/>
    <cellStyle name="Gut 2" xfId="20713" hidden="1"/>
    <cellStyle name="Gut 2" xfId="20672" hidden="1"/>
    <cellStyle name="Gut 2" xfId="20647" hidden="1"/>
    <cellStyle name="Gut 2" xfId="20611" hidden="1"/>
    <cellStyle name="Gut 2" xfId="20580" hidden="1"/>
    <cellStyle name="Gut 2" xfId="20551" hidden="1"/>
    <cellStyle name="Gut 2" xfId="20519" hidden="1"/>
    <cellStyle name="Gut 2" xfId="20497" hidden="1"/>
    <cellStyle name="Gut 2" xfId="20459" hidden="1"/>
    <cellStyle name="Gut 2" xfId="20443" hidden="1"/>
    <cellStyle name="Gut 2" xfId="20402" hidden="1"/>
    <cellStyle name="Gut 2" xfId="20356" hidden="1"/>
    <cellStyle name="Gut 2" xfId="20322" hidden="1"/>
    <cellStyle name="Gut 2" xfId="20262" hidden="1"/>
    <cellStyle name="Gut 2" xfId="20230" hidden="1"/>
    <cellStyle name="Gut 2" xfId="20181" hidden="1"/>
    <cellStyle name="Gut 2" xfId="20150" hidden="1"/>
    <cellStyle name="Gut 2" xfId="20097" hidden="1"/>
    <cellStyle name="Gut 2" xfId="20068" hidden="1"/>
    <cellStyle name="Gut 2" xfId="20029" hidden="1"/>
    <cellStyle name="Gut 2" xfId="19997" hidden="1"/>
    <cellStyle name="Gut 2" xfId="19925" hidden="1"/>
    <cellStyle name="Gut 2" xfId="19884" hidden="1"/>
    <cellStyle name="Gut 2" xfId="19824" hidden="1"/>
    <cellStyle name="Gut 2" xfId="19768" hidden="1"/>
    <cellStyle name="Gut 2" xfId="19715" hidden="1"/>
    <cellStyle name="Gut 2" xfId="19652" hidden="1"/>
    <cellStyle name="Gut 2" xfId="19604" hidden="1"/>
    <cellStyle name="Gut 2" xfId="19557" hidden="1"/>
    <cellStyle name="Gut 2" xfId="19473" hidden="1"/>
    <cellStyle name="Gut 2" xfId="19390" hidden="1"/>
    <cellStyle name="Gut 2" xfId="19309" hidden="1"/>
    <cellStyle name="Gut 2" xfId="19259" hidden="1"/>
    <cellStyle name="Gut 2" xfId="19176" hidden="1"/>
    <cellStyle name="Gut 2" xfId="19115" hidden="1"/>
    <cellStyle name="Gut 2" xfId="19045" hidden="1"/>
    <cellStyle name="Gut 2" xfId="18990" hidden="1"/>
    <cellStyle name="Gut 2" xfId="18899" hidden="1"/>
    <cellStyle name="Gut 2" xfId="18856" hidden="1"/>
    <cellStyle name="Gut 2" xfId="18784" hidden="1"/>
    <cellStyle name="Gut 2" xfId="18700" hidden="1"/>
    <cellStyle name="Gut 2" xfId="18614" hidden="1"/>
    <cellStyle name="Gut 2" xfId="18568" hidden="1"/>
    <cellStyle name="Gut 2" xfId="18478" hidden="1"/>
    <cellStyle name="Gut 2" xfId="18427" hidden="1"/>
    <cellStyle name="Gut 2" xfId="18303" hidden="1"/>
    <cellStyle name="Gut 2" xfId="18244" hidden="1"/>
    <cellStyle name="Gut 2" xfId="18173" hidden="1"/>
    <cellStyle name="Gut 2" xfId="18116" hidden="1"/>
    <cellStyle name="Gut 2" xfId="18077" hidden="1"/>
    <cellStyle name="Gut 2" xfId="18004" hidden="1"/>
    <cellStyle name="Gut 2" xfId="17919" hidden="1"/>
    <cellStyle name="Gut 2" xfId="17867" hidden="1"/>
    <cellStyle name="Gut 2" xfId="17776" hidden="1"/>
    <cellStyle name="Gut 2" xfId="17719" hidden="1"/>
    <cellStyle name="Gut 2" xfId="17651" hidden="1"/>
    <cellStyle name="Gut 2" xfId="17586" hidden="1"/>
    <cellStyle name="Gut 2" xfId="17517" hidden="1"/>
    <cellStyle name="Gut 2" xfId="17455" hidden="1"/>
    <cellStyle name="Gut 2" xfId="17415" hidden="1"/>
    <cellStyle name="Gut 2" xfId="17342" hidden="1"/>
    <cellStyle name="Gut 2" xfId="17271" hidden="1"/>
    <cellStyle name="Gut 2" xfId="17207" hidden="1"/>
    <cellStyle name="Gut 2" xfId="17135" hidden="1"/>
    <cellStyle name="Gut 2" xfId="17054" hidden="1"/>
    <cellStyle name="Gut 2" xfId="16989" hidden="1"/>
    <cellStyle name="Gut 2" xfId="16927" hidden="1"/>
    <cellStyle name="Gut 2" xfId="16864" hidden="1"/>
    <cellStyle name="Gut 2" xfId="16802" hidden="1"/>
    <cellStyle name="Gut 2" xfId="16734" hidden="1"/>
    <cellStyle name="Gut 2" xfId="16652" hidden="1"/>
    <cellStyle name="Gut 2" xfId="16579" hidden="1"/>
    <cellStyle name="Gut 2" xfId="16516" hidden="1"/>
    <cellStyle name="Gut 2" xfId="16436" hidden="1"/>
    <cellStyle name="Gut 2" xfId="16381" hidden="1"/>
    <cellStyle name="Gut 2" xfId="16306" hidden="1"/>
    <cellStyle name="Gut 2" xfId="16265" hidden="1"/>
    <cellStyle name="Gut 2" xfId="16174" hidden="1"/>
    <cellStyle name="Gut 2" xfId="16125" hidden="1"/>
    <cellStyle name="Gut 2" xfId="16010" hidden="1"/>
    <cellStyle name="Gut 2" xfId="15994" hidden="1"/>
    <cellStyle name="Gut 2" xfId="15909" hidden="1"/>
    <cellStyle name="Gut 2" xfId="15855" hidden="1"/>
    <cellStyle name="Gut 2" xfId="15777" hidden="1"/>
    <cellStyle name="Gut 2" xfId="15717" hidden="1"/>
    <cellStyle name="Gut 2" xfId="15643" hidden="1"/>
    <cellStyle name="Gut 2" xfId="15565" hidden="1"/>
    <cellStyle name="Gut 2" xfId="15461" hidden="1"/>
    <cellStyle name="Gut 2" xfId="15399" hidden="1"/>
    <cellStyle name="Gut 2" xfId="15324" hidden="1"/>
    <cellStyle name="Gut 2" xfId="15268" hidden="1"/>
    <cellStyle name="Gut 2" xfId="15221" hidden="1"/>
    <cellStyle name="Gut 2" xfId="15155" hidden="1"/>
    <cellStyle name="Gut 2" xfId="15083" hidden="1"/>
    <cellStyle name="Gut 2" xfId="14983" hidden="1"/>
    <cellStyle name="Gut 2" xfId="14908" hidden="1"/>
    <cellStyle name="Gut 2" xfId="14848" hidden="1"/>
    <cellStyle name="Gut 2" xfId="14773" hidden="1"/>
    <cellStyle name="Gut 2" xfId="14717" hidden="1"/>
    <cellStyle name="Gut 2" xfId="14648" hidden="1"/>
    <cellStyle name="Gut 2" xfId="14547" hidden="1"/>
    <cellStyle name="Gut 2" xfId="14508" hidden="1"/>
    <cellStyle name="Gut 2" xfId="14366" hidden="1"/>
    <cellStyle name="Gut 2" xfId="14289" hidden="1"/>
    <cellStyle name="Gut 2" xfId="14215" hidden="1"/>
    <cellStyle name="Gut 2" xfId="14104" hidden="1"/>
    <cellStyle name="Gut 2" xfId="14023" hidden="1"/>
    <cellStyle name="Gut 2" xfId="13920" hidden="1"/>
    <cellStyle name="Gut 2" xfId="13842" hidden="1"/>
    <cellStyle name="Gut 2" xfId="13797" hidden="1"/>
    <cellStyle name="Gut 2" xfId="13692" hidden="1"/>
    <cellStyle name="Gut 2" xfId="13659" hidden="1"/>
    <cellStyle name="Gut 2" xfId="13549" hidden="1"/>
    <cellStyle name="Gut 2" xfId="13460" hidden="1"/>
    <cellStyle name="Gut 2" xfId="13345" hidden="1"/>
    <cellStyle name="Gut 2" xfId="13257" hidden="1"/>
    <cellStyle name="Gut 2" xfId="13162" hidden="1"/>
    <cellStyle name="Gut 2" xfId="13079" hidden="1"/>
    <cellStyle name="Gut 2" xfId="13008" hidden="1"/>
    <cellStyle name="Gut 2" xfId="12932" hidden="1"/>
    <cellStyle name="Gut 2" xfId="12865" hidden="1"/>
    <cellStyle name="Gut 2" xfId="12778" hidden="1"/>
    <cellStyle name="Gut 2" xfId="12717" hidden="1"/>
    <cellStyle name="Gut 2" xfId="12647" hidden="1"/>
    <cellStyle name="Gut 2" xfId="12557" hidden="1"/>
    <cellStyle name="Gut 2" xfId="12495" hidden="1"/>
    <cellStyle name="Gut 2" xfId="12408" hidden="1"/>
    <cellStyle name="Gut 2" xfId="12355" hidden="1"/>
    <cellStyle name="Gut 2" xfId="12280" hidden="1"/>
    <cellStyle name="Gut 2" xfId="12225" hidden="1"/>
    <cellStyle name="Gut 2" xfId="12120" hidden="1"/>
    <cellStyle name="Gut 2" xfId="12062" hidden="1"/>
    <cellStyle name="Gut 2" xfId="12012" hidden="1"/>
    <cellStyle name="Gut 2" xfId="11939" hidden="1"/>
    <cellStyle name="Gut 2" xfId="11868" hidden="1"/>
    <cellStyle name="Gut 2" xfId="11778" hidden="1"/>
    <cellStyle name="Gut 2" xfId="11724" hidden="1"/>
    <cellStyle name="Gut 2" xfId="11659" hidden="1"/>
    <cellStyle name="Gut 2" xfId="11590" hidden="1"/>
    <cellStyle name="Gut 2" xfId="11546" hidden="1"/>
    <cellStyle name="Gut 2" xfId="11459" hidden="1"/>
    <cellStyle name="Gut 2" xfId="11426" hidden="1"/>
    <cellStyle name="Gut 2" xfId="11312" hidden="1"/>
    <cellStyle name="Gut 2" xfId="11232" hidden="1"/>
    <cellStyle name="Gut 2" xfId="11146" hidden="1"/>
    <cellStyle name="Gut 2" xfId="11092" hidden="1"/>
    <cellStyle name="Gut 2" xfId="11015" hidden="1"/>
    <cellStyle name="Gut 2" xfId="10966" hidden="1"/>
    <cellStyle name="Gut 2" xfId="10873" hidden="1"/>
    <cellStyle name="Gut 2" xfId="10819" hidden="1"/>
    <cellStyle name="Gut 2" xfId="10748" hidden="1"/>
    <cellStyle name="Gut 2" xfId="10693" hidden="1"/>
    <cellStyle name="Gut 2" xfId="10613" hidden="1"/>
    <cellStyle name="Gut 2" xfId="10533" hidden="1"/>
    <cellStyle name="Gut 2" xfId="10464" hidden="1"/>
    <cellStyle name="Gut 2" xfId="10395" hidden="1"/>
    <cellStyle name="Gut 2" xfId="10325" hidden="1"/>
    <cellStyle name="Gut 2" xfId="10245" hidden="1"/>
    <cellStyle name="Gut 2" xfId="10180" hidden="1"/>
    <cellStyle name="Gut 2" xfId="10118" hidden="1"/>
    <cellStyle name="Gut 2" xfId="10041" hidden="1"/>
    <cellStyle name="Gut 2" xfId="9988" hidden="1"/>
    <cellStyle name="Gut 2" xfId="9917" hidden="1"/>
    <cellStyle name="Gut 2" xfId="9863" hidden="1"/>
    <cellStyle name="Gut 2" xfId="9777" hidden="1"/>
    <cellStyle name="Gut 2" xfId="9709" hidden="1"/>
    <cellStyle name="Gut 2" xfId="9649" hidden="1"/>
    <cellStyle name="Gut 2" xfId="9575" hidden="1"/>
    <cellStyle name="Gut 2" xfId="9508" hidden="1"/>
    <cellStyle name="Gut 2" xfId="9440" hidden="1"/>
    <cellStyle name="Gut 2" xfId="9370" hidden="1"/>
    <cellStyle name="Gut 2" xfId="9320" hidden="1"/>
    <cellStyle name="Gut 2" xfId="9273" hidden="1"/>
    <cellStyle name="Gut 2" xfId="9201" hidden="1"/>
    <cellStyle name="Gut 2" xfId="9119" hidden="1"/>
    <cellStyle name="Gut 2" xfId="9067" hidden="1"/>
    <cellStyle name="Gut 2" xfId="8989" hidden="1"/>
    <cellStyle name="Gut 2" xfId="8942" hidden="1"/>
    <cellStyle name="Gut 2" xfId="8876" hidden="1"/>
    <cellStyle name="Gut 2" xfId="8816" hidden="1"/>
    <cellStyle name="Gut 2" xfId="8737" hidden="1"/>
    <cellStyle name="Gut 2" xfId="8682" hidden="1"/>
    <cellStyle name="Gut 2" xfId="8602" hidden="1"/>
    <cellStyle name="Gut 2" xfId="8532" hidden="1"/>
    <cellStyle name="Gut 2" xfId="8452" hidden="1"/>
    <cellStyle name="Gut 2" xfId="8402" hidden="1"/>
    <cellStyle name="Gut 2" xfId="8321" hidden="1"/>
    <cellStyle name="Gut 2" xfId="8270" hidden="1"/>
    <cellStyle name="Gut 2" xfId="8183" hidden="1"/>
    <cellStyle name="Gut 2" xfId="8128" hidden="1"/>
    <cellStyle name="Gut 2" xfId="8062" hidden="1"/>
    <cellStyle name="Gut 2" xfId="7991" hidden="1"/>
    <cellStyle name="Gut 2" xfId="7876" hidden="1"/>
    <cellStyle name="Gut 2" xfId="7853" hidden="1"/>
    <cellStyle name="Gut 2" xfId="7757" hidden="1"/>
    <cellStyle name="Gut 2" xfId="7579" hidden="1"/>
    <cellStyle name="Gut 2" xfId="7523" hidden="1"/>
    <cellStyle name="Gut 2" xfId="7445" hidden="1"/>
    <cellStyle name="Gut 2" xfId="7395" hidden="1"/>
    <cellStyle name="Gut 2" xfId="7304" hidden="1"/>
    <cellStyle name="Gut 2" xfId="20753" hidden="1"/>
    <cellStyle name="Gut 2" xfId="20665" hidden="1"/>
    <cellStyle name="Gut 2" xfId="20998" hidden="1"/>
    <cellStyle name="Gut 2" xfId="21010" hidden="1"/>
    <cellStyle name="Gut 2" xfId="21012" hidden="1"/>
    <cellStyle name="Gut 2" xfId="21024" hidden="1"/>
    <cellStyle name="Gut 2" xfId="21032" hidden="1"/>
    <cellStyle name="Gut 2" xfId="21044" hidden="1"/>
    <cellStyle name="Gut 2" xfId="21052" hidden="1"/>
    <cellStyle name="Gut 2" xfId="21064" hidden="1"/>
    <cellStyle name="Gut 2" xfId="21072" hidden="1"/>
    <cellStyle name="Gut 2" xfId="21084" hidden="1"/>
    <cellStyle name="Gut 2" xfId="21092" hidden="1"/>
    <cellStyle name="Gut 2" xfId="21104" hidden="1"/>
    <cellStyle name="Gut 2" xfId="21166" hidden="1"/>
    <cellStyle name="Gut 2" xfId="21182" hidden="1"/>
    <cellStyle name="Gut 2" xfId="21207" hidden="1"/>
    <cellStyle name="Gut 2" xfId="21221" hidden="1"/>
    <cellStyle name="Gut 2" xfId="21240" hidden="1"/>
    <cellStyle name="Gut 2" xfId="21283" hidden="1"/>
    <cellStyle name="Gut 2" xfId="21310" hidden="1"/>
    <cellStyle name="Gut 2" xfId="21324" hidden="1"/>
    <cellStyle name="Gut 2" xfId="21350" hidden="1"/>
    <cellStyle name="Gut 2" xfId="21360" hidden="1"/>
    <cellStyle name="Gut 2" xfId="21396" hidden="1"/>
    <cellStyle name="Gut 2" xfId="21411" hidden="1"/>
    <cellStyle name="Gut 2" xfId="21437" hidden="1"/>
    <cellStyle name="Gut 2" xfId="21451" hidden="1"/>
    <cellStyle name="Gut 2" xfId="21472" hidden="1"/>
    <cellStyle name="Gut 2" xfId="21485" hidden="1"/>
    <cellStyle name="Gut 2" xfId="21508" hidden="1"/>
    <cellStyle name="Gut 2" xfId="21525" hidden="1"/>
    <cellStyle name="Gut 2" xfId="21543" hidden="1"/>
    <cellStyle name="Gut 2" xfId="21559" hidden="1"/>
    <cellStyle name="Gut 2" xfId="21577" hidden="1"/>
    <cellStyle name="Gut 2" xfId="21600" hidden="1"/>
    <cellStyle name="Gut 2" xfId="21615" hidden="1"/>
    <cellStyle name="Gut 2" xfId="21640" hidden="1"/>
    <cellStyle name="Gut 2" xfId="21652" hidden="1"/>
    <cellStyle name="Gut 2" xfId="21680" hidden="1"/>
    <cellStyle name="Gut 2" xfId="21692" hidden="1"/>
    <cellStyle name="Gut 2" xfId="21711" hidden="1"/>
    <cellStyle name="Gut 2" xfId="21725" hidden="1"/>
    <cellStyle name="Gut 2" xfId="21737" hidden="1"/>
    <cellStyle name="Gut 2" xfId="21758" hidden="1"/>
    <cellStyle name="Gut 2" xfId="21777" hidden="1"/>
    <cellStyle name="Gut 2" xfId="21798" hidden="1"/>
    <cellStyle name="Gut 2" xfId="21818" hidden="1"/>
    <cellStyle name="Gut 2" xfId="21838" hidden="1"/>
    <cellStyle name="Gut 2" xfId="21857" hidden="1"/>
    <cellStyle name="Gut 2" xfId="21879" hidden="1"/>
    <cellStyle name="Gut 2" xfId="21893" hidden="1"/>
    <cellStyle name="Gut 2" xfId="21912" hidden="1"/>
    <cellStyle name="Gut 2" xfId="21941" hidden="1"/>
    <cellStyle name="Gut 2" xfId="21965" hidden="1"/>
    <cellStyle name="Gut 2" xfId="21993" hidden="1"/>
    <cellStyle name="Gut 2" xfId="22005" hidden="1"/>
    <cellStyle name="Gut 2" xfId="22033" hidden="1"/>
    <cellStyle name="Gut 2" xfId="22045" hidden="1"/>
    <cellStyle name="Gut 2" xfId="22067" hidden="1"/>
    <cellStyle name="Gut 2" xfId="22086" hidden="1"/>
    <cellStyle name="Gut 2" xfId="22105" hidden="1"/>
    <cellStyle name="Gut 2" xfId="22130" hidden="1"/>
    <cellStyle name="Gut 2" xfId="22146" hidden="1"/>
    <cellStyle name="Gut 2" xfId="22176" hidden="1"/>
    <cellStyle name="Gut 2" xfId="22193" hidden="1"/>
    <cellStyle name="Gut 2" xfId="22217" hidden="1"/>
    <cellStyle name="Gut 2" xfId="22235" hidden="1"/>
    <cellStyle name="Gut 2" xfId="22257" hidden="1"/>
    <cellStyle name="Gut 2" xfId="22271" hidden="1"/>
    <cellStyle name="Gut 2" xfId="22297" hidden="1"/>
    <cellStyle name="Gut 2" xfId="22308" hidden="1"/>
    <cellStyle name="Gut 2" xfId="22328" hidden="1"/>
    <cellStyle name="Gut 2" xfId="22344" hidden="1"/>
    <cellStyle name="Gut 2" xfId="22358" hidden="1"/>
    <cellStyle name="Gut 2" xfId="22387" hidden="1"/>
    <cellStyle name="Gut 2" xfId="22399" hidden="1"/>
    <cellStyle name="Gut 2" xfId="22427" hidden="1"/>
    <cellStyle name="Gut 2" xfId="22439" hidden="1"/>
    <cellStyle name="Gut 2" xfId="22465" hidden="1"/>
    <cellStyle name="Gut 2" xfId="22479" hidden="1"/>
    <cellStyle name="Gut 2" xfId="22498" hidden="1"/>
    <cellStyle name="Gut 2" xfId="22519" hidden="1"/>
    <cellStyle name="Gut 2" xfId="22526" hidden="1"/>
    <cellStyle name="Gut 2" xfId="22545" hidden="1"/>
    <cellStyle name="Gut 2" xfId="22562" hidden="1"/>
    <cellStyle name="Gut 2" xfId="22585" hidden="1"/>
    <cellStyle name="Gut 2" xfId="22604" hidden="1"/>
    <cellStyle name="Gut 2" xfId="22625" hidden="1"/>
    <cellStyle name="Gut 2" xfId="22640" hidden="1"/>
    <cellStyle name="Gut 2" xfId="22665" hidden="1"/>
    <cellStyle name="Gut 2" xfId="22679" hidden="1"/>
    <cellStyle name="Gut 2" xfId="22704" hidden="1"/>
    <cellStyle name="Gut 2" xfId="22718" hidden="1"/>
    <cellStyle name="Gut 2" xfId="22739" hidden="1"/>
    <cellStyle name="Gut 2" xfId="22754" hidden="1"/>
    <cellStyle name="Gut 2" xfId="22780" hidden="1"/>
    <cellStyle name="Gut 2" xfId="22795" hidden="1"/>
    <cellStyle name="Gut 2" xfId="22820" hidden="1"/>
    <cellStyle name="Gut 2" xfId="22834" hidden="1"/>
    <cellStyle name="Gut 2" xfId="22860" hidden="1"/>
    <cellStyle name="Gut 2" xfId="22872" hidden="1"/>
    <cellStyle name="Gut 2" xfId="22892" hidden="1"/>
    <cellStyle name="Gut 2" xfId="22928" hidden="1"/>
    <cellStyle name="Gut 2" xfId="22933" hidden="1"/>
    <cellStyle name="Gut 2" xfId="22970" hidden="1"/>
    <cellStyle name="Gut 2" xfId="22995" hidden="1"/>
    <cellStyle name="Gut 2" xfId="23023" hidden="1"/>
    <cellStyle name="Gut 2" xfId="23035" hidden="1"/>
    <cellStyle name="Gut 2" xfId="23063" hidden="1"/>
    <cellStyle name="Gut 2" xfId="23075" hidden="1"/>
    <cellStyle name="Gut 2" xfId="23103" hidden="1"/>
    <cellStyle name="Gut 2" xfId="23115" hidden="1"/>
    <cellStyle name="Gut 2" xfId="23135" hidden="1"/>
    <cellStyle name="Gut 2" xfId="23163" hidden="1"/>
    <cellStyle name="Gut 2" xfId="23173" hidden="1"/>
    <cellStyle name="Gut 2" xfId="23200" hidden="1"/>
    <cellStyle name="Gut 2" xfId="23242" hidden="1"/>
    <cellStyle name="Gut 2" xfId="23266" hidden="1"/>
    <cellStyle name="Gut 2" xfId="23286" hidden="1"/>
    <cellStyle name="Gut 2" xfId="23306" hidden="1"/>
    <cellStyle name="Gut 2" xfId="23325" hidden="1"/>
    <cellStyle name="Gut 2" xfId="23346" hidden="1"/>
    <cellStyle name="Gut 2" xfId="23365" hidden="1"/>
    <cellStyle name="Gut 2" xfId="23386" hidden="1"/>
    <cellStyle name="Gut 2" xfId="23399" hidden="1"/>
    <cellStyle name="Gut 2" xfId="23467" hidden="1"/>
    <cellStyle name="Gut 2" xfId="23489" hidden="1"/>
    <cellStyle name="Gut 2" xfId="23513" hidden="1"/>
    <cellStyle name="Gut 2" xfId="23532" hidden="1"/>
    <cellStyle name="Gut 2" xfId="23553" hidden="1"/>
    <cellStyle name="Gut 2" xfId="23572" hidden="1"/>
    <cellStyle name="Gut 2" xfId="23593" hidden="1"/>
    <cellStyle name="Gut 2" xfId="23611" hidden="1"/>
    <cellStyle name="Gut 2" xfId="23633" hidden="1"/>
    <cellStyle name="Gut 2" xfId="23651" hidden="1"/>
    <cellStyle name="Gut 2" xfId="23675" hidden="1"/>
    <cellStyle name="Gut 2" xfId="23694" hidden="1"/>
    <cellStyle name="Gut 2" xfId="23719" hidden="1"/>
    <cellStyle name="Gut 2" xfId="23759" hidden="1"/>
    <cellStyle name="Gut 2" xfId="23782" hidden="1"/>
    <cellStyle name="Gut 2" xfId="23800" hidden="1"/>
    <cellStyle name="Gut 2" xfId="23822" hidden="1"/>
    <cellStyle name="Gut 2" xfId="23840" hidden="1"/>
    <cellStyle name="Gut 2" xfId="23862" hidden="1"/>
    <cellStyle name="Gut 2" xfId="23880" hidden="1"/>
    <cellStyle name="Gut 2" xfId="23893" hidden="1"/>
    <cellStyle name="Gut 2" xfId="23908" hidden="1"/>
    <cellStyle name="Gut 2" xfId="23936" hidden="1"/>
    <cellStyle name="Gut 2" xfId="23949" hidden="1"/>
    <cellStyle name="Gut 2" xfId="23969" hidden="1"/>
    <cellStyle name="Gut 2" xfId="23989" hidden="1"/>
    <cellStyle name="Gut 2" xfId="24005" hidden="1"/>
    <cellStyle name="Gut 2" xfId="24029" hidden="1"/>
    <cellStyle name="Gut 2" xfId="24043" hidden="1"/>
    <cellStyle name="Gut 2" xfId="24069" hidden="1"/>
    <cellStyle name="Gut 2" xfId="24070" hidden="1"/>
    <cellStyle name="Gut 2" xfId="24101" hidden="1"/>
    <cellStyle name="Gut 2" xfId="24110" hidden="1"/>
    <cellStyle name="Gut 2" xfId="24134" hidden="1"/>
    <cellStyle name="Gut 2" xfId="24150" hidden="1"/>
    <cellStyle name="Gut 2" xfId="24173" hidden="1"/>
    <cellStyle name="Gut 2" xfId="24183" hidden="1"/>
    <cellStyle name="Gut 2" xfId="24207" hidden="1"/>
    <cellStyle name="Gut 2" xfId="24223" hidden="1"/>
    <cellStyle name="Gut 2" xfId="24246" hidden="1"/>
    <cellStyle name="Gut 2" xfId="24276" hidden="1"/>
    <cellStyle name="Gut 2" xfId="24306" hidden="1"/>
    <cellStyle name="Gut 2" xfId="24320" hidden="1"/>
    <cellStyle name="Gut 2" xfId="24347" hidden="1"/>
    <cellStyle name="Gut 2" xfId="24361" hidden="1"/>
    <cellStyle name="Gut 2" xfId="24380" hidden="1"/>
    <cellStyle name="Gut 2" xfId="24395" hidden="1"/>
    <cellStyle name="Gut 2" xfId="24421" hidden="1"/>
    <cellStyle name="Gut 2" xfId="24435" hidden="1"/>
    <cellStyle name="Gut 2" xfId="24461" hidden="1"/>
    <cellStyle name="Gut 2" xfId="24477" hidden="1"/>
    <cellStyle name="Gut 2" xfId="24507" hidden="1"/>
    <cellStyle name="Gut 2" xfId="24522" hidden="1"/>
    <cellStyle name="Gut 2" xfId="24548" hidden="1"/>
    <cellStyle name="Gut 2" xfId="24563" hidden="1"/>
    <cellStyle name="Gut 2" xfId="24581" hidden="1"/>
    <cellStyle name="Gut 2" xfId="24601" hidden="1"/>
    <cellStyle name="Gut 2" xfId="24624" hidden="1"/>
    <cellStyle name="Gut 2" xfId="24641" hidden="1"/>
    <cellStyle name="Gut 2" xfId="24660" hidden="1"/>
    <cellStyle name="Gut 2" xfId="24675" hidden="1"/>
    <cellStyle name="Gut 2" xfId="24693" hidden="1"/>
    <cellStyle name="Gut 2" xfId="24716" hidden="1"/>
    <cellStyle name="Gut 2" xfId="24731" hidden="1"/>
    <cellStyle name="Gut 2" xfId="24756" hidden="1"/>
    <cellStyle name="Gut 2" xfId="24768" hidden="1"/>
    <cellStyle name="Gut 2" xfId="24788" hidden="1"/>
    <cellStyle name="Gut 2" xfId="24814" hidden="1"/>
    <cellStyle name="Gut 2" xfId="24829" hidden="1"/>
    <cellStyle name="Gut 2" xfId="24853" hidden="1"/>
    <cellStyle name="Gut 2" xfId="24856" hidden="1"/>
    <cellStyle name="Gut 2" xfId="24879" hidden="1"/>
    <cellStyle name="Gut 2" xfId="24896" hidden="1"/>
    <cellStyle name="Gut 2" xfId="24919" hidden="1"/>
    <cellStyle name="Gut 2" xfId="24936" hidden="1"/>
    <cellStyle name="Gut 2" xfId="24959" hidden="1"/>
    <cellStyle name="Gut 2" xfId="24976" hidden="1"/>
    <cellStyle name="Gut 2" xfId="24994" hidden="1"/>
    <cellStyle name="Gut 2" xfId="25009" hidden="1"/>
    <cellStyle name="Gut 2" xfId="25028" hidden="1"/>
    <cellStyle name="Gut 2" xfId="25049" hidden="1"/>
    <cellStyle name="Gut 2" xfId="25072" hidden="1"/>
    <cellStyle name="Gut 2" xfId="25089" hidden="1"/>
    <cellStyle name="Gut 2" xfId="25112" hidden="1"/>
    <cellStyle name="Gut 2" xfId="25129" hidden="1"/>
    <cellStyle name="Gut 2" xfId="25148" hidden="1"/>
    <cellStyle name="Gut 2" xfId="25170" hidden="1"/>
    <cellStyle name="Gut 2" xfId="25188" hidden="1"/>
    <cellStyle name="Gut 2" xfId="25204" hidden="1"/>
    <cellStyle name="Gut 2" xfId="25222" hidden="1"/>
    <cellStyle name="Gut 2" xfId="25257" hidden="1"/>
    <cellStyle name="Gut 2" xfId="25266" hidden="1"/>
    <cellStyle name="Gut 2" xfId="25303" hidden="1"/>
    <cellStyle name="Gut 2" xfId="25325" hidden="1"/>
    <cellStyle name="Gut 2" xfId="25345" hidden="1"/>
    <cellStyle name="Gut 2" xfId="25365" hidden="1"/>
    <cellStyle name="Gut 2" xfId="25384" hidden="1"/>
    <cellStyle name="Gut 2" xfId="25406" hidden="1"/>
    <cellStyle name="Gut 2" xfId="25421" hidden="1"/>
    <cellStyle name="Gut 2" xfId="25447" hidden="1"/>
    <cellStyle name="Gut 2" xfId="25464" hidden="1"/>
    <cellStyle name="Gut 2" xfId="25490" hidden="1"/>
    <cellStyle name="Gut 2" xfId="25494" hidden="1"/>
    <cellStyle name="Gut 2" xfId="25518" hidden="1"/>
    <cellStyle name="Gut 2" xfId="25534" hidden="1"/>
    <cellStyle name="Gut 2" xfId="25558" hidden="1"/>
    <cellStyle name="Gut 2" xfId="25574" hidden="1"/>
    <cellStyle name="Gut 2" xfId="25597" hidden="1"/>
    <cellStyle name="Gut 2" xfId="25614" hidden="1"/>
    <cellStyle name="Gut 2" xfId="25632" hidden="1"/>
    <cellStyle name="Gut 2" xfId="25653" hidden="1"/>
    <cellStyle name="Gut 2" xfId="25670" hidden="1"/>
    <cellStyle name="Gut 2" xfId="25620" hidden="1"/>
    <cellStyle name="Gut 2" xfId="25599" hidden="1"/>
    <cellStyle name="Gut 2" xfId="25576" hidden="1"/>
    <cellStyle name="Gut 2" xfId="25559" hidden="1"/>
    <cellStyle name="Gut 2" xfId="25535" hidden="1"/>
    <cellStyle name="Gut 2" xfId="25519" hidden="1"/>
    <cellStyle name="Gut 2" xfId="25496" hidden="1"/>
    <cellStyle name="Gut 2" xfId="25477" hidden="1"/>
    <cellStyle name="Gut 2" xfId="25451" hidden="1"/>
    <cellStyle name="Gut 2" xfId="25437" hidden="1"/>
    <cellStyle name="Gut 2" xfId="25407" hidden="1"/>
    <cellStyle name="Gut 2" xfId="25387" hidden="1"/>
    <cellStyle name="Gut 2" xfId="25366" hidden="1"/>
    <cellStyle name="Gut 2" xfId="25346" hidden="1"/>
    <cellStyle name="Gut 2" xfId="25326" hidden="1"/>
    <cellStyle name="Gut 2" xfId="25307" hidden="1"/>
    <cellStyle name="Gut 2" xfId="25260" hidden="1"/>
    <cellStyle name="Gut 2" xfId="25229" hidden="1"/>
    <cellStyle name="Gut 2" xfId="25211" hidden="1"/>
    <cellStyle name="Gut 2" xfId="25195" hidden="1"/>
    <cellStyle name="Gut 2" xfId="25177" hidden="1"/>
    <cellStyle name="Gut 2" xfId="25154" hidden="1"/>
    <cellStyle name="Gut 2" xfId="25131" hidden="1"/>
    <cellStyle name="Gut 2" xfId="25114" hidden="1"/>
    <cellStyle name="Gut 2" xfId="25091" hidden="1"/>
    <cellStyle name="Gut 2" xfId="25074" hidden="1"/>
    <cellStyle name="Gut 2" xfId="25051" hidden="1"/>
    <cellStyle name="Gut 2" xfId="25034" hidden="1"/>
    <cellStyle name="Gut 2" xfId="25015" hidden="1"/>
    <cellStyle name="Gut 2" xfId="25001" hidden="1"/>
    <cellStyle name="Gut 2" xfId="24982" hidden="1"/>
    <cellStyle name="Gut 2" xfId="24961" hidden="1"/>
    <cellStyle name="Gut 2" xfId="24938" hidden="1"/>
    <cellStyle name="Gut 2" xfId="24921" hidden="1"/>
    <cellStyle name="Gut 2" xfId="24897" hidden="1"/>
    <cellStyle name="Gut 2" xfId="24881" hidden="1"/>
    <cellStyle name="Gut 2" xfId="24858" hidden="1"/>
    <cellStyle name="Gut 2" xfId="24842" hidden="1"/>
    <cellStyle name="Gut 2" xfId="24816" hidden="1"/>
    <cellStyle name="Gut 2" xfId="24793" hidden="1"/>
    <cellStyle name="Gut 2" xfId="24769" hidden="1"/>
    <cellStyle name="Gut 2" xfId="24741" hidden="1"/>
    <cellStyle name="Gut 2" xfId="24725" hidden="1"/>
    <cellStyle name="Gut 2" xfId="24700" hidden="1"/>
    <cellStyle name="Gut 2" xfId="24682" hidden="1"/>
    <cellStyle name="Gut 2" xfId="24666" hidden="1"/>
    <cellStyle name="Gut 2" xfId="24647" hidden="1"/>
    <cellStyle name="Gut 2" xfId="24626" hidden="1"/>
    <cellStyle name="Gut 2" xfId="24603" hidden="1"/>
    <cellStyle name="Gut 2" xfId="24586" hidden="1"/>
    <cellStyle name="Gut 2" xfId="24550" hidden="1"/>
    <cellStyle name="Gut 2" xfId="24535" hidden="1"/>
    <cellStyle name="Gut 2" xfId="24508" hidden="1"/>
    <cellStyle name="Gut 2" xfId="24494" hidden="1"/>
    <cellStyle name="Gut 2" xfId="24468" hidden="1"/>
    <cellStyle name="Gut 2" xfId="24448" hidden="1"/>
    <cellStyle name="Gut 2" xfId="24422" hidden="1"/>
    <cellStyle name="Gut 2" xfId="24408" hidden="1"/>
    <cellStyle name="Gut 2" xfId="24382" hidden="1"/>
    <cellStyle name="Gut 2" xfId="24377" hidden="1"/>
    <cellStyle name="Gut 2" xfId="24348" hidden="1"/>
    <cellStyle name="Gut 2" xfId="24333" hidden="1"/>
    <cellStyle name="Gut 2" xfId="24307" hidden="1"/>
    <cellStyle name="Gut 2" xfId="24293" hidden="1"/>
    <cellStyle name="Gut 2" xfId="24260" hidden="1"/>
    <cellStyle name="Gut 2" xfId="24248" hidden="1"/>
    <cellStyle name="Gut 2" xfId="24225" hidden="1"/>
    <cellStyle name="Gut 2" xfId="24208" hidden="1"/>
    <cellStyle name="Gut 2" xfId="24184" hidden="1"/>
    <cellStyle name="Gut 2" xfId="24175" hidden="1"/>
    <cellStyle name="Gut 2" xfId="24151" hidden="1"/>
    <cellStyle name="Gut 2" xfId="24135" hidden="1"/>
    <cellStyle name="Gut 2" xfId="24111" hidden="1"/>
    <cellStyle name="Gut 2" xfId="24089" hidden="1"/>
    <cellStyle name="Gut 2" xfId="24071" hidden="1"/>
    <cellStyle name="Gut 2" xfId="24056" hidden="1"/>
    <cellStyle name="Gut 2" xfId="24030" hidden="1"/>
    <cellStyle name="Gut 2" xfId="24015" hidden="1"/>
    <cellStyle name="Gut 2" xfId="23990" hidden="1"/>
    <cellStyle name="Gut 2" xfId="23971" hidden="1"/>
    <cellStyle name="Gut 2" xfId="23950" hidden="1"/>
    <cellStyle name="Gut 2" xfId="23922" hidden="1"/>
    <cellStyle name="Gut 2" xfId="23909" hidden="1"/>
    <cellStyle name="Gut 2" xfId="23888" hidden="1"/>
    <cellStyle name="Gut 2" xfId="23869" hidden="1"/>
    <cellStyle name="Gut 2" xfId="23847" hidden="1"/>
    <cellStyle name="Gut 2" xfId="23829" hidden="1"/>
    <cellStyle name="Gut 2" xfId="23807" hidden="1"/>
    <cellStyle name="Gut 2" xfId="23789" hidden="1"/>
    <cellStyle name="Gut 2" xfId="23754" hidden="1"/>
    <cellStyle name="Gut 2" xfId="23747" hidden="1"/>
    <cellStyle name="Gut 2" xfId="23705" hidden="1"/>
    <cellStyle name="Gut 2" xfId="23688" hidden="1"/>
    <cellStyle name="Gut 2" xfId="23660" hidden="1"/>
    <cellStyle name="Gut 2" xfId="23640" hidden="1"/>
    <cellStyle name="Gut 2" xfId="23618" hidden="1"/>
    <cellStyle name="Gut 2" xfId="23600" hidden="1"/>
    <cellStyle name="Gut 2" xfId="23578" hidden="1"/>
    <cellStyle name="Gut 2" xfId="23555" hidden="1"/>
    <cellStyle name="Gut 2" xfId="23538" hidden="1"/>
    <cellStyle name="Gut 2" xfId="23519" hidden="1"/>
    <cellStyle name="Gut 2" xfId="23496" hidden="1"/>
    <cellStyle name="Gut 2" xfId="23478" hidden="1"/>
    <cellStyle name="Gut 2" xfId="23441" hidden="1"/>
    <cellStyle name="Gut 2" xfId="23387" hidden="1"/>
    <cellStyle name="Gut 2" xfId="23368" hidden="1"/>
    <cellStyle name="Gut 2" xfId="23347" hidden="1"/>
    <cellStyle name="Gut 2" xfId="23328" hidden="1"/>
    <cellStyle name="Gut 2" xfId="23307" hidden="1"/>
    <cellStyle name="Gut 2" xfId="23287" hidden="1"/>
    <cellStyle name="Gut 2" xfId="23267" hidden="1"/>
    <cellStyle name="Gut 2" xfId="23253" hidden="1"/>
    <cellStyle name="Gut 2" xfId="23192" hidden="1"/>
    <cellStyle name="Gut 2" xfId="23164" hidden="1"/>
    <cellStyle name="Gut 2" xfId="23137" hidden="1"/>
    <cellStyle name="Gut 2" xfId="23116" hidden="1"/>
    <cellStyle name="Gut 2" xfId="23088" hidden="1"/>
    <cellStyle name="Gut 2" xfId="23076" hidden="1"/>
    <cellStyle name="Gut 2" xfId="23048" hidden="1"/>
    <cellStyle name="Gut 2" xfId="23036" hidden="1"/>
    <cellStyle name="Gut 2" xfId="23008" hidden="1"/>
    <cellStyle name="Gut 2" xfId="22996" hidden="1"/>
    <cellStyle name="Gut 2" xfId="22976" hidden="1"/>
    <cellStyle name="Gut 2" xfId="22907" hidden="1"/>
    <cellStyle name="Gut 2" xfId="22893" hidden="1"/>
    <cellStyle name="Gut 2" xfId="22862" hidden="1"/>
    <cellStyle name="Gut 2" xfId="22847" hidden="1"/>
    <cellStyle name="Gut 2" xfId="22821" hidden="1"/>
    <cellStyle name="Gut 2" xfId="22807" hidden="1"/>
    <cellStyle name="Gut 2" xfId="22781" hidden="1"/>
    <cellStyle name="Gut 2" xfId="22767" hidden="1"/>
    <cellStyle name="Gut 2" xfId="22741" hidden="1"/>
    <cellStyle name="Gut 2" xfId="22736" hidden="1"/>
    <cellStyle name="Gut 2" xfId="22707" hidden="1"/>
    <cellStyle name="Gut 2" xfId="22692" hidden="1"/>
    <cellStyle name="Gut 2" xfId="22666" hidden="1"/>
    <cellStyle name="Gut 2" xfId="22652" hidden="1"/>
    <cellStyle name="Gut 2" xfId="22626" hidden="1"/>
    <cellStyle name="Gut 2" xfId="22607" hidden="1"/>
    <cellStyle name="Gut 2" xfId="22586" hidden="1"/>
    <cellStyle name="Gut 2" xfId="22571" hidden="1"/>
    <cellStyle name="Gut 2" xfId="22546" hidden="1"/>
    <cellStyle name="Gut 2" xfId="22539" hidden="1"/>
    <cellStyle name="Gut 2" xfId="22520" hidden="1"/>
    <cellStyle name="Gut 2" xfId="22501" hidden="1"/>
    <cellStyle name="Gut 2" xfId="22480" hidden="1"/>
    <cellStyle name="Gut 2" xfId="22453" hidden="1"/>
    <cellStyle name="Gut 2" xfId="22440" hidden="1"/>
    <cellStyle name="Gut 2" xfId="22412" hidden="1"/>
    <cellStyle name="Gut 2" xfId="22400" hidden="1"/>
    <cellStyle name="Gut 2" xfId="22372" hidden="1"/>
    <cellStyle name="Gut 2" xfId="22359" hidden="1"/>
    <cellStyle name="Gut 2" xfId="22333" hidden="1"/>
    <cellStyle name="Gut 2" xfId="22299" hidden="1"/>
    <cellStyle name="Gut 2" xfId="22284" hidden="1"/>
    <cellStyle name="Gut 2" xfId="22258" hidden="1"/>
    <cellStyle name="Gut 2" xfId="22243" hidden="1"/>
    <cellStyle name="Gut 2" xfId="22218" hidden="1"/>
    <cellStyle name="Gut 2" xfId="22203" hidden="1"/>
    <cellStyle name="Gut 2" xfId="22177" hidden="1"/>
    <cellStyle name="Gut 2" xfId="22163" hidden="1"/>
    <cellStyle name="Gut 2" xfId="22133" hidden="1"/>
    <cellStyle name="Gut 2" xfId="22117" hidden="1"/>
    <cellStyle name="Gut 2" xfId="22087" hidden="1"/>
    <cellStyle name="Gut 2" xfId="22064" hidden="1"/>
    <cellStyle name="Gut 2" xfId="22046" hidden="1"/>
    <cellStyle name="Gut 2" xfId="22018" hidden="1"/>
    <cellStyle name="Gut 2" xfId="22006" hidden="1"/>
    <cellStyle name="Gut 2" xfId="21978" hidden="1"/>
    <cellStyle name="Gut 2" xfId="21966" hidden="1"/>
    <cellStyle name="Gut 2" xfId="21946" hidden="1"/>
    <cellStyle name="Gut 2" xfId="21914" hidden="1"/>
    <cellStyle name="Gut 2" xfId="21908" hidden="1"/>
    <cellStyle name="Gut 2" xfId="21880" hidden="1"/>
    <cellStyle name="Gut 2" xfId="21860" hidden="1"/>
    <cellStyle name="Gut 2" xfId="21839" hidden="1"/>
    <cellStyle name="Gut 2" xfId="21819" hidden="1"/>
    <cellStyle name="Gut 2" xfId="21799" hidden="1"/>
    <cellStyle name="Gut 2" xfId="21780" hidden="1"/>
    <cellStyle name="Gut 2" xfId="21759" hidden="1"/>
    <cellStyle name="Gut 2" xfId="21740" hidden="1"/>
    <cellStyle name="Gut 2" xfId="21726" hidden="1"/>
    <cellStyle name="Gut 2" xfId="21714" hidden="1"/>
    <cellStyle name="Gut 2" xfId="21693" hidden="1"/>
    <cellStyle name="Gut 2" xfId="21665" hidden="1"/>
    <cellStyle name="Gut 2" xfId="21653" hidden="1"/>
    <cellStyle name="Gut 2" xfId="21625" hidden="1"/>
    <cellStyle name="Gut 2" xfId="21609" hidden="1"/>
    <cellStyle name="Gut 2" xfId="21584" hidden="1"/>
    <cellStyle name="Gut 2" xfId="21566" hidden="1"/>
    <cellStyle name="Gut 2" xfId="21550" hidden="1"/>
    <cellStyle name="Gut 2" xfId="21532" hidden="1"/>
    <cellStyle name="Gut 2" xfId="21510" hidden="1"/>
    <cellStyle name="Gut 2" xfId="21486" hidden="1"/>
    <cellStyle name="Gut 2" xfId="21467" hidden="1"/>
    <cellStyle name="Gut 2" xfId="21438" hidden="1"/>
    <cellStyle name="Gut 2" xfId="21424" hidden="1"/>
    <cellStyle name="Gut 2" xfId="21398" hidden="1"/>
    <cellStyle name="Gut 2" xfId="21383" hidden="1"/>
    <cellStyle name="Gut 2" xfId="21361" hidden="1"/>
    <cellStyle name="Gut 2" xfId="21337" hidden="1"/>
    <cellStyle name="Gut 2" xfId="21311" hidden="1"/>
    <cellStyle name="Gut 2" xfId="21278" hidden="1"/>
    <cellStyle name="Gut 2" xfId="21269" hidden="1"/>
    <cellStyle name="Gut 2" xfId="21241" hidden="1"/>
    <cellStyle name="Gut 2" xfId="21209" hidden="1"/>
    <cellStyle name="Gut 2" xfId="21195" hidden="1"/>
    <cellStyle name="Gut 2" xfId="21169" hidden="1"/>
    <cellStyle name="Gut 2" xfId="21153" hidden="1"/>
    <cellStyle name="Gut 2" xfId="21127" hidden="1"/>
    <cellStyle name="Gut 2" xfId="21105" hidden="1"/>
    <cellStyle name="Gut 2" xfId="25700" hidden="1"/>
    <cellStyle name="Gut 2" xfId="25708" hidden="1"/>
    <cellStyle name="Gut 2" xfId="25720" hidden="1"/>
    <cellStyle name="Gut 2" xfId="25722" hidden="1"/>
    <cellStyle name="Gut 2" xfId="25734" hidden="1"/>
    <cellStyle name="Gut 2" xfId="25742" hidden="1"/>
    <cellStyle name="Gut 2" xfId="25754" hidden="1"/>
    <cellStyle name="Gut 2" xfId="25762" hidden="1"/>
    <cellStyle name="Gut 2" xfId="25774" hidden="1"/>
    <cellStyle name="Gut 2" xfId="25782" hidden="1"/>
    <cellStyle name="Gut 2" xfId="25794" hidden="1"/>
    <cellStyle name="Gut 2" xfId="25802" hidden="1"/>
    <cellStyle name="Gut 2" xfId="25814" hidden="1"/>
    <cellStyle name="Gut 2" xfId="25841" hidden="1"/>
    <cellStyle name="Gut 2" xfId="25849" hidden="1"/>
    <cellStyle name="Gut 2" xfId="25861" hidden="1"/>
    <cellStyle name="Gut 2" xfId="25869" hidden="1"/>
    <cellStyle name="Gut 2" xfId="25881" hidden="1"/>
    <cellStyle name="Gut 2" xfId="25889" hidden="1"/>
    <cellStyle name="Gut 2" xfId="25901" hidden="1"/>
    <cellStyle name="Gut 2" xfId="25909" hidden="1"/>
    <cellStyle name="Gut 2" xfId="25921" hidden="1"/>
    <cellStyle name="Gut 2" xfId="25931" hidden="1"/>
    <cellStyle name="Gut 2" xfId="25947" hidden="1"/>
    <cellStyle name="Gut 2" xfId="25956" hidden="1"/>
    <cellStyle name="Gut 2" xfId="25968" hidden="1"/>
    <cellStyle name="Gut 2" xfId="25976" hidden="1"/>
    <cellStyle name="Gut 2" xfId="25988" hidden="1"/>
    <cellStyle name="Gut 2" xfId="25996" hidden="1"/>
    <cellStyle name="Gut 2" xfId="26008" hidden="1"/>
    <cellStyle name="Gut 2" xfId="26016" hidden="1"/>
    <cellStyle name="Gut 2" xfId="26028" hidden="1"/>
    <cellStyle name="Gut 2" xfId="26030" hidden="1"/>
    <cellStyle name="Gut 2" xfId="26042" hidden="1"/>
    <cellStyle name="Gut 2" xfId="26051" hidden="1"/>
    <cellStyle name="Gut 2" xfId="26063" hidden="1"/>
    <cellStyle name="Gut 2" xfId="26071" hidden="1"/>
    <cellStyle name="Gut 2" xfId="26083" hidden="1"/>
    <cellStyle name="Gut 2" xfId="26091" hidden="1"/>
    <cellStyle name="Gut 2" xfId="26103" hidden="1"/>
    <cellStyle name="Gut 2" xfId="26111" hidden="1"/>
    <cellStyle name="Gut 2" xfId="26123" hidden="1"/>
    <cellStyle name="Gut 2" xfId="26124" hidden="1"/>
    <cellStyle name="Gut 2" xfId="26136" hidden="1"/>
    <cellStyle name="Gut 2" xfId="26144" hidden="1"/>
    <cellStyle name="Gut 2" xfId="26156" hidden="1"/>
    <cellStyle name="Gut 2" xfId="26164" hidden="1"/>
    <cellStyle name="Gut 2" xfId="26176" hidden="1"/>
    <cellStyle name="Gut 2" xfId="26184" hidden="1"/>
    <cellStyle name="Gut 2" xfId="26196" hidden="1"/>
    <cellStyle name="Gut 2" xfId="26204" hidden="1"/>
    <cellStyle name="Gut 2" xfId="26216" hidden="1"/>
    <cellStyle name="Gut 2" xfId="26231" hidden="1"/>
    <cellStyle name="Gut 2" xfId="26247" hidden="1"/>
    <cellStyle name="Gut 2" xfId="26255" hidden="1"/>
    <cellStyle name="Gut 2" xfId="26267" hidden="1"/>
    <cellStyle name="Gut 2" xfId="26275" hidden="1"/>
    <cellStyle name="Gut 2" xfId="26287" hidden="1"/>
    <cellStyle name="Gut 2" xfId="26295" hidden="1"/>
    <cellStyle name="Gut 2" xfId="26307" hidden="1"/>
    <cellStyle name="Gut 2" xfId="26315" hidden="1"/>
    <cellStyle name="Gut 2" xfId="26327" hidden="1"/>
    <cellStyle name="Gut 2" xfId="26337" hidden="1"/>
    <cellStyle name="Gut 2" xfId="26353" hidden="1"/>
    <cellStyle name="Gut 2" xfId="26362" hidden="1"/>
    <cellStyle name="Gut 2" xfId="26374" hidden="1"/>
    <cellStyle name="Gut 2" xfId="26382" hidden="1"/>
    <cellStyle name="Gut 2" xfId="26394" hidden="1"/>
    <cellStyle name="Gut 2" xfId="26402" hidden="1"/>
    <cellStyle name="Gut 2" xfId="26414" hidden="1"/>
    <cellStyle name="Gut 2" xfId="26422" hidden="1"/>
    <cellStyle name="Gut 2" xfId="26434" hidden="1"/>
    <cellStyle name="Gut 2" xfId="26436" hidden="1"/>
    <cellStyle name="Gut 2" xfId="26448" hidden="1"/>
    <cellStyle name="Gut 2" xfId="26457" hidden="1"/>
    <cellStyle name="Gut 2" xfId="26469" hidden="1"/>
    <cellStyle name="Gut 2" xfId="26477" hidden="1"/>
    <cellStyle name="Gut 2" xfId="26489" hidden="1"/>
    <cellStyle name="Gut 2" xfId="26497" hidden="1"/>
    <cellStyle name="Gut 2" xfId="26509" hidden="1"/>
    <cellStyle name="Gut 2" xfId="26517" hidden="1"/>
    <cellStyle name="Gut 2" xfId="26529" hidden="1"/>
    <cellStyle name="Gut 2" xfId="26530" hidden="1"/>
    <cellStyle name="Gut 2" xfId="26542" hidden="1"/>
    <cellStyle name="Gut 2" xfId="26550" hidden="1"/>
    <cellStyle name="Gut 2" xfId="26562" hidden="1"/>
    <cellStyle name="Gut 2" xfId="26570" hidden="1"/>
    <cellStyle name="Gut 2" xfId="26582" hidden="1"/>
    <cellStyle name="Gut 2" xfId="26590" hidden="1"/>
    <cellStyle name="Gut 2" xfId="26602" hidden="1"/>
    <cellStyle name="Gut 2" xfId="26610" hidden="1"/>
    <cellStyle name="Gut 2" xfId="26622" hidden="1"/>
    <cellStyle name="Gut 2" xfId="26630" hidden="1"/>
    <cellStyle name="Gut 2" xfId="26642" hidden="1"/>
    <cellStyle name="Gut 2" xfId="26650" hidden="1"/>
    <cellStyle name="Gut 2" xfId="26662" hidden="1"/>
    <cellStyle name="Gut 2" xfId="26670" hidden="1"/>
    <cellStyle name="Gut 2" xfId="26682" hidden="1"/>
    <cellStyle name="Gut 2" xfId="26690" hidden="1"/>
    <cellStyle name="Gut 2" xfId="26702" hidden="1"/>
    <cellStyle name="Gut 2" xfId="26710" hidden="1"/>
    <cellStyle name="Gut 2" xfId="26722" hidden="1"/>
    <cellStyle name="Gut 2" xfId="26743" hidden="1"/>
    <cellStyle name="Gut 2" xfId="26748" hidden="1"/>
    <cellStyle name="Gut 2" xfId="26778" hidden="1"/>
    <cellStyle name="Gut 2" xfId="26791" hidden="1"/>
    <cellStyle name="Gut 2" xfId="26799" hidden="1"/>
    <cellStyle name="Gut 2" xfId="26811" hidden="1"/>
    <cellStyle name="Gut 2" xfId="26819" hidden="1"/>
    <cellStyle name="Gut 2" xfId="26831" hidden="1"/>
    <cellStyle name="Gut 2" xfId="26839" hidden="1"/>
    <cellStyle name="Gut 2" xfId="26851" hidden="1"/>
    <cellStyle name="Gut 2" xfId="26859" hidden="1"/>
    <cellStyle name="Gut 2" xfId="26871" hidden="1"/>
    <cellStyle name="Gut 2" xfId="26875" hidden="1"/>
    <cellStyle name="Gut 2" xfId="26887" hidden="1"/>
    <cellStyle name="Gut 2" xfId="26895" hidden="1"/>
    <cellStyle name="Gut 2" xfId="26907" hidden="1"/>
    <cellStyle name="Gut 2" xfId="26915" hidden="1"/>
    <cellStyle name="Gut 2" xfId="26927" hidden="1"/>
    <cellStyle name="Gut 2" xfId="26935" hidden="1"/>
    <cellStyle name="Gut 2" xfId="26947" hidden="1"/>
    <cellStyle name="Gut 2" xfId="26955" hidden="1"/>
    <cellStyle name="Gut 2" xfId="26967" hidden="1"/>
    <cellStyle name="Gut 2" xfId="26974" hidden="1"/>
    <cellStyle name="Gut 2" xfId="27028" hidden="1"/>
    <cellStyle name="Gut 2" xfId="27044" hidden="1"/>
    <cellStyle name="Gut 2" xfId="27060" hidden="1"/>
    <cellStyle name="Gut 2" xfId="27072" hidden="1"/>
    <cellStyle name="Gut 2" xfId="27080" hidden="1"/>
    <cellStyle name="Gut 2" xfId="27092" hidden="1"/>
    <cellStyle name="Gut 2" xfId="27100" hidden="1"/>
    <cellStyle name="Gut 2" xfId="27112" hidden="1"/>
    <cellStyle name="Gut 2" xfId="27120" hidden="1"/>
    <cellStyle name="Gut 2" xfId="27132" hidden="1"/>
    <cellStyle name="Gut 2" xfId="27142" hidden="1"/>
    <cellStyle name="Gut 2" xfId="27158" hidden="1"/>
    <cellStyle name="Gut 2" xfId="27167" hidden="1"/>
    <cellStyle name="Gut 2" xfId="27179" hidden="1"/>
    <cellStyle name="Gut 2" xfId="27187" hidden="1"/>
    <cellStyle name="Gut 2" xfId="27199" hidden="1"/>
    <cellStyle name="Gut 2" xfId="27207" hidden="1"/>
    <cellStyle name="Gut 2" xfId="27219" hidden="1"/>
    <cellStyle name="Gut 2" xfId="27227" hidden="1"/>
    <cellStyle name="Gut 2" xfId="27239" hidden="1"/>
    <cellStyle name="Gut 2" xfId="27241" hidden="1"/>
    <cellStyle name="Gut 2" xfId="27253" hidden="1"/>
    <cellStyle name="Gut 2" xfId="27262" hidden="1"/>
    <cellStyle name="Gut 2" xfId="27274" hidden="1"/>
    <cellStyle name="Gut 2" xfId="27282" hidden="1"/>
    <cellStyle name="Gut 2" xfId="27294" hidden="1"/>
    <cellStyle name="Gut 2" xfId="27302" hidden="1"/>
    <cellStyle name="Gut 2" xfId="27314" hidden="1"/>
    <cellStyle name="Gut 2" xfId="27322" hidden="1"/>
    <cellStyle name="Gut 2" xfId="27334" hidden="1"/>
    <cellStyle name="Gut 2" xfId="27335" hidden="1"/>
    <cellStyle name="Gut 2" xfId="27347" hidden="1"/>
    <cellStyle name="Gut 2" xfId="27355" hidden="1"/>
    <cellStyle name="Gut 2" xfId="27367" hidden="1"/>
    <cellStyle name="Gut 2" xfId="27375" hidden="1"/>
    <cellStyle name="Gut 2" xfId="27387" hidden="1"/>
    <cellStyle name="Gut 2" xfId="27395" hidden="1"/>
    <cellStyle name="Gut 2" xfId="27407" hidden="1"/>
    <cellStyle name="Gut 2" xfId="27415" hidden="1"/>
    <cellStyle name="Gut 2" xfId="27427" hidden="1"/>
    <cellStyle name="Gut 2" xfId="27442" hidden="1"/>
    <cellStyle name="Gut 2" xfId="27458" hidden="1"/>
    <cellStyle name="Gut 2" xfId="27466" hidden="1"/>
    <cellStyle name="Gut 2" xfId="27478" hidden="1"/>
    <cellStyle name="Gut 2" xfId="27486" hidden="1"/>
    <cellStyle name="Gut 2" xfId="27498" hidden="1"/>
    <cellStyle name="Gut 2" xfId="27506" hidden="1"/>
    <cellStyle name="Gut 2" xfId="27518" hidden="1"/>
    <cellStyle name="Gut 2" xfId="27526" hidden="1"/>
    <cellStyle name="Gut 2" xfId="27538" hidden="1"/>
    <cellStyle name="Gut 2" xfId="27548" hidden="1"/>
    <cellStyle name="Gut 2" xfId="27564" hidden="1"/>
    <cellStyle name="Gut 2" xfId="27573" hidden="1"/>
    <cellStyle name="Gut 2" xfId="27585" hidden="1"/>
    <cellStyle name="Gut 2" xfId="27593" hidden="1"/>
    <cellStyle name="Gut 2" xfId="27605" hidden="1"/>
    <cellStyle name="Gut 2" xfId="27613" hidden="1"/>
    <cellStyle name="Gut 2" xfId="27625" hidden="1"/>
    <cellStyle name="Gut 2" xfId="27633" hidden="1"/>
    <cellStyle name="Gut 2" xfId="27645" hidden="1"/>
    <cellStyle name="Gut 2" xfId="27647" hidden="1"/>
    <cellStyle name="Gut 2" xfId="27659" hidden="1"/>
    <cellStyle name="Gut 2" xfId="27668" hidden="1"/>
    <cellStyle name="Gut 2" xfId="27680" hidden="1"/>
    <cellStyle name="Gut 2" xfId="27688" hidden="1"/>
    <cellStyle name="Gut 2" xfId="27700" hidden="1"/>
    <cellStyle name="Gut 2" xfId="27708" hidden="1"/>
    <cellStyle name="Gut 2" xfId="27720" hidden="1"/>
    <cellStyle name="Gut 2" xfId="27728" hidden="1"/>
    <cellStyle name="Gut 2" xfId="27740" hidden="1"/>
    <cellStyle name="Gut 2" xfId="27741" hidden="1"/>
    <cellStyle name="Gut 2" xfId="27753" hidden="1"/>
    <cellStyle name="Gut 2" xfId="27761" hidden="1"/>
    <cellStyle name="Gut 2" xfId="27773" hidden="1"/>
    <cellStyle name="Gut 2" xfId="27781" hidden="1"/>
    <cellStyle name="Gut 2" xfId="27793" hidden="1"/>
    <cellStyle name="Gut 2" xfId="27801" hidden="1"/>
    <cellStyle name="Gut 2" xfId="27813" hidden="1"/>
    <cellStyle name="Gut 2" xfId="27821" hidden="1"/>
    <cellStyle name="Gut 2" xfId="27833" hidden="1"/>
    <cellStyle name="Gut 2" xfId="27841" hidden="1"/>
    <cellStyle name="Gut 2" xfId="27853" hidden="1"/>
    <cellStyle name="Gut 2" xfId="27861" hidden="1"/>
    <cellStyle name="Gut 2" xfId="27873" hidden="1"/>
    <cellStyle name="Gut 2" xfId="27881" hidden="1"/>
    <cellStyle name="Gut 2" xfId="27893" hidden="1"/>
    <cellStyle name="Gut 2" xfId="27901" hidden="1"/>
    <cellStyle name="Gut 2" xfId="27913" hidden="1"/>
    <cellStyle name="Gut 2" xfId="27921" hidden="1"/>
    <cellStyle name="Gut 2" xfId="27933" hidden="1"/>
    <cellStyle name="Gut 2" xfId="27954" hidden="1"/>
    <cellStyle name="Gut 2" xfId="27959" hidden="1"/>
    <cellStyle name="Gut 2" xfId="27989" hidden="1"/>
    <cellStyle name="Gut 2" xfId="28002" hidden="1"/>
    <cellStyle name="Gut 2" xfId="28010" hidden="1"/>
    <cellStyle name="Gut 2" xfId="28022" hidden="1"/>
    <cellStyle name="Gut 2" xfId="28030" hidden="1"/>
    <cellStyle name="Gut 2" xfId="28042" hidden="1"/>
    <cellStyle name="Gut 2" xfId="28050" hidden="1"/>
    <cellStyle name="Gut 2" xfId="28062" hidden="1"/>
    <cellStyle name="Gut 2" xfId="28070" hidden="1"/>
    <cellStyle name="Gut 2" xfId="28082" hidden="1"/>
    <cellStyle name="Gut 2" xfId="28086" hidden="1"/>
    <cellStyle name="Gut 2" xfId="28098" hidden="1"/>
    <cellStyle name="Gut 2" xfId="28106" hidden="1"/>
    <cellStyle name="Gut 2" xfId="28118" hidden="1"/>
    <cellStyle name="Gut 2" xfId="28126" hidden="1"/>
    <cellStyle name="Gut 2" xfId="28138" hidden="1"/>
    <cellStyle name="Gut 2" xfId="28146" hidden="1"/>
    <cellStyle name="Gut 2" xfId="28158" hidden="1"/>
    <cellStyle name="Gut 2" xfId="28166" hidden="1"/>
    <cellStyle name="Gut 2" xfId="28178" hidden="1"/>
    <cellStyle name="Gut 2" xfId="28354" hidden="1"/>
    <cellStyle name="Gut 2" xfId="28367" hidden="1"/>
    <cellStyle name="Gut 2" xfId="28379" hidden="1"/>
    <cellStyle name="Gut 2" xfId="28387" hidden="1"/>
    <cellStyle name="Gut 2" xfId="28399" hidden="1"/>
    <cellStyle name="Gut 2" xfId="28407" hidden="1"/>
    <cellStyle name="Gut 2" xfId="28419" hidden="1"/>
    <cellStyle name="Gut 2" xfId="28427" hidden="1"/>
    <cellStyle name="Gut 2" xfId="28439" hidden="1"/>
    <cellStyle name="Gut 2" xfId="28449" hidden="1"/>
    <cellStyle name="Gut 2" xfId="28465" hidden="1"/>
    <cellStyle name="Gut 2" xfId="28474" hidden="1"/>
    <cellStyle name="Gut 2" xfId="28486" hidden="1"/>
    <cellStyle name="Gut 2" xfId="28494" hidden="1"/>
    <cellStyle name="Gut 2" xfId="28506" hidden="1"/>
    <cellStyle name="Gut 2" xfId="28514" hidden="1"/>
    <cellStyle name="Gut 2" xfId="28526" hidden="1"/>
    <cellStyle name="Gut 2" xfId="28534" hidden="1"/>
    <cellStyle name="Gut 2" xfId="28546" hidden="1"/>
    <cellStyle name="Gut 2" xfId="28548" hidden="1"/>
    <cellStyle name="Gut 2" xfId="28560" hidden="1"/>
    <cellStyle name="Gut 2" xfId="28569" hidden="1"/>
    <cellStyle name="Gut 2" xfId="28581" hidden="1"/>
    <cellStyle name="Gut 2" xfId="28589" hidden="1"/>
    <cellStyle name="Gut 2" xfId="28601" hidden="1"/>
    <cellStyle name="Gut 2" xfId="28609" hidden="1"/>
    <cellStyle name="Gut 2" xfId="28621" hidden="1"/>
    <cellStyle name="Gut 2" xfId="28629" hidden="1"/>
    <cellStyle name="Gut 2" xfId="28641" hidden="1"/>
    <cellStyle name="Gut 2" xfId="28642" hidden="1"/>
    <cellStyle name="Gut 2" xfId="28654" hidden="1"/>
    <cellStyle name="Gut 2" xfId="28662" hidden="1"/>
    <cellStyle name="Gut 2" xfId="28674" hidden="1"/>
    <cellStyle name="Gut 2" xfId="28682" hidden="1"/>
    <cellStyle name="Gut 2" xfId="28694" hidden="1"/>
    <cellStyle name="Gut 2" xfId="28702" hidden="1"/>
    <cellStyle name="Gut 2" xfId="28714" hidden="1"/>
    <cellStyle name="Gut 2" xfId="28722" hidden="1"/>
    <cellStyle name="Gut 2" xfId="28734" hidden="1"/>
    <cellStyle name="Gut 2" xfId="28750" hidden="1"/>
    <cellStyle name="Gut 2" xfId="28766" hidden="1"/>
    <cellStyle name="Gut 2" xfId="28774" hidden="1"/>
    <cellStyle name="Gut 2" xfId="28786" hidden="1"/>
    <cellStyle name="Gut 2" xfId="28794" hidden="1"/>
    <cellStyle name="Gut 2" xfId="28806" hidden="1"/>
    <cellStyle name="Gut 2" xfId="28814" hidden="1"/>
    <cellStyle name="Gut 2" xfId="28826" hidden="1"/>
    <cellStyle name="Gut 2" xfId="28834" hidden="1"/>
    <cellStyle name="Gut 2" xfId="28846" hidden="1"/>
    <cellStyle name="Gut 2" xfId="28856" hidden="1"/>
    <cellStyle name="Gut 2" xfId="28872" hidden="1"/>
    <cellStyle name="Gut 2" xfId="28881" hidden="1"/>
    <cellStyle name="Gut 2" xfId="28893" hidden="1"/>
    <cellStyle name="Gut 2" xfId="28901" hidden="1"/>
    <cellStyle name="Gut 2" xfId="28913" hidden="1"/>
    <cellStyle name="Gut 2" xfId="28921" hidden="1"/>
    <cellStyle name="Gut 2" xfId="28933" hidden="1"/>
    <cellStyle name="Gut 2" xfId="28941" hidden="1"/>
    <cellStyle name="Gut 2" xfId="28953" hidden="1"/>
    <cellStyle name="Gut 2" xfId="28955" hidden="1"/>
    <cellStyle name="Gut 2" xfId="28967" hidden="1"/>
    <cellStyle name="Gut 2" xfId="28976" hidden="1"/>
    <cellStyle name="Gut 2" xfId="28988" hidden="1"/>
    <cellStyle name="Gut 2" xfId="28996" hidden="1"/>
    <cellStyle name="Gut 2" xfId="29008" hidden="1"/>
    <cellStyle name="Gut 2" xfId="29016" hidden="1"/>
    <cellStyle name="Gut 2" xfId="29028" hidden="1"/>
    <cellStyle name="Gut 2" xfId="29036" hidden="1"/>
    <cellStyle name="Gut 2" xfId="29048" hidden="1"/>
    <cellStyle name="Gut 2" xfId="29049" hidden="1"/>
    <cellStyle name="Gut 2" xfId="29061" hidden="1"/>
    <cellStyle name="Gut 2" xfId="29069" hidden="1"/>
    <cellStyle name="Gut 2" xfId="29081" hidden="1"/>
    <cellStyle name="Gut 2" xfId="29089" hidden="1"/>
    <cellStyle name="Gut 2" xfId="29101" hidden="1"/>
    <cellStyle name="Gut 2" xfId="29109" hidden="1"/>
    <cellStyle name="Gut 2" xfId="29121" hidden="1"/>
    <cellStyle name="Gut 2" xfId="29129" hidden="1"/>
    <cellStyle name="Gut 2" xfId="29141" hidden="1"/>
    <cellStyle name="Gut 2" xfId="29149" hidden="1"/>
    <cellStyle name="Gut 2" xfId="29161" hidden="1"/>
    <cellStyle name="Gut 2" xfId="29169" hidden="1"/>
    <cellStyle name="Gut 2" xfId="29181" hidden="1"/>
    <cellStyle name="Gut 2" xfId="29189" hidden="1"/>
    <cellStyle name="Gut 2" xfId="29201" hidden="1"/>
    <cellStyle name="Gut 2" xfId="29209" hidden="1"/>
    <cellStyle name="Gut 2" xfId="29221" hidden="1"/>
    <cellStyle name="Gut 2" xfId="29229" hidden="1"/>
    <cellStyle name="Gut 2" xfId="29241" hidden="1"/>
    <cellStyle name="Gut 2" xfId="29263" hidden="1"/>
    <cellStyle name="Gut 2" xfId="29269" hidden="1"/>
    <cellStyle name="Gut 2" xfId="29300" hidden="1"/>
    <cellStyle name="Gut 2" xfId="29313" hidden="1"/>
    <cellStyle name="Gut 2" xfId="29321" hidden="1"/>
    <cellStyle name="Gut 2" xfId="29333" hidden="1"/>
    <cellStyle name="Gut 2" xfId="29341" hidden="1"/>
    <cellStyle name="Gut 2" xfId="29353" hidden="1"/>
    <cellStyle name="Gut 2" xfId="29361" hidden="1"/>
    <cellStyle name="Gut 2" xfId="29373" hidden="1"/>
    <cellStyle name="Gut 2" xfId="29381" hidden="1"/>
    <cellStyle name="Gut 2" xfId="29393" hidden="1"/>
    <cellStyle name="Gut 2" xfId="29397" hidden="1"/>
    <cellStyle name="Gut 2" xfId="29409" hidden="1"/>
    <cellStyle name="Gut 2" xfId="29417" hidden="1"/>
    <cellStyle name="Gut 2" xfId="29429" hidden="1"/>
    <cellStyle name="Gut 2" xfId="29437" hidden="1"/>
    <cellStyle name="Gut 2" xfId="29449" hidden="1"/>
    <cellStyle name="Gut 2" xfId="29457" hidden="1"/>
    <cellStyle name="Gut 2" xfId="29469" hidden="1"/>
    <cellStyle name="Gut 2" xfId="29477" hidden="1"/>
    <cellStyle name="Gut 2" xfId="29489" hidden="1"/>
    <cellStyle name="Gut 2" xfId="29497" hidden="1"/>
    <cellStyle name="Gut 2" xfId="29551" hidden="1"/>
    <cellStyle name="Gut 2" xfId="29567" hidden="1"/>
    <cellStyle name="Gut 2" xfId="29583" hidden="1"/>
    <cellStyle name="Gut 2" xfId="29595" hidden="1"/>
    <cellStyle name="Gut 2" xfId="29603" hidden="1"/>
    <cellStyle name="Gut 2" xfId="29615" hidden="1"/>
    <cellStyle name="Gut 2" xfId="29623" hidden="1"/>
    <cellStyle name="Gut 2" xfId="29635" hidden="1"/>
    <cellStyle name="Gut 2" xfId="29643" hidden="1"/>
    <cellStyle name="Gut 2" xfId="29655" hidden="1"/>
    <cellStyle name="Gut 2" xfId="29665" hidden="1"/>
    <cellStyle name="Gut 2" xfId="29681" hidden="1"/>
    <cellStyle name="Gut 2" xfId="29690" hidden="1"/>
    <cellStyle name="Gut 2" xfId="29702" hidden="1"/>
    <cellStyle name="Gut 2" xfId="29710" hidden="1"/>
    <cellStyle name="Gut 2" xfId="29722" hidden="1"/>
    <cellStyle name="Gut 2" xfId="29730" hidden="1"/>
    <cellStyle name="Gut 2" xfId="29742" hidden="1"/>
    <cellStyle name="Gut 2" xfId="29750" hidden="1"/>
    <cellStyle name="Gut 2" xfId="29762" hidden="1"/>
    <cellStyle name="Gut 2" xfId="29764" hidden="1"/>
    <cellStyle name="Gut 2" xfId="29776" hidden="1"/>
    <cellStyle name="Gut 2" xfId="29785" hidden="1"/>
    <cellStyle name="Gut 2" xfId="29797" hidden="1"/>
    <cellStyle name="Gut 2" xfId="29805" hidden="1"/>
    <cellStyle name="Gut 2" xfId="29817" hidden="1"/>
    <cellStyle name="Gut 2" xfId="29825" hidden="1"/>
    <cellStyle name="Gut 2" xfId="29837" hidden="1"/>
    <cellStyle name="Gut 2" xfId="29845" hidden="1"/>
    <cellStyle name="Gut 2" xfId="29857" hidden="1"/>
    <cellStyle name="Gut 2" xfId="29858" hidden="1"/>
    <cellStyle name="Gut 2" xfId="29870" hidden="1"/>
    <cellStyle name="Gut 2" xfId="29878" hidden="1"/>
    <cellStyle name="Gut 2" xfId="29890" hidden="1"/>
    <cellStyle name="Gut 2" xfId="29898" hidden="1"/>
    <cellStyle name="Gut 2" xfId="29910" hidden="1"/>
    <cellStyle name="Gut 2" xfId="29918" hidden="1"/>
    <cellStyle name="Gut 2" xfId="29930" hidden="1"/>
    <cellStyle name="Gut 2" xfId="29938" hidden="1"/>
    <cellStyle name="Gut 2" xfId="29950" hidden="1"/>
    <cellStyle name="Gut 2" xfId="29965" hidden="1"/>
    <cellStyle name="Gut 2" xfId="29981" hidden="1"/>
    <cellStyle name="Gut 2" xfId="29989" hidden="1"/>
    <cellStyle name="Gut 2" xfId="30001" hidden="1"/>
    <cellStyle name="Gut 2" xfId="30009" hidden="1"/>
    <cellStyle name="Gut 2" xfId="30021" hidden="1"/>
    <cellStyle name="Gut 2" xfId="30029" hidden="1"/>
    <cellStyle name="Gut 2" xfId="30041" hidden="1"/>
    <cellStyle name="Gut 2" xfId="30049" hidden="1"/>
    <cellStyle name="Gut 2" xfId="30061" hidden="1"/>
    <cellStyle name="Gut 2" xfId="30071" hidden="1"/>
    <cellStyle name="Gut 2" xfId="30087" hidden="1"/>
    <cellStyle name="Gut 2" xfId="30096" hidden="1"/>
    <cellStyle name="Gut 2" xfId="30108" hidden="1"/>
    <cellStyle name="Gut 2" xfId="30116" hidden="1"/>
    <cellStyle name="Gut 2" xfId="30128" hidden="1"/>
    <cellStyle name="Gut 2" xfId="30136" hidden="1"/>
    <cellStyle name="Gut 2" xfId="30148" hidden="1"/>
    <cellStyle name="Gut 2" xfId="30156" hidden="1"/>
    <cellStyle name="Gut 2" xfId="30168" hidden="1"/>
    <cellStyle name="Gut 2" xfId="30170" hidden="1"/>
    <cellStyle name="Gut 2" xfId="30182" hidden="1"/>
    <cellStyle name="Gut 2" xfId="30191" hidden="1"/>
    <cellStyle name="Gut 2" xfId="30203" hidden="1"/>
    <cellStyle name="Gut 2" xfId="30211" hidden="1"/>
    <cellStyle name="Gut 2" xfId="30223" hidden="1"/>
    <cellStyle name="Gut 2" xfId="30231" hidden="1"/>
    <cellStyle name="Gut 2" xfId="30243" hidden="1"/>
    <cellStyle name="Gut 2" xfId="30251" hidden="1"/>
    <cellStyle name="Gut 2" xfId="30263" hidden="1"/>
    <cellStyle name="Gut 2" xfId="30264" hidden="1"/>
    <cellStyle name="Gut 2" xfId="30276" hidden="1"/>
    <cellStyle name="Gut 2" xfId="30284" hidden="1"/>
    <cellStyle name="Gut 2" xfId="30296" hidden="1"/>
    <cellStyle name="Gut 2" xfId="30304" hidden="1"/>
    <cellStyle name="Gut 2" xfId="30316" hidden="1"/>
    <cellStyle name="Gut 2" xfId="30324" hidden="1"/>
    <cellStyle name="Gut 2" xfId="30336" hidden="1"/>
    <cellStyle name="Gut 2" xfId="30344" hidden="1"/>
    <cellStyle name="Gut 2" xfId="30356" hidden="1"/>
    <cellStyle name="Gut 2" xfId="30364" hidden="1"/>
    <cellStyle name="Gut 2" xfId="30376" hidden="1"/>
    <cellStyle name="Gut 2" xfId="30384" hidden="1"/>
    <cellStyle name="Gut 2" xfId="30396" hidden="1"/>
    <cellStyle name="Gut 2" xfId="30404" hidden="1"/>
    <cellStyle name="Gut 2" xfId="30416" hidden="1"/>
    <cellStyle name="Gut 2" xfId="30424" hidden="1"/>
    <cellStyle name="Gut 2" xfId="30436" hidden="1"/>
    <cellStyle name="Gut 2" xfId="30444" hidden="1"/>
    <cellStyle name="Gut 2" xfId="30456" hidden="1"/>
    <cellStyle name="Gut 2" xfId="30477" hidden="1"/>
    <cellStyle name="Gut 2" xfId="30482" hidden="1"/>
    <cellStyle name="Gut 2" xfId="30513" hidden="1"/>
    <cellStyle name="Gut 2" xfId="30526" hidden="1"/>
    <cellStyle name="Gut 2" xfId="30534" hidden="1"/>
    <cellStyle name="Gut 2" xfId="30546" hidden="1"/>
    <cellStyle name="Gut 2" xfId="30554" hidden="1"/>
    <cellStyle name="Gut 2" xfId="30566" hidden="1"/>
    <cellStyle name="Gut 2" xfId="30574" hidden="1"/>
    <cellStyle name="Gut 2" xfId="30586" hidden="1"/>
    <cellStyle name="Gut 2" xfId="30594" hidden="1"/>
    <cellStyle name="Gut 2" xfId="30606" hidden="1"/>
    <cellStyle name="Gut 2" xfId="30610" hidden="1"/>
    <cellStyle name="Gut 2" xfId="30622" hidden="1"/>
    <cellStyle name="Gut 2" xfId="30630" hidden="1"/>
    <cellStyle name="Gut 2" xfId="30642" hidden="1"/>
    <cellStyle name="Gut 2" xfId="30650" hidden="1"/>
    <cellStyle name="Gut 2" xfId="30662" hidden="1"/>
    <cellStyle name="Gut 2" xfId="30670" hidden="1"/>
    <cellStyle name="Gut 2" xfId="30682" hidden="1"/>
    <cellStyle name="Gut 2" xfId="30690" hidden="1"/>
    <cellStyle name="Gut 2" xfId="30702" hidden="1"/>
    <cellStyle name="Gut 2" xfId="30747" hidden="1"/>
    <cellStyle name="Gut 2" xfId="30762" hidden="1"/>
    <cellStyle name="Gut 2" xfId="30774" hidden="1"/>
    <cellStyle name="Gut 2" xfId="30782" hidden="1"/>
    <cellStyle name="Gut 2" xfId="30794" hidden="1"/>
    <cellStyle name="Gut 2" xfId="30802" hidden="1"/>
    <cellStyle name="Gut 2" xfId="30814" hidden="1"/>
    <cellStyle name="Gut 2" xfId="30822" hidden="1"/>
    <cellStyle name="Gut 2" xfId="30834" hidden="1"/>
    <cellStyle name="Gut 2" xfId="30844" hidden="1"/>
    <cellStyle name="Gut 2" xfId="30860" hidden="1"/>
    <cellStyle name="Gut 2" xfId="30869" hidden="1"/>
    <cellStyle name="Gut 2" xfId="30881" hidden="1"/>
    <cellStyle name="Gut 2" xfId="30889" hidden="1"/>
    <cellStyle name="Gut 2" xfId="30901" hidden="1"/>
    <cellStyle name="Gut 2" xfId="30909" hidden="1"/>
    <cellStyle name="Gut 2" xfId="30921" hidden="1"/>
    <cellStyle name="Gut 2" xfId="30929" hidden="1"/>
    <cellStyle name="Gut 2" xfId="30941" hidden="1"/>
    <cellStyle name="Gut 2" xfId="30943" hidden="1"/>
    <cellStyle name="Gut 2" xfId="30955" hidden="1"/>
    <cellStyle name="Gut 2" xfId="30964" hidden="1"/>
    <cellStyle name="Gut 2" xfId="30976" hidden="1"/>
    <cellStyle name="Gut 2" xfId="30984" hidden="1"/>
    <cellStyle name="Gut 2" xfId="30996" hidden="1"/>
    <cellStyle name="Gut 2" xfId="31004" hidden="1"/>
    <cellStyle name="Gut 2" xfId="31016" hidden="1"/>
    <cellStyle name="Gut 2" xfId="31024" hidden="1"/>
    <cellStyle name="Gut 2" xfId="31036" hidden="1"/>
    <cellStyle name="Gut 2" xfId="31037" hidden="1"/>
    <cellStyle name="Gut 2" xfId="31049" hidden="1"/>
    <cellStyle name="Gut 2" xfId="31057" hidden="1"/>
    <cellStyle name="Gut 2" xfId="31069" hidden="1"/>
    <cellStyle name="Gut 2" xfId="31077" hidden="1"/>
    <cellStyle name="Gut 2" xfId="31089" hidden="1"/>
    <cellStyle name="Gut 2" xfId="31097" hidden="1"/>
    <cellStyle name="Gut 2" xfId="31109" hidden="1"/>
    <cellStyle name="Gut 2" xfId="31117" hidden="1"/>
    <cellStyle name="Gut 2" xfId="31129" hidden="1"/>
    <cellStyle name="Gut 2" xfId="31144" hidden="1"/>
    <cellStyle name="Gut 2" xfId="31160" hidden="1"/>
    <cellStyle name="Gut 2" xfId="31168" hidden="1"/>
    <cellStyle name="Gut 2" xfId="31180" hidden="1"/>
    <cellStyle name="Gut 2" xfId="31188" hidden="1"/>
    <cellStyle name="Gut 2" xfId="31200" hidden="1"/>
    <cellStyle name="Gut 2" xfId="31208" hidden="1"/>
    <cellStyle name="Gut 2" xfId="31220" hidden="1"/>
    <cellStyle name="Gut 2" xfId="31228" hidden="1"/>
    <cellStyle name="Gut 2" xfId="31240" hidden="1"/>
    <cellStyle name="Gut 2" xfId="31250" hidden="1"/>
    <cellStyle name="Gut 2" xfId="31266" hidden="1"/>
    <cellStyle name="Gut 2" xfId="31275" hidden="1"/>
    <cellStyle name="Gut 2" xfId="31287" hidden="1"/>
    <cellStyle name="Gut 2" xfId="31295" hidden="1"/>
    <cellStyle name="Gut 2" xfId="31307" hidden="1"/>
    <cellStyle name="Gut 2" xfId="31315" hidden="1"/>
    <cellStyle name="Gut 2" xfId="31327" hidden="1"/>
    <cellStyle name="Gut 2" xfId="31335" hidden="1"/>
    <cellStyle name="Gut 2" xfId="31347" hidden="1"/>
    <cellStyle name="Gut 2" xfId="31349" hidden="1"/>
    <cellStyle name="Gut 2" xfId="31361" hidden="1"/>
    <cellStyle name="Gut 2" xfId="31370" hidden="1"/>
    <cellStyle name="Gut 2" xfId="31382" hidden="1"/>
    <cellStyle name="Gut 2" xfId="31390" hidden="1"/>
    <cellStyle name="Gut 2" xfId="31402" hidden="1"/>
    <cellStyle name="Gut 2" xfId="31410" hidden="1"/>
    <cellStyle name="Gut 2" xfId="31422" hidden="1"/>
    <cellStyle name="Gut 2" xfId="31430" hidden="1"/>
    <cellStyle name="Gut 2" xfId="31442" hidden="1"/>
    <cellStyle name="Gut 2" xfId="31443" hidden="1"/>
    <cellStyle name="Gut 2" xfId="31455" hidden="1"/>
    <cellStyle name="Gut 2" xfId="31463" hidden="1"/>
    <cellStyle name="Gut 2" xfId="31475" hidden="1"/>
    <cellStyle name="Gut 2" xfId="31483" hidden="1"/>
    <cellStyle name="Gut 2" xfId="31495" hidden="1"/>
    <cellStyle name="Gut 2" xfId="31503" hidden="1"/>
    <cellStyle name="Gut 2" xfId="31515" hidden="1"/>
    <cellStyle name="Gut 2" xfId="31523" hidden="1"/>
    <cellStyle name="Gut 2" xfId="31535" hidden="1"/>
    <cellStyle name="Gut 2" xfId="31543" hidden="1"/>
    <cellStyle name="Gut 2" xfId="31555" hidden="1"/>
    <cellStyle name="Gut 2" xfId="31563" hidden="1"/>
    <cellStyle name="Gut 2" xfId="31575" hidden="1"/>
    <cellStyle name="Gut 2" xfId="31583" hidden="1"/>
    <cellStyle name="Gut 2" xfId="31595" hidden="1"/>
    <cellStyle name="Gut 2" xfId="31603" hidden="1"/>
    <cellStyle name="Gut 2" xfId="31615" hidden="1"/>
    <cellStyle name="Gut 2" xfId="31623" hidden="1"/>
    <cellStyle name="Gut 2" xfId="31635" hidden="1"/>
    <cellStyle name="Gut 2" xfId="31657" hidden="1"/>
    <cellStyle name="Gut 2" xfId="31663" hidden="1"/>
    <cellStyle name="Gut 2" xfId="31694" hidden="1"/>
    <cellStyle name="Gut 2" xfId="31707" hidden="1"/>
    <cellStyle name="Gut 2" xfId="31715" hidden="1"/>
    <cellStyle name="Gut 2" xfId="31727" hidden="1"/>
    <cellStyle name="Gut 2" xfId="31735" hidden="1"/>
    <cellStyle name="Gut 2" xfId="31747" hidden="1"/>
    <cellStyle name="Gut 2" xfId="31755" hidden="1"/>
    <cellStyle name="Gut 2" xfId="31767" hidden="1"/>
    <cellStyle name="Gut 2" xfId="31775" hidden="1"/>
    <cellStyle name="Gut 2" xfId="31787" hidden="1"/>
    <cellStyle name="Gut 2" xfId="31791" hidden="1"/>
    <cellStyle name="Gut 2" xfId="31803" hidden="1"/>
    <cellStyle name="Gut 2" xfId="31811" hidden="1"/>
    <cellStyle name="Gut 2" xfId="31823" hidden="1"/>
    <cellStyle name="Gut 2" xfId="31831" hidden="1"/>
    <cellStyle name="Gut 2" xfId="31843" hidden="1"/>
    <cellStyle name="Gut 2" xfId="31851" hidden="1"/>
    <cellStyle name="Gut 2" xfId="31863" hidden="1"/>
    <cellStyle name="Gut 2" xfId="31871" hidden="1"/>
    <cellStyle name="Gut 2" xfId="31883" hidden="1"/>
    <cellStyle name="Gut 2" xfId="31890" hidden="1"/>
    <cellStyle name="Gut 2" xfId="31944" hidden="1"/>
    <cellStyle name="Gut 2" xfId="31960" hidden="1"/>
    <cellStyle name="Gut 2" xfId="31976" hidden="1"/>
    <cellStyle name="Gut 2" xfId="31988" hidden="1"/>
    <cellStyle name="Gut 2" xfId="31996" hidden="1"/>
    <cellStyle name="Gut 2" xfId="32008" hidden="1"/>
    <cellStyle name="Gut 2" xfId="32016" hidden="1"/>
    <cellStyle name="Gut 2" xfId="32028" hidden="1"/>
    <cellStyle name="Gut 2" xfId="32036" hidden="1"/>
    <cellStyle name="Gut 2" xfId="32048" hidden="1"/>
    <cellStyle name="Gut 2" xfId="32057" hidden="1"/>
    <cellStyle name="Gut 2" xfId="32073" hidden="1"/>
    <cellStyle name="Gut 2" xfId="32082" hidden="1"/>
    <cellStyle name="Gut 2" xfId="32094" hidden="1"/>
    <cellStyle name="Gut 2" xfId="32102" hidden="1"/>
    <cellStyle name="Gut 2" xfId="32114" hidden="1"/>
    <cellStyle name="Gut 2" xfId="32122" hidden="1"/>
    <cellStyle name="Gut 2" xfId="32134" hidden="1"/>
    <cellStyle name="Gut 2" xfId="32142" hidden="1"/>
    <cellStyle name="Gut 2" xfId="32154" hidden="1"/>
    <cellStyle name="Gut 2" xfId="32156" hidden="1"/>
    <cellStyle name="Gut 2" xfId="32168" hidden="1"/>
    <cellStyle name="Gut 2" xfId="32177" hidden="1"/>
    <cellStyle name="Gut 2" xfId="32189" hidden="1"/>
    <cellStyle name="Gut 2" xfId="32197" hidden="1"/>
    <cellStyle name="Gut 2" xfId="32209" hidden="1"/>
    <cellStyle name="Gut 2" xfId="32217" hidden="1"/>
    <cellStyle name="Gut 2" xfId="32229" hidden="1"/>
    <cellStyle name="Gut 2" xfId="32237" hidden="1"/>
    <cellStyle name="Gut 2" xfId="32249" hidden="1"/>
    <cellStyle name="Gut 2" xfId="32250" hidden="1"/>
    <cellStyle name="Gut 2" xfId="32262" hidden="1"/>
    <cellStyle name="Gut 2" xfId="32270" hidden="1"/>
    <cellStyle name="Gut 2" xfId="32282" hidden="1"/>
    <cellStyle name="Gut 2" xfId="32290" hidden="1"/>
    <cellStyle name="Gut 2" xfId="32302" hidden="1"/>
    <cellStyle name="Gut 2" xfId="32310" hidden="1"/>
    <cellStyle name="Gut 2" xfId="32322" hidden="1"/>
    <cellStyle name="Gut 2" xfId="32330" hidden="1"/>
    <cellStyle name="Gut 2" xfId="32342" hidden="1"/>
    <cellStyle name="Gut 2" xfId="32356" hidden="1"/>
    <cellStyle name="Gut 2" xfId="32372" hidden="1"/>
    <cellStyle name="Gut 2" xfId="32380" hidden="1"/>
    <cellStyle name="Gut 2" xfId="32392" hidden="1"/>
    <cellStyle name="Gut 2" xfId="32400" hidden="1"/>
    <cellStyle name="Gut 2" xfId="32412" hidden="1"/>
    <cellStyle name="Gut 2" xfId="32420" hidden="1"/>
    <cellStyle name="Gut 2" xfId="32432" hidden="1"/>
    <cellStyle name="Gut 2" xfId="32440" hidden="1"/>
    <cellStyle name="Gut 2" xfId="32452" hidden="1"/>
    <cellStyle name="Gut 2" xfId="32461" hidden="1"/>
    <cellStyle name="Gut 2" xfId="32477" hidden="1"/>
    <cellStyle name="Gut 2" xfId="32486" hidden="1"/>
    <cellStyle name="Gut 2" xfId="32498" hidden="1"/>
    <cellStyle name="Gut 2" xfId="32506" hidden="1"/>
    <cellStyle name="Gut 2" xfId="32518" hidden="1"/>
    <cellStyle name="Gut 2" xfId="32526" hidden="1"/>
    <cellStyle name="Gut 2" xfId="32538" hidden="1"/>
    <cellStyle name="Gut 2" xfId="32546" hidden="1"/>
    <cellStyle name="Gut 2" xfId="32558" hidden="1"/>
    <cellStyle name="Gut 2" xfId="32560" hidden="1"/>
    <cellStyle name="Gut 2" xfId="32572" hidden="1"/>
    <cellStyle name="Gut 2" xfId="32581" hidden="1"/>
    <cellStyle name="Gut 2" xfId="32593" hidden="1"/>
    <cellStyle name="Gut 2" xfId="32601" hidden="1"/>
    <cellStyle name="Gut 2" xfId="32613" hidden="1"/>
    <cellStyle name="Gut 2" xfId="32621" hidden="1"/>
    <cellStyle name="Gut 2" xfId="32633" hidden="1"/>
    <cellStyle name="Gut 2" xfId="32641" hidden="1"/>
    <cellStyle name="Gut 2" xfId="32653" hidden="1"/>
    <cellStyle name="Gut 2" xfId="32654" hidden="1"/>
    <cellStyle name="Gut 2" xfId="32666" hidden="1"/>
    <cellStyle name="Gut 2" xfId="32674" hidden="1"/>
    <cellStyle name="Gut 2" xfId="32686" hidden="1"/>
    <cellStyle name="Gut 2" xfId="32694" hidden="1"/>
    <cellStyle name="Gut 2" xfId="32706" hidden="1"/>
    <cellStyle name="Gut 2" xfId="32714" hidden="1"/>
    <cellStyle name="Gut 2" xfId="32726" hidden="1"/>
    <cellStyle name="Gut 2" xfId="32734" hidden="1"/>
    <cellStyle name="Gut 2" xfId="32746" hidden="1"/>
    <cellStyle name="Gut 2" xfId="32754" hidden="1"/>
    <cellStyle name="Gut 2" xfId="32766" hidden="1"/>
    <cellStyle name="Gut 2" xfId="32774" hidden="1"/>
    <cellStyle name="Gut 2" xfId="32786" hidden="1"/>
    <cellStyle name="Gut 2" xfId="32794" hidden="1"/>
    <cellStyle name="Gut 2" xfId="32806" hidden="1"/>
    <cellStyle name="Gut 2" xfId="32814" hidden="1"/>
    <cellStyle name="Gut 2" xfId="32826" hidden="1"/>
    <cellStyle name="Gut 2" xfId="32834" hidden="1"/>
    <cellStyle name="Gut 2" xfId="32846" hidden="1"/>
    <cellStyle name="Gut 2" xfId="32867" hidden="1"/>
    <cellStyle name="Gut 2" xfId="32872" hidden="1"/>
    <cellStyle name="Gut 2" xfId="32903" hidden="1"/>
    <cellStyle name="Gut 2" xfId="32916" hidden="1"/>
    <cellStyle name="Gut 2" xfId="32924" hidden="1"/>
    <cellStyle name="Gut 2" xfId="32936" hidden="1"/>
    <cellStyle name="Gut 2" xfId="32944" hidden="1"/>
    <cellStyle name="Gut 2" xfId="32956" hidden="1"/>
    <cellStyle name="Gut 2" xfId="32964" hidden="1"/>
    <cellStyle name="Gut 2" xfId="32976" hidden="1"/>
    <cellStyle name="Gut 2" xfId="32984" hidden="1"/>
    <cellStyle name="Gut 2" xfId="32996" hidden="1"/>
    <cellStyle name="Gut 2" xfId="32999" hidden="1"/>
    <cellStyle name="Gut 2" xfId="33011" hidden="1"/>
    <cellStyle name="Gut 2" xfId="33019" hidden="1"/>
    <cellStyle name="Gut 2" xfId="33031" hidden="1"/>
    <cellStyle name="Gut 2" xfId="33039" hidden="1"/>
    <cellStyle name="Gut 2" xfId="33051" hidden="1"/>
    <cellStyle name="Gut 2" xfId="33059" hidden="1"/>
    <cellStyle name="Gut 2" xfId="33071" hidden="1"/>
    <cellStyle name="Gut 2" xfId="33079" hidden="1"/>
    <cellStyle name="Gut 2" xfId="33091" hidden="1"/>
    <cellStyle name="Gut 2" xfId="30754" hidden="1"/>
    <cellStyle name="Gut 2" xfId="30750" hidden="1"/>
    <cellStyle name="Gut 2" xfId="30749" hidden="1"/>
    <cellStyle name="Gut 2" xfId="28355" hidden="1"/>
    <cellStyle name="Gut 2" xfId="28294" hidden="1"/>
    <cellStyle name="Gut 2" xfId="28301" hidden="1"/>
    <cellStyle name="Gut 2" xfId="33108" hidden="1"/>
    <cellStyle name="Gut 2" xfId="33116" hidden="1"/>
    <cellStyle name="Gut 2" xfId="33128" hidden="1"/>
    <cellStyle name="Gut 2" xfId="33138" hidden="1"/>
    <cellStyle name="Gut 2" xfId="33154" hidden="1"/>
    <cellStyle name="Gut 2" xfId="33163" hidden="1"/>
    <cellStyle name="Gut 2" xfId="33175" hidden="1"/>
    <cellStyle name="Gut 2" xfId="33183" hidden="1"/>
    <cellStyle name="Gut 2" xfId="33195" hidden="1"/>
    <cellStyle name="Gut 2" xfId="33203" hidden="1"/>
    <cellStyle name="Gut 2" xfId="33215" hidden="1"/>
    <cellStyle name="Gut 2" xfId="33223" hidden="1"/>
    <cellStyle name="Gut 2" xfId="33235" hidden="1"/>
    <cellStyle name="Gut 2" xfId="33237" hidden="1"/>
    <cellStyle name="Gut 2" xfId="33249" hidden="1"/>
    <cellStyle name="Gut 2" xfId="33258" hidden="1"/>
    <cellStyle name="Gut 2" xfId="33270" hidden="1"/>
    <cellStyle name="Gut 2" xfId="33278" hidden="1"/>
    <cellStyle name="Gut 2" xfId="33290" hidden="1"/>
    <cellStyle name="Gut 2" xfId="33298" hidden="1"/>
    <cellStyle name="Gut 2" xfId="33310" hidden="1"/>
    <cellStyle name="Gut 2" xfId="33318" hidden="1"/>
    <cellStyle name="Gut 2" xfId="33330" hidden="1"/>
    <cellStyle name="Gut 2" xfId="33331" hidden="1"/>
    <cellStyle name="Gut 2" xfId="33343" hidden="1"/>
    <cellStyle name="Gut 2" xfId="33351" hidden="1"/>
    <cellStyle name="Gut 2" xfId="33363" hidden="1"/>
    <cellStyle name="Gut 2" xfId="33371" hidden="1"/>
    <cellStyle name="Gut 2" xfId="33383" hidden="1"/>
    <cellStyle name="Gut 2" xfId="33391" hidden="1"/>
    <cellStyle name="Gut 2" xfId="33403" hidden="1"/>
    <cellStyle name="Gut 2" xfId="33411" hidden="1"/>
    <cellStyle name="Gut 2" xfId="33423" hidden="1"/>
    <cellStyle name="Gut 2" xfId="33438" hidden="1"/>
    <cellStyle name="Gut 2" xfId="33453" hidden="1"/>
    <cellStyle name="Gut 2" xfId="33461" hidden="1"/>
    <cellStyle name="Gut 2" xfId="33473" hidden="1"/>
    <cellStyle name="Gut 2" xfId="33481" hidden="1"/>
    <cellStyle name="Gut 2" xfId="33493" hidden="1"/>
    <cellStyle name="Gut 2" xfId="33501" hidden="1"/>
    <cellStyle name="Gut 2" xfId="33513" hidden="1"/>
    <cellStyle name="Gut 2" xfId="33521" hidden="1"/>
    <cellStyle name="Gut 2" xfId="33533" hidden="1"/>
    <cellStyle name="Gut 2" xfId="33542" hidden="1"/>
    <cellStyle name="Gut 2" xfId="33558" hidden="1"/>
    <cellStyle name="Gut 2" xfId="33567" hidden="1"/>
    <cellStyle name="Gut 2" xfId="33579" hidden="1"/>
    <cellStyle name="Gut 2" xfId="33587" hidden="1"/>
    <cellStyle name="Gut 2" xfId="33599" hidden="1"/>
    <cellStyle name="Gut 2" xfId="33607" hidden="1"/>
    <cellStyle name="Gut 2" xfId="33619" hidden="1"/>
    <cellStyle name="Gut 2" xfId="33627" hidden="1"/>
    <cellStyle name="Gut 2" xfId="33639" hidden="1"/>
    <cellStyle name="Gut 2" xfId="33641" hidden="1"/>
    <cellStyle name="Gut 2" xfId="33653" hidden="1"/>
    <cellStyle name="Gut 2" xfId="33662" hidden="1"/>
    <cellStyle name="Gut 2" xfId="33674" hidden="1"/>
    <cellStyle name="Gut 2" xfId="33682" hidden="1"/>
    <cellStyle name="Gut 2" xfId="33694" hidden="1"/>
    <cellStyle name="Gut 2" xfId="33702" hidden="1"/>
    <cellStyle name="Gut 2" xfId="33714" hidden="1"/>
    <cellStyle name="Gut 2" xfId="33722" hidden="1"/>
    <cellStyle name="Gut 2" xfId="33734" hidden="1"/>
    <cellStyle name="Gut 2" xfId="33735" hidden="1"/>
    <cellStyle name="Gut 2" xfId="33747" hidden="1"/>
    <cellStyle name="Gut 2" xfId="33755" hidden="1"/>
    <cellStyle name="Gut 2" xfId="33767" hidden="1"/>
    <cellStyle name="Gut 2" xfId="33775" hidden="1"/>
    <cellStyle name="Gut 2" xfId="33787" hidden="1"/>
    <cellStyle name="Gut 2" xfId="33795" hidden="1"/>
    <cellStyle name="Gut 2" xfId="33807" hidden="1"/>
    <cellStyle name="Gut 2" xfId="33815" hidden="1"/>
    <cellStyle name="Gut 2" xfId="33827" hidden="1"/>
    <cellStyle name="Gut 2" xfId="33835" hidden="1"/>
    <cellStyle name="Gut 2" xfId="33847" hidden="1"/>
    <cellStyle name="Gut 2" xfId="33855" hidden="1"/>
    <cellStyle name="Gut 2" xfId="33867" hidden="1"/>
    <cellStyle name="Gut 2" xfId="33875" hidden="1"/>
    <cellStyle name="Gut 2" xfId="33887" hidden="1"/>
    <cellStyle name="Gut 2" xfId="33895" hidden="1"/>
    <cellStyle name="Gut 2" xfId="33907" hidden="1"/>
    <cellStyle name="Gut 2" xfId="33915" hidden="1"/>
    <cellStyle name="Gut 2" xfId="33927" hidden="1"/>
    <cellStyle name="Gut 2" xfId="33947" hidden="1"/>
    <cellStyle name="Gut 2" xfId="33953" hidden="1"/>
    <cellStyle name="Gut 2" xfId="33984" hidden="1"/>
    <cellStyle name="Gut 2" xfId="33997" hidden="1"/>
    <cellStyle name="Gut 2" xfId="34005" hidden="1"/>
    <cellStyle name="Gut 2" xfId="34017" hidden="1"/>
    <cellStyle name="Gut 2" xfId="34025" hidden="1"/>
    <cellStyle name="Gut 2" xfId="34037" hidden="1"/>
    <cellStyle name="Gut 2" xfId="34045" hidden="1"/>
    <cellStyle name="Gut 2" xfId="34057" hidden="1"/>
    <cellStyle name="Gut 2" xfId="34065" hidden="1"/>
    <cellStyle name="Gut 2" xfId="34077" hidden="1"/>
    <cellStyle name="Gut 2" xfId="34079" hidden="1"/>
    <cellStyle name="Gut 2" xfId="34091" hidden="1"/>
    <cellStyle name="Gut 2" xfId="34099" hidden="1"/>
    <cellStyle name="Gut 2" xfId="34111" hidden="1"/>
    <cellStyle name="Gut 2" xfId="34119" hidden="1"/>
    <cellStyle name="Gut 2" xfId="34131" hidden="1"/>
    <cellStyle name="Gut 2" xfId="34139" hidden="1"/>
    <cellStyle name="Gut 2" xfId="34151" hidden="1"/>
    <cellStyle name="Gut 2" xfId="34159" hidden="1"/>
    <cellStyle name="Gut 2" xfId="34171" hidden="1"/>
    <cellStyle name="Gut 2" xfId="34178" hidden="1"/>
    <cellStyle name="Gut 2" xfId="34231" hidden="1"/>
    <cellStyle name="Gut 2" xfId="34247" hidden="1"/>
    <cellStyle name="Gut 2" xfId="34263" hidden="1"/>
    <cellStyle name="Gut 2" xfId="34275" hidden="1"/>
    <cellStyle name="Gut 2" xfId="34283" hidden="1"/>
    <cellStyle name="Gut 2" xfId="34295" hidden="1"/>
    <cellStyle name="Gut 2" xfId="34303" hidden="1"/>
    <cellStyle name="Gut 2" xfId="34315" hidden="1"/>
    <cellStyle name="Gut 2" xfId="34323" hidden="1"/>
    <cellStyle name="Gut 2" xfId="34335" hidden="1"/>
    <cellStyle name="Gut 2" xfId="34345" hidden="1"/>
    <cellStyle name="Gut 2" xfId="34361" hidden="1"/>
    <cellStyle name="Gut 2" xfId="34370" hidden="1"/>
    <cellStyle name="Gut 2" xfId="34382" hidden="1"/>
    <cellStyle name="Gut 2" xfId="34390" hidden="1"/>
    <cellStyle name="Gut 2" xfId="34402" hidden="1"/>
    <cellStyle name="Gut 2" xfId="34410" hidden="1"/>
    <cellStyle name="Gut 2" xfId="34422" hidden="1"/>
    <cellStyle name="Gut 2" xfId="34430" hidden="1"/>
    <cellStyle name="Gut 2" xfId="34442" hidden="1"/>
    <cellStyle name="Gut 2" xfId="34444" hidden="1"/>
    <cellStyle name="Gut 2" xfId="34456" hidden="1"/>
    <cellStyle name="Gut 2" xfId="34465" hidden="1"/>
    <cellStyle name="Gut 2" xfId="34477" hidden="1"/>
    <cellStyle name="Gut 2" xfId="34485" hidden="1"/>
    <cellStyle name="Gut 2" xfId="34497" hidden="1"/>
    <cellStyle name="Gut 2" xfId="34505" hidden="1"/>
    <cellStyle name="Gut 2" xfId="34517" hidden="1"/>
    <cellStyle name="Gut 2" xfId="34525" hidden="1"/>
    <cellStyle name="Gut 2" xfId="34537" hidden="1"/>
    <cellStyle name="Gut 2" xfId="34538" hidden="1"/>
    <cellStyle name="Gut 2" xfId="34550" hidden="1"/>
    <cellStyle name="Gut 2" xfId="34558" hidden="1"/>
    <cellStyle name="Gut 2" xfId="34570" hidden="1"/>
    <cellStyle name="Gut 2" xfId="34578" hidden="1"/>
    <cellStyle name="Gut 2" xfId="34590" hidden="1"/>
    <cellStyle name="Gut 2" xfId="34598" hidden="1"/>
    <cellStyle name="Gut 2" xfId="34610" hidden="1"/>
    <cellStyle name="Gut 2" xfId="34618" hidden="1"/>
    <cellStyle name="Gut 2" xfId="34630" hidden="1"/>
    <cellStyle name="Gut 2" xfId="34644" hidden="1"/>
    <cellStyle name="Gut 2" xfId="34660" hidden="1"/>
    <cellStyle name="Gut 2" xfId="34668" hidden="1"/>
    <cellStyle name="Gut 2" xfId="34680" hidden="1"/>
    <cellStyle name="Gut 2" xfId="34688" hidden="1"/>
    <cellStyle name="Gut 2" xfId="34700" hidden="1"/>
    <cellStyle name="Gut 2" xfId="34708" hidden="1"/>
    <cellStyle name="Gut 2" xfId="34720" hidden="1"/>
    <cellStyle name="Gut 2" xfId="34728" hidden="1"/>
    <cellStyle name="Gut 2" xfId="34740" hidden="1"/>
    <cellStyle name="Gut 2" xfId="34749" hidden="1"/>
    <cellStyle name="Gut 2" xfId="34765" hidden="1"/>
    <cellStyle name="Gut 2" xfId="34774" hidden="1"/>
    <cellStyle name="Gut 2" xfId="34786" hidden="1"/>
    <cellStyle name="Gut 2" xfId="34794" hidden="1"/>
    <cellStyle name="Gut 2" xfId="34806" hidden="1"/>
    <cellStyle name="Gut 2" xfId="34814" hidden="1"/>
    <cellStyle name="Gut 2" xfId="34826" hidden="1"/>
    <cellStyle name="Gut 2" xfId="34834" hidden="1"/>
    <cellStyle name="Gut 2" xfId="34846" hidden="1"/>
    <cellStyle name="Gut 2" xfId="34848" hidden="1"/>
    <cellStyle name="Gut 2" xfId="34860" hidden="1"/>
    <cellStyle name="Gut 2" xfId="34869" hidden="1"/>
    <cellStyle name="Gut 2" xfId="34881" hidden="1"/>
    <cellStyle name="Gut 2" xfId="34889" hidden="1"/>
    <cellStyle name="Gut 2" xfId="34901" hidden="1"/>
    <cellStyle name="Gut 2" xfId="34909" hidden="1"/>
    <cellStyle name="Gut 2" xfId="34921" hidden="1"/>
    <cellStyle name="Gut 2" xfId="34929" hidden="1"/>
    <cellStyle name="Gut 2" xfId="34941" hidden="1"/>
    <cellStyle name="Gut 2" xfId="34942" hidden="1"/>
    <cellStyle name="Gut 2" xfId="34954" hidden="1"/>
    <cellStyle name="Gut 2" xfId="34962" hidden="1"/>
    <cellStyle name="Gut 2" xfId="34974" hidden="1"/>
    <cellStyle name="Gut 2" xfId="34982" hidden="1"/>
    <cellStyle name="Gut 2" xfId="34994" hidden="1"/>
    <cellStyle name="Gut 2" xfId="35002" hidden="1"/>
    <cellStyle name="Gut 2" xfId="35014" hidden="1"/>
    <cellStyle name="Gut 2" xfId="35022" hidden="1"/>
    <cellStyle name="Gut 2" xfId="35034" hidden="1"/>
    <cellStyle name="Gut 2" xfId="35042" hidden="1"/>
    <cellStyle name="Gut 2" xfId="35054" hidden="1"/>
    <cellStyle name="Gut 2" xfId="35062" hidden="1"/>
    <cellStyle name="Gut 2" xfId="35074" hidden="1"/>
    <cellStyle name="Gut 2" xfId="35082" hidden="1"/>
    <cellStyle name="Gut 2" xfId="35094" hidden="1"/>
    <cellStyle name="Gut 2" xfId="35102" hidden="1"/>
    <cellStyle name="Gut 2" xfId="35114" hidden="1"/>
    <cellStyle name="Gut 2" xfId="35122" hidden="1"/>
    <cellStyle name="Gut 2" xfId="35134" hidden="1"/>
    <cellStyle name="Gut 2" xfId="35153" hidden="1"/>
    <cellStyle name="Gut 2" xfId="35158" hidden="1"/>
    <cellStyle name="Gut 2" xfId="35189" hidden="1"/>
    <cellStyle name="Gut 2" xfId="35202" hidden="1"/>
    <cellStyle name="Gut 2" xfId="35210" hidden="1"/>
    <cellStyle name="Gut 2" xfId="35222" hidden="1"/>
    <cellStyle name="Gut 2" xfId="35230" hidden="1"/>
    <cellStyle name="Gut 2" xfId="35242" hidden="1"/>
    <cellStyle name="Gut 2" xfId="35250" hidden="1"/>
    <cellStyle name="Gut 2" xfId="35262" hidden="1"/>
    <cellStyle name="Gut 2" xfId="35270" hidden="1"/>
    <cellStyle name="Gut 2" xfId="35282" hidden="1"/>
    <cellStyle name="Gut 2" xfId="35285" hidden="1"/>
    <cellStyle name="Gut 2" xfId="35297" hidden="1"/>
    <cellStyle name="Gut 2" xfId="35305" hidden="1"/>
    <cellStyle name="Gut 2" xfId="35317" hidden="1"/>
    <cellStyle name="Gut 2" xfId="35325" hidden="1"/>
    <cellStyle name="Gut 2" xfId="35337" hidden="1"/>
    <cellStyle name="Gut 2" xfId="35345" hidden="1"/>
    <cellStyle name="Gut 2" xfId="35357" hidden="1"/>
    <cellStyle name="Gut 2" xfId="35365" hidden="1"/>
    <cellStyle name="Gut 2" xfId="35377" hidden="1"/>
    <cellStyle name="Gut 2" xfId="30740" hidden="1"/>
    <cellStyle name="Gut 2" xfId="32357" hidden="1"/>
    <cellStyle name="Gut 2" xfId="28343" hidden="1"/>
    <cellStyle name="Gut 2" xfId="28273" hidden="1"/>
    <cellStyle name="Gut 2" xfId="28356" hidden="1"/>
    <cellStyle name="Gut 2" xfId="28232" hidden="1"/>
    <cellStyle name="Gut 2" xfId="35396" hidden="1"/>
    <cellStyle name="Gut 2" xfId="35404" hidden="1"/>
    <cellStyle name="Gut 2" xfId="35416" hidden="1"/>
    <cellStyle name="Gut 2" xfId="35425" hidden="1"/>
    <cellStyle name="Gut 2" xfId="35441" hidden="1"/>
    <cellStyle name="Gut 2" xfId="35450" hidden="1"/>
    <cellStyle name="Gut 2" xfId="35462" hidden="1"/>
    <cellStyle name="Gut 2" xfId="35470" hidden="1"/>
    <cellStyle name="Gut 2" xfId="35482" hidden="1"/>
    <cellStyle name="Gut 2" xfId="35490" hidden="1"/>
    <cellStyle name="Gut 2" xfId="35502" hidden="1"/>
    <cellStyle name="Gut 2" xfId="35510" hidden="1"/>
    <cellStyle name="Gut 2" xfId="35522" hidden="1"/>
    <cellStyle name="Gut 2" xfId="35524" hidden="1"/>
    <cellStyle name="Gut 2" xfId="35536" hidden="1"/>
    <cellStyle name="Gut 2" xfId="35545" hidden="1"/>
    <cellStyle name="Gut 2" xfId="35557" hidden="1"/>
    <cellStyle name="Gut 2" xfId="35565" hidden="1"/>
    <cellStyle name="Gut 2" xfId="35577" hidden="1"/>
    <cellStyle name="Gut 2" xfId="35585" hidden="1"/>
    <cellStyle name="Gut 2" xfId="35597" hidden="1"/>
    <cellStyle name="Gut 2" xfId="35605" hidden="1"/>
    <cellStyle name="Gut 2" xfId="35617" hidden="1"/>
    <cellStyle name="Gut 2" xfId="35618" hidden="1"/>
    <cellStyle name="Gut 2" xfId="35630" hidden="1"/>
    <cellStyle name="Gut 2" xfId="35638" hidden="1"/>
    <cellStyle name="Gut 2" xfId="35650" hidden="1"/>
    <cellStyle name="Gut 2" xfId="35658" hidden="1"/>
    <cellStyle name="Gut 2" xfId="35670" hidden="1"/>
    <cellStyle name="Gut 2" xfId="35678" hidden="1"/>
    <cellStyle name="Gut 2" xfId="35690" hidden="1"/>
    <cellStyle name="Gut 2" xfId="35698" hidden="1"/>
    <cellStyle name="Gut 2" xfId="35710" hidden="1"/>
    <cellStyle name="Gut 2" xfId="35724" hidden="1"/>
    <cellStyle name="Gut 2" xfId="35739" hidden="1"/>
    <cellStyle name="Gut 2" xfId="35747" hidden="1"/>
    <cellStyle name="Gut 2" xfId="35759" hidden="1"/>
    <cellStyle name="Gut 2" xfId="35767" hidden="1"/>
    <cellStyle name="Gut 2" xfId="35779" hidden="1"/>
    <cellStyle name="Gut 2" xfId="35787" hidden="1"/>
    <cellStyle name="Gut 2" xfId="35799" hidden="1"/>
    <cellStyle name="Gut 2" xfId="35807" hidden="1"/>
    <cellStyle name="Gut 2" xfId="35819" hidden="1"/>
    <cellStyle name="Gut 2" xfId="35827" hidden="1"/>
    <cellStyle name="Gut 2" xfId="35843" hidden="1"/>
    <cellStyle name="Gut 2" xfId="35852" hidden="1"/>
    <cellStyle name="Gut 2" xfId="35864" hidden="1"/>
    <cellStyle name="Gut 2" xfId="35872" hidden="1"/>
    <cellStyle name="Gut 2" xfId="35884" hidden="1"/>
    <cellStyle name="Gut 2" xfId="35892" hidden="1"/>
    <cellStyle name="Gut 2" xfId="35904" hidden="1"/>
    <cellStyle name="Gut 2" xfId="35912" hidden="1"/>
    <cellStyle name="Gut 2" xfId="35924" hidden="1"/>
    <cellStyle name="Gut 2" xfId="35926" hidden="1"/>
    <cellStyle name="Gut 2" xfId="35938" hidden="1"/>
    <cellStyle name="Gut 2" xfId="35947" hidden="1"/>
    <cellStyle name="Gut 2" xfId="35959" hidden="1"/>
    <cellStyle name="Gut 2" xfId="35967" hidden="1"/>
    <cellStyle name="Gut 2" xfId="35979" hidden="1"/>
    <cellStyle name="Gut 2" xfId="35987" hidden="1"/>
    <cellStyle name="Gut 2" xfId="35999" hidden="1"/>
    <cellStyle name="Gut 2" xfId="36007" hidden="1"/>
    <cellStyle name="Gut 2" xfId="36019" hidden="1"/>
    <cellStyle name="Gut 2" xfId="36020" hidden="1"/>
    <cellStyle name="Gut 2" xfId="36032" hidden="1"/>
    <cellStyle name="Gut 2" xfId="36040" hidden="1"/>
    <cellStyle name="Gut 2" xfId="36052" hidden="1"/>
    <cellStyle name="Gut 2" xfId="36060" hidden="1"/>
    <cellStyle name="Gut 2" xfId="36072" hidden="1"/>
    <cellStyle name="Gut 2" xfId="36080" hidden="1"/>
    <cellStyle name="Gut 2" xfId="36092" hidden="1"/>
    <cellStyle name="Gut 2" xfId="36100" hidden="1"/>
    <cellStyle name="Gut 2" xfId="36112" hidden="1"/>
    <cellStyle name="Gut 2" xfId="36120" hidden="1"/>
    <cellStyle name="Gut 2" xfId="36132" hidden="1"/>
    <cellStyle name="Gut 2" xfId="36140" hidden="1"/>
    <cellStyle name="Gut 2" xfId="36152" hidden="1"/>
    <cellStyle name="Gut 2" xfId="36160" hidden="1"/>
    <cellStyle name="Gut 2" xfId="36172" hidden="1"/>
    <cellStyle name="Gut 2" xfId="36180" hidden="1"/>
    <cellStyle name="Gut 2" xfId="36192" hidden="1"/>
    <cellStyle name="Gut 2" xfId="36200" hidden="1"/>
    <cellStyle name="Gut 2" xfId="36212" hidden="1"/>
    <cellStyle name="Gut 2" xfId="36232" hidden="1"/>
    <cellStyle name="Gut 2" xfId="36238" hidden="1"/>
    <cellStyle name="Gut 2" xfId="36268" hidden="1"/>
    <cellStyle name="Gut 2" xfId="36281" hidden="1"/>
    <cellStyle name="Gut 2" xfId="36289" hidden="1"/>
    <cellStyle name="Gut 2" xfId="36301" hidden="1"/>
    <cellStyle name="Gut 2" xfId="36309" hidden="1"/>
    <cellStyle name="Gut 2" xfId="36321" hidden="1"/>
    <cellStyle name="Gut 2" xfId="36329" hidden="1"/>
    <cellStyle name="Gut 2" xfId="36341" hidden="1"/>
    <cellStyle name="Gut 2" xfId="36349" hidden="1"/>
    <cellStyle name="Gut 2" xfId="36361" hidden="1"/>
    <cellStyle name="Gut 2" xfId="36364" hidden="1"/>
    <cellStyle name="Gut 2" xfId="36376" hidden="1"/>
    <cellStyle name="Gut 2" xfId="36384" hidden="1"/>
    <cellStyle name="Gut 2" xfId="36396" hidden="1"/>
    <cellStyle name="Gut 2" xfId="36404" hidden="1"/>
    <cellStyle name="Gut 2" xfId="36416" hidden="1"/>
    <cellStyle name="Gut 2" xfId="36424" hidden="1"/>
    <cellStyle name="Gut 2" xfId="36436" hidden="1"/>
    <cellStyle name="Gut 2" xfId="36444" hidden="1"/>
    <cellStyle name="Gut 2" xfId="36456" hidden="1"/>
    <cellStyle name="Gut 2" xfId="36462" hidden="1"/>
    <cellStyle name="Gut 2" xfId="36513" hidden="1"/>
    <cellStyle name="Gut 2" xfId="36529" hidden="1"/>
    <cellStyle name="Gut 2" xfId="36545" hidden="1"/>
    <cellStyle name="Gut 2" xfId="36557" hidden="1"/>
    <cellStyle name="Gut 2" xfId="36565" hidden="1"/>
    <cellStyle name="Gut 2" xfId="36577" hidden="1"/>
    <cellStyle name="Gut 2" xfId="36585" hidden="1"/>
    <cellStyle name="Gut 2" xfId="36597" hidden="1"/>
    <cellStyle name="Gut 2" xfId="36605" hidden="1"/>
    <cellStyle name="Gut 2" xfId="36617" hidden="1"/>
    <cellStyle name="Gut 2" xfId="36626" hidden="1"/>
    <cellStyle name="Gut 2" xfId="36642" hidden="1"/>
    <cellStyle name="Gut 2" xfId="36651" hidden="1"/>
    <cellStyle name="Gut 2" xfId="36663" hidden="1"/>
    <cellStyle name="Gut 2" xfId="36671" hidden="1"/>
    <cellStyle name="Gut 2" xfId="36683" hidden="1"/>
    <cellStyle name="Gut 2" xfId="36691" hidden="1"/>
    <cellStyle name="Gut 2" xfId="36703" hidden="1"/>
    <cellStyle name="Gut 2" xfId="36711" hidden="1"/>
    <cellStyle name="Gut 2" xfId="36723" hidden="1"/>
    <cellStyle name="Gut 2" xfId="36725" hidden="1"/>
    <cellStyle name="Gut 2" xfId="36737" hidden="1"/>
    <cellStyle name="Gut 2" xfId="36746" hidden="1"/>
    <cellStyle name="Gut 2" xfId="36758" hidden="1"/>
    <cellStyle name="Gut 2" xfId="36766" hidden="1"/>
    <cellStyle name="Gut 2" xfId="36778" hidden="1"/>
    <cellStyle name="Gut 2" xfId="36786" hidden="1"/>
    <cellStyle name="Gut 2" xfId="36798" hidden="1"/>
    <cellStyle name="Gut 2" xfId="36806" hidden="1"/>
    <cellStyle name="Gut 2" xfId="36818" hidden="1"/>
    <cellStyle name="Gut 2" xfId="36819" hidden="1"/>
    <cellStyle name="Gut 2" xfId="36831" hidden="1"/>
    <cellStyle name="Gut 2" xfId="36839" hidden="1"/>
    <cellStyle name="Gut 2" xfId="36851" hidden="1"/>
    <cellStyle name="Gut 2" xfId="36859" hidden="1"/>
    <cellStyle name="Gut 2" xfId="36871" hidden="1"/>
    <cellStyle name="Gut 2" xfId="36879" hidden="1"/>
    <cellStyle name="Gut 2" xfId="36891" hidden="1"/>
    <cellStyle name="Gut 2" xfId="36899" hidden="1"/>
    <cellStyle name="Gut 2" xfId="36911" hidden="1"/>
    <cellStyle name="Gut 2" xfId="36923" hidden="1"/>
    <cellStyle name="Gut 2" xfId="36939" hidden="1"/>
    <cellStyle name="Gut 2" xfId="36947" hidden="1"/>
    <cellStyle name="Gut 2" xfId="36959" hidden="1"/>
    <cellStyle name="Gut 2" xfId="36967" hidden="1"/>
    <cellStyle name="Gut 2" xfId="36979" hidden="1"/>
    <cellStyle name="Gut 2" xfId="36987" hidden="1"/>
    <cellStyle name="Gut 2" xfId="36999" hidden="1"/>
    <cellStyle name="Gut 2" xfId="37007" hidden="1"/>
    <cellStyle name="Gut 2" xfId="37019" hidden="1"/>
    <cellStyle name="Gut 2" xfId="37027" hidden="1"/>
    <cellStyle name="Gut 2" xfId="37043" hidden="1"/>
    <cellStyle name="Gut 2" xfId="37052" hidden="1"/>
    <cellStyle name="Gut 2" xfId="37064" hidden="1"/>
    <cellStyle name="Gut 2" xfId="37072" hidden="1"/>
    <cellStyle name="Gut 2" xfId="37084" hidden="1"/>
    <cellStyle name="Gut 2" xfId="37092" hidden="1"/>
    <cellStyle name="Gut 2" xfId="37104" hidden="1"/>
    <cellStyle name="Gut 2" xfId="37112" hidden="1"/>
    <cellStyle name="Gut 2" xfId="37124" hidden="1"/>
    <cellStyle name="Gut 2" xfId="37126" hidden="1"/>
    <cellStyle name="Gut 2" xfId="37138" hidden="1"/>
    <cellStyle name="Gut 2" xfId="37147" hidden="1"/>
    <cellStyle name="Gut 2" xfId="37159" hidden="1"/>
    <cellStyle name="Gut 2" xfId="37167" hidden="1"/>
    <cellStyle name="Gut 2" xfId="37179" hidden="1"/>
    <cellStyle name="Gut 2" xfId="37187" hidden="1"/>
    <cellStyle name="Gut 2" xfId="37199" hidden="1"/>
    <cellStyle name="Gut 2" xfId="37207" hidden="1"/>
    <cellStyle name="Gut 2" xfId="37219" hidden="1"/>
    <cellStyle name="Gut 2" xfId="37220" hidden="1"/>
    <cellStyle name="Gut 2" xfId="37232" hidden="1"/>
    <cellStyle name="Gut 2" xfId="37240" hidden="1"/>
    <cellStyle name="Gut 2" xfId="37252" hidden="1"/>
    <cellStyle name="Gut 2" xfId="37260" hidden="1"/>
    <cellStyle name="Gut 2" xfId="37272" hidden="1"/>
    <cellStyle name="Gut 2" xfId="37280" hidden="1"/>
    <cellStyle name="Gut 2" xfId="37292" hidden="1"/>
    <cellStyle name="Gut 2" xfId="37300" hidden="1"/>
    <cellStyle name="Gut 2" xfId="37312" hidden="1"/>
    <cellStyle name="Gut 2" xfId="37320" hidden="1"/>
    <cellStyle name="Gut 2" xfId="37332" hidden="1"/>
    <cellStyle name="Gut 2" xfId="37340" hidden="1"/>
    <cellStyle name="Gut 2" xfId="37352" hidden="1"/>
    <cellStyle name="Gut 2" xfId="37360" hidden="1"/>
    <cellStyle name="Gut 2" xfId="37372" hidden="1"/>
    <cellStyle name="Gut 2" xfId="37380" hidden="1"/>
    <cellStyle name="Gut 2" xfId="37392" hidden="1"/>
    <cellStyle name="Gut 2" xfId="37400" hidden="1"/>
    <cellStyle name="Gut 2" xfId="37412" hidden="1"/>
    <cellStyle name="Gut 2" xfId="37430" hidden="1"/>
    <cellStyle name="Gut 2" xfId="37435" hidden="1"/>
    <cellStyle name="Gut 2" xfId="37465" hidden="1"/>
    <cellStyle name="Gut 2" xfId="37478" hidden="1"/>
    <cellStyle name="Gut 2" xfId="37486" hidden="1"/>
    <cellStyle name="Gut 2" xfId="37498" hidden="1"/>
    <cellStyle name="Gut 2" xfId="37506" hidden="1"/>
    <cellStyle name="Gut 2" xfId="37518" hidden="1"/>
    <cellStyle name="Gut 2" xfId="37526" hidden="1"/>
    <cellStyle name="Gut 2" xfId="37538" hidden="1"/>
    <cellStyle name="Gut 2" xfId="37546" hidden="1"/>
    <cellStyle name="Gut 2" xfId="37558" hidden="1"/>
    <cellStyle name="Gut 2" xfId="37560" hidden="1"/>
    <cellStyle name="Gut 2" xfId="37572" hidden="1"/>
    <cellStyle name="Gut 2" xfId="37580" hidden="1"/>
    <cellStyle name="Gut 2" xfId="37592" hidden="1"/>
    <cellStyle name="Gut 2" xfId="37600" hidden="1"/>
    <cellStyle name="Gut 2" xfId="37612" hidden="1"/>
    <cellStyle name="Gut 2" xfId="37620" hidden="1"/>
    <cellStyle name="Gut 2" xfId="37632" hidden="1"/>
    <cellStyle name="Gut 2" xfId="37640" hidden="1"/>
    <cellStyle name="Gut 2" xfId="37652" hidden="1"/>
    <cellStyle name="Gut 2" xfId="28203" hidden="1"/>
    <cellStyle name="Gut 2" xfId="35384" hidden="1"/>
    <cellStyle name="Gut 2" xfId="33101" hidden="1"/>
    <cellStyle name="Gut 2" xfId="30726" hidden="1"/>
    <cellStyle name="Gut 2" xfId="31142" hidden="1"/>
    <cellStyle name="Gut 2" xfId="28216" hidden="1"/>
    <cellStyle name="Gut 2" xfId="37663" hidden="1"/>
    <cellStyle name="Gut 2" xfId="37671" hidden="1"/>
    <cellStyle name="Gut 2" xfId="37683" hidden="1"/>
    <cellStyle name="Gut 2" xfId="37691" hidden="1"/>
    <cellStyle name="Gut 2" xfId="37707" hidden="1"/>
    <cellStyle name="Gut 2" xfId="37716" hidden="1"/>
    <cellStyle name="Gut 2" xfId="37728" hidden="1"/>
    <cellStyle name="Gut 2" xfId="37736" hidden="1"/>
    <cellStyle name="Gut 2" xfId="37748" hidden="1"/>
    <cellStyle name="Gut 2" xfId="37756" hidden="1"/>
    <cellStyle name="Gut 2" xfId="37768" hidden="1"/>
    <cellStyle name="Gut 2" xfId="37776" hidden="1"/>
    <cellStyle name="Gut 2" xfId="37788" hidden="1"/>
    <cellStyle name="Gut 2" xfId="37790" hidden="1"/>
    <cellStyle name="Gut 2" xfId="37802" hidden="1"/>
    <cellStyle name="Gut 2" xfId="37811" hidden="1"/>
    <cellStyle name="Gut 2" xfId="37823" hidden="1"/>
    <cellStyle name="Gut 2" xfId="37831" hidden="1"/>
    <cellStyle name="Gut 2" xfId="37843" hidden="1"/>
    <cellStyle name="Gut 2" xfId="37851" hidden="1"/>
    <cellStyle name="Gut 2" xfId="37863" hidden="1"/>
    <cellStyle name="Gut 2" xfId="37871" hidden="1"/>
    <cellStyle name="Gut 2" xfId="37883" hidden="1"/>
    <cellStyle name="Gut 2" xfId="37884" hidden="1"/>
    <cellStyle name="Gut 2" xfId="37896" hidden="1"/>
    <cellStyle name="Gut 2" xfId="37904" hidden="1"/>
    <cellStyle name="Gut 2" xfId="37916" hidden="1"/>
    <cellStyle name="Gut 2" xfId="37924" hidden="1"/>
    <cellStyle name="Gut 2" xfId="37936" hidden="1"/>
    <cellStyle name="Gut 2" xfId="37944" hidden="1"/>
    <cellStyle name="Gut 2" xfId="37956" hidden="1"/>
    <cellStyle name="Gut 2" xfId="37964" hidden="1"/>
    <cellStyle name="Gut 2" xfId="37976" hidden="1"/>
    <cellStyle name="Gut 2" xfId="37988" hidden="1"/>
    <cellStyle name="Gut 2" xfId="38003" hidden="1"/>
    <cellStyle name="Gut 2" xfId="38011" hidden="1"/>
    <cellStyle name="Gut 2" xfId="38023" hidden="1"/>
    <cellStyle name="Gut 2" xfId="38031" hidden="1"/>
    <cellStyle name="Gut 2" xfId="38043" hidden="1"/>
    <cellStyle name="Gut 2" xfId="38051" hidden="1"/>
    <cellStyle name="Gut 2" xfId="38063" hidden="1"/>
    <cellStyle name="Gut 2" xfId="38071" hidden="1"/>
    <cellStyle name="Gut 2" xfId="38083" hidden="1"/>
    <cellStyle name="Gut 2" xfId="38091" hidden="1"/>
    <cellStyle name="Gut 2" xfId="38107" hidden="1"/>
    <cellStyle name="Gut 2" xfId="38116" hidden="1"/>
    <cellStyle name="Gut 2" xfId="38128" hidden="1"/>
    <cellStyle name="Gut 2" xfId="38136" hidden="1"/>
    <cellStyle name="Gut 2" xfId="38148" hidden="1"/>
    <cellStyle name="Gut 2" xfId="38156" hidden="1"/>
    <cellStyle name="Gut 2" xfId="38168" hidden="1"/>
    <cellStyle name="Gut 2" xfId="38176" hidden="1"/>
    <cellStyle name="Gut 2" xfId="38188" hidden="1"/>
    <cellStyle name="Gut 2" xfId="38190" hidden="1"/>
    <cellStyle name="Gut 2" xfId="38202" hidden="1"/>
    <cellStyle name="Gut 2" xfId="38211" hidden="1"/>
    <cellStyle name="Gut 2" xfId="38223" hidden="1"/>
    <cellStyle name="Gut 2" xfId="38231" hidden="1"/>
    <cellStyle name="Gut 2" xfId="38243" hidden="1"/>
    <cellStyle name="Gut 2" xfId="38251" hidden="1"/>
    <cellStyle name="Gut 2" xfId="38263" hidden="1"/>
    <cellStyle name="Gut 2" xfId="38271" hidden="1"/>
    <cellStyle name="Gut 2" xfId="38283" hidden="1"/>
    <cellStyle name="Gut 2" xfId="38284" hidden="1"/>
    <cellStyle name="Gut 2" xfId="38296" hidden="1"/>
    <cellStyle name="Gut 2" xfId="38304" hidden="1"/>
    <cellStyle name="Gut 2" xfId="38316" hidden="1"/>
    <cellStyle name="Gut 2" xfId="38324" hidden="1"/>
    <cellStyle name="Gut 2" xfId="38336" hidden="1"/>
    <cellStyle name="Gut 2" xfId="38344" hidden="1"/>
    <cellStyle name="Gut 2" xfId="38356" hidden="1"/>
    <cellStyle name="Gut 2" xfId="38364" hidden="1"/>
    <cellStyle name="Gut 2" xfId="38376" hidden="1"/>
    <cellStyle name="Gut 2" xfId="38384" hidden="1"/>
    <cellStyle name="Gut 2" xfId="38396" hidden="1"/>
    <cellStyle name="Gut 2" xfId="38404" hidden="1"/>
    <cellStyle name="Gut 2" xfId="38416" hidden="1"/>
    <cellStyle name="Gut 2" xfId="38424" hidden="1"/>
    <cellStyle name="Gut 2" xfId="38436" hidden="1"/>
    <cellStyle name="Gut 2" xfId="38444" hidden="1"/>
    <cellStyle name="Gut 2" xfId="38456" hidden="1"/>
    <cellStyle name="Gut 2" xfId="38464" hidden="1"/>
    <cellStyle name="Gut 2" xfId="38476" hidden="1"/>
    <cellStyle name="Gut 2" xfId="38493" hidden="1"/>
    <cellStyle name="Gut 2" xfId="38498" hidden="1"/>
    <cellStyle name="Gut 2" xfId="38526" hidden="1"/>
    <cellStyle name="Gut 2" xfId="38538" hidden="1"/>
    <cellStyle name="Gut 2" xfId="38546" hidden="1"/>
    <cellStyle name="Gut 2" xfId="38558" hidden="1"/>
    <cellStyle name="Gut 2" xfId="38566" hidden="1"/>
    <cellStyle name="Gut 2" xfId="38578" hidden="1"/>
    <cellStyle name="Gut 2" xfId="38586" hidden="1"/>
    <cellStyle name="Gut 2" xfId="38598" hidden="1"/>
    <cellStyle name="Gut 2" xfId="38606" hidden="1"/>
    <cellStyle name="Gut 2" xfId="38618" hidden="1"/>
    <cellStyle name="Gut 2" xfId="38620" hidden="1"/>
    <cellStyle name="Gut 2" xfId="38632" hidden="1"/>
    <cellStyle name="Gut 2" xfId="38640" hidden="1"/>
    <cellStyle name="Gut 2" xfId="38652" hidden="1"/>
    <cellStyle name="Gut 2" xfId="38660" hidden="1"/>
    <cellStyle name="Gut 2" xfId="38672" hidden="1"/>
    <cellStyle name="Gut 2" xfId="38680" hidden="1"/>
    <cellStyle name="Gut 2" xfId="38692" hidden="1"/>
    <cellStyle name="Gut 2" xfId="38700" hidden="1"/>
    <cellStyle name="Gut 2" xfId="38712" hidden="1"/>
    <cellStyle name="Gut 2" xfId="38715" hidden="1"/>
    <cellStyle name="Gut 2" xfId="38765" hidden="1"/>
    <cellStyle name="Gut 2" xfId="38780" hidden="1"/>
    <cellStyle name="Gut 2" xfId="38796" hidden="1"/>
    <cellStyle name="Gut 2" xfId="38808" hidden="1"/>
    <cellStyle name="Gut 2" xfId="38816" hidden="1"/>
    <cellStyle name="Gut 2" xfId="38828" hidden="1"/>
    <cellStyle name="Gut 2" xfId="38836" hidden="1"/>
    <cellStyle name="Gut 2" xfId="38848" hidden="1"/>
    <cellStyle name="Gut 2" xfId="38856" hidden="1"/>
    <cellStyle name="Gut 2" xfId="38868" hidden="1"/>
    <cellStyle name="Gut 2" xfId="38876" hidden="1"/>
    <cellStyle name="Gut 2" xfId="38892" hidden="1"/>
    <cellStyle name="Gut 2" xfId="38901" hidden="1"/>
    <cellStyle name="Gut 2" xfId="38913" hidden="1"/>
    <cellStyle name="Gut 2" xfId="38921" hidden="1"/>
    <cellStyle name="Gut 2" xfId="38933" hidden="1"/>
    <cellStyle name="Gut 2" xfId="38941" hidden="1"/>
    <cellStyle name="Gut 2" xfId="38953" hidden="1"/>
    <cellStyle name="Gut 2" xfId="38961" hidden="1"/>
    <cellStyle name="Gut 2" xfId="38973" hidden="1"/>
    <cellStyle name="Gut 2" xfId="38975" hidden="1"/>
    <cellStyle name="Gut 2" xfId="38987" hidden="1"/>
    <cellStyle name="Gut 2" xfId="38996" hidden="1"/>
    <cellStyle name="Gut 2" xfId="39008" hidden="1"/>
    <cellStyle name="Gut 2" xfId="39016" hidden="1"/>
    <cellStyle name="Gut 2" xfId="39028" hidden="1"/>
    <cellStyle name="Gut 2" xfId="39036" hidden="1"/>
    <cellStyle name="Gut 2" xfId="39048" hidden="1"/>
    <cellStyle name="Gut 2" xfId="39056" hidden="1"/>
    <cellStyle name="Gut 2" xfId="39068" hidden="1"/>
    <cellStyle name="Gut 2" xfId="39069" hidden="1"/>
    <cellStyle name="Gut 2" xfId="39081" hidden="1"/>
    <cellStyle name="Gut 2" xfId="39089" hidden="1"/>
    <cellStyle name="Gut 2" xfId="39101" hidden="1"/>
    <cellStyle name="Gut 2" xfId="39109" hidden="1"/>
    <cellStyle name="Gut 2" xfId="39121" hidden="1"/>
    <cellStyle name="Gut 2" xfId="39129" hidden="1"/>
    <cellStyle name="Gut 2" xfId="39141" hidden="1"/>
    <cellStyle name="Gut 2" xfId="39149" hidden="1"/>
    <cellStyle name="Gut 2" xfId="39161" hidden="1"/>
    <cellStyle name="Gut 2" xfId="39173" hidden="1"/>
    <cellStyle name="Gut 2" xfId="39188" hidden="1"/>
    <cellStyle name="Gut 2" xfId="39196" hidden="1"/>
    <cellStyle name="Gut 2" xfId="39208" hidden="1"/>
    <cellStyle name="Gut 2" xfId="39216" hidden="1"/>
    <cellStyle name="Gut 2" xfId="39228" hidden="1"/>
    <cellStyle name="Gut 2" xfId="39236" hidden="1"/>
    <cellStyle name="Gut 2" xfId="39248" hidden="1"/>
    <cellStyle name="Gut 2" xfId="39256" hidden="1"/>
    <cellStyle name="Gut 2" xfId="39268" hidden="1"/>
    <cellStyle name="Gut 2" xfId="39276" hidden="1"/>
    <cellStyle name="Gut 2" xfId="39292" hidden="1"/>
    <cellStyle name="Gut 2" xfId="39301" hidden="1"/>
    <cellStyle name="Gut 2" xfId="39313" hidden="1"/>
    <cellStyle name="Gut 2" xfId="39321" hidden="1"/>
    <cellStyle name="Gut 2" xfId="39333" hidden="1"/>
    <cellStyle name="Gut 2" xfId="39341" hidden="1"/>
    <cellStyle name="Gut 2" xfId="39353" hidden="1"/>
    <cellStyle name="Gut 2" xfId="39361" hidden="1"/>
    <cellStyle name="Gut 2" xfId="39373" hidden="1"/>
    <cellStyle name="Gut 2" xfId="39375" hidden="1"/>
    <cellStyle name="Gut 2" xfId="39387" hidden="1"/>
    <cellStyle name="Gut 2" xfId="39396" hidden="1"/>
    <cellStyle name="Gut 2" xfId="39408" hidden="1"/>
    <cellStyle name="Gut 2" xfId="39416" hidden="1"/>
    <cellStyle name="Gut 2" xfId="39428" hidden="1"/>
    <cellStyle name="Gut 2" xfId="39436" hidden="1"/>
    <cellStyle name="Gut 2" xfId="39448" hidden="1"/>
    <cellStyle name="Gut 2" xfId="39456" hidden="1"/>
    <cellStyle name="Gut 2" xfId="39468" hidden="1"/>
    <cellStyle name="Gut 2" xfId="39469" hidden="1"/>
    <cellStyle name="Gut 2" xfId="39481" hidden="1"/>
    <cellStyle name="Gut 2" xfId="39489" hidden="1"/>
    <cellStyle name="Gut 2" xfId="39501" hidden="1"/>
    <cellStyle name="Gut 2" xfId="39509" hidden="1"/>
    <cellStyle name="Gut 2" xfId="39521" hidden="1"/>
    <cellStyle name="Gut 2" xfId="39529" hidden="1"/>
    <cellStyle name="Gut 2" xfId="39541" hidden="1"/>
    <cellStyle name="Gut 2" xfId="39549" hidden="1"/>
    <cellStyle name="Gut 2" xfId="39561" hidden="1"/>
    <cellStyle name="Gut 2" xfId="39569" hidden="1"/>
    <cellStyle name="Gut 2" xfId="39581" hidden="1"/>
    <cellStyle name="Gut 2" xfId="39589" hidden="1"/>
    <cellStyle name="Gut 2" xfId="39601" hidden="1"/>
    <cellStyle name="Gut 2" xfId="39609" hidden="1"/>
    <cellStyle name="Gut 2" xfId="39621" hidden="1"/>
    <cellStyle name="Gut 2" xfId="39629" hidden="1"/>
    <cellStyle name="Gut 2" xfId="39641" hidden="1"/>
    <cellStyle name="Gut 2" xfId="39649" hidden="1"/>
    <cellStyle name="Gut 2" xfId="39661" hidden="1"/>
    <cellStyle name="Gut 2" xfId="39678" hidden="1"/>
    <cellStyle name="Gut 2" xfId="39683" hidden="1"/>
    <cellStyle name="Gut 2" xfId="39711" hidden="1"/>
    <cellStyle name="Gut 2" xfId="39723" hidden="1"/>
    <cellStyle name="Gut 2" xfId="39731" hidden="1"/>
    <cellStyle name="Gut 2" xfId="39743" hidden="1"/>
    <cellStyle name="Gut 2" xfId="39751" hidden="1"/>
    <cellStyle name="Gut 2" xfId="39763" hidden="1"/>
    <cellStyle name="Gut 2" xfId="39771" hidden="1"/>
    <cellStyle name="Gut 2" xfId="39783" hidden="1"/>
    <cellStyle name="Gut 2" xfId="39791" hidden="1"/>
    <cellStyle name="Gut 2" xfId="39803" hidden="1"/>
    <cellStyle name="Gut 2" xfId="39805" hidden="1"/>
    <cellStyle name="Gut 2" xfId="39817" hidden="1"/>
    <cellStyle name="Gut 2" xfId="39825" hidden="1"/>
    <cellStyle name="Gut 2" xfId="39837" hidden="1"/>
    <cellStyle name="Gut 2" xfId="39845" hidden="1"/>
    <cellStyle name="Gut 2" xfId="39857" hidden="1"/>
    <cellStyle name="Gut 2" xfId="39865" hidden="1"/>
    <cellStyle name="Gut 2" xfId="39877" hidden="1"/>
    <cellStyle name="Gut 2" xfId="39885" hidden="1"/>
    <cellStyle name="Gut 2" xfId="39897" hidden="1"/>
    <cellStyle name="Gut 2" xfId="28347" hidden="1"/>
    <cellStyle name="Gut 2" xfId="30836" hidden="1"/>
    <cellStyle name="Gut 2" xfId="28255" hidden="1"/>
    <cellStyle name="Gut 2" xfId="36491" hidden="1"/>
    <cellStyle name="Gut 2" xfId="33436" hidden="1"/>
    <cellStyle name="Gut 2" xfId="28313" hidden="1"/>
    <cellStyle name="Gut 2" xfId="39900" hidden="1"/>
    <cellStyle name="Gut 2" xfId="39908" hidden="1"/>
    <cellStyle name="Gut 2" xfId="39920" hidden="1"/>
    <cellStyle name="Gut 2" xfId="39928" hidden="1"/>
    <cellStyle name="Gut 2" xfId="39944" hidden="1"/>
    <cellStyle name="Gut 2" xfId="39953" hidden="1"/>
    <cellStyle name="Gut 2" xfId="39965" hidden="1"/>
    <cellStyle name="Gut 2" xfId="39973" hidden="1"/>
    <cellStyle name="Gut 2" xfId="39985" hidden="1"/>
    <cellStyle name="Gut 2" xfId="39993" hidden="1"/>
    <cellStyle name="Gut 2" xfId="40005" hidden="1"/>
    <cellStyle name="Gut 2" xfId="40013" hidden="1"/>
    <cellStyle name="Gut 2" xfId="40025" hidden="1"/>
    <cellStyle name="Gut 2" xfId="40027" hidden="1"/>
    <cellStyle name="Gut 2" xfId="40039" hidden="1"/>
    <cellStyle name="Gut 2" xfId="40048" hidden="1"/>
    <cellStyle name="Gut 2" xfId="40060" hidden="1"/>
    <cellStyle name="Gut 2" xfId="40068" hidden="1"/>
    <cellStyle name="Gut 2" xfId="40080" hidden="1"/>
    <cellStyle name="Gut 2" xfId="40088" hidden="1"/>
    <cellStyle name="Gut 2" xfId="40100" hidden="1"/>
    <cellStyle name="Gut 2" xfId="40108" hidden="1"/>
    <cellStyle name="Gut 2" xfId="40120" hidden="1"/>
    <cellStyle name="Gut 2" xfId="40121" hidden="1"/>
    <cellStyle name="Gut 2" xfId="40133" hidden="1"/>
    <cellStyle name="Gut 2" xfId="40141" hidden="1"/>
    <cellStyle name="Gut 2" xfId="40153" hidden="1"/>
    <cellStyle name="Gut 2" xfId="40161" hidden="1"/>
    <cellStyle name="Gut 2" xfId="40173" hidden="1"/>
    <cellStyle name="Gut 2" xfId="40181" hidden="1"/>
    <cellStyle name="Gut 2" xfId="40193" hidden="1"/>
    <cellStyle name="Gut 2" xfId="40201" hidden="1"/>
    <cellStyle name="Gut 2" xfId="40213" hidden="1"/>
    <cellStyle name="Gut 2" xfId="40225" hidden="1"/>
    <cellStyle name="Gut 2" xfId="40240" hidden="1"/>
    <cellStyle name="Gut 2" xfId="40248" hidden="1"/>
    <cellStyle name="Gut 2" xfId="40260" hidden="1"/>
    <cellStyle name="Gut 2" xfId="40268" hidden="1"/>
    <cellStyle name="Gut 2" xfId="40280" hidden="1"/>
    <cellStyle name="Gut 2" xfId="40288" hidden="1"/>
    <cellStyle name="Gut 2" xfId="40300" hidden="1"/>
    <cellStyle name="Gut 2" xfId="40308" hidden="1"/>
    <cellStyle name="Gut 2" xfId="40320" hidden="1"/>
    <cellStyle name="Gut 2" xfId="40328" hidden="1"/>
    <cellStyle name="Gut 2" xfId="40344" hidden="1"/>
    <cellStyle name="Gut 2" xfId="40353" hidden="1"/>
    <cellStyle name="Gut 2" xfId="40365" hidden="1"/>
    <cellStyle name="Gut 2" xfId="40373" hidden="1"/>
    <cellStyle name="Gut 2" xfId="40385" hidden="1"/>
    <cellStyle name="Gut 2" xfId="40393" hidden="1"/>
    <cellStyle name="Gut 2" xfId="40405" hidden="1"/>
    <cellStyle name="Gut 2" xfId="40413" hidden="1"/>
    <cellStyle name="Gut 2" xfId="40425" hidden="1"/>
    <cellStyle name="Gut 2" xfId="40427" hidden="1"/>
    <cellStyle name="Gut 2" xfId="40439" hidden="1"/>
    <cellStyle name="Gut 2" xfId="40448" hidden="1"/>
    <cellStyle name="Gut 2" xfId="40460" hidden="1"/>
    <cellStyle name="Gut 2" xfId="40468" hidden="1"/>
    <cellStyle name="Gut 2" xfId="40480" hidden="1"/>
    <cellStyle name="Gut 2" xfId="40488" hidden="1"/>
    <cellStyle name="Gut 2" xfId="40500" hidden="1"/>
    <cellStyle name="Gut 2" xfId="40508" hidden="1"/>
    <cellStyle name="Gut 2" xfId="40520" hidden="1"/>
    <cellStyle name="Gut 2" xfId="40521" hidden="1"/>
    <cellStyle name="Gut 2" xfId="40533" hidden="1"/>
    <cellStyle name="Gut 2" xfId="40541" hidden="1"/>
    <cellStyle name="Gut 2" xfId="40553" hidden="1"/>
    <cellStyle name="Gut 2" xfId="40561" hidden="1"/>
    <cellStyle name="Gut 2" xfId="40573" hidden="1"/>
    <cellStyle name="Gut 2" xfId="40581" hidden="1"/>
    <cellStyle name="Gut 2" xfId="40593" hidden="1"/>
    <cellStyle name="Gut 2" xfId="40601" hidden="1"/>
    <cellStyle name="Gut 2" xfId="40613" hidden="1"/>
    <cellStyle name="Gut 2" xfId="40621" hidden="1"/>
    <cellStyle name="Gut 2" xfId="40633" hidden="1"/>
    <cellStyle name="Gut 2" xfId="40641" hidden="1"/>
    <cellStyle name="Gut 2" xfId="40653" hidden="1"/>
    <cellStyle name="Gut 2" xfId="40661" hidden="1"/>
    <cellStyle name="Gut 2" xfId="40673" hidden="1"/>
    <cellStyle name="Gut 2" xfId="40681" hidden="1"/>
    <cellStyle name="Gut 2" xfId="40693" hidden="1"/>
    <cellStyle name="Gut 2" xfId="40701" hidden="1"/>
    <cellStyle name="Gut 2" xfId="40713" hidden="1"/>
    <cellStyle name="Gut 2" xfId="40730" hidden="1"/>
    <cellStyle name="Gut 2" xfId="40735" hidden="1"/>
    <cellStyle name="Gut 2" xfId="40763" hidden="1"/>
    <cellStyle name="Gut 2" xfId="40775" hidden="1"/>
    <cellStyle name="Gut 2" xfId="40783" hidden="1"/>
    <cellStyle name="Gut 2" xfId="40795" hidden="1"/>
    <cellStyle name="Gut 2" xfId="40803" hidden="1"/>
    <cellStyle name="Gut 2" xfId="40815" hidden="1"/>
    <cellStyle name="Gut 2" xfId="40823" hidden="1"/>
    <cellStyle name="Gut 2" xfId="40835" hidden="1"/>
    <cellStyle name="Gut 2" xfId="40843" hidden="1"/>
    <cellStyle name="Gut 2" xfId="40855" hidden="1"/>
    <cellStyle name="Gut 2" xfId="40857" hidden="1"/>
    <cellStyle name="Gut 2" xfId="40869" hidden="1"/>
    <cellStyle name="Gut 2" xfId="40877" hidden="1"/>
    <cellStyle name="Gut 2" xfId="40889" hidden="1"/>
    <cellStyle name="Gut 2" xfId="40897" hidden="1"/>
    <cellStyle name="Gut 2" xfId="40909" hidden="1"/>
    <cellStyle name="Gut 2" xfId="40917" hidden="1"/>
    <cellStyle name="Gut 2" xfId="40929" hidden="1"/>
    <cellStyle name="Gut 2" xfId="40937" hidden="1"/>
    <cellStyle name="Gut 2" xfId="40949" hidden="1"/>
    <cellStyle name="Gut 2" xfId="40952" hidden="1"/>
    <cellStyle name="Gut 2" xfId="41001" hidden="1"/>
    <cellStyle name="Gut 2" xfId="41016" hidden="1"/>
    <cellStyle name="Gut 2" xfId="41032" hidden="1"/>
    <cellStyle name="Gut 2" xfId="41044" hidden="1"/>
    <cellStyle name="Gut 2" xfId="41052" hidden="1"/>
    <cellStyle name="Gut 2" xfId="41064" hidden="1"/>
    <cellStyle name="Gut 2" xfId="41072" hidden="1"/>
    <cellStyle name="Gut 2" xfId="41084" hidden="1"/>
    <cellStyle name="Gut 2" xfId="41092" hidden="1"/>
    <cellStyle name="Gut 2" xfId="41104" hidden="1"/>
    <cellStyle name="Gut 2" xfId="41112" hidden="1"/>
    <cellStyle name="Gut 2" xfId="41128" hidden="1"/>
    <cellStyle name="Gut 2" xfId="41137" hidden="1"/>
    <cellStyle name="Gut 2" xfId="41149" hidden="1"/>
    <cellStyle name="Gut 2" xfId="41157" hidden="1"/>
    <cellStyle name="Gut 2" xfId="41169" hidden="1"/>
    <cellStyle name="Gut 2" xfId="41177" hidden="1"/>
    <cellStyle name="Gut 2" xfId="41189" hidden="1"/>
    <cellStyle name="Gut 2" xfId="41197" hidden="1"/>
    <cellStyle name="Gut 2" xfId="41209" hidden="1"/>
    <cellStyle name="Gut 2" xfId="41211" hidden="1"/>
    <cellStyle name="Gut 2" xfId="41223" hidden="1"/>
    <cellStyle name="Gut 2" xfId="41232" hidden="1"/>
    <cellStyle name="Gut 2" xfId="41244" hidden="1"/>
    <cellStyle name="Gut 2" xfId="41252" hidden="1"/>
    <cellStyle name="Gut 2" xfId="41264" hidden="1"/>
    <cellStyle name="Gut 2" xfId="41272" hidden="1"/>
    <cellStyle name="Gut 2" xfId="41284" hidden="1"/>
    <cellStyle name="Gut 2" xfId="41292" hidden="1"/>
    <cellStyle name="Gut 2" xfId="41304" hidden="1"/>
    <cellStyle name="Gut 2" xfId="41305" hidden="1"/>
    <cellStyle name="Gut 2" xfId="41317" hidden="1"/>
    <cellStyle name="Gut 2" xfId="41325" hidden="1"/>
    <cellStyle name="Gut 2" xfId="41337" hidden="1"/>
    <cellStyle name="Gut 2" xfId="41345" hidden="1"/>
    <cellStyle name="Gut 2" xfId="41357" hidden="1"/>
    <cellStyle name="Gut 2" xfId="41365" hidden="1"/>
    <cellStyle name="Gut 2" xfId="41377" hidden="1"/>
    <cellStyle name="Gut 2" xfId="41385" hidden="1"/>
    <cellStyle name="Gut 2" xfId="41397" hidden="1"/>
    <cellStyle name="Gut 2" xfId="41409" hidden="1"/>
    <cellStyle name="Gut 2" xfId="41424" hidden="1"/>
    <cellStyle name="Gut 2" xfId="41432" hidden="1"/>
    <cellStyle name="Gut 2" xfId="41444" hidden="1"/>
    <cellStyle name="Gut 2" xfId="41452" hidden="1"/>
    <cellStyle name="Gut 2" xfId="41464" hidden="1"/>
    <cellStyle name="Gut 2" xfId="41472" hidden="1"/>
    <cellStyle name="Gut 2" xfId="41484" hidden="1"/>
    <cellStyle name="Gut 2" xfId="41492" hidden="1"/>
    <cellStyle name="Gut 2" xfId="41504" hidden="1"/>
    <cellStyle name="Gut 2" xfId="41512" hidden="1"/>
    <cellStyle name="Gut 2" xfId="41528" hidden="1"/>
    <cellStyle name="Gut 2" xfId="41537" hidden="1"/>
    <cellStyle name="Gut 2" xfId="41549" hidden="1"/>
    <cellStyle name="Gut 2" xfId="41557" hidden="1"/>
    <cellStyle name="Gut 2" xfId="41569" hidden="1"/>
    <cellStyle name="Gut 2" xfId="41577" hidden="1"/>
    <cellStyle name="Gut 2" xfId="41589" hidden="1"/>
    <cellStyle name="Gut 2" xfId="41597" hidden="1"/>
    <cellStyle name="Gut 2" xfId="41609" hidden="1"/>
    <cellStyle name="Gut 2" xfId="41611" hidden="1"/>
    <cellStyle name="Gut 2" xfId="41623" hidden="1"/>
    <cellStyle name="Gut 2" xfId="41632" hidden="1"/>
    <cellStyle name="Gut 2" xfId="41644" hidden="1"/>
    <cellStyle name="Gut 2" xfId="41652" hidden="1"/>
    <cellStyle name="Gut 2" xfId="41664" hidden="1"/>
    <cellStyle name="Gut 2" xfId="41672" hidden="1"/>
    <cellStyle name="Gut 2" xfId="41684" hidden="1"/>
    <cellStyle name="Gut 2" xfId="41692" hidden="1"/>
    <cellStyle name="Gut 2" xfId="41704" hidden="1"/>
    <cellStyle name="Gut 2" xfId="41705" hidden="1"/>
    <cellStyle name="Gut 2" xfId="41717" hidden="1"/>
    <cellStyle name="Gut 2" xfId="41725" hidden="1"/>
    <cellStyle name="Gut 2" xfId="41737" hidden="1"/>
    <cellStyle name="Gut 2" xfId="41745" hidden="1"/>
    <cellStyle name="Gut 2" xfId="41757" hidden="1"/>
    <cellStyle name="Gut 2" xfId="41765" hidden="1"/>
    <cellStyle name="Gut 2" xfId="41777" hidden="1"/>
    <cellStyle name="Gut 2" xfId="41785" hidden="1"/>
    <cellStyle name="Gut 2" xfId="41797" hidden="1"/>
    <cellStyle name="Gut 2" xfId="41805" hidden="1"/>
    <cellStyle name="Gut 2" xfId="41817" hidden="1"/>
    <cellStyle name="Gut 2" xfId="41825" hidden="1"/>
    <cellStyle name="Gut 2" xfId="41837" hidden="1"/>
    <cellStyle name="Gut 2" xfId="41845" hidden="1"/>
    <cellStyle name="Gut 2" xfId="41857" hidden="1"/>
    <cellStyle name="Gut 2" xfId="41865" hidden="1"/>
    <cellStyle name="Gut 2" xfId="41877" hidden="1"/>
    <cellStyle name="Gut 2" xfId="41885" hidden="1"/>
    <cellStyle name="Gut 2" xfId="41897" hidden="1"/>
    <cellStyle name="Gut 2" xfId="41914" hidden="1"/>
    <cellStyle name="Gut 2" xfId="41919" hidden="1"/>
    <cellStyle name="Gut 2" xfId="41947" hidden="1"/>
    <cellStyle name="Gut 2" xfId="41959" hidden="1"/>
    <cellStyle name="Gut 2" xfId="41967" hidden="1"/>
    <cellStyle name="Gut 2" xfId="41979" hidden="1"/>
    <cellStyle name="Gut 2" xfId="41987" hidden="1"/>
    <cellStyle name="Gut 2" xfId="41999" hidden="1"/>
    <cellStyle name="Gut 2" xfId="42007" hidden="1"/>
    <cellStyle name="Gut 2" xfId="42019" hidden="1"/>
    <cellStyle name="Gut 2" xfId="42027" hidden="1"/>
    <cellStyle name="Gut 2" xfId="42039" hidden="1"/>
    <cellStyle name="Gut 2" xfId="42041" hidden="1"/>
    <cellStyle name="Gut 2" xfId="42053" hidden="1"/>
    <cellStyle name="Gut 2" xfId="42061" hidden="1"/>
    <cellStyle name="Gut 2" xfId="42073" hidden="1"/>
    <cellStyle name="Gut 2" xfId="42081" hidden="1"/>
    <cellStyle name="Gut 2" xfId="42093" hidden="1"/>
    <cellStyle name="Gut 2" xfId="42101" hidden="1"/>
    <cellStyle name="Gut 2" xfId="42113" hidden="1"/>
    <cellStyle name="Gut 2" xfId="42121" hidden="1"/>
    <cellStyle name="Gut 2" xfId="42133" hidden="1"/>
    <cellStyle name="Gut 2" xfId="42250" hidden="1"/>
    <cellStyle name="Gut 2" xfId="42271" hidden="1"/>
    <cellStyle name="Gut 2" xfId="42304" hidden="1"/>
    <cellStyle name="Gut 2" xfId="42325" hidden="1"/>
    <cellStyle name="Gut 2" xfId="42349" hidden="1"/>
    <cellStyle name="Gut 2" xfId="42424" hidden="1"/>
    <cellStyle name="Gut 2" xfId="42468" hidden="1"/>
    <cellStyle name="Gut 2" xfId="42482" hidden="1"/>
    <cellStyle name="Gut 2" xfId="42515" hidden="1"/>
    <cellStyle name="Gut 2" xfId="42536" hidden="1"/>
    <cellStyle name="Gut 2" xfId="42580" hidden="1"/>
    <cellStyle name="Gut 2" xfId="42605" hidden="1"/>
    <cellStyle name="Gut 2" xfId="42635" hidden="1"/>
    <cellStyle name="Gut 2" xfId="42661" hidden="1"/>
    <cellStyle name="Gut 2" xfId="42686" hidden="1"/>
    <cellStyle name="Gut 2" xfId="42716" hidden="1"/>
    <cellStyle name="Gut 2" xfId="42740" hidden="1"/>
    <cellStyle name="Gut 2" xfId="42767" hidden="1"/>
    <cellStyle name="Gut 2" xfId="42792" hidden="1"/>
    <cellStyle name="Gut 2" xfId="42813" hidden="1"/>
    <cellStyle name="Gut 2" xfId="42841" hidden="1"/>
    <cellStyle name="Gut 2" xfId="42872" hidden="1"/>
    <cellStyle name="Gut 2" xfId="42897" hidden="1"/>
    <cellStyle name="Gut 2" xfId="42930" hidden="1"/>
    <cellStyle name="Gut 2" xfId="42955" hidden="1"/>
    <cellStyle name="Gut 2" xfId="42981" hidden="1"/>
    <cellStyle name="Gut 2" xfId="43004" hidden="1"/>
    <cellStyle name="Gut 2" xfId="43032" hidden="1"/>
    <cellStyle name="Gut 2" xfId="43051" hidden="1"/>
    <cellStyle name="Gut 2" xfId="43068" hidden="1"/>
    <cellStyle name="Gut 2" xfId="43095" hidden="1"/>
    <cellStyle name="Gut 2" xfId="43127" hidden="1"/>
    <cellStyle name="Gut 2" xfId="43151" hidden="1"/>
    <cellStyle name="Gut 2" xfId="43185" hidden="1"/>
    <cellStyle name="Gut 2" xfId="43205" hidden="1"/>
    <cellStyle name="Gut 2" xfId="43240" hidden="1"/>
    <cellStyle name="Gut 2" xfId="43264" hidden="1"/>
    <cellStyle name="Gut 2" xfId="43289" hidden="1"/>
    <cellStyle name="Gut 2" xfId="43315" hidden="1"/>
    <cellStyle name="Gut 2" xfId="43353" hidden="1"/>
    <cellStyle name="Gut 2" xfId="43380" hidden="1"/>
    <cellStyle name="Gut 2" xfId="43428" hidden="1"/>
    <cellStyle name="Gut 2" xfId="43439" hidden="1"/>
    <cellStyle name="Gut 2" xfId="43487" hidden="1"/>
    <cellStyle name="Gut 2" xfId="43498" hidden="1"/>
    <cellStyle name="Gut 2" xfId="43530" hidden="1"/>
    <cellStyle name="Gut 2" xfId="43558" hidden="1"/>
    <cellStyle name="Gut 2" xfId="43580" hidden="1"/>
    <cellStyle name="Gut 2" xfId="43621" hidden="1"/>
    <cellStyle name="Gut 2" xfId="43643" hidden="1"/>
    <cellStyle name="Gut 2" xfId="43681" hidden="1"/>
    <cellStyle name="Gut 2" xfId="43705" hidden="1"/>
    <cellStyle name="Gut 2" xfId="43739" hidden="1"/>
    <cellStyle name="Gut 2" xfId="43763" hidden="1"/>
    <cellStyle name="Gut 2" xfId="43797" hidden="1"/>
    <cellStyle name="Gut 2" xfId="43820" hidden="1"/>
    <cellStyle name="Gut 2" xfId="43850" hidden="1"/>
    <cellStyle name="Gut 2" xfId="43873" hidden="1"/>
    <cellStyle name="Gut 2" xfId="43898" hidden="1"/>
    <cellStyle name="Gut 2" xfId="43922" hidden="1"/>
    <cellStyle name="Gut 2" xfId="43943" hidden="1"/>
    <cellStyle name="Gut 2" xfId="43981" hidden="1"/>
    <cellStyle name="Gut 2" xfId="44007" hidden="1"/>
    <cellStyle name="Gut 2" xfId="44036" hidden="1"/>
    <cellStyle name="Gut 2" xfId="44058" hidden="1"/>
    <cellStyle name="Gut 2" xfId="44089" hidden="1"/>
    <cellStyle name="Gut 2" xfId="44112" hidden="1"/>
    <cellStyle name="Gut 2" xfId="44143" hidden="1"/>
    <cellStyle name="Gut 2" xfId="44169" hidden="1"/>
    <cellStyle name="Gut 2" xfId="44189" hidden="1"/>
    <cellStyle name="Gut 2" xfId="44207" hidden="1"/>
    <cellStyle name="Gut 2" xfId="44238" hidden="1"/>
    <cellStyle name="Gut 2" xfId="44265" hidden="1"/>
    <cellStyle name="Gut 2" xfId="44291" hidden="1"/>
    <cellStyle name="Gut 2" xfId="44316" hidden="1"/>
    <cellStyle name="Gut 2" xfId="44341" hidden="1"/>
    <cellStyle name="Gut 2" xfId="44374" hidden="1"/>
    <cellStyle name="Gut 2" xfId="44395" hidden="1"/>
    <cellStyle name="Gut 2" xfId="44428" hidden="1"/>
    <cellStyle name="Gut 2" xfId="44450" hidden="1"/>
    <cellStyle name="Gut 2" xfId="44483" hidden="1"/>
    <cellStyle name="Gut 2" xfId="44505" hidden="1"/>
    <cellStyle name="Gut 2" xfId="44543" hidden="1"/>
    <cellStyle name="Gut 2" xfId="44564" hidden="1"/>
    <cellStyle name="Gut 2" xfId="44593" hidden="1"/>
    <cellStyle name="Gut 2" xfId="44614" hidden="1"/>
    <cellStyle name="Gut 2" xfId="44646" hidden="1"/>
    <cellStyle name="Gut 2" xfId="44663" hidden="1"/>
    <cellStyle name="Gut 2" xfId="44695" hidden="1"/>
    <cellStyle name="Gut 2" xfId="44745" hidden="1"/>
    <cellStyle name="Gut 2" xfId="44749" hidden="1"/>
    <cellStyle name="Gut 2" xfId="44790" hidden="1"/>
    <cellStyle name="Gut 2" xfId="44822" hidden="1"/>
    <cellStyle name="Gut 2" xfId="44860" hidden="1"/>
    <cellStyle name="Gut 2" xfId="44881" hidden="1"/>
    <cellStyle name="Gut 2" xfId="44914" hidden="1"/>
    <cellStyle name="Gut 2" xfId="44938" hidden="1"/>
    <cellStyle name="Gut 2" xfId="44974" hidden="1"/>
    <cellStyle name="Gut 2" xfId="44996" hidden="1"/>
    <cellStyle name="Gut 2" xfId="45019" hidden="1"/>
    <cellStyle name="Gut 2" xfId="45058" hidden="1"/>
    <cellStyle name="Gut 2" xfId="45077" hidden="1"/>
    <cellStyle name="Gut 2" xfId="45102" hidden="1"/>
    <cellStyle name="Gut 2" xfId="45163" hidden="1"/>
    <cellStyle name="Gut 2" xfId="45187" hidden="1"/>
    <cellStyle name="Gut 2" xfId="45224" hidden="1"/>
    <cellStyle name="Gut 2" xfId="45253" hidden="1"/>
    <cellStyle name="Gut 2" xfId="45282" hidden="1"/>
    <cellStyle name="Gut 2" xfId="45318" hidden="1"/>
    <cellStyle name="Gut 2" xfId="45364" hidden="1"/>
    <cellStyle name="Gut 2" xfId="45396" hidden="1"/>
    <cellStyle name="Gut 2" xfId="45412" hidden="1"/>
    <cellStyle name="Gut 2" xfId="45495" hidden="1"/>
    <cellStyle name="Gut 2" xfId="45527" hidden="1"/>
    <cellStyle name="Gut 2" xfId="45559" hidden="1"/>
    <cellStyle name="Gut 2" xfId="45583" hidden="1"/>
    <cellStyle name="Gut 2" xfId="45617" hidden="1"/>
    <cellStyle name="Gut 2" xfId="45641" hidden="1"/>
    <cellStyle name="Gut 2" xfId="45675" hidden="1"/>
    <cellStyle name="Gut 2" xfId="45692" hidden="1"/>
    <cellStyle name="Gut 2" xfId="45725" hidden="1"/>
    <cellStyle name="Gut 2" xfId="45742" hidden="1"/>
    <cellStyle name="Gut 2" xfId="45778" hidden="1"/>
    <cellStyle name="Gut 2" xfId="45803" hidden="1"/>
    <cellStyle name="Gut 2" xfId="45841" hidden="1"/>
    <cellStyle name="Gut 2" xfId="45885" hidden="1"/>
    <cellStyle name="Gut 2" xfId="45921" hidden="1"/>
    <cellStyle name="Gut 2" xfId="45947" hidden="1"/>
    <cellStyle name="Gut 2" xfId="45974" hidden="1"/>
    <cellStyle name="Gut 2" xfId="46005" hidden="1"/>
    <cellStyle name="Gut 2" xfId="46026" hidden="1"/>
    <cellStyle name="Gut 2" xfId="46052" hidden="1"/>
    <cellStyle name="Gut 2" xfId="46071" hidden="1"/>
    <cellStyle name="Gut 2" xfId="46127" hidden="1"/>
    <cellStyle name="Gut 2" xfId="46155" hidden="1"/>
    <cellStyle name="Gut 2" xfId="46181" hidden="1"/>
    <cellStyle name="Gut 2" xfId="46208" hidden="1"/>
    <cellStyle name="Gut 2" xfId="46237" hidden="1"/>
    <cellStyle name="Gut 2" xfId="46263" hidden="1"/>
    <cellStyle name="Gut 2" xfId="46292" hidden="1"/>
    <cellStyle name="Gut 2" xfId="46320" hidden="1"/>
    <cellStyle name="Gut 2" xfId="46344" hidden="1"/>
    <cellStyle name="Gut 2" xfId="46356" hidden="1"/>
    <cellStyle name="Gut 2" xfId="46391" hidden="1"/>
    <cellStyle name="Gut 2" xfId="46414" hidden="1"/>
    <cellStyle name="Gut 2" xfId="46444" hidden="1"/>
    <cellStyle name="Gut 2" xfId="46467" hidden="1"/>
    <cellStyle name="Gut 2" xfId="46502" hidden="1"/>
    <cellStyle name="Gut 2" xfId="46518" hidden="1"/>
    <cellStyle name="Gut 2" xfId="46547" hidden="1"/>
    <cellStyle name="Gut 2" xfId="46570" hidden="1"/>
    <cellStyle name="Gut 2" xfId="46602" hidden="1"/>
    <cellStyle name="Gut 2" xfId="46641" hidden="1"/>
    <cellStyle name="Gut 2" xfId="46688" hidden="1"/>
    <cellStyle name="Gut 2" xfId="46706" hidden="1"/>
    <cellStyle name="Gut 2" xfId="46738" hidden="1"/>
    <cellStyle name="Gut 2" xfId="46761" hidden="1"/>
    <cellStyle name="Gut 2" xfId="46785" hidden="1"/>
    <cellStyle name="Gut 2" xfId="46807" hidden="1"/>
    <cellStyle name="Gut 2" xfId="46842" hidden="1"/>
    <cellStyle name="Gut 2" xfId="46865" hidden="1"/>
    <cellStyle name="Gut 2" xfId="46894" hidden="1"/>
    <cellStyle name="Gut 2" xfId="46922" hidden="1"/>
    <cellStyle name="Gut 2" xfId="46959" hidden="1"/>
    <cellStyle name="Gut 2" xfId="46989" hidden="1"/>
    <cellStyle name="Gut 2" xfId="47017" hidden="1"/>
    <cellStyle name="Gut 2" xfId="47040" hidden="1"/>
    <cellStyle name="Gut 2" xfId="47064" hidden="1"/>
    <cellStyle name="Gut 2" xfId="47098" hidden="1"/>
    <cellStyle name="Gut 2" xfId="47118" hidden="1"/>
    <cellStyle name="Gut 2" xfId="47156" hidden="1"/>
    <cellStyle name="Gut 2" xfId="47173" hidden="1"/>
    <cellStyle name="Gut 2" xfId="47195" hidden="1"/>
    <cellStyle name="Gut 2" xfId="47225" hidden="1"/>
    <cellStyle name="Gut 2" xfId="47253" hidden="1"/>
    <cellStyle name="Gut 2" xfId="47279" hidden="1"/>
    <cellStyle name="Gut 2" xfId="47312" hidden="1"/>
    <cellStyle name="Gut 2" xfId="47329" hidden="1"/>
    <cellStyle name="Gut 2" xfId="47360" hidden="1"/>
    <cellStyle name="Gut 2" xfId="47393" hidden="1"/>
    <cellStyle name="Gut 2" xfId="47420" hidden="1"/>
    <cellStyle name="Gut 2" xfId="47446" hidden="1"/>
    <cellStyle name="Gut 2" xfId="47466" hidden="1"/>
    <cellStyle name="Gut 2" xfId="47487" hidden="1"/>
    <cellStyle name="Gut 2" xfId="47524" hidden="1"/>
    <cellStyle name="Gut 2" xfId="47545" hidden="1"/>
    <cellStyle name="Gut 2" xfId="47574" hidden="1"/>
    <cellStyle name="Gut 2" xfId="47603" hidden="1"/>
    <cellStyle name="Gut 2" xfId="47627" hidden="1"/>
    <cellStyle name="Gut 2" xfId="47657" hidden="1"/>
    <cellStyle name="Gut 2" xfId="47678" hidden="1"/>
    <cellStyle name="Gut 2" xfId="47701" hidden="1"/>
    <cellStyle name="Gut 2" xfId="47736" hidden="1"/>
    <cellStyle name="Gut 2" xfId="47763" hidden="1"/>
    <cellStyle name="Gut 2" xfId="47794" hidden="1"/>
    <cellStyle name="Gut 2" xfId="47821" hidden="1"/>
    <cellStyle name="Gut 2" xfId="47852" hidden="1"/>
    <cellStyle name="Gut 2" xfId="47873" hidden="1"/>
    <cellStyle name="Gut 2" xfId="47911" hidden="1"/>
    <cellStyle name="Gut 2" xfId="47928" hidden="1"/>
    <cellStyle name="Gut 2" xfId="47954" hidden="1"/>
    <cellStyle name="Gut 2" xfId="47973" hidden="1"/>
    <cellStyle name="Gut 2" xfId="48026" hidden="1"/>
    <cellStyle name="Gut 2" xfId="48030" hidden="1"/>
    <cellStyle name="Gut 2" xfId="48070" hidden="1"/>
    <cellStyle name="Gut 2" xfId="48103" hidden="1"/>
    <cellStyle name="Gut 2" xfId="48129" hidden="1"/>
    <cellStyle name="Gut 2" xfId="48160" hidden="1"/>
    <cellStyle name="Gut 2" xfId="48187" hidden="1"/>
    <cellStyle name="Gut 2" xfId="48215" hidden="1"/>
    <cellStyle name="Gut 2" xfId="48243" hidden="1"/>
    <cellStyle name="Gut 2" xfId="48271" hidden="1"/>
    <cellStyle name="Gut 2" xfId="48298" hidden="1"/>
    <cellStyle name="Gut 2" xfId="48324" hidden="1"/>
    <cellStyle name="Gut 2" xfId="48339" hidden="1"/>
    <cellStyle name="Gut 2" xfId="48369" hidden="1"/>
    <cellStyle name="Gut 2" xfId="48399" hidden="1"/>
    <cellStyle name="Gut 2" xfId="48426" hidden="1"/>
    <cellStyle name="Gut 2" xfId="48455" hidden="1"/>
    <cellStyle name="Gut 2" xfId="48484" hidden="1"/>
    <cellStyle name="Gut 2" xfId="48507" hidden="1"/>
    <cellStyle name="Gut 2" xfId="48539" hidden="1"/>
    <cellStyle name="Gut 2" xfId="48556" hidden="1"/>
    <cellStyle name="Gut 2" xfId="48582" hidden="1"/>
    <cellStyle name="Gut 2" xfId="48519" hidden="1"/>
    <cellStyle name="Gut 2" xfId="48486" hidden="1"/>
    <cellStyle name="Gut 2" xfId="48465" hidden="1"/>
    <cellStyle name="Gut 2" xfId="48428" hidden="1"/>
    <cellStyle name="Gut 2" xfId="48404" hidden="1"/>
    <cellStyle name="Gut 2" xfId="48370" hidden="1"/>
    <cellStyle name="Gut 2" xfId="48349" hidden="1"/>
    <cellStyle name="Gut 2" xfId="48310" hidden="1"/>
    <cellStyle name="Gut 2" xfId="48284" hidden="1"/>
    <cellStyle name="Gut 2" xfId="48262" hidden="1"/>
    <cellStyle name="Gut 2" xfId="48229" hidden="1"/>
    <cellStyle name="Gut 2" xfId="48190" hidden="1"/>
    <cellStyle name="Gut 2" xfId="48170" hidden="1"/>
    <cellStyle name="Gut 2" xfId="48135" hidden="1"/>
    <cellStyle name="Gut 2" xfId="48112" hidden="1"/>
    <cellStyle name="Gut 2" xfId="48080" hidden="1"/>
    <cellStyle name="Gut 2" xfId="48031" hidden="1"/>
    <cellStyle name="Gut 2" xfId="47985" hidden="1"/>
    <cellStyle name="Gut 2" xfId="47962" hidden="1"/>
    <cellStyle name="Gut 2" xfId="47941" hidden="1"/>
    <cellStyle name="Gut 2" xfId="47917" hidden="1"/>
    <cellStyle name="Gut 2" xfId="47882" hidden="1"/>
    <cellStyle name="Gut 2" xfId="47857" hidden="1"/>
    <cellStyle name="Gut 2" xfId="47828" hidden="1"/>
    <cellStyle name="Gut 2" xfId="47796" hidden="1"/>
    <cellStyle name="Gut 2" xfId="47770" hidden="1"/>
    <cellStyle name="Gut 2" xfId="47738" hidden="1"/>
    <cellStyle name="Gut 2" xfId="47713" hidden="1"/>
    <cellStyle name="Gut 2" xfId="47684" hidden="1"/>
    <cellStyle name="Gut 2" xfId="47669" hidden="1"/>
    <cellStyle name="Gut 2" xfId="47638" hidden="1"/>
    <cellStyle name="Gut 2" xfId="47605" hidden="1"/>
    <cellStyle name="Gut 2" xfId="47584" hidden="1"/>
    <cellStyle name="Gut 2" xfId="47547" hidden="1"/>
    <cellStyle name="Gut 2" xfId="47526" hidden="1"/>
    <cellStyle name="Gut 2" xfId="47495" hidden="1"/>
    <cellStyle name="Gut 2" xfId="47468" hidden="1"/>
    <cellStyle name="Gut 2" xfId="47441" hidden="1"/>
    <cellStyle name="Gut 2" xfId="47408" hidden="1"/>
    <cellStyle name="Gut 2" xfId="47366" hidden="1"/>
    <cellStyle name="Gut 2" xfId="47334" hidden="1"/>
    <cellStyle name="Gut 2" xfId="47291" hidden="1"/>
    <cellStyle name="Gut 2" xfId="47280" hidden="1"/>
    <cellStyle name="Gut 2" xfId="47231" hidden="1"/>
    <cellStyle name="Gut 2" xfId="47214" hidden="1"/>
    <cellStyle name="Gut 2" xfId="47185" hidden="1"/>
    <cellStyle name="Gut 2" xfId="47162" hidden="1"/>
    <cellStyle name="Gut 2" xfId="47127" hidden="1"/>
    <cellStyle name="Gut 2" xfId="47100" hidden="1"/>
    <cellStyle name="Gut 2" xfId="47070" hidden="1"/>
    <cellStyle name="Gut 2" xfId="47028" hidden="1"/>
    <cellStyle name="Gut 2" xfId="47004" hidden="1"/>
    <cellStyle name="Gut 2" xfId="46976" hidden="1"/>
    <cellStyle name="Gut 2" xfId="46946" hidden="1"/>
    <cellStyle name="Gut 2" xfId="46918" hidden="1"/>
    <cellStyle name="Gut 2" xfId="46882" hidden="1"/>
    <cellStyle name="Gut 2" xfId="46852" hidden="1"/>
    <cellStyle name="Gut 2" xfId="46826" hidden="1"/>
    <cellStyle name="Gut 2" xfId="46794" hidden="1"/>
    <cellStyle name="Gut 2" xfId="46788" hidden="1"/>
    <cellStyle name="Gut 2" xfId="46742" hidden="1"/>
    <cellStyle name="Gut 2" xfId="46721" hidden="1"/>
    <cellStyle name="Gut 2" xfId="46690" hidden="1"/>
    <cellStyle name="Gut 2" xfId="46667" hidden="1"/>
    <cellStyle name="Gut 2" xfId="46627" hidden="1"/>
    <cellStyle name="Gut 2" xfId="46606" hidden="1"/>
    <cellStyle name="Gut 2" xfId="46576" hidden="1"/>
    <cellStyle name="Gut 2" xfId="46555" hidden="1"/>
    <cellStyle name="Gut 2" xfId="46519" hidden="1"/>
    <cellStyle name="Gut 2" xfId="46504" hidden="1"/>
    <cellStyle name="Gut 2" xfId="46469" hidden="1"/>
    <cellStyle name="Gut 2" xfId="46446" hidden="1"/>
    <cellStyle name="Gut 2" xfId="46415" hidden="1"/>
    <cellStyle name="Gut 2" xfId="46385" hidden="1"/>
    <cellStyle name="Gut 2" xfId="46358" hidden="1"/>
    <cellStyle name="Gut 2" xfId="46331" hidden="1"/>
    <cellStyle name="Gut 2" xfId="46307" hidden="1"/>
    <cellStyle name="Gut 2" xfId="46273" hidden="1"/>
    <cellStyle name="Gut 2" xfId="46249" hidden="1"/>
    <cellStyle name="Gut 2" xfId="46211" hidden="1"/>
    <cellStyle name="Gut 2" xfId="46189" hidden="1"/>
    <cellStyle name="Gut 2" xfId="46147" hidden="1"/>
    <cellStyle name="Gut 2" xfId="46132" hidden="1"/>
    <cellStyle name="Gut 2" xfId="46070" hidden="1"/>
    <cellStyle name="Gut 2" xfId="46043" hidden="1"/>
    <cellStyle name="Gut 2" xfId="46011" hidden="1"/>
    <cellStyle name="Gut 2" xfId="45986" hidden="1"/>
    <cellStyle name="Gut 2" xfId="45953" hidden="1"/>
    <cellStyle name="Gut 2" xfId="45936" hidden="1"/>
    <cellStyle name="Gut 2" xfId="45886" hidden="1"/>
    <cellStyle name="Gut 2" xfId="45876" hidden="1"/>
    <cellStyle name="Gut 2" xfId="45828" hidden="1"/>
    <cellStyle name="Gut 2" xfId="45801" hidden="1"/>
    <cellStyle name="Gut 2" xfId="45764" hidden="1"/>
    <cellStyle name="Gut 2" xfId="45735" hidden="1"/>
    <cellStyle name="Gut 2" xfId="45704" hidden="1"/>
    <cellStyle name="Gut 2" xfId="45681" hidden="1"/>
    <cellStyle name="Gut 2" xfId="45651" hidden="1"/>
    <cellStyle name="Gut 2" xfId="45622" hidden="1"/>
    <cellStyle name="Gut 2" xfId="45598" hidden="1"/>
    <cellStyle name="Gut 2" xfId="45571" hidden="1"/>
    <cellStyle name="Gut 2" xfId="45542" hidden="1"/>
    <cellStyle name="Gut 2" xfId="45511" hidden="1"/>
    <cellStyle name="Gut 2" xfId="45472" hidden="1"/>
    <cellStyle name="Gut 2" xfId="45409" hidden="1"/>
    <cellStyle name="Gut 2" xfId="45380" hidden="1"/>
    <cellStyle name="Gut 2" xfId="45329" hidden="1"/>
    <cellStyle name="Gut 2" xfId="45285" hidden="1"/>
    <cellStyle name="Gut 2" xfId="45257" hidden="1"/>
    <cellStyle name="Gut 2" xfId="45232" hidden="1"/>
    <cellStyle name="Gut 2" xfId="45194" hidden="1"/>
    <cellStyle name="Gut 2" xfId="45177" hidden="1"/>
    <cellStyle name="Gut 2" xfId="45103" hidden="1"/>
    <cellStyle name="Gut 2" xfId="45070" hidden="1"/>
    <cellStyle name="Gut 2" xfId="45026" hidden="1"/>
    <cellStyle name="Gut 2" xfId="45002" hidden="1"/>
    <cellStyle name="Gut 2" xfId="44959" hidden="1"/>
    <cellStyle name="Gut 2" xfId="44944" hidden="1"/>
    <cellStyle name="Gut 2" xfId="44899" hidden="1"/>
    <cellStyle name="Gut 2" xfId="44882" hidden="1"/>
    <cellStyle name="Gut 2" xfId="44844" hidden="1"/>
    <cellStyle name="Gut 2" xfId="44823" hidden="1"/>
    <cellStyle name="Gut 2" xfId="44800" hidden="1"/>
    <cellStyle name="Gut 2" xfId="44724" hidden="1"/>
    <cellStyle name="Gut 2" xfId="44696" hidden="1"/>
    <cellStyle name="Gut 2" xfId="44660" hidden="1"/>
    <cellStyle name="Gut 2" xfId="44632" hidden="1"/>
    <cellStyle name="Gut 2" xfId="44597" hidden="1"/>
    <cellStyle name="Gut 2" xfId="44576" hidden="1"/>
    <cellStyle name="Gut 2" xfId="44545" hidden="1"/>
    <cellStyle name="Gut 2" xfId="44522" hidden="1"/>
    <cellStyle name="Gut 2" xfId="44487" hidden="1"/>
    <cellStyle name="Gut 2" xfId="44484" hidden="1"/>
    <cellStyle name="Gut 2" xfId="44443" hidden="1"/>
    <cellStyle name="Gut 2" xfId="44421" hidden="1"/>
    <cellStyle name="Gut 2" xfId="44381" hidden="1"/>
    <cellStyle name="Gut 2" xfId="44361" hidden="1"/>
    <cellStyle name="Gut 2" xfId="44323" hidden="1"/>
    <cellStyle name="Gut 2" xfId="44302" hidden="1"/>
    <cellStyle name="Gut 2" xfId="44272" hidden="1"/>
    <cellStyle name="Gut 2" xfId="44252" hidden="1"/>
    <cellStyle name="Gut 2" xfId="44216" hidden="1"/>
    <cellStyle name="Gut 2" xfId="44203" hidden="1"/>
    <cellStyle name="Gut 2" xfId="44176" hidden="1"/>
    <cellStyle name="Gut 2" xfId="44146" hidden="1"/>
    <cellStyle name="Gut 2" xfId="44121" hidden="1"/>
    <cellStyle name="Gut 2" xfId="44084" hidden="1"/>
    <cellStyle name="Gut 2" xfId="44060" hidden="1"/>
    <cellStyle name="Gut 2" xfId="44021" hidden="1"/>
    <cellStyle name="Gut 2" xfId="44009" hidden="1"/>
    <cellStyle name="Gut 2" xfId="43967" hidden="1"/>
    <cellStyle name="Gut 2" xfId="43944" hidden="1"/>
    <cellStyle name="Gut 2" xfId="43906" hidden="1"/>
    <cellStyle name="Gut 2" xfId="43870" hidden="1"/>
    <cellStyle name="Gut 2" xfId="43837" hidden="1"/>
    <cellStyle name="Gut 2" xfId="43807" hidden="1"/>
    <cellStyle name="Gut 2" xfId="43778" hidden="1"/>
    <cellStyle name="Gut 2" xfId="43749" hidden="1"/>
    <cellStyle name="Gut 2" xfId="43721" hidden="1"/>
    <cellStyle name="Gut 2" xfId="43690" hidden="1"/>
    <cellStyle name="Gut 2" xfId="43663" hidden="1"/>
    <cellStyle name="Gut 2" xfId="43626" hidden="1"/>
    <cellStyle name="Gut 2" xfId="43607" hidden="1"/>
    <cellStyle name="Gut 2" xfId="43559" hidden="1"/>
    <cellStyle name="Gut 2" xfId="43534" hidden="1"/>
    <cellStyle name="Gut 2" xfId="43504" hidden="1"/>
    <cellStyle name="Gut 2" xfId="43465" hidden="1"/>
    <cellStyle name="Gut 2" xfId="43444" hidden="1"/>
    <cellStyle name="Gut 2" xfId="43411" hidden="1"/>
    <cellStyle name="Gut 2" xfId="43387" hidden="1"/>
    <cellStyle name="Gut 2" xfId="43360" hidden="1"/>
    <cellStyle name="Gut 2" xfId="43325" hidden="1"/>
    <cellStyle name="Gut 2" xfId="43316" hidden="1"/>
    <cellStyle name="Gut 2" xfId="43272" hidden="1"/>
    <cellStyle name="Gut 2" xfId="43249" hidden="1"/>
    <cellStyle name="Gut 2" xfId="43217" hidden="1"/>
    <cellStyle name="Gut 2" xfId="43188" hidden="1"/>
    <cellStyle name="Gut 2" xfId="43159" hidden="1"/>
    <cellStyle name="Gut 2" xfId="43130" hidden="1"/>
    <cellStyle name="Gut 2" xfId="43101" hidden="1"/>
    <cellStyle name="Gut 2" xfId="43072" hidden="1"/>
    <cellStyle name="Gut 2" xfId="43057" hidden="1"/>
    <cellStyle name="Gut 2" xfId="43035" hidden="1"/>
    <cellStyle name="Gut 2" xfId="43011" hidden="1"/>
    <cellStyle name="Gut 2" xfId="42967" hidden="1"/>
    <cellStyle name="Gut 2" xfId="42956" hidden="1"/>
    <cellStyle name="Gut 2" xfId="42909" hidden="1"/>
    <cellStyle name="Gut 2" xfId="42898" hidden="1"/>
    <cellStyle name="Gut 2" xfId="42850" hidden="1"/>
    <cellStyle name="Gut 2" xfId="42836" hidden="1"/>
    <cellStyle name="Gut 2" xfId="42805" hidden="1"/>
    <cellStyle name="Gut 2" xfId="42781" hidden="1"/>
    <cellStyle name="Gut 2" xfId="42746" hidden="1"/>
    <cellStyle name="Gut 2" xfId="42718" hidden="1"/>
    <cellStyle name="Gut 2" xfId="42687" hidden="1"/>
    <cellStyle name="Gut 2" xfId="42654" hidden="1"/>
    <cellStyle name="Gut 2" xfId="42624" hidden="1"/>
    <cellStyle name="Gut 2" xfId="42592" hidden="1"/>
    <cellStyle name="Gut 2" xfId="42568" hidden="1"/>
    <cellStyle name="Gut 2" xfId="42541" hidden="1"/>
    <cellStyle name="Gut 2" xfId="42504" hidden="1"/>
    <cellStyle name="Gut 2" xfId="42469" hidden="1"/>
    <cellStyle name="Gut 2" xfId="42425" hidden="1"/>
    <cellStyle name="Gut 2" xfId="42408" hidden="1"/>
    <cellStyle name="Gut 2" xfId="42359" hidden="1"/>
    <cellStyle name="Gut 2" xfId="42317" hidden="1"/>
    <cellStyle name="Gut 2" xfId="42297" hidden="1"/>
    <cellStyle name="Gut 2" xfId="42257" hidden="1"/>
    <cellStyle name="Gut 2" xfId="42237" hidden="1"/>
    <cellStyle name="Gut 2" xfId="42205" hidden="1"/>
    <cellStyle name="Gut 2" xfId="42182" hidden="1"/>
    <cellStyle name="Gut 2" xfId="48625" hidden="1"/>
    <cellStyle name="Gut 2" xfId="48645" hidden="1"/>
    <cellStyle name="Gut 2" xfId="48668" hidden="1"/>
    <cellStyle name="Gut 2" xfId="48672" hidden="1"/>
    <cellStyle name="Gut 2" xfId="48695" hidden="1"/>
    <cellStyle name="Gut 2" xfId="48711" hidden="1"/>
    <cellStyle name="Gut 2" xfId="48733" hidden="1"/>
    <cellStyle name="Gut 2" xfId="48750" hidden="1"/>
    <cellStyle name="Gut 2" xfId="48772" hidden="1"/>
    <cellStyle name="Gut 2" xfId="48789" hidden="1"/>
    <cellStyle name="Gut 2" xfId="48806" hidden="1"/>
    <cellStyle name="Gut 2" xfId="48823" hidden="1"/>
    <cellStyle name="Gut 2" xfId="48839" hidden="1"/>
    <cellStyle name="Gut 2" xfId="48795" hidden="1"/>
    <cellStyle name="Gut 2" xfId="48774" hidden="1"/>
    <cellStyle name="Gut 2" xfId="48752" hidden="1"/>
    <cellStyle name="Gut 2" xfId="48735" hidden="1"/>
    <cellStyle name="Gut 2" xfId="48712" hidden="1"/>
    <cellStyle name="Gut 2" xfId="48696" hidden="1"/>
    <cellStyle name="Gut 2" xfId="48674" hidden="1"/>
    <cellStyle name="Gut 2" xfId="48657" hidden="1"/>
    <cellStyle name="Gut 2" xfId="48632" hidden="1"/>
    <cellStyle name="Gut 2" xfId="48618" hidden="1"/>
    <cellStyle name="Gut 2" xfId="48558" hidden="1"/>
    <cellStyle name="Gut 2" xfId="48522" hidden="1"/>
    <cellStyle name="Gut 2" xfId="48494" hidden="1"/>
    <cellStyle name="Gut 2" xfId="48456" hidden="1"/>
    <cellStyle name="Gut 2" xfId="48436" hidden="1"/>
    <cellStyle name="Gut 2" xfId="48395" hidden="1"/>
    <cellStyle name="Gut 2" xfId="48378" hidden="1"/>
    <cellStyle name="Gut 2" xfId="48340" hidden="1"/>
    <cellStyle name="Gut 2" xfId="48318" hidden="1"/>
    <cellStyle name="Gut 2" xfId="48287" hidden="1"/>
    <cellStyle name="Gut 2" xfId="48254" hidden="1"/>
    <cellStyle name="Gut 2" xfId="48221" hidden="1"/>
    <cellStyle name="Gut 2" xfId="48200" hidden="1"/>
    <cellStyle name="Gut 2" xfId="48162" hidden="1"/>
    <cellStyle name="Gut 2" xfId="48131" hidden="1"/>
    <cellStyle name="Gut 2" xfId="48104" hidden="1"/>
    <cellStyle name="Gut 2" xfId="48072" hidden="1"/>
    <cellStyle name="Gut 2" xfId="48008" hidden="1"/>
    <cellStyle name="Gut 2" xfId="47978" hidden="1"/>
    <cellStyle name="Gut 2" xfId="47957" hidden="1"/>
    <cellStyle name="Gut 2" xfId="47929" hidden="1"/>
    <cellStyle name="Gut 2" xfId="47896" hidden="1"/>
    <cellStyle name="Gut 2" xfId="47867" hidden="1"/>
    <cellStyle name="Gut 2" xfId="47837" hidden="1"/>
    <cellStyle name="Gut 2" xfId="47806" hidden="1"/>
    <cellStyle name="Gut 2" xfId="47779" hidden="1"/>
    <cellStyle name="Gut 2" xfId="47748" hidden="1"/>
    <cellStyle name="Gut 2" xfId="47721" hidden="1"/>
    <cellStyle name="Gut 2" xfId="47688" hidden="1"/>
    <cellStyle name="Gut 2" xfId="47647" hidden="1"/>
    <cellStyle name="Gut 2" xfId="47613" hidden="1"/>
    <cellStyle name="Gut 2" xfId="47575" hidden="1"/>
    <cellStyle name="Gut 2" xfId="47555" hidden="1"/>
    <cellStyle name="Gut 2" xfId="47509" hidden="1"/>
    <cellStyle name="Gut 2" xfId="47488" hidden="1"/>
    <cellStyle name="Gut 2" xfId="47458" hidden="1"/>
    <cellStyle name="Gut 2" xfId="47431" hidden="1"/>
    <cellStyle name="Gut 2" xfId="47400" hidden="1"/>
    <cellStyle name="Gut 2" xfId="47371" hidden="1"/>
    <cellStyle name="Gut 2" xfId="47337" hidden="1"/>
    <cellStyle name="Gut 2" xfId="47297" hidden="1"/>
    <cellStyle name="Gut 2" xfId="47265" hidden="1"/>
    <cellStyle name="Gut 2" xfId="47234" hidden="1"/>
    <cellStyle name="Gut 2" xfId="47202" hidden="1"/>
    <cellStyle name="Gut 2" xfId="47178" hidden="1"/>
    <cellStyle name="Gut 2" xfId="47141" hidden="1"/>
    <cellStyle name="Gut 2" xfId="47114" hidden="1"/>
    <cellStyle name="Gut 2" xfId="47083" hidden="1"/>
    <cellStyle name="Gut 2" xfId="47052" hidden="1"/>
    <cellStyle name="Gut 2" xfId="47027" hidden="1"/>
    <cellStyle name="Gut 2" xfId="47000" hidden="1"/>
    <cellStyle name="Gut 2" xfId="46966" hidden="1"/>
    <cellStyle name="Gut 2" xfId="46939" hidden="1"/>
    <cellStyle name="Gut 2" xfId="46902" hidden="1"/>
    <cellStyle name="Gut 2" xfId="46868" hidden="1"/>
    <cellStyle name="Gut 2" xfId="46844" hidden="1"/>
    <cellStyle name="Gut 2" xfId="46808" hidden="1"/>
    <cellStyle name="Gut 2" xfId="46781" hidden="1"/>
    <cellStyle name="Gut 2" xfId="46748" hidden="1"/>
    <cellStyle name="Gut 2" xfId="46741" hidden="1"/>
    <cellStyle name="Gut 2" xfId="46698" hidden="1"/>
    <cellStyle name="Gut 2" xfId="46676" hidden="1"/>
    <cellStyle name="Gut 2" xfId="46646" hidden="1"/>
    <cellStyle name="Gut 2" xfId="46605" hidden="1"/>
    <cellStyle name="Gut 2" xfId="46572" hidden="1"/>
    <cellStyle name="Gut 2" xfId="46543" hidden="1"/>
    <cellStyle name="Gut 2" xfId="46505" hidden="1"/>
    <cellStyle name="Gut 2" xfId="46485" hidden="1"/>
    <cellStyle name="Gut 2" xfId="46454" hidden="1"/>
    <cellStyle name="Gut 2" xfId="46426" hidden="1"/>
    <cellStyle name="Gut 2" xfId="46396" hidden="1"/>
    <cellStyle name="Gut 2" xfId="46363" hidden="1"/>
    <cellStyle name="Gut 2" xfId="46345" hidden="1"/>
    <cellStyle name="Gut 2" xfId="46299" hidden="1"/>
    <cellStyle name="Gut 2" xfId="46279" hidden="1"/>
    <cellStyle name="Gut 2" xfId="46241" hidden="1"/>
    <cellStyle name="Gut 2" xfId="46216" hidden="1"/>
    <cellStyle name="Gut 2" xfId="46183" hidden="1"/>
    <cellStyle name="Gut 2" xfId="46161" hidden="1"/>
    <cellStyle name="Gut 2" xfId="46109" hidden="1"/>
    <cellStyle name="Gut 2" xfId="46100" hidden="1"/>
    <cellStyle name="Gut 2" xfId="46057" hidden="1"/>
    <cellStyle name="Gut 2" xfId="46027" hidden="1"/>
    <cellStyle name="Gut 2" xfId="45989" hidden="1"/>
    <cellStyle name="Gut 2" xfId="45961" hidden="1"/>
    <cellStyle name="Gut 2" xfId="45924" hidden="1"/>
    <cellStyle name="Gut 2" xfId="45902" hidden="1"/>
    <cellStyle name="Gut 2" xfId="45832" hidden="1"/>
    <cellStyle name="Gut 2" xfId="45809" hidden="1"/>
    <cellStyle name="Gut 2" xfId="45784" hidden="1"/>
    <cellStyle name="Gut 2" xfId="45745" hidden="1"/>
    <cellStyle name="Gut 2" xfId="45726" hidden="1"/>
    <cellStyle name="Gut 2" xfId="45693" hidden="1"/>
    <cellStyle name="Gut 2" xfId="45660" hidden="1"/>
    <cellStyle name="Gut 2" xfId="45629" hidden="1"/>
    <cellStyle name="Gut 2" xfId="45594" hidden="1"/>
    <cellStyle name="Gut 2" xfId="45561" hidden="1"/>
    <cellStyle name="Gut 2" xfId="45530" hidden="1"/>
    <cellStyle name="Gut 2" xfId="45501" hidden="1"/>
    <cellStyle name="Gut 2" xfId="45453" hidden="1"/>
    <cellStyle name="Gut 2" xfId="45397" hidden="1"/>
    <cellStyle name="Gut 2" xfId="45376" hidden="1"/>
    <cellStyle name="Gut 2" xfId="45301" hidden="1"/>
    <cellStyle name="Gut 2" xfId="45254" hidden="1"/>
    <cellStyle name="Gut 2" xfId="45210" hidden="1"/>
    <cellStyle name="Gut 2" xfId="45188" hidden="1"/>
    <cellStyle name="Gut 2" xfId="45131" hidden="1"/>
    <cellStyle name="Gut 2" xfId="45087" hidden="1"/>
    <cellStyle name="Gut 2" xfId="45060" hidden="1"/>
    <cellStyle name="Gut 2" xfId="45021" hidden="1"/>
    <cellStyle name="Gut 2" xfId="44991" hidden="1"/>
    <cellStyle name="Gut 2" xfId="44955" hidden="1"/>
    <cellStyle name="Gut 2" xfId="44930" hidden="1"/>
    <cellStyle name="Gut 2" xfId="44892" hidden="1"/>
    <cellStyle name="Gut 2" xfId="44863" hidden="1"/>
    <cellStyle name="Gut 2" xfId="44829" hidden="1"/>
    <cellStyle name="Gut 2" xfId="44796" hidden="1"/>
    <cellStyle name="Gut 2" xfId="44737" hidden="1"/>
    <cellStyle name="Gut 2" xfId="44705" hidden="1"/>
    <cellStyle name="Gut 2" xfId="44670" hidden="1"/>
    <cellStyle name="Gut 2" xfId="44647" hidden="1"/>
    <cellStyle name="Gut 2" xfId="44606" hidden="1"/>
    <cellStyle name="Gut 2" xfId="44595" hidden="1"/>
    <cellStyle name="Gut 2" xfId="44551" hidden="1"/>
    <cellStyle name="Gut 2" xfId="44529" hidden="1"/>
    <cellStyle name="Gut 2" xfId="44486" hidden="1"/>
    <cellStyle name="Gut 2" xfId="44465" hidden="1"/>
    <cellStyle name="Gut 2" xfId="44434" hidden="1"/>
    <cellStyle name="Gut 2" xfId="44410" hidden="1"/>
    <cellStyle name="Gut 2" xfId="44375" hidden="1"/>
    <cellStyle name="Gut 2" xfId="44348" hidden="1"/>
    <cellStyle name="Gut 2" xfId="44317" hidden="1"/>
    <cellStyle name="Gut 2" xfId="44301" hidden="1"/>
    <cellStyle name="Gut 2" xfId="44266" hidden="1"/>
    <cellStyle name="Gut 2" xfId="44228" hidden="1"/>
    <cellStyle name="Gut 2" xfId="44208" hidden="1"/>
    <cellStyle name="Gut 2" xfId="44178" hidden="1"/>
    <cellStyle name="Gut 2" xfId="44158" hidden="1"/>
    <cellStyle name="Gut 2" xfId="44118" hidden="1"/>
    <cellStyle name="Gut 2" xfId="44099" hidden="1"/>
    <cellStyle name="Gut 2" xfId="44063" hidden="1"/>
    <cellStyle name="Gut 2" xfId="44038" hidden="1"/>
    <cellStyle name="Gut 2" xfId="43992" hidden="1"/>
    <cellStyle name="Gut 2" xfId="43950" hidden="1"/>
    <cellStyle name="Gut 2" xfId="43923" hidden="1"/>
    <cellStyle name="Gut 2" xfId="43888" hidden="1"/>
    <cellStyle name="Gut 2" xfId="43857" hidden="1"/>
    <cellStyle name="Gut 2" xfId="43829" hidden="1"/>
    <cellStyle name="Gut 2" xfId="43799" hidden="1"/>
    <cellStyle name="Gut 2" xfId="43768" hidden="1"/>
    <cellStyle name="Gut 2" xfId="43741" hidden="1"/>
    <cellStyle name="Gut 2" xfId="43706" hidden="1"/>
    <cellStyle name="Gut 2" xfId="43682" hidden="1"/>
    <cellStyle name="Gut 2" xfId="43624" hidden="1"/>
    <cellStyle name="Gut 2" xfId="43594" hidden="1"/>
    <cellStyle name="Gut 2" xfId="43565" hidden="1"/>
    <cellStyle name="Gut 2" xfId="43531" hidden="1"/>
    <cellStyle name="Gut 2" xfId="43499" hidden="1"/>
    <cellStyle name="Gut 2" xfId="43464" hidden="1"/>
    <cellStyle name="Gut 2" xfId="43440" hidden="1"/>
    <cellStyle name="Gut 2" xfId="43405" hidden="1"/>
    <cellStyle name="Gut 2" xfId="43381" hidden="1"/>
    <cellStyle name="Gut 2" xfId="43369" hidden="1"/>
    <cellStyle name="Gut 2" xfId="43318" hidden="1"/>
    <cellStyle name="Gut 2" xfId="43292" hidden="1"/>
    <cellStyle name="Gut 2" xfId="43265" hidden="1"/>
    <cellStyle name="Gut 2" xfId="43224" hidden="1"/>
    <cellStyle name="Gut 2" xfId="43206" hidden="1"/>
    <cellStyle name="Gut 2" xfId="43166" hidden="1"/>
    <cellStyle name="Gut 2" xfId="43142" hidden="1"/>
    <cellStyle name="Gut 2" xfId="43108" hidden="1"/>
    <cellStyle name="Gut 2" xfId="43084" hidden="1"/>
    <cellStyle name="Gut 2" xfId="43065" hidden="1"/>
    <cellStyle name="Gut 2" xfId="43040" hidden="1"/>
    <cellStyle name="Gut 2" xfId="43006" hidden="1"/>
    <cellStyle name="Gut 2" xfId="42984" hidden="1"/>
    <cellStyle name="Gut 2" xfId="42942" hidden="1"/>
    <cellStyle name="Gut 2" xfId="42917" hidden="1"/>
    <cellStyle name="Gut 2" xfId="42884" hidden="1"/>
    <cellStyle name="Gut 2" xfId="42852" hidden="1"/>
    <cellStyle name="Gut 2" xfId="42825" hidden="1"/>
    <cellStyle name="Gut 2" xfId="42798" hidden="1"/>
    <cellStyle name="Gut 2" xfId="42768" hidden="1"/>
    <cellStyle name="Gut 2" xfId="42731" hidden="1"/>
    <cellStyle name="Gut 2" xfId="42701" hidden="1"/>
    <cellStyle name="Gut 2" xfId="42674" hidden="1"/>
    <cellStyle name="Gut 2" xfId="42643" hidden="1"/>
    <cellStyle name="Gut 2" xfId="42607" hidden="1"/>
    <cellStyle name="Gut 2" xfId="42583" hidden="1"/>
    <cellStyle name="Gut 2" xfId="42548" hidden="1"/>
    <cellStyle name="Gut 2" xfId="42519" hidden="1"/>
    <cellStyle name="Gut 2" xfId="42483" hidden="1"/>
    <cellStyle name="Gut 2" xfId="42426" hidden="1"/>
    <cellStyle name="Gut 2" xfId="42409" hidden="1"/>
    <cellStyle name="Gut 2" xfId="42351" hidden="1"/>
    <cellStyle name="Gut 2" xfId="42309" hidden="1"/>
    <cellStyle name="Gut 2" xfId="42286" hidden="1"/>
    <cellStyle name="Gut 2" xfId="42251" hidden="1"/>
    <cellStyle name="Gut 2" xfId="42221" hidden="1"/>
    <cellStyle name="Gut 2" xfId="42195" hidden="1"/>
    <cellStyle name="Gut 2" xfId="48575" hidden="1"/>
    <cellStyle name="Gut 2" xfId="43520" hidden="1"/>
    <cellStyle name="Gut 2" xfId="48849" hidden="1"/>
    <cellStyle name="Gut 2" xfId="48861" hidden="1"/>
    <cellStyle name="Gut 2" xfId="48863" hidden="1"/>
    <cellStyle name="Gut 2" xfId="48875" hidden="1"/>
    <cellStyle name="Gut 2" xfId="48883" hidden="1"/>
    <cellStyle name="Gut 2" xfId="48895" hidden="1"/>
    <cellStyle name="Gut 2" xfId="48903" hidden="1"/>
    <cellStyle name="Gut 2" xfId="48915" hidden="1"/>
    <cellStyle name="Gut 2" xfId="48923" hidden="1"/>
    <cellStyle name="Gut 2" xfId="48935" hidden="1"/>
    <cellStyle name="Gut 2" xfId="48943" hidden="1"/>
    <cellStyle name="Gut 2" xfId="48955" hidden="1"/>
    <cellStyle name="Gut 2" xfId="49051" hidden="1"/>
    <cellStyle name="Gut 2" xfId="49072" hidden="1"/>
    <cellStyle name="Gut 2" xfId="49105" hidden="1"/>
    <cellStyle name="Gut 2" xfId="49126" hidden="1"/>
    <cellStyle name="Gut 2" xfId="49150" hidden="1"/>
    <cellStyle name="Gut 2" xfId="49225" hidden="1"/>
    <cellStyle name="Gut 2" xfId="49269" hidden="1"/>
    <cellStyle name="Gut 2" xfId="49283" hidden="1"/>
    <cellStyle name="Gut 2" xfId="49316" hidden="1"/>
    <cellStyle name="Gut 2" xfId="49337" hidden="1"/>
    <cellStyle name="Gut 2" xfId="49381" hidden="1"/>
    <cellStyle name="Gut 2" xfId="49406" hidden="1"/>
    <cellStyle name="Gut 2" xfId="49436" hidden="1"/>
    <cellStyle name="Gut 2" xfId="49462" hidden="1"/>
    <cellStyle name="Gut 2" xfId="49487" hidden="1"/>
    <cellStyle name="Gut 2" xfId="49517" hidden="1"/>
    <cellStyle name="Gut 2" xfId="49541" hidden="1"/>
    <cellStyle name="Gut 2" xfId="49568" hidden="1"/>
    <cellStyle name="Gut 2" xfId="49593" hidden="1"/>
    <cellStyle name="Gut 2" xfId="49614" hidden="1"/>
    <cellStyle name="Gut 2" xfId="49642" hidden="1"/>
    <cellStyle name="Gut 2" xfId="49673" hidden="1"/>
    <cellStyle name="Gut 2" xfId="49698" hidden="1"/>
    <cellStyle name="Gut 2" xfId="49731" hidden="1"/>
    <cellStyle name="Gut 2" xfId="49756" hidden="1"/>
    <cellStyle name="Gut 2" xfId="49782" hidden="1"/>
    <cellStyle name="Gut 2" xfId="49805" hidden="1"/>
    <cellStyle name="Gut 2" xfId="49833" hidden="1"/>
    <cellStyle name="Gut 2" xfId="49852" hidden="1"/>
    <cellStyle name="Gut 2" xfId="49869" hidden="1"/>
    <cellStyle name="Gut 2" xfId="49896" hidden="1"/>
    <cellStyle name="Gut 2" xfId="49928" hidden="1"/>
    <cellStyle name="Gut 2" xfId="49952" hidden="1"/>
    <cellStyle name="Gut 2" xfId="49986" hidden="1"/>
    <cellStyle name="Gut 2" xfId="50006" hidden="1"/>
    <cellStyle name="Gut 2" xfId="50041" hidden="1"/>
    <cellStyle name="Gut 2" xfId="50065" hidden="1"/>
    <cellStyle name="Gut 2" xfId="50090" hidden="1"/>
    <cellStyle name="Gut 2" xfId="50116" hidden="1"/>
    <cellStyle name="Gut 2" xfId="50154" hidden="1"/>
    <cellStyle name="Gut 2" xfId="50181" hidden="1"/>
    <cellStyle name="Gut 2" xfId="50229" hidden="1"/>
    <cellStyle name="Gut 2" xfId="50240" hidden="1"/>
    <cellStyle name="Gut 2" xfId="50288" hidden="1"/>
    <cellStyle name="Gut 2" xfId="50299" hidden="1"/>
    <cellStyle name="Gut 2" xfId="50331" hidden="1"/>
    <cellStyle name="Gut 2" xfId="50359" hidden="1"/>
    <cellStyle name="Gut 2" xfId="50381" hidden="1"/>
    <cellStyle name="Gut 2" xfId="50422" hidden="1"/>
    <cellStyle name="Gut 2" xfId="50444" hidden="1"/>
    <cellStyle name="Gut 2" xfId="50482" hidden="1"/>
    <cellStyle name="Gut 2" xfId="50506" hidden="1"/>
    <cellStyle name="Gut 2" xfId="50540" hidden="1"/>
    <cellStyle name="Gut 2" xfId="50564" hidden="1"/>
    <cellStyle name="Gut 2" xfId="50598" hidden="1"/>
    <cellStyle name="Gut 2" xfId="50621" hidden="1"/>
    <cellStyle name="Gut 2" xfId="50651" hidden="1"/>
    <cellStyle name="Gut 2" xfId="50674" hidden="1"/>
    <cellStyle name="Gut 2" xfId="50699" hidden="1"/>
    <cellStyle name="Gut 2" xfId="50723" hidden="1"/>
    <cellStyle name="Gut 2" xfId="50744" hidden="1"/>
    <cellStyle name="Gut 2" xfId="50782" hidden="1"/>
    <cellStyle name="Gut 2" xfId="50808" hidden="1"/>
    <cellStyle name="Gut 2" xfId="50837" hidden="1"/>
    <cellStyle name="Gut 2" xfId="50859" hidden="1"/>
    <cellStyle name="Gut 2" xfId="50890" hidden="1"/>
    <cellStyle name="Gut 2" xfId="50913" hidden="1"/>
    <cellStyle name="Gut 2" xfId="50944" hidden="1"/>
    <cellStyle name="Gut 2" xfId="50970" hidden="1"/>
    <cellStyle name="Gut 2" xfId="50990" hidden="1"/>
    <cellStyle name="Gut 2" xfId="51008" hidden="1"/>
    <cellStyle name="Gut 2" xfId="51039" hidden="1"/>
    <cellStyle name="Gut 2" xfId="51066" hidden="1"/>
    <cellStyle name="Gut 2" xfId="51092" hidden="1"/>
    <cellStyle name="Gut 2" xfId="51117" hidden="1"/>
    <cellStyle name="Gut 2" xfId="51142" hidden="1"/>
    <cellStyle name="Gut 2" xfId="51175" hidden="1"/>
    <cellStyle name="Gut 2" xfId="51196" hidden="1"/>
    <cellStyle name="Gut 2" xfId="51229" hidden="1"/>
    <cellStyle name="Gut 2" xfId="51251" hidden="1"/>
    <cellStyle name="Gut 2" xfId="51284" hidden="1"/>
    <cellStyle name="Gut 2" xfId="51306" hidden="1"/>
    <cellStyle name="Gut 2" xfId="51344" hidden="1"/>
    <cellStyle name="Gut 2" xfId="51365" hidden="1"/>
    <cellStyle name="Gut 2" xfId="51394" hidden="1"/>
    <cellStyle name="Gut 2" xfId="51415" hidden="1"/>
    <cellStyle name="Gut 2" xfId="51447" hidden="1"/>
    <cellStyle name="Gut 2" xfId="51464" hidden="1"/>
    <cellStyle name="Gut 2" xfId="51496" hidden="1"/>
    <cellStyle name="Gut 2" xfId="51546" hidden="1"/>
    <cellStyle name="Gut 2" xfId="51550" hidden="1"/>
    <cellStyle name="Gut 2" xfId="51591" hidden="1"/>
    <cellStyle name="Gut 2" xfId="51623" hidden="1"/>
    <cellStyle name="Gut 2" xfId="51661" hidden="1"/>
    <cellStyle name="Gut 2" xfId="51682" hidden="1"/>
    <cellStyle name="Gut 2" xfId="51715" hidden="1"/>
    <cellStyle name="Gut 2" xfId="51739" hidden="1"/>
    <cellStyle name="Gut 2" xfId="51775" hidden="1"/>
    <cellStyle name="Gut 2" xfId="51797" hidden="1"/>
    <cellStyle name="Gut 2" xfId="51820" hidden="1"/>
    <cellStyle name="Gut 2" xfId="51859" hidden="1"/>
    <cellStyle name="Gut 2" xfId="51878" hidden="1"/>
    <cellStyle name="Gut 2" xfId="51903" hidden="1"/>
    <cellStyle name="Gut 2" xfId="51964" hidden="1"/>
    <cellStyle name="Gut 2" xfId="51988" hidden="1"/>
    <cellStyle name="Gut 2" xfId="52025" hidden="1"/>
    <cellStyle name="Gut 2" xfId="52054" hidden="1"/>
    <cellStyle name="Gut 2" xfId="52083" hidden="1"/>
    <cellStyle name="Gut 2" xfId="52119" hidden="1"/>
    <cellStyle name="Gut 2" xfId="52165" hidden="1"/>
    <cellStyle name="Gut 2" xfId="52197" hidden="1"/>
    <cellStyle name="Gut 2" xfId="52213" hidden="1"/>
    <cellStyle name="Gut 2" xfId="52296" hidden="1"/>
    <cellStyle name="Gut 2" xfId="52328" hidden="1"/>
    <cellStyle name="Gut 2" xfId="52360" hidden="1"/>
    <cellStyle name="Gut 2" xfId="52384" hidden="1"/>
    <cellStyle name="Gut 2" xfId="52418" hidden="1"/>
    <cellStyle name="Gut 2" xfId="52442" hidden="1"/>
    <cellStyle name="Gut 2" xfId="52476" hidden="1"/>
    <cellStyle name="Gut 2" xfId="52493" hidden="1"/>
    <cellStyle name="Gut 2" xfId="52526" hidden="1"/>
    <cellStyle name="Gut 2" xfId="52543" hidden="1"/>
    <cellStyle name="Gut 2" xfId="52579" hidden="1"/>
    <cellStyle name="Gut 2" xfId="52604" hidden="1"/>
    <cellStyle name="Gut 2" xfId="52642" hidden="1"/>
    <cellStyle name="Gut 2" xfId="52686" hidden="1"/>
    <cellStyle name="Gut 2" xfId="52722" hidden="1"/>
    <cellStyle name="Gut 2" xfId="52748" hidden="1"/>
    <cellStyle name="Gut 2" xfId="52775" hidden="1"/>
    <cellStyle name="Gut 2" xfId="52806" hidden="1"/>
    <cellStyle name="Gut 2" xfId="52827" hidden="1"/>
    <cellStyle name="Gut 2" xfId="52853" hidden="1"/>
    <cellStyle name="Gut 2" xfId="52872" hidden="1"/>
    <cellStyle name="Gut 2" xfId="52928" hidden="1"/>
    <cellStyle name="Gut 2" xfId="52956" hidden="1"/>
    <cellStyle name="Gut 2" xfId="52982" hidden="1"/>
    <cellStyle name="Gut 2" xfId="53009" hidden="1"/>
    <cellStyle name="Gut 2" xfId="53038" hidden="1"/>
    <cellStyle name="Gut 2" xfId="53064" hidden="1"/>
    <cellStyle name="Gut 2" xfId="53093" hidden="1"/>
    <cellStyle name="Gut 2" xfId="53121" hidden="1"/>
    <cellStyle name="Gut 2" xfId="53145" hidden="1"/>
    <cellStyle name="Gut 2" xfId="53157" hidden="1"/>
    <cellStyle name="Gut 2" xfId="53192" hidden="1"/>
    <cellStyle name="Gut 2" xfId="53215" hidden="1"/>
    <cellStyle name="Gut 2" xfId="53245" hidden="1"/>
    <cellStyle name="Gut 2" xfId="53268" hidden="1"/>
    <cellStyle name="Gut 2" xfId="53303" hidden="1"/>
    <cellStyle name="Gut 2" xfId="53319" hidden="1"/>
    <cellStyle name="Gut 2" xfId="53348" hidden="1"/>
    <cellStyle name="Gut 2" xfId="53371" hidden="1"/>
    <cellStyle name="Gut 2" xfId="53403" hidden="1"/>
    <cellStyle name="Gut 2" xfId="53442" hidden="1"/>
    <cellStyle name="Gut 2" xfId="53489" hidden="1"/>
    <cellStyle name="Gut 2" xfId="53507" hidden="1"/>
    <cellStyle name="Gut 2" xfId="53539" hidden="1"/>
    <cellStyle name="Gut 2" xfId="53562" hidden="1"/>
    <cellStyle name="Gut 2" xfId="53586" hidden="1"/>
    <cellStyle name="Gut 2" xfId="53608" hidden="1"/>
    <cellStyle name="Gut 2" xfId="53643" hidden="1"/>
    <cellStyle name="Gut 2" xfId="53666" hidden="1"/>
    <cellStyle name="Gut 2" xfId="53695" hidden="1"/>
    <cellStyle name="Gut 2" xfId="53723" hidden="1"/>
    <cellStyle name="Gut 2" xfId="53760" hidden="1"/>
    <cellStyle name="Gut 2" xfId="53790" hidden="1"/>
    <cellStyle name="Gut 2" xfId="53818" hidden="1"/>
    <cellStyle name="Gut 2" xfId="53841" hidden="1"/>
    <cellStyle name="Gut 2" xfId="53865" hidden="1"/>
    <cellStyle name="Gut 2" xfId="53899" hidden="1"/>
    <cellStyle name="Gut 2" xfId="53919" hidden="1"/>
    <cellStyle name="Gut 2" xfId="53957" hidden="1"/>
    <cellStyle name="Gut 2" xfId="53974" hidden="1"/>
    <cellStyle name="Gut 2" xfId="53996" hidden="1"/>
    <cellStyle name="Gut 2" xfId="54026" hidden="1"/>
    <cellStyle name="Gut 2" xfId="54054" hidden="1"/>
    <cellStyle name="Gut 2" xfId="54080" hidden="1"/>
    <cellStyle name="Gut 2" xfId="54113" hidden="1"/>
    <cellStyle name="Gut 2" xfId="54130" hidden="1"/>
    <cellStyle name="Gut 2" xfId="54161" hidden="1"/>
    <cellStyle name="Gut 2" xfId="54194" hidden="1"/>
    <cellStyle name="Gut 2" xfId="54221" hidden="1"/>
    <cellStyle name="Gut 2" xfId="54247" hidden="1"/>
    <cellStyle name="Gut 2" xfId="54267" hidden="1"/>
    <cellStyle name="Gut 2" xfId="54288" hidden="1"/>
    <cellStyle name="Gut 2" xfId="54325" hidden="1"/>
    <cellStyle name="Gut 2" xfId="54346" hidden="1"/>
    <cellStyle name="Gut 2" xfId="54375" hidden="1"/>
    <cellStyle name="Gut 2" xfId="54404" hidden="1"/>
    <cellStyle name="Gut 2" xfId="54428" hidden="1"/>
    <cellStyle name="Gut 2" xfId="54458" hidden="1"/>
    <cellStyle name="Gut 2" xfId="54479" hidden="1"/>
    <cellStyle name="Gut 2" xfId="54502" hidden="1"/>
    <cellStyle name="Gut 2" xfId="54537" hidden="1"/>
    <cellStyle name="Gut 2" xfId="54564" hidden="1"/>
    <cellStyle name="Gut 2" xfId="54595" hidden="1"/>
    <cellStyle name="Gut 2" xfId="54622" hidden="1"/>
    <cellStyle name="Gut 2" xfId="54653" hidden="1"/>
    <cellStyle name="Gut 2" xfId="54674" hidden="1"/>
    <cellStyle name="Gut 2" xfId="54712" hidden="1"/>
    <cellStyle name="Gut 2" xfId="54729" hidden="1"/>
    <cellStyle name="Gut 2" xfId="54755" hidden="1"/>
    <cellStyle name="Gut 2" xfId="54774" hidden="1"/>
    <cellStyle name="Gut 2" xfId="54827" hidden="1"/>
    <cellStyle name="Gut 2" xfId="54831" hidden="1"/>
    <cellStyle name="Gut 2" xfId="54871" hidden="1"/>
    <cellStyle name="Gut 2" xfId="54904" hidden="1"/>
    <cellStyle name="Gut 2" xfId="54930" hidden="1"/>
    <cellStyle name="Gut 2" xfId="54961" hidden="1"/>
    <cellStyle name="Gut 2" xfId="54988" hidden="1"/>
    <cellStyle name="Gut 2" xfId="55016" hidden="1"/>
    <cellStyle name="Gut 2" xfId="55044" hidden="1"/>
    <cellStyle name="Gut 2" xfId="55072" hidden="1"/>
    <cellStyle name="Gut 2" xfId="55099" hidden="1"/>
    <cellStyle name="Gut 2" xfId="55125" hidden="1"/>
    <cellStyle name="Gut 2" xfId="55140" hidden="1"/>
    <cellStyle name="Gut 2" xfId="55170" hidden="1"/>
    <cellStyle name="Gut 2" xfId="55200" hidden="1"/>
    <cellStyle name="Gut 2" xfId="55227" hidden="1"/>
    <cellStyle name="Gut 2" xfId="55256" hidden="1"/>
    <cellStyle name="Gut 2" xfId="55285" hidden="1"/>
    <cellStyle name="Gut 2" xfId="55308" hidden="1"/>
    <cellStyle name="Gut 2" xfId="55340" hidden="1"/>
    <cellStyle name="Gut 2" xfId="55357" hidden="1"/>
    <cellStyle name="Gut 2" xfId="55383" hidden="1"/>
    <cellStyle name="Gut 2" xfId="55320" hidden="1"/>
    <cellStyle name="Gut 2" xfId="55287" hidden="1"/>
    <cellStyle name="Gut 2" xfId="55266" hidden="1"/>
    <cellStyle name="Gut 2" xfId="55229" hidden="1"/>
    <cellStyle name="Gut 2" xfId="55205" hidden="1"/>
    <cellStyle name="Gut 2" xfId="55171" hidden="1"/>
    <cellStyle name="Gut 2" xfId="55150" hidden="1"/>
    <cellStyle name="Gut 2" xfId="55111" hidden="1"/>
    <cellStyle name="Gut 2" xfId="55085" hidden="1"/>
    <cellStyle name="Gut 2" xfId="55063" hidden="1"/>
    <cellStyle name="Gut 2" xfId="55030" hidden="1"/>
    <cellStyle name="Gut 2" xfId="54991" hidden="1"/>
    <cellStyle name="Gut 2" xfId="54971" hidden="1"/>
    <cellStyle name="Gut 2" xfId="54936" hidden="1"/>
    <cellStyle name="Gut 2" xfId="54913" hidden="1"/>
    <cellStyle name="Gut 2" xfId="54881" hidden="1"/>
    <cellStyle name="Gut 2" xfId="54832" hidden="1"/>
    <cellStyle name="Gut 2" xfId="54786" hidden="1"/>
    <cellStyle name="Gut 2" xfId="54763" hidden="1"/>
    <cellStyle name="Gut 2" xfId="54742" hidden="1"/>
    <cellStyle name="Gut 2" xfId="54718" hidden="1"/>
    <cellStyle name="Gut 2" xfId="54683" hidden="1"/>
    <cellStyle name="Gut 2" xfId="54658" hidden="1"/>
    <cellStyle name="Gut 2" xfId="54629" hidden="1"/>
    <cellStyle name="Gut 2" xfId="54597" hidden="1"/>
    <cellStyle name="Gut 2" xfId="54571" hidden="1"/>
    <cellStyle name="Gut 2" xfId="54539" hidden="1"/>
    <cellStyle name="Gut 2" xfId="54514" hidden="1"/>
    <cellStyle name="Gut 2" xfId="54485" hidden="1"/>
    <cellStyle name="Gut 2" xfId="54470" hidden="1"/>
    <cellStyle name="Gut 2" xfId="54439" hidden="1"/>
    <cellStyle name="Gut 2" xfId="54406" hidden="1"/>
    <cellStyle name="Gut 2" xfId="54385" hidden="1"/>
    <cellStyle name="Gut 2" xfId="54348" hidden="1"/>
    <cellStyle name="Gut 2" xfId="54327" hidden="1"/>
    <cellStyle name="Gut 2" xfId="54296" hidden="1"/>
    <cellStyle name="Gut 2" xfId="54269" hidden="1"/>
    <cellStyle name="Gut 2" xfId="54242" hidden="1"/>
    <cellStyle name="Gut 2" xfId="54209" hidden="1"/>
    <cellStyle name="Gut 2" xfId="54167" hidden="1"/>
    <cellStyle name="Gut 2" xfId="54135" hidden="1"/>
    <cellStyle name="Gut 2" xfId="54092" hidden="1"/>
    <cellStyle name="Gut 2" xfId="54081" hidden="1"/>
    <cellStyle name="Gut 2" xfId="54032" hidden="1"/>
    <cellStyle name="Gut 2" xfId="54015" hidden="1"/>
    <cellStyle name="Gut 2" xfId="53986" hidden="1"/>
    <cellStyle name="Gut 2" xfId="53963" hidden="1"/>
    <cellStyle name="Gut 2" xfId="53928" hidden="1"/>
    <cellStyle name="Gut 2" xfId="53901" hidden="1"/>
    <cellStyle name="Gut 2" xfId="53871" hidden="1"/>
    <cellStyle name="Gut 2" xfId="53829" hidden="1"/>
    <cellStyle name="Gut 2" xfId="53805" hidden="1"/>
    <cellStyle name="Gut 2" xfId="53777" hidden="1"/>
    <cellStyle name="Gut 2" xfId="53747" hidden="1"/>
    <cellStyle name="Gut 2" xfId="53719" hidden="1"/>
    <cellStyle name="Gut 2" xfId="53683" hidden="1"/>
    <cellStyle name="Gut 2" xfId="53653" hidden="1"/>
    <cellStyle name="Gut 2" xfId="53627" hidden="1"/>
    <cellStyle name="Gut 2" xfId="53595" hidden="1"/>
    <cellStyle name="Gut 2" xfId="53589" hidden="1"/>
    <cellStyle name="Gut 2" xfId="53543" hidden="1"/>
    <cellStyle name="Gut 2" xfId="53522" hidden="1"/>
    <cellStyle name="Gut 2" xfId="53491" hidden="1"/>
    <cellStyle name="Gut 2" xfId="53468" hidden="1"/>
    <cellStyle name="Gut 2" xfId="53428" hidden="1"/>
    <cellStyle name="Gut 2" xfId="53407" hidden="1"/>
    <cellStyle name="Gut 2" xfId="53377" hidden="1"/>
    <cellStyle name="Gut 2" xfId="53356" hidden="1"/>
    <cellStyle name="Gut 2" xfId="53320" hidden="1"/>
    <cellStyle name="Gut 2" xfId="53305" hidden="1"/>
    <cellStyle name="Gut 2" xfId="53270" hidden="1"/>
    <cellStyle name="Gut 2" xfId="53247" hidden="1"/>
    <cellStyle name="Gut 2" xfId="53216" hidden="1"/>
    <cellStyle name="Gut 2" xfId="53186" hidden="1"/>
    <cellStyle name="Gut 2" xfId="53159" hidden="1"/>
    <cellStyle name="Gut 2" xfId="53132" hidden="1"/>
    <cellStyle name="Gut 2" xfId="53108" hidden="1"/>
    <cellStyle name="Gut 2" xfId="53074" hidden="1"/>
    <cellStyle name="Gut 2" xfId="53050" hidden="1"/>
    <cellStyle name="Gut 2" xfId="53012" hidden="1"/>
    <cellStyle name="Gut 2" xfId="52990" hidden="1"/>
    <cellStyle name="Gut 2" xfId="52948" hidden="1"/>
    <cellStyle name="Gut 2" xfId="52933" hidden="1"/>
    <cellStyle name="Gut 2" xfId="52871" hidden="1"/>
    <cellStyle name="Gut 2" xfId="52844" hidden="1"/>
    <cellStyle name="Gut 2" xfId="52812" hidden="1"/>
    <cellStyle name="Gut 2" xfId="52787" hidden="1"/>
    <cellStyle name="Gut 2" xfId="52754" hidden="1"/>
    <cellStyle name="Gut 2" xfId="52737" hidden="1"/>
    <cellStyle name="Gut 2" xfId="52687" hidden="1"/>
    <cellStyle name="Gut 2" xfId="52677" hidden="1"/>
    <cellStyle name="Gut 2" xfId="52629" hidden="1"/>
    <cellStyle name="Gut 2" xfId="52602" hidden="1"/>
    <cellStyle name="Gut 2" xfId="52565" hidden="1"/>
    <cellStyle name="Gut 2" xfId="52536" hidden="1"/>
    <cellStyle name="Gut 2" xfId="52505" hidden="1"/>
    <cellStyle name="Gut 2" xfId="52482" hidden="1"/>
    <cellStyle name="Gut 2" xfId="52452" hidden="1"/>
    <cellStyle name="Gut 2" xfId="52423" hidden="1"/>
    <cellStyle name="Gut 2" xfId="52399" hidden="1"/>
    <cellStyle name="Gut 2" xfId="52372" hidden="1"/>
    <cellStyle name="Gut 2" xfId="52343" hidden="1"/>
    <cellStyle name="Gut 2" xfId="52312" hidden="1"/>
    <cellStyle name="Gut 2" xfId="52273" hidden="1"/>
    <cellStyle name="Gut 2" xfId="52210" hidden="1"/>
    <cellStyle name="Gut 2" xfId="52181" hidden="1"/>
    <cellStyle name="Gut 2" xfId="52130" hidden="1"/>
    <cellStyle name="Gut 2" xfId="52086" hidden="1"/>
    <cellStyle name="Gut 2" xfId="52058" hidden="1"/>
    <cellStyle name="Gut 2" xfId="52033" hidden="1"/>
    <cellStyle name="Gut 2" xfId="51995" hidden="1"/>
    <cellStyle name="Gut 2" xfId="51978" hidden="1"/>
    <cellStyle name="Gut 2" xfId="51904" hidden="1"/>
    <cellStyle name="Gut 2" xfId="51871" hidden="1"/>
    <cellStyle name="Gut 2" xfId="51827" hidden="1"/>
    <cellStyle name="Gut 2" xfId="51803" hidden="1"/>
    <cellStyle name="Gut 2" xfId="51760" hidden="1"/>
    <cellStyle name="Gut 2" xfId="51745" hidden="1"/>
    <cellStyle name="Gut 2" xfId="51700" hidden="1"/>
    <cellStyle name="Gut 2" xfId="51683" hidden="1"/>
    <cellStyle name="Gut 2" xfId="51645" hidden="1"/>
    <cellStyle name="Gut 2" xfId="51624" hidden="1"/>
    <cellStyle name="Gut 2" xfId="51601" hidden="1"/>
    <cellStyle name="Gut 2" xfId="51525" hidden="1"/>
    <cellStyle name="Gut 2" xfId="51497" hidden="1"/>
    <cellStyle name="Gut 2" xfId="51461" hidden="1"/>
    <cellStyle name="Gut 2" xfId="51433" hidden="1"/>
    <cellStyle name="Gut 2" xfId="51398" hidden="1"/>
    <cellStyle name="Gut 2" xfId="51377" hidden="1"/>
    <cellStyle name="Gut 2" xfId="51346" hidden="1"/>
    <cellStyle name="Gut 2" xfId="51323" hidden="1"/>
    <cellStyle name="Gut 2" xfId="51288" hidden="1"/>
    <cellStyle name="Gut 2" xfId="51285" hidden="1"/>
    <cellStyle name="Gut 2" xfId="51244" hidden="1"/>
    <cellStyle name="Gut 2" xfId="51222" hidden="1"/>
    <cellStyle name="Gut 2" xfId="51182" hidden="1"/>
    <cellStyle name="Gut 2" xfId="51162" hidden="1"/>
    <cellStyle name="Gut 2" xfId="51124" hidden="1"/>
    <cellStyle name="Gut 2" xfId="51103" hidden="1"/>
    <cellStyle name="Gut 2" xfId="51073" hidden="1"/>
    <cellStyle name="Gut 2" xfId="51053" hidden="1"/>
    <cellStyle name="Gut 2" xfId="51017" hidden="1"/>
    <cellStyle name="Gut 2" xfId="51004" hidden="1"/>
    <cellStyle name="Gut 2" xfId="50977" hidden="1"/>
    <cellStyle name="Gut 2" xfId="50947" hidden="1"/>
    <cellStyle name="Gut 2" xfId="50922" hidden="1"/>
    <cellStyle name="Gut 2" xfId="50885" hidden="1"/>
    <cellStyle name="Gut 2" xfId="50861" hidden="1"/>
    <cellStyle name="Gut 2" xfId="50822" hidden="1"/>
    <cellStyle name="Gut 2" xfId="50810" hidden="1"/>
    <cellStyle name="Gut 2" xfId="50768" hidden="1"/>
    <cellStyle name="Gut 2" xfId="50745" hidden="1"/>
    <cellStyle name="Gut 2" xfId="50707" hidden="1"/>
    <cellStyle name="Gut 2" xfId="50671" hidden="1"/>
    <cellStyle name="Gut 2" xfId="50638" hidden="1"/>
    <cellStyle name="Gut 2" xfId="50608" hidden="1"/>
    <cellStyle name="Gut 2" xfId="50579" hidden="1"/>
    <cellStyle name="Gut 2" xfId="50550" hidden="1"/>
    <cellStyle name="Gut 2" xfId="50522" hidden="1"/>
    <cellStyle name="Gut 2" xfId="50491" hidden="1"/>
    <cellStyle name="Gut 2" xfId="50464" hidden="1"/>
    <cellStyle name="Gut 2" xfId="50427" hidden="1"/>
    <cellStyle name="Gut 2" xfId="50408" hidden="1"/>
    <cellStyle name="Gut 2" xfId="50360" hidden="1"/>
    <cellStyle name="Gut 2" xfId="50335" hidden="1"/>
    <cellStyle name="Gut 2" xfId="50305" hidden="1"/>
    <cellStyle name="Gut 2" xfId="50266" hidden="1"/>
    <cellStyle name="Gut 2" xfId="50245" hidden="1"/>
    <cellStyle name="Gut 2" xfId="50212" hidden="1"/>
    <cellStyle name="Gut 2" xfId="50188" hidden="1"/>
    <cellStyle name="Gut 2" xfId="50161" hidden="1"/>
    <cellStyle name="Gut 2" xfId="50126" hidden="1"/>
    <cellStyle name="Gut 2" xfId="50117" hidden="1"/>
    <cellStyle name="Gut 2" xfId="50073" hidden="1"/>
    <cellStyle name="Gut 2" xfId="50050" hidden="1"/>
    <cellStyle name="Gut 2" xfId="50018" hidden="1"/>
    <cellStyle name="Gut 2" xfId="49989" hidden="1"/>
    <cellStyle name="Gut 2" xfId="49960" hidden="1"/>
    <cellStyle name="Gut 2" xfId="49931" hidden="1"/>
    <cellStyle name="Gut 2" xfId="49902" hidden="1"/>
    <cellStyle name="Gut 2" xfId="49873" hidden="1"/>
    <cellStyle name="Gut 2" xfId="49858" hidden="1"/>
    <cellStyle name="Gut 2" xfId="49836" hidden="1"/>
    <cellStyle name="Gut 2" xfId="49812" hidden="1"/>
    <cellStyle name="Gut 2" xfId="49768" hidden="1"/>
    <cellStyle name="Gut 2" xfId="49757" hidden="1"/>
    <cellStyle name="Gut 2" xfId="49710" hidden="1"/>
    <cellStyle name="Gut 2" xfId="49699" hidden="1"/>
    <cellStyle name="Gut 2" xfId="49651" hidden="1"/>
    <cellStyle name="Gut 2" xfId="49637" hidden="1"/>
    <cellStyle name="Gut 2" xfId="49606" hidden="1"/>
    <cellStyle name="Gut 2" xfId="49582" hidden="1"/>
    <cellStyle name="Gut 2" xfId="49547" hidden="1"/>
    <cellStyle name="Gut 2" xfId="49519" hidden="1"/>
    <cellStyle name="Gut 2" xfId="49488" hidden="1"/>
    <cellStyle name="Gut 2" xfId="49455" hidden="1"/>
    <cellStyle name="Gut 2" xfId="49425" hidden="1"/>
    <cellStyle name="Gut 2" xfId="49393" hidden="1"/>
    <cellStyle name="Gut 2" xfId="49369" hidden="1"/>
    <cellStyle name="Gut 2" xfId="49342" hidden="1"/>
    <cellStyle name="Gut 2" xfId="49305" hidden="1"/>
    <cellStyle name="Gut 2" xfId="49270" hidden="1"/>
    <cellStyle name="Gut 2" xfId="49226" hidden="1"/>
    <cellStyle name="Gut 2" xfId="49209" hidden="1"/>
    <cellStyle name="Gut 2" xfId="49160" hidden="1"/>
    <cellStyle name="Gut 2" xfId="49118" hidden="1"/>
    <cellStyle name="Gut 2" xfId="49098" hidden="1"/>
    <cellStyle name="Gut 2" xfId="49058" hidden="1"/>
    <cellStyle name="Gut 2" xfId="49038" hidden="1"/>
    <cellStyle name="Gut 2" xfId="49006" hidden="1"/>
    <cellStyle name="Gut 2" xfId="48983" hidden="1"/>
    <cellStyle name="Gut 2" xfId="55426" hidden="1"/>
    <cellStyle name="Gut 2" xfId="55446" hidden="1"/>
    <cellStyle name="Gut 2" xfId="55469" hidden="1"/>
    <cellStyle name="Gut 2" xfId="55473" hidden="1"/>
    <cellStyle name="Gut 2" xfId="55496" hidden="1"/>
    <cellStyle name="Gut 2" xfId="55512" hidden="1"/>
    <cellStyle name="Gut 2" xfId="55534" hidden="1"/>
    <cellStyle name="Gut 2" xfId="55551" hidden="1"/>
    <cellStyle name="Gut 2" xfId="55573" hidden="1"/>
    <cellStyle name="Gut 2" xfId="55590" hidden="1"/>
    <cellStyle name="Gut 2" xfId="55607" hidden="1"/>
    <cellStyle name="Gut 2" xfId="55624" hidden="1"/>
    <cellStyle name="Gut 2" xfId="55640" hidden="1"/>
    <cellStyle name="Gut 2" xfId="55596" hidden="1"/>
    <cellStyle name="Gut 2" xfId="55575" hidden="1"/>
    <cellStyle name="Gut 2" xfId="55553" hidden="1"/>
    <cellStyle name="Gut 2" xfId="55536" hidden="1"/>
    <cellStyle name="Gut 2" xfId="55513" hidden="1"/>
    <cellStyle name="Gut 2" xfId="55497" hidden="1"/>
    <cellStyle name="Gut 2" xfId="55475" hidden="1"/>
    <cellStyle name="Gut 2" xfId="55458" hidden="1"/>
    <cellStyle name="Gut 2" xfId="55433" hidden="1"/>
    <cellStyle name="Gut 2" xfId="55419" hidden="1"/>
    <cellStyle name="Gut 2" xfId="55359" hidden="1"/>
    <cellStyle name="Gut 2" xfId="55323" hidden="1"/>
    <cellStyle name="Gut 2" xfId="55295" hidden="1"/>
    <cellStyle name="Gut 2" xfId="55257" hidden="1"/>
    <cellStyle name="Gut 2" xfId="55237" hidden="1"/>
    <cellStyle name="Gut 2" xfId="55196" hidden="1"/>
    <cellStyle name="Gut 2" xfId="55179" hidden="1"/>
    <cellStyle name="Gut 2" xfId="55141" hidden="1"/>
    <cellStyle name="Gut 2" xfId="55119" hidden="1"/>
    <cellStyle name="Gut 2" xfId="55088" hidden="1"/>
    <cellStyle name="Gut 2" xfId="55055" hidden="1"/>
    <cellStyle name="Gut 2" xfId="55022" hidden="1"/>
    <cellStyle name="Gut 2" xfId="55001" hidden="1"/>
    <cellStyle name="Gut 2" xfId="54963" hidden="1"/>
    <cellStyle name="Gut 2" xfId="54932" hidden="1"/>
    <cellStyle name="Gut 2" xfId="54905" hidden="1"/>
    <cellStyle name="Gut 2" xfId="54873" hidden="1"/>
    <cellStyle name="Gut 2" xfId="54809" hidden="1"/>
    <cellStyle name="Gut 2" xfId="54779" hidden="1"/>
    <cellStyle name="Gut 2" xfId="54758" hidden="1"/>
    <cellStyle name="Gut 2" xfId="54730" hidden="1"/>
    <cellStyle name="Gut 2" xfId="54697" hidden="1"/>
    <cellStyle name="Gut 2" xfId="54668" hidden="1"/>
    <cellStyle name="Gut 2" xfId="54638" hidden="1"/>
    <cellStyle name="Gut 2" xfId="54607" hidden="1"/>
    <cellStyle name="Gut 2" xfId="54580" hidden="1"/>
    <cellStyle name="Gut 2" xfId="54549" hidden="1"/>
    <cellStyle name="Gut 2" xfId="54522" hidden="1"/>
    <cellStyle name="Gut 2" xfId="54489" hidden="1"/>
    <cellStyle name="Gut 2" xfId="54448" hidden="1"/>
    <cellStyle name="Gut 2" xfId="54414" hidden="1"/>
    <cellStyle name="Gut 2" xfId="54376" hidden="1"/>
    <cellStyle name="Gut 2" xfId="54356" hidden="1"/>
    <cellStyle name="Gut 2" xfId="54310" hidden="1"/>
    <cellStyle name="Gut 2" xfId="54289" hidden="1"/>
    <cellStyle name="Gut 2" xfId="54259" hidden="1"/>
    <cellStyle name="Gut 2" xfId="54232" hidden="1"/>
    <cellStyle name="Gut 2" xfId="54201" hidden="1"/>
    <cellStyle name="Gut 2" xfId="54172" hidden="1"/>
    <cellStyle name="Gut 2" xfId="54138" hidden="1"/>
    <cellStyle name="Gut 2" xfId="54098" hidden="1"/>
    <cellStyle name="Gut 2" xfId="54066" hidden="1"/>
    <cellStyle name="Gut 2" xfId="54035" hidden="1"/>
    <cellStyle name="Gut 2" xfId="54003" hidden="1"/>
    <cellStyle name="Gut 2" xfId="53979" hidden="1"/>
    <cellStyle name="Gut 2" xfId="53942" hidden="1"/>
    <cellStyle name="Gut 2" xfId="53915" hidden="1"/>
    <cellStyle name="Gut 2" xfId="53884" hidden="1"/>
    <cellStyle name="Gut 2" xfId="53853" hidden="1"/>
    <cellStyle name="Gut 2" xfId="53828" hidden="1"/>
    <cellStyle name="Gut 2" xfId="53801" hidden="1"/>
    <cellStyle name="Gut 2" xfId="53767" hidden="1"/>
    <cellStyle name="Gut 2" xfId="53740" hidden="1"/>
    <cellStyle name="Gut 2" xfId="53703" hidden="1"/>
    <cellStyle name="Gut 2" xfId="53669" hidden="1"/>
    <cellStyle name="Gut 2" xfId="53645" hidden="1"/>
    <cellStyle name="Gut 2" xfId="53609" hidden="1"/>
    <cellStyle name="Gut 2" xfId="53582" hidden="1"/>
    <cellStyle name="Gut 2" xfId="53549" hidden="1"/>
    <cellStyle name="Gut 2" xfId="53542" hidden="1"/>
    <cellStyle name="Gut 2" xfId="53499" hidden="1"/>
    <cellStyle name="Gut 2" xfId="53477" hidden="1"/>
    <cellStyle name="Gut 2" xfId="53447" hidden="1"/>
    <cellStyle name="Gut 2" xfId="53406" hidden="1"/>
    <cellStyle name="Gut 2" xfId="53373" hidden="1"/>
    <cellStyle name="Gut 2" xfId="53344" hidden="1"/>
    <cellStyle name="Gut 2" xfId="53306" hidden="1"/>
    <cellStyle name="Gut 2" xfId="53286" hidden="1"/>
    <cellStyle name="Gut 2" xfId="53255" hidden="1"/>
    <cellStyle name="Gut 2" xfId="53227" hidden="1"/>
    <cellStyle name="Gut 2" xfId="53197" hidden="1"/>
    <cellStyle name="Gut 2" xfId="53164" hidden="1"/>
    <cellStyle name="Gut 2" xfId="53146" hidden="1"/>
    <cellStyle name="Gut 2" xfId="53100" hidden="1"/>
    <cellStyle name="Gut 2" xfId="53080" hidden="1"/>
    <cellStyle name="Gut 2" xfId="53042" hidden="1"/>
    <cellStyle name="Gut 2" xfId="53017" hidden="1"/>
    <cellStyle name="Gut 2" xfId="52984" hidden="1"/>
    <cellStyle name="Gut 2" xfId="52962" hidden="1"/>
    <cellStyle name="Gut 2" xfId="52910" hidden="1"/>
    <cellStyle name="Gut 2" xfId="52901" hidden="1"/>
    <cellStyle name="Gut 2" xfId="52858" hidden="1"/>
    <cellStyle name="Gut 2" xfId="52828" hidden="1"/>
    <cellStyle name="Gut 2" xfId="52790" hidden="1"/>
    <cellStyle name="Gut 2" xfId="52762" hidden="1"/>
    <cellStyle name="Gut 2" xfId="52725" hidden="1"/>
    <cellStyle name="Gut 2" xfId="52703" hidden="1"/>
    <cellStyle name="Gut 2" xfId="52633" hidden="1"/>
    <cellStyle name="Gut 2" xfId="52610" hidden="1"/>
    <cellStyle name="Gut 2" xfId="52585" hidden="1"/>
    <cellStyle name="Gut 2" xfId="52546" hidden="1"/>
    <cellStyle name="Gut 2" xfId="52527" hidden="1"/>
    <cellStyle name="Gut 2" xfId="52494" hidden="1"/>
    <cellStyle name="Gut 2" xfId="52461" hidden="1"/>
    <cellStyle name="Gut 2" xfId="52430" hidden="1"/>
    <cellStyle name="Gut 2" xfId="52395" hidden="1"/>
    <cellStyle name="Gut 2" xfId="52362" hidden="1"/>
    <cellStyle name="Gut 2" xfId="52331" hidden="1"/>
    <cellStyle name="Gut 2" xfId="52302" hidden="1"/>
    <cellStyle name="Gut 2" xfId="52254" hidden="1"/>
    <cellStyle name="Gut 2" xfId="52198" hidden="1"/>
    <cellStyle name="Gut 2" xfId="52177" hidden="1"/>
    <cellStyle name="Gut 2" xfId="52102" hidden="1"/>
    <cellStyle name="Gut 2" xfId="52055" hidden="1"/>
    <cellStyle name="Gut 2" xfId="52011" hidden="1"/>
    <cellStyle name="Gut 2" xfId="51989" hidden="1"/>
    <cellStyle name="Gut 2" xfId="51932" hidden="1"/>
    <cellStyle name="Gut 2" xfId="51888" hidden="1"/>
    <cellStyle name="Gut 2" xfId="51861" hidden="1"/>
    <cellStyle name="Gut 2" xfId="51822" hidden="1"/>
    <cellStyle name="Gut 2" xfId="51792" hidden="1"/>
    <cellStyle name="Gut 2" xfId="51756" hidden="1"/>
    <cellStyle name="Gut 2" xfId="51731" hidden="1"/>
    <cellStyle name="Gut 2" xfId="51693" hidden="1"/>
    <cellStyle name="Gut 2" xfId="51664" hidden="1"/>
    <cellStyle name="Gut 2" xfId="51630" hidden="1"/>
    <cellStyle name="Gut 2" xfId="51597" hidden="1"/>
    <cellStyle name="Gut 2" xfId="51538" hidden="1"/>
    <cellStyle name="Gut 2" xfId="51506" hidden="1"/>
    <cellStyle name="Gut 2" xfId="51471" hidden="1"/>
    <cellStyle name="Gut 2" xfId="51448" hidden="1"/>
    <cellStyle name="Gut 2" xfId="51407" hidden="1"/>
    <cellStyle name="Gut 2" xfId="51396" hidden="1"/>
    <cellStyle name="Gut 2" xfId="51352" hidden="1"/>
    <cellStyle name="Gut 2" xfId="51330" hidden="1"/>
    <cellStyle name="Gut 2" xfId="51287" hidden="1"/>
    <cellStyle name="Gut 2" xfId="51266" hidden="1"/>
    <cellStyle name="Gut 2" xfId="51235" hidden="1"/>
    <cellStyle name="Gut 2" xfId="51211" hidden="1"/>
    <cellStyle name="Gut 2" xfId="51176" hidden="1"/>
    <cellStyle name="Gut 2" xfId="51149" hidden="1"/>
    <cellStyle name="Gut 2" xfId="51118" hidden="1"/>
    <cellStyle name="Gut 2" xfId="51102" hidden="1"/>
    <cellStyle name="Gut 2" xfId="51067" hidden="1"/>
    <cellStyle name="Gut 2" xfId="51029" hidden="1"/>
    <cellStyle name="Gut 2" xfId="51009" hidden="1"/>
    <cellStyle name="Gut 2" xfId="50979" hidden="1"/>
    <cellStyle name="Gut 2" xfId="50959" hidden="1"/>
    <cellStyle name="Gut 2" xfId="50919" hidden="1"/>
    <cellStyle name="Gut 2" xfId="50900" hidden="1"/>
    <cellStyle name="Gut 2" xfId="50864" hidden="1"/>
    <cellStyle name="Gut 2" xfId="50839" hidden="1"/>
    <cellStyle name="Gut 2" xfId="50793" hidden="1"/>
    <cellStyle name="Gut 2" xfId="50751" hidden="1"/>
    <cellStyle name="Gut 2" xfId="50724" hidden="1"/>
    <cellStyle name="Gut 2" xfId="50689" hidden="1"/>
    <cellStyle name="Gut 2" xfId="50658" hidden="1"/>
    <cellStyle name="Gut 2" xfId="50630" hidden="1"/>
    <cellStyle name="Gut 2" xfId="50600" hidden="1"/>
    <cellStyle name="Gut 2" xfId="50569" hidden="1"/>
    <cellStyle name="Gut 2" xfId="50542" hidden="1"/>
    <cellStyle name="Gut 2" xfId="50507" hidden="1"/>
    <cellStyle name="Gut 2" xfId="50483" hidden="1"/>
    <cellStyle name="Gut 2" xfId="50425" hidden="1"/>
    <cellStyle name="Gut 2" xfId="50395" hidden="1"/>
    <cellStyle name="Gut 2" xfId="50366" hidden="1"/>
    <cellStyle name="Gut 2" xfId="50332" hidden="1"/>
    <cellStyle name="Gut 2" xfId="50300" hidden="1"/>
    <cellStyle name="Gut 2" xfId="50265" hidden="1"/>
    <cellStyle name="Gut 2" xfId="50241" hidden="1"/>
    <cellStyle name="Gut 2" xfId="50206" hidden="1"/>
    <cellStyle name="Gut 2" xfId="50182" hidden="1"/>
    <cellStyle name="Gut 2" xfId="50170" hidden="1"/>
    <cellStyle name="Gut 2" xfId="50119" hidden="1"/>
    <cellStyle name="Gut 2" xfId="50093" hidden="1"/>
    <cellStyle name="Gut 2" xfId="50066" hidden="1"/>
    <cellStyle name="Gut 2" xfId="50025" hidden="1"/>
    <cellStyle name="Gut 2" xfId="50007" hidden="1"/>
    <cellStyle name="Gut 2" xfId="49967" hidden="1"/>
    <cellStyle name="Gut 2" xfId="49943" hidden="1"/>
    <cellStyle name="Gut 2" xfId="49909" hidden="1"/>
    <cellStyle name="Gut 2" xfId="49885" hidden="1"/>
    <cellStyle name="Gut 2" xfId="49866" hidden="1"/>
    <cellStyle name="Gut 2" xfId="49841" hidden="1"/>
    <cellStyle name="Gut 2" xfId="49807" hidden="1"/>
    <cellStyle name="Gut 2" xfId="49785" hidden="1"/>
    <cellStyle name="Gut 2" xfId="49743" hidden="1"/>
    <cellStyle name="Gut 2" xfId="49718" hidden="1"/>
    <cellStyle name="Gut 2" xfId="49685" hidden="1"/>
    <cellStyle name="Gut 2" xfId="49653" hidden="1"/>
    <cellStyle name="Gut 2" xfId="49626" hidden="1"/>
    <cellStyle name="Gut 2" xfId="49599" hidden="1"/>
    <cellStyle name="Gut 2" xfId="49569" hidden="1"/>
    <cellStyle name="Gut 2" xfId="49532" hidden="1"/>
    <cellStyle name="Gut 2" xfId="49502" hidden="1"/>
    <cellStyle name="Gut 2" xfId="49475" hidden="1"/>
    <cellStyle name="Gut 2" xfId="49444" hidden="1"/>
    <cellStyle name="Gut 2" xfId="49408" hidden="1"/>
    <cellStyle name="Gut 2" xfId="49384" hidden="1"/>
    <cellStyle name="Gut 2" xfId="49349" hidden="1"/>
    <cellStyle name="Gut 2" xfId="49320" hidden="1"/>
    <cellStyle name="Gut 2" xfId="49284" hidden="1"/>
    <cellStyle name="Gut 2" xfId="49227" hidden="1"/>
    <cellStyle name="Gut 2" xfId="49210" hidden="1"/>
    <cellStyle name="Gut 2" xfId="49152" hidden="1"/>
    <cellStyle name="Gut 2" xfId="49110" hidden="1"/>
    <cellStyle name="Gut 2" xfId="49087" hidden="1"/>
    <cellStyle name="Gut 2" xfId="49052" hidden="1"/>
    <cellStyle name="Gut 2" xfId="49022" hidden="1"/>
    <cellStyle name="Gut 2" xfId="48996" hidden="1"/>
    <cellStyle name="Gut 2" xfId="55376" hidden="1"/>
    <cellStyle name="Gut 2" xfId="50321" hidden="1"/>
    <cellStyle name="Gut 2" xfId="55650" hidden="1"/>
    <cellStyle name="Gut 2" xfId="55662" hidden="1"/>
    <cellStyle name="Gut 2" xfId="55664" hidden="1"/>
    <cellStyle name="Gut 2" xfId="55676" hidden="1"/>
    <cellStyle name="Gut 2" xfId="55684" hidden="1"/>
    <cellStyle name="Gut 2" xfId="55696" hidden="1"/>
    <cellStyle name="Gut 2" xfId="55704" hidden="1"/>
    <cellStyle name="Gut 2" xfId="55716" hidden="1"/>
    <cellStyle name="Gut 2" xfId="55724" hidden="1"/>
    <cellStyle name="Gut 2" xfId="55736" hidden="1"/>
    <cellStyle name="Gut 2" xfId="55744" hidden="1"/>
    <cellStyle name="Gut 2" xfId="55756"/>
    <cellStyle name="Gut 3" xfId="395" hidden="1"/>
    <cellStyle name="Gut 3" xfId="2959" hidden="1"/>
    <cellStyle name="Gut 3" xfId="3753" hidden="1"/>
    <cellStyle name="Gut 3" xfId="6305" hidden="1"/>
    <cellStyle name="Gut 3" xfId="4078" hidden="1"/>
    <cellStyle name="Gut 3" xfId="3248" hidden="1"/>
    <cellStyle name="Gut 3" xfId="540" hidden="1"/>
    <cellStyle name="Gut 3" xfId="4304" hidden="1"/>
    <cellStyle name="Gut 3" xfId="3444" hidden="1"/>
    <cellStyle name="Gut 3" xfId="523" hidden="1"/>
    <cellStyle name="Gut 3" xfId="12161" hidden="1"/>
    <cellStyle name="Gut 3" xfId="13508" hidden="1"/>
    <cellStyle name="Gut 3" xfId="18374" hidden="1"/>
    <cellStyle name="Gut 3" xfId="14165" hidden="1"/>
    <cellStyle name="Gut 3" xfId="12664" hidden="1"/>
    <cellStyle name="Gut 3" xfId="7641" hidden="1"/>
    <cellStyle name="Gut 3" xfId="14606" hidden="1"/>
    <cellStyle name="Gut 3" xfId="12996" hidden="1"/>
    <cellStyle name="Gut 3" xfId="7654" hidden="1"/>
    <cellStyle name="Gut 3" xfId="15031" hidden="1"/>
    <cellStyle name="Gut 3" xfId="13398" hidden="1"/>
    <cellStyle name="Gut 3" xfId="7714" hidden="1"/>
    <cellStyle name="Gut 3" xfId="15484" hidden="1"/>
    <cellStyle name="Gut 3" xfId="13795" hidden="1"/>
    <cellStyle name="Gut 3" xfId="7786" hidden="1"/>
    <cellStyle name="Gut 3" xfId="15966" hidden="1"/>
    <cellStyle name="Gut 3" xfId="14242" hidden="1"/>
    <cellStyle name="Gut 3" xfId="7832" hidden="1"/>
    <cellStyle name="Gut 3" xfId="22952" hidden="1"/>
    <cellStyle name="Gut 3" xfId="23498" hidden="1"/>
    <cellStyle name="Gut 3" xfId="25281" hidden="1"/>
    <cellStyle name="Gut 3" xfId="23733" hidden="1"/>
    <cellStyle name="Gut 3" xfId="23156" hidden="1"/>
    <cellStyle name="Gut 3" xfId="21256" hidden="1"/>
    <cellStyle name="Gut 3" xfId="26761" hidden="1"/>
    <cellStyle name="Gut 3" xfId="27045" hidden="1"/>
    <cellStyle name="Gut 3" xfId="27972" hidden="1"/>
    <cellStyle name="Gut 3" xfId="29283" hidden="1"/>
    <cellStyle name="Gut 3" xfId="29568" hidden="1"/>
    <cellStyle name="Gut 3" xfId="30496" hidden="1"/>
    <cellStyle name="Gut 3" xfId="31677" hidden="1"/>
    <cellStyle name="Gut 3" xfId="31961" hidden="1"/>
    <cellStyle name="Gut 3" xfId="32886" hidden="1"/>
    <cellStyle name="Gut 3" xfId="33967" hidden="1"/>
    <cellStyle name="Gut 3" xfId="34248" hidden="1"/>
    <cellStyle name="Gut 3" xfId="35172" hidden="1"/>
    <cellStyle name="Gut 3" xfId="36252" hidden="1"/>
    <cellStyle name="Gut 3" xfId="36530" hidden="1"/>
    <cellStyle name="Gut 3" xfId="37449" hidden="1"/>
    <cellStyle name="Gut 3" xfId="38511" hidden="1"/>
    <cellStyle name="Gut 3" xfId="38781" hidden="1"/>
    <cellStyle name="Gut 3" xfId="39696" hidden="1"/>
    <cellStyle name="Gut 3" xfId="40748" hidden="1"/>
    <cellStyle name="Gut 3" xfId="41017" hidden="1"/>
    <cellStyle name="Gut 3" xfId="41932" hidden="1"/>
    <cellStyle name="Gut 3" xfId="44763" hidden="1"/>
    <cellStyle name="Gut 3" xfId="45544" hidden="1"/>
    <cellStyle name="Gut 3" xfId="48049" hidden="1"/>
    <cellStyle name="Gut 3" xfId="45863" hidden="1"/>
    <cellStyle name="Gut 3" xfId="45047" hidden="1"/>
    <cellStyle name="Gut 3" xfId="42392" hidden="1"/>
    <cellStyle name="Gut 3" xfId="46086" hidden="1"/>
    <cellStyle name="Gut 3" xfId="45241" hidden="1"/>
    <cellStyle name="Gut 3" xfId="42375" hidden="1"/>
    <cellStyle name="Gut 3" xfId="51564" hidden="1"/>
    <cellStyle name="Gut 3" xfId="52345" hidden="1"/>
    <cellStyle name="Gut 3" xfId="54850" hidden="1"/>
    <cellStyle name="Gut 3" xfId="52664" hidden="1"/>
    <cellStyle name="Gut 3" xfId="51848" hidden="1"/>
    <cellStyle name="Gut 3" xfId="49193" hidden="1"/>
    <cellStyle name="Gut 3" xfId="52887" hidden="1"/>
    <cellStyle name="Gut 3" xfId="52042" hidden="1"/>
    <cellStyle name="Gut 3" xfId="49176"/>
    <cellStyle name="Gut 4" xfId="269" hidden="1"/>
    <cellStyle name="Gut 4" xfId="3657" hidden="1"/>
    <cellStyle name="Gut 4" xfId="3639" hidden="1"/>
    <cellStyle name="Gut 4" xfId="3342" hidden="1"/>
    <cellStyle name="Gut 4" xfId="3366" hidden="1"/>
    <cellStyle name="Gut 4" xfId="3541" hidden="1"/>
    <cellStyle name="Gut 4" xfId="3557" hidden="1"/>
    <cellStyle name="Gut 4" xfId="13337" hidden="1"/>
    <cellStyle name="Gut 4" xfId="13320" hidden="1"/>
    <cellStyle name="Gut 4" xfId="12831" hidden="1"/>
    <cellStyle name="Gut 4" xfId="12852" hidden="1"/>
    <cellStyle name="Gut 4" xfId="13175" hidden="1"/>
    <cellStyle name="Gut 4" xfId="13208" hidden="1"/>
    <cellStyle name="Gut 4" xfId="13602" hidden="1"/>
    <cellStyle name="Gut 4" xfId="13627" hidden="1"/>
    <cellStyle name="Gut 4" xfId="14007" hidden="1"/>
    <cellStyle name="Gut 4" xfId="14037" hidden="1"/>
    <cellStyle name="Gut 4" xfId="14448" hidden="1"/>
    <cellStyle name="Gut 4" xfId="14478" hidden="1"/>
    <cellStyle name="Gut 4" xfId="23432" hidden="1"/>
    <cellStyle name="Gut 4" xfId="23411" hidden="1"/>
    <cellStyle name="Gut 4" xfId="23218" hidden="1"/>
    <cellStyle name="Gut 4" xfId="23236" hidden="1"/>
    <cellStyle name="Gut 4" xfId="27002" hidden="1"/>
    <cellStyle name="Gut 4" xfId="26986" hidden="1"/>
    <cellStyle name="Gut 4" xfId="29525" hidden="1"/>
    <cellStyle name="Gut 4" xfId="29509" hidden="1"/>
    <cellStyle name="Gut 4" xfId="31918" hidden="1"/>
    <cellStyle name="Gut 4" xfId="31902" hidden="1"/>
    <cellStyle name="Gut 4" xfId="34205" hidden="1"/>
    <cellStyle name="Gut 4" xfId="34189" hidden="1"/>
    <cellStyle name="Gut 4" xfId="36489" hidden="1"/>
    <cellStyle name="Gut 4" xfId="36473" hidden="1"/>
    <cellStyle name="Gut 4" xfId="38741" hidden="1"/>
    <cellStyle name="Gut 4" xfId="38725" hidden="1"/>
    <cellStyle name="Gut 4" xfId="40978" hidden="1"/>
    <cellStyle name="Gut 4" xfId="40962" hidden="1"/>
    <cellStyle name="Gut 4" xfId="45449" hidden="1"/>
    <cellStyle name="Gut 4" xfId="45431" hidden="1"/>
    <cellStyle name="Gut 4" xfId="45140" hidden="1"/>
    <cellStyle name="Gut 4" xfId="45164" hidden="1"/>
    <cellStyle name="Gut 4" xfId="45336" hidden="1"/>
    <cellStyle name="Gut 4" xfId="45352" hidden="1"/>
    <cellStyle name="Gut 4" xfId="52250" hidden="1"/>
    <cellStyle name="Gut 4" xfId="52232" hidden="1"/>
    <cellStyle name="Gut 4" xfId="51941" hidden="1"/>
    <cellStyle name="Gut 4" xfId="51965" hidden="1"/>
    <cellStyle name="Gut 4" xfId="52137" hidden="1"/>
    <cellStyle name="Gut 4" xfId="52153"/>
    <cellStyle name="Gut 5" xfId="28251"/>
    <cellStyle name="Incorrecto" xfId="50"/>
    <cellStyle name="Komma 2" xfId="2915"/>
    <cellStyle name="Link" xfId="102" builtinId="8" hidden="1"/>
    <cellStyle name="Link" xfId="105" builtinId="8" hidden="1"/>
    <cellStyle name="Link" xfId="108" builtinId="8" hidden="1"/>
    <cellStyle name="Link" xfId="110" builtinId="8" hidden="1"/>
    <cellStyle name="Link" xfId="112" builtinId="8" hidden="1"/>
    <cellStyle name="Link" xfId="114" builtinId="8" hidden="1"/>
    <cellStyle name="Link" xfId="116" builtinId="8" hidden="1"/>
    <cellStyle name="Link" xfId="118" builtinId="8" hidden="1"/>
    <cellStyle name="Link" xfId="120" builtinId="8" hidden="1"/>
    <cellStyle name="Link" xfId="122" builtinId="8" hidden="1"/>
    <cellStyle name="Link" xfId="124" builtinId="8" hidden="1"/>
    <cellStyle name="Link" xfId="126" builtinId="8" hidden="1"/>
    <cellStyle name="Link" xfId="128" builtinId="8" hidden="1"/>
    <cellStyle name="Link" xfId="130" builtinId="8" hidden="1"/>
    <cellStyle name="Link" xfId="132" builtinId="8" hidden="1"/>
    <cellStyle name="Link" xfId="134" builtinId="8" hidden="1"/>
    <cellStyle name="Link" xfId="136" builtinId="8" hidden="1"/>
    <cellStyle name="Link" xfId="138" builtinId="8" hidden="1"/>
    <cellStyle name="Link" xfId="140" builtinId="8" hidden="1"/>
    <cellStyle name="Link" xfId="142" builtinId="8" hidden="1"/>
    <cellStyle name="Link" xfId="144" builtinId="8" hidden="1"/>
    <cellStyle name="Link" xfId="146" builtinId="8" hidden="1"/>
    <cellStyle name="Link" xfId="148" builtinId="8" hidden="1"/>
    <cellStyle name="Link" xfId="150" builtinId="8" hidden="1"/>
    <cellStyle name="Link" xfId="152" builtinId="8" hidden="1"/>
    <cellStyle name="Link" xfId="154" builtinId="8" hidden="1"/>
    <cellStyle name="Link" xfId="156" builtinId="8" hidden="1"/>
    <cellStyle name="Link" xfId="158" builtinId="8" hidden="1"/>
    <cellStyle name="Link" xfId="160" builtinId="8" hidden="1"/>
    <cellStyle name="Link" xfId="162" builtinId="8" hidden="1"/>
    <cellStyle name="Link" xfId="164" builtinId="8" hidden="1"/>
    <cellStyle name="Link" xfId="166" builtinId="8" hidden="1"/>
    <cellStyle name="Link" xfId="168" builtinId="8" hidden="1"/>
    <cellStyle name="Link" xfId="170" builtinId="8" hidden="1"/>
    <cellStyle name="Link" xfId="172" builtinId="8" hidden="1"/>
    <cellStyle name="Link" xfId="174" builtinId="8" hidden="1"/>
    <cellStyle name="Link" xfId="176" builtinId="8" hidden="1"/>
    <cellStyle name="Link" xfId="178" builtinId="8" hidden="1"/>
    <cellStyle name="Link" xfId="180" builtinId="8" hidden="1"/>
    <cellStyle name="Link" xfId="182" builtinId="8" hidden="1"/>
    <cellStyle name="Link" xfId="184" builtinId="8" hidden="1"/>
    <cellStyle name="Link" xfId="186" builtinId="8" hidden="1"/>
    <cellStyle name="Link" xfId="188" builtinId="8" hidden="1"/>
    <cellStyle name="Link" xfId="190" builtinId="8" hidden="1"/>
    <cellStyle name="Link" xfId="192" builtinId="8" hidden="1"/>
    <cellStyle name="Link" xfId="194" builtinId="8" hidden="1"/>
    <cellStyle name="Link" xfId="241" builtinId="8" hidden="1"/>
    <cellStyle name="Link" xfId="56109" builtinId="8" hidden="1"/>
    <cellStyle name="Link" xfId="56111" builtinId="8" hidden="1"/>
    <cellStyle name="Link" xfId="56113" builtinId="8" hidden="1"/>
    <cellStyle name="Link" xfId="56115" builtinId="8" hidden="1"/>
    <cellStyle name="Link" xfId="56117" builtinId="8" hidden="1"/>
    <cellStyle name="Link" xfId="56119" builtinId="8" hidden="1"/>
    <cellStyle name="Link" xfId="56121" builtinId="8" hidden="1"/>
    <cellStyle name="Link" xfId="56123" builtinId="8" hidden="1"/>
    <cellStyle name="Link" xfId="56125" builtinId="8" hidden="1"/>
    <cellStyle name="Link" xfId="56127" builtinId="8" hidden="1"/>
    <cellStyle name="Link" xfId="56129" builtinId="8" hidden="1"/>
    <cellStyle name="Link" xfId="56131" builtinId="8" hidden="1"/>
    <cellStyle name="Link" xfId="56133" builtinId="8" hidden="1"/>
    <cellStyle name="Link" xfId="56135" builtinId="8" hidden="1"/>
    <cellStyle name="Link" xfId="56137" builtinId="8" hidden="1"/>
    <cellStyle name="Link" xfId="56139" builtinId="8" hidden="1"/>
    <cellStyle name="Link" xfId="56141" builtinId="8" hidden="1"/>
    <cellStyle name="Link" xfId="56143" builtinId="8" hidden="1"/>
    <cellStyle name="Link" xfId="56145" builtinId="8" hidden="1"/>
    <cellStyle name="Link" xfId="56147" builtinId="8" hidden="1"/>
    <cellStyle name="Link" xfId="56149" builtinId="8" hidden="1"/>
    <cellStyle name="Link" xfId="56151" builtinId="8" hidden="1"/>
    <cellStyle name="Link" xfId="56153" builtinId="8" hidden="1"/>
    <cellStyle name="Link" xfId="56155" builtinId="8" hidden="1"/>
    <cellStyle name="Link" xfId="56157" builtinId="8" hidden="1"/>
    <cellStyle name="Link" xfId="56159" builtinId="8" hidden="1"/>
    <cellStyle name="Link" xfId="56161" builtinId="8" hidden="1"/>
    <cellStyle name="Link" xfId="56163" builtinId="8" hidden="1"/>
    <cellStyle name="Link" xfId="56165" builtinId="8" hidden="1"/>
    <cellStyle name="Link" xfId="56167" builtinId="8" hidden="1"/>
    <cellStyle name="Link" xfId="56169" builtinId="8" hidden="1"/>
    <cellStyle name="Neutral" xfId="51"/>
    <cellStyle name="Neutral 2" xfId="223"/>
    <cellStyle name="Neutral 3" xfId="335"/>
    <cellStyle name="Neutral 4" xfId="28253"/>
    <cellStyle name="Normal 2" xfId="107"/>
    <cellStyle name="Normal 2 2" xfId="196"/>
    <cellStyle name="Normal 2 2 2" xfId="224"/>
    <cellStyle name="Normal 2 2 2 2" xfId="42169"/>
    <cellStyle name="Normal 2 2 2 3" xfId="7255"/>
    <cellStyle name="Normal 2 2 2 4" xfId="48970"/>
    <cellStyle name="Normal 2 2 3" xfId="7268"/>
    <cellStyle name="Normal 2 3" xfId="225"/>
    <cellStyle name="Normal 2 3 2" xfId="23392"/>
    <cellStyle name="Normal 2 3 3" xfId="42170"/>
    <cellStyle name="Normal 2 3 4" xfId="7256"/>
    <cellStyle name="Normal 2 3 5" xfId="48971"/>
    <cellStyle name="Normal 2 4" xfId="3612"/>
    <cellStyle name="Normal 2 4 2" xfId="45405"/>
    <cellStyle name="Normal 2 4 3" xfId="26970"/>
    <cellStyle name="Normal 2 4 4" xfId="52206"/>
    <cellStyle name="Normal 2 5" xfId="29493"/>
    <cellStyle name="Normal 2 6" xfId="7267"/>
    <cellStyle name="Normal 2 7" xfId="42157"/>
    <cellStyle name="Normal 2 8" xfId="7231"/>
    <cellStyle name="Normal 2 9" xfId="48958"/>
    <cellStyle name="Normal 3" xfId="226"/>
    <cellStyle name="Normal 3 2" xfId="227"/>
    <cellStyle name="Normal 3 2 2" xfId="23393"/>
    <cellStyle name="Normal 3 2 3" xfId="42172"/>
    <cellStyle name="Normal 3 2 4" xfId="7258"/>
    <cellStyle name="Normal 3 2 5" xfId="48973"/>
    <cellStyle name="Normal 3 3" xfId="228"/>
    <cellStyle name="Normal 3 3 2" xfId="26971"/>
    <cellStyle name="Normal 3 3 3" xfId="42173"/>
    <cellStyle name="Normal 3 3 4" xfId="7259"/>
    <cellStyle name="Normal 3 3 5" xfId="48974"/>
    <cellStyle name="Normal 3 4" xfId="3613"/>
    <cellStyle name="Normal 3 4 2" xfId="45406"/>
    <cellStyle name="Normal 3 4 3" xfId="29494"/>
    <cellStyle name="Normal 3 4 4" xfId="52207"/>
    <cellStyle name="Normal 3 5" xfId="7269"/>
    <cellStyle name="Normal 3 6" xfId="42171"/>
    <cellStyle name="Normal 3 7" xfId="7257"/>
    <cellStyle name="Normal 3 8" xfId="48972"/>
    <cellStyle name="Normal 4" xfId="229"/>
    <cellStyle name="Normal 5" xfId="230"/>
    <cellStyle name="Normal 5 2" xfId="231"/>
    <cellStyle name="Normal 5 2 2" xfId="42175"/>
    <cellStyle name="Normal 5 2 3" xfId="7261"/>
    <cellStyle name="Normal 5 2 4" xfId="48976"/>
    <cellStyle name="Normal 5 3" xfId="232"/>
    <cellStyle name="Normal 5 3 2" xfId="42176"/>
    <cellStyle name="Normal 5 3 3" xfId="7262"/>
    <cellStyle name="Normal 5 3 4" xfId="48977"/>
    <cellStyle name="Normal 5 4" xfId="42174"/>
    <cellStyle name="Normal 5 5" xfId="7260"/>
    <cellStyle name="Normal 5 6" xfId="48975"/>
    <cellStyle name="Normale 2" xfId="52"/>
    <cellStyle name="Normale 2 2" xfId="101"/>
    <cellStyle name="Normale 2 9" xfId="233"/>
    <cellStyle name="Normale 2 9 2" xfId="234"/>
    <cellStyle name="Normale 2_DCF_Guidelines_Standard-Tables_Version-2009" xfId="53"/>
    <cellStyle name="Normale 2_DCF_Guidelines_Standard-Tables_Version-2009 2" xfId="92"/>
    <cellStyle name="Normale 3" xfId="54"/>
    <cellStyle name="Normale 3 2" xfId="90"/>
    <cellStyle name="Normale 3 2 2" xfId="235"/>
    <cellStyle name="Normale 3 3" xfId="236"/>
    <cellStyle name="Normale 3_Mappe2" xfId="320"/>
    <cellStyle name="Normale_Guidelines_NP-Proposals_Standard-Tables_Version-2006_Final" xfId="55"/>
    <cellStyle name="Notas" xfId="280"/>
    <cellStyle name="Notas 2" xfId="21113"/>
    <cellStyle name="Notas 3" xfId="25817"/>
    <cellStyle name="Notiz 2" xfId="331"/>
    <cellStyle name="Notiz 2 10" xfId="7319"/>
    <cellStyle name="Notiz 2 11" xfId="49003"/>
    <cellStyle name="Notiz 2 2" xfId="1517"/>
    <cellStyle name="Notiz 2 2 2" xfId="6857"/>
    <cellStyle name="Notiz 2 2 2 2" xfId="25675"/>
    <cellStyle name="Notiz 2 2 2 3" xfId="28180"/>
    <cellStyle name="Notiz 2 2 2 4" xfId="30705"/>
    <cellStyle name="Notiz 2 2 2 5" xfId="48590"/>
    <cellStyle name="Notiz 2 2 2 6" xfId="19405"/>
    <cellStyle name="Notiz 2 2 2 7" xfId="55391"/>
    <cellStyle name="Notiz 2 2 3" xfId="4867"/>
    <cellStyle name="Notiz 2 2 3 2" xfId="24274"/>
    <cellStyle name="Notiz 2 2 3 3" xfId="27440"/>
    <cellStyle name="Notiz 2 2 3 4" xfId="29963"/>
    <cellStyle name="Notiz 2 2 3 5" xfId="46639"/>
    <cellStyle name="Notiz 2 2 3 6" xfId="15693"/>
    <cellStyle name="Notiz 2 2 3 7" xfId="53440"/>
    <cellStyle name="Notiz 2 2 4" xfId="21938"/>
    <cellStyle name="Notiz 2 2 5" xfId="26229"/>
    <cellStyle name="Notiz 2 2 6" xfId="28748"/>
    <cellStyle name="Notiz 2 2 7" xfId="43351"/>
    <cellStyle name="Notiz 2 2 8" xfId="9511"/>
    <cellStyle name="Notiz 2 2 9" xfId="50152"/>
    <cellStyle name="Notiz 2 3" xfId="2983"/>
    <cellStyle name="Notiz 2 3 2" xfId="6858"/>
    <cellStyle name="Notiz 2 3 2 2" xfId="25676"/>
    <cellStyle name="Notiz 2 3 2 3" xfId="28181"/>
    <cellStyle name="Notiz 2 3 2 4" xfId="30706"/>
    <cellStyle name="Notiz 2 3 2 5" xfId="48591"/>
    <cellStyle name="Notiz 2 3 2 6" xfId="19406"/>
    <cellStyle name="Notiz 2 3 2 7" xfId="55392"/>
    <cellStyle name="Notiz 2 3 3" xfId="6324"/>
    <cellStyle name="Notiz 2 3 3 2" xfId="25301"/>
    <cellStyle name="Notiz 2 3 3 3" xfId="27987"/>
    <cellStyle name="Notiz 2 3 3 4" xfId="30511"/>
    <cellStyle name="Notiz 2 3 3 5" xfId="48068"/>
    <cellStyle name="Notiz 2 3 3 6" xfId="18399"/>
    <cellStyle name="Notiz 2 3 3 7" xfId="54869"/>
    <cellStyle name="Notiz 2 3 4" xfId="22968"/>
    <cellStyle name="Notiz 2 3 5" xfId="26776"/>
    <cellStyle name="Notiz 2 3 6" xfId="29298"/>
    <cellStyle name="Notiz 2 3 7" xfId="44787"/>
    <cellStyle name="Notiz 2 3 8" xfId="12191"/>
    <cellStyle name="Notiz 2 3 9" xfId="51588"/>
    <cellStyle name="Notiz 2 4" xfId="6856"/>
    <cellStyle name="Notiz 2 4 2" xfId="25674"/>
    <cellStyle name="Notiz 2 4 3" xfId="28179"/>
    <cellStyle name="Notiz 2 4 4" xfId="30704"/>
    <cellStyle name="Notiz 2 4 5" xfId="48589"/>
    <cellStyle name="Notiz 2 4 6" xfId="19404"/>
    <cellStyle name="Notiz 2 4 7" xfId="55390"/>
    <cellStyle name="Notiz 2 5" xfId="3698"/>
    <cellStyle name="Notiz 2 5 2" xfId="23462"/>
    <cellStyle name="Notiz 2 5 3" xfId="27023"/>
    <cellStyle name="Notiz 2 5 4" xfId="29546"/>
    <cellStyle name="Notiz 2 5 5" xfId="45490"/>
    <cellStyle name="Notiz 2 5 6" xfId="13413"/>
    <cellStyle name="Notiz 2 5 7" xfId="52291"/>
    <cellStyle name="Notiz 2 6" xfId="21130"/>
    <cellStyle name="Notiz 2 7" xfId="25824"/>
    <cellStyle name="Notiz 2 8" xfId="28326"/>
    <cellStyle name="Notiz 2 9" xfId="42202"/>
    <cellStyle name="Notiz 3" xfId="42135"/>
    <cellStyle name="Percent 2" xfId="237"/>
    <cellStyle name="Percentuale 2" xfId="56"/>
    <cellStyle name="Percentuale 2 2" xfId="100"/>
    <cellStyle name="Prozent" xfId="91" builtinId="5"/>
    <cellStyle name="Prozent 2" xfId="281"/>
    <cellStyle name="Salida" xfId="282"/>
    <cellStyle name="Salida 2" xfId="21114"/>
    <cellStyle name="Salida 3" xfId="25818"/>
    <cellStyle name="Salida 4" xfId="7282"/>
    <cellStyle name="Schlecht" xfId="61" builtinId="27" hidden="1"/>
    <cellStyle name="Schlecht" xfId="57"/>
    <cellStyle name="Schlecht 2" xfId="336" hidden="1"/>
    <cellStyle name="Schlecht 2" xfId="387" hidden="1"/>
    <cellStyle name="Schlecht 2" xfId="416" hidden="1"/>
    <cellStyle name="Schlecht 2" xfId="450" hidden="1"/>
    <cellStyle name="Schlecht 2" xfId="471" hidden="1"/>
    <cellStyle name="Schlecht 2" xfId="496" hidden="1"/>
    <cellStyle name="Schlecht 2" xfId="571" hidden="1"/>
    <cellStyle name="Schlecht 2" xfId="616" hidden="1"/>
    <cellStyle name="Schlecht 2" xfId="630" hidden="1"/>
    <cellStyle name="Schlecht 2" xfId="664" hidden="1"/>
    <cellStyle name="Schlecht 2" xfId="685" hidden="1"/>
    <cellStyle name="Schlecht 2" xfId="730" hidden="1"/>
    <cellStyle name="Schlecht 2" xfId="755" hidden="1"/>
    <cellStyle name="Schlecht 2" xfId="786" hidden="1"/>
    <cellStyle name="Schlecht 2" xfId="812" hidden="1"/>
    <cellStyle name="Schlecht 2" xfId="838" hidden="1"/>
    <cellStyle name="Schlecht 2" xfId="868" hidden="1"/>
    <cellStyle name="Schlecht 2" xfId="893" hidden="1"/>
    <cellStyle name="Schlecht 2" xfId="920" hidden="1"/>
    <cellStyle name="Schlecht 2" xfId="946" hidden="1"/>
    <cellStyle name="Schlecht 2" xfId="317" hidden="1"/>
    <cellStyle name="Schlecht 2" xfId="996" hidden="1"/>
    <cellStyle name="Schlecht 2" xfId="1027" hidden="1"/>
    <cellStyle name="Schlecht 2" xfId="1053" hidden="1"/>
    <cellStyle name="Schlecht 2" xfId="1086" hidden="1"/>
    <cellStyle name="Schlecht 2" xfId="1112" hidden="1"/>
    <cellStyle name="Schlecht 2" xfId="1138" hidden="1"/>
    <cellStyle name="Schlecht 2" xfId="1162" hidden="1"/>
    <cellStyle name="Schlecht 2" xfId="1190" hidden="1"/>
    <cellStyle name="Schlecht 2" xfId="1210" hidden="1"/>
    <cellStyle name="Schlecht 2" xfId="279" hidden="1"/>
    <cellStyle name="Schlecht 2" xfId="1255" hidden="1"/>
    <cellStyle name="Schlecht 2" xfId="1287" hidden="1"/>
    <cellStyle name="Schlecht 2" xfId="1312" hidden="1"/>
    <cellStyle name="Schlecht 2" xfId="1346" hidden="1"/>
    <cellStyle name="Schlecht 2" xfId="1367" hidden="1"/>
    <cellStyle name="Schlecht 2" xfId="1402" hidden="1"/>
    <cellStyle name="Schlecht 2" xfId="1427" hidden="1"/>
    <cellStyle name="Schlecht 2" xfId="1452" hidden="1"/>
    <cellStyle name="Schlecht 2" xfId="1479" hidden="1"/>
    <cellStyle name="Schlecht 2" xfId="1518" hidden="1"/>
    <cellStyle name="Schlecht 2" xfId="1546" hidden="1"/>
    <cellStyle name="Schlecht 2" xfId="1594" hidden="1"/>
    <cellStyle name="Schlecht 2" xfId="1606" hidden="1"/>
    <cellStyle name="Schlecht 2" xfId="1654" hidden="1"/>
    <cellStyle name="Schlecht 2" xfId="1666" hidden="1"/>
    <cellStyle name="Schlecht 2" xfId="1698" hidden="1"/>
    <cellStyle name="Schlecht 2" xfId="1727" hidden="1"/>
    <cellStyle name="Schlecht 2" xfId="1749" hidden="1"/>
    <cellStyle name="Schlecht 2" xfId="1791" hidden="1"/>
    <cellStyle name="Schlecht 2" xfId="1813" hidden="1"/>
    <cellStyle name="Schlecht 2" xfId="1852" hidden="1"/>
    <cellStyle name="Schlecht 2" xfId="1876" hidden="1"/>
    <cellStyle name="Schlecht 2" xfId="1911" hidden="1"/>
    <cellStyle name="Schlecht 2" xfId="1935" hidden="1"/>
    <cellStyle name="Schlecht 2" xfId="1970" hidden="1"/>
    <cellStyle name="Schlecht 2" xfId="1993" hidden="1"/>
    <cellStyle name="Schlecht 2" xfId="2024" hidden="1"/>
    <cellStyle name="Schlecht 2" xfId="2047" hidden="1"/>
    <cellStyle name="Schlecht 2" xfId="2073" hidden="1"/>
    <cellStyle name="Schlecht 2" xfId="1498" hidden="1"/>
    <cellStyle name="Schlecht 2" xfId="2119" hidden="1"/>
    <cellStyle name="Schlecht 2" xfId="2157" hidden="1"/>
    <cellStyle name="Schlecht 2" xfId="2184" hidden="1"/>
    <cellStyle name="Schlecht 2" xfId="2213" hidden="1"/>
    <cellStyle name="Schlecht 2" xfId="2236" hidden="1"/>
    <cellStyle name="Schlecht 2" xfId="2267" hidden="1"/>
    <cellStyle name="Schlecht 2" xfId="2291" hidden="1"/>
    <cellStyle name="Schlecht 2" xfId="2322" hidden="1"/>
    <cellStyle name="Schlecht 2" xfId="2349" hidden="1"/>
    <cellStyle name="Schlecht 2" xfId="1516" hidden="1"/>
    <cellStyle name="Schlecht 2" xfId="2388" hidden="1"/>
    <cellStyle name="Schlecht 2" xfId="2419" hidden="1"/>
    <cellStyle name="Schlecht 2" xfId="2447" hidden="1"/>
    <cellStyle name="Schlecht 2" xfId="2473" hidden="1"/>
    <cellStyle name="Schlecht 2" xfId="2499" hidden="1"/>
    <cellStyle name="Schlecht 2" xfId="2524" hidden="1"/>
    <cellStyle name="Schlecht 2" xfId="2558" hidden="1"/>
    <cellStyle name="Schlecht 2" xfId="2579" hidden="1"/>
    <cellStyle name="Schlecht 2" xfId="2613" hidden="1"/>
    <cellStyle name="Schlecht 2" xfId="2635" hidden="1"/>
    <cellStyle name="Schlecht 2" xfId="2669" hidden="1"/>
    <cellStyle name="Schlecht 2" xfId="2691" hidden="1"/>
    <cellStyle name="Schlecht 2" xfId="2730" hidden="1"/>
    <cellStyle name="Schlecht 2" xfId="2751" hidden="1"/>
    <cellStyle name="Schlecht 2" xfId="2781" hidden="1"/>
    <cellStyle name="Schlecht 2" xfId="2802" hidden="1"/>
    <cellStyle name="Schlecht 2" xfId="2835" hidden="1"/>
    <cellStyle name="Schlecht 2" xfId="2852" hidden="1"/>
    <cellStyle name="Schlecht 2" xfId="2885" hidden="1"/>
    <cellStyle name="Schlecht 2" xfId="2912" hidden="1"/>
    <cellStyle name="Schlecht 2" xfId="2907" hidden="1"/>
    <cellStyle name="Schlecht 2" xfId="2985" hidden="1"/>
    <cellStyle name="Schlecht 2" xfId="3018" hidden="1"/>
    <cellStyle name="Schlecht 2" xfId="3056" hidden="1"/>
    <cellStyle name="Schlecht 2" xfId="3078" hidden="1"/>
    <cellStyle name="Schlecht 2" xfId="3111" hidden="1"/>
    <cellStyle name="Schlecht 2" xfId="3136" hidden="1"/>
    <cellStyle name="Schlecht 2" xfId="3172" hidden="1"/>
    <cellStyle name="Schlecht 2" xfId="3195" hidden="1"/>
    <cellStyle name="Schlecht 2" xfId="3218" hidden="1"/>
    <cellStyle name="Schlecht 2" xfId="3258" hidden="1"/>
    <cellStyle name="Schlecht 2" xfId="3277" hidden="1"/>
    <cellStyle name="Schlecht 2" xfId="3303" hidden="1"/>
    <cellStyle name="Schlecht 2" xfId="3364" hidden="1"/>
    <cellStyle name="Schlecht 2" xfId="3389" hidden="1"/>
    <cellStyle name="Schlecht 2" xfId="3426" hidden="1"/>
    <cellStyle name="Schlecht 2" xfId="3456" hidden="1"/>
    <cellStyle name="Schlecht 2" xfId="3485" hidden="1"/>
    <cellStyle name="Schlecht 2" xfId="3522" hidden="1"/>
    <cellStyle name="Schlecht 2" xfId="3568" hidden="1"/>
    <cellStyle name="Schlecht 2" xfId="3601" hidden="1"/>
    <cellStyle name="Schlecht 2" xfId="3627" hidden="1"/>
    <cellStyle name="Schlecht 2" xfId="3702" hidden="1"/>
    <cellStyle name="Schlecht 2" xfId="3735" hidden="1"/>
    <cellStyle name="Schlecht 2" xfId="3767" hidden="1"/>
    <cellStyle name="Schlecht 2" xfId="3792" hidden="1"/>
    <cellStyle name="Schlecht 2" xfId="3826" hidden="1"/>
    <cellStyle name="Schlecht 2" xfId="3851" hidden="1"/>
    <cellStyle name="Schlecht 2" xfId="3885" hidden="1"/>
    <cellStyle name="Schlecht 2" xfId="3903" hidden="1"/>
    <cellStyle name="Schlecht 2" xfId="3936" hidden="1"/>
    <cellStyle name="Schlecht 2" xfId="3954" hidden="1"/>
    <cellStyle name="Schlecht 2" xfId="3990" hidden="1"/>
    <cellStyle name="Schlecht 2" xfId="4016" hidden="1"/>
    <cellStyle name="Schlecht 2" xfId="4054" hidden="1"/>
    <cellStyle name="Schlecht 2" xfId="4099" hidden="1"/>
    <cellStyle name="Schlecht 2" xfId="4135" hidden="1"/>
    <cellStyle name="Schlecht 2" xfId="4162" hidden="1"/>
    <cellStyle name="Schlecht 2" xfId="4189" hidden="1"/>
    <cellStyle name="Schlecht 2" xfId="4221" hidden="1"/>
    <cellStyle name="Schlecht 2" xfId="4242" hidden="1"/>
    <cellStyle name="Schlecht 2" xfId="4269" hidden="1"/>
    <cellStyle name="Schlecht 2" xfId="3682" hidden="1"/>
    <cellStyle name="Schlecht 2" xfId="4345" hidden="1"/>
    <cellStyle name="Schlecht 2" xfId="4373" hidden="1"/>
    <cellStyle name="Schlecht 2" xfId="4400" hidden="1"/>
    <cellStyle name="Schlecht 2" xfId="4427" hidden="1"/>
    <cellStyle name="Schlecht 2" xfId="4457" hidden="1"/>
    <cellStyle name="Schlecht 2" xfId="4483" hidden="1"/>
    <cellStyle name="Schlecht 2" xfId="4513" hidden="1"/>
    <cellStyle name="Schlecht 2" xfId="4541" hidden="1"/>
    <cellStyle name="Schlecht 2" xfId="4566" hidden="1"/>
    <cellStyle name="Schlecht 2" xfId="3666" hidden="1"/>
    <cellStyle name="Schlecht 2" xfId="4614" hidden="1"/>
    <cellStyle name="Schlecht 2" xfId="4637" hidden="1"/>
    <cellStyle name="Schlecht 2" xfId="4668" hidden="1"/>
    <cellStyle name="Schlecht 2" xfId="4691" hidden="1"/>
    <cellStyle name="Schlecht 2" xfId="4727" hidden="1"/>
    <cellStyle name="Schlecht 2" xfId="4743" hidden="1"/>
    <cellStyle name="Schlecht 2" xfId="4773" hidden="1"/>
    <cellStyle name="Schlecht 2" xfId="4796" hidden="1"/>
    <cellStyle name="Schlecht 2" xfId="4829" hidden="1"/>
    <cellStyle name="Schlecht 2" xfId="4868" hidden="1"/>
    <cellStyle name="Schlecht 2" xfId="4916" hidden="1"/>
    <cellStyle name="Schlecht 2" xfId="4934" hidden="1"/>
    <cellStyle name="Schlecht 2" xfId="4967" hidden="1"/>
    <cellStyle name="Schlecht 2" xfId="4990" hidden="1"/>
    <cellStyle name="Schlecht 2" xfId="5015" hidden="1"/>
    <cellStyle name="Schlecht 2" xfId="5037" hidden="1"/>
    <cellStyle name="Schlecht 2" xfId="5073" hidden="1"/>
    <cellStyle name="Schlecht 2" xfId="5096" hidden="1"/>
    <cellStyle name="Schlecht 2" xfId="5126" hidden="1"/>
    <cellStyle name="Schlecht 2" xfId="5154" hidden="1"/>
    <cellStyle name="Schlecht 2" xfId="5192" hidden="1"/>
    <cellStyle name="Schlecht 2" xfId="5222" hidden="1"/>
    <cellStyle name="Schlecht 2" xfId="5251" hidden="1"/>
    <cellStyle name="Schlecht 2" xfId="5274" hidden="1"/>
    <cellStyle name="Schlecht 2" xfId="5299" hidden="1"/>
    <cellStyle name="Schlecht 2" xfId="5333" hidden="1"/>
    <cellStyle name="Schlecht 2" xfId="5354" hidden="1"/>
    <cellStyle name="Schlecht 2" xfId="5392" hidden="1"/>
    <cellStyle name="Schlecht 2" xfId="5410" hidden="1"/>
    <cellStyle name="Schlecht 2" xfId="4852" hidden="1"/>
    <cellStyle name="Schlecht 2" xfId="5463" hidden="1"/>
    <cellStyle name="Schlecht 2" xfId="5491" hidden="1"/>
    <cellStyle name="Schlecht 2" xfId="5518" hidden="1"/>
    <cellStyle name="Schlecht 2" xfId="5551" hidden="1"/>
    <cellStyle name="Schlecht 2" xfId="5569" hidden="1"/>
    <cellStyle name="Schlecht 2" xfId="5600" hidden="1"/>
    <cellStyle name="Schlecht 2" xfId="5634" hidden="1"/>
    <cellStyle name="Schlecht 2" xfId="5661" hidden="1"/>
    <cellStyle name="Schlecht 2" xfId="5688" hidden="1"/>
    <cellStyle name="Schlecht 2" xfId="4865" hidden="1"/>
    <cellStyle name="Schlecht 2" xfId="5730" hidden="1"/>
    <cellStyle name="Schlecht 2" xfId="5767" hidden="1"/>
    <cellStyle name="Schlecht 2" xfId="5789" hidden="1"/>
    <cellStyle name="Schlecht 2" xfId="5818" hidden="1"/>
    <cellStyle name="Schlecht 2" xfId="5848" hidden="1"/>
    <cellStyle name="Schlecht 2" xfId="5872" hidden="1"/>
    <cellStyle name="Schlecht 2" xfId="5903" hidden="1"/>
    <cellStyle name="Schlecht 2" xfId="5924" hidden="1"/>
    <cellStyle name="Schlecht 2" xfId="5948" hidden="1"/>
    <cellStyle name="Schlecht 2" xfId="5983" hidden="1"/>
    <cellStyle name="Schlecht 2" xfId="6011" hidden="1"/>
    <cellStyle name="Schlecht 2" xfId="6042" hidden="1"/>
    <cellStyle name="Schlecht 2" xfId="6070" hidden="1"/>
    <cellStyle name="Schlecht 2" xfId="6101" hidden="1"/>
    <cellStyle name="Schlecht 2" xfId="6123" hidden="1"/>
    <cellStyle name="Schlecht 2" xfId="6161" hidden="1"/>
    <cellStyle name="Schlecht 2" xfId="6179" hidden="1"/>
    <cellStyle name="Schlecht 2" xfId="6205" hidden="1"/>
    <cellStyle name="Schlecht 2" xfId="6225" hidden="1"/>
    <cellStyle name="Schlecht 2" xfId="6259" hidden="1"/>
    <cellStyle name="Schlecht 2" xfId="6253" hidden="1"/>
    <cellStyle name="Schlecht 2" xfId="6325" hidden="1"/>
    <cellStyle name="Schlecht 2" xfId="6359" hidden="1"/>
    <cellStyle name="Schlecht 2" xfId="6385" hidden="1"/>
    <cellStyle name="Schlecht 2" xfId="6417" hidden="1"/>
    <cellStyle name="Schlecht 2" xfId="6444" hidden="1"/>
    <cellStyle name="Schlecht 2" xfId="6473" hidden="1"/>
    <cellStyle name="Schlecht 2" xfId="6501" hidden="1"/>
    <cellStyle name="Schlecht 2" xfId="6530" hidden="1"/>
    <cellStyle name="Schlecht 2" xfId="6557" hidden="1"/>
    <cellStyle name="Schlecht 2" xfId="6584" hidden="1"/>
    <cellStyle name="Schlecht 2" xfId="6599" hidden="1"/>
    <cellStyle name="Schlecht 2" xfId="6630" hidden="1"/>
    <cellStyle name="Schlecht 2" xfId="6660" hidden="1"/>
    <cellStyle name="Schlecht 2" xfId="6688" hidden="1"/>
    <cellStyle name="Schlecht 2" xfId="6717" hidden="1"/>
    <cellStyle name="Schlecht 2" xfId="6747" hidden="1"/>
    <cellStyle name="Schlecht 2" xfId="6770" hidden="1"/>
    <cellStyle name="Schlecht 2" xfId="6803" hidden="1"/>
    <cellStyle name="Schlecht 2" xfId="6820" hidden="1"/>
    <cellStyle name="Schlecht 2" xfId="6847" hidden="1"/>
    <cellStyle name="Schlecht 2" xfId="6785" hidden="1"/>
    <cellStyle name="Schlecht 2" xfId="6751" hidden="1"/>
    <cellStyle name="Schlecht 2" xfId="6729" hidden="1"/>
    <cellStyle name="Schlecht 2" xfId="6692" hidden="1"/>
    <cellStyle name="Schlecht 2" xfId="6667" hidden="1"/>
    <cellStyle name="Schlecht 2" xfId="6633" hidden="1"/>
    <cellStyle name="Schlecht 2" xfId="6611" hidden="1"/>
    <cellStyle name="Schlecht 2" xfId="6572" hidden="1"/>
    <cellStyle name="Schlecht 2" xfId="6545" hidden="1"/>
    <cellStyle name="Schlecht 2" xfId="6523" hidden="1"/>
    <cellStyle name="Schlecht 2" xfId="6489" hidden="1"/>
    <cellStyle name="Schlecht 2" xfId="6449" hidden="1"/>
    <cellStyle name="Schlecht 2" xfId="6429" hidden="1"/>
    <cellStyle name="Schlecht 2" xfId="6393" hidden="1"/>
    <cellStyle name="Schlecht 2" xfId="6370" hidden="1"/>
    <cellStyle name="Schlecht 2" xfId="6337" hidden="1"/>
    <cellStyle name="Schlecht 2" xfId="6287" hidden="1"/>
    <cellStyle name="Schlecht 2" xfId="6239" hidden="1"/>
    <cellStyle name="Schlecht 2" xfId="6216" hidden="1"/>
    <cellStyle name="Schlecht 2" xfId="6831" hidden="1"/>
    <cellStyle name="Schlecht 2" xfId="6170" hidden="1"/>
    <cellStyle name="Schlecht 2" xfId="6134" hidden="1"/>
    <cellStyle name="Schlecht 2" xfId="6109" hidden="1"/>
    <cellStyle name="Schlecht 2" xfId="6079" hidden="1"/>
    <cellStyle name="Schlecht 2" xfId="6046" hidden="1"/>
    <cellStyle name="Schlecht 2" xfId="6020" hidden="1"/>
    <cellStyle name="Schlecht 2" xfId="5987" hidden="1"/>
    <cellStyle name="Schlecht 2" xfId="5962" hidden="1"/>
    <cellStyle name="Schlecht 2" xfId="5933" hidden="1"/>
    <cellStyle name="Schlecht 2" xfId="6843" hidden="1"/>
    <cellStyle name="Schlecht 2" xfId="5886" hidden="1"/>
    <cellStyle name="Schlecht 2" xfId="5852" hidden="1"/>
    <cellStyle name="Schlecht 2" xfId="5830" hidden="1"/>
    <cellStyle name="Schlecht 2" xfId="5793" hidden="1"/>
    <cellStyle name="Schlecht 2" xfId="5771" hidden="1"/>
    <cellStyle name="Schlecht 2" xfId="5740" hidden="1"/>
    <cellStyle name="Schlecht 2" xfId="5712" hidden="1"/>
    <cellStyle name="Schlecht 2" xfId="5685" hidden="1"/>
    <cellStyle name="Schlecht 2" xfId="5651" hidden="1"/>
    <cellStyle name="Schlecht 2" xfId="5608" hidden="1"/>
    <cellStyle name="Schlecht 2" xfId="5576" hidden="1"/>
    <cellStyle name="Schlecht 2" xfId="5532" hidden="1"/>
    <cellStyle name="Schlecht 2" xfId="5521" hidden="1"/>
    <cellStyle name="Schlecht 2" xfId="5471" hidden="1"/>
    <cellStyle name="Schlecht 2" xfId="5454" hidden="1"/>
    <cellStyle name="Schlecht 2" xfId="5424" hidden="1"/>
    <cellStyle name="Schlecht 2" xfId="5401" hidden="1"/>
    <cellStyle name="Schlecht 2" xfId="5365" hidden="1"/>
    <cellStyle name="Schlecht 2" xfId="5337" hidden="1"/>
    <cellStyle name="Schlecht 2" xfId="5307" hidden="1"/>
    <cellStyle name="Schlecht 2" xfId="5264" hidden="1"/>
    <cellStyle name="Schlecht 2" xfId="5240" hidden="1"/>
    <cellStyle name="Schlecht 2" xfId="5211" hidden="1"/>
    <cellStyle name="Schlecht 2" xfId="5181" hidden="1"/>
    <cellStyle name="Schlecht 2" xfId="5152" hidden="1"/>
    <cellStyle name="Schlecht 2" xfId="5116" hidden="1"/>
    <cellStyle name="Schlecht 2" xfId="5085" hidden="1"/>
    <cellStyle name="Schlecht 2" xfId="5059" hidden="1"/>
    <cellStyle name="Schlecht 2" xfId="5026" hidden="1"/>
    <cellStyle name="Schlecht 2" xfId="5628" hidden="1"/>
    <cellStyle name="Schlecht 2" xfId="4973" hidden="1"/>
    <cellStyle name="Schlecht 2" xfId="4952" hidden="1"/>
    <cellStyle name="Schlecht 2" xfId="4920" hidden="1"/>
    <cellStyle name="Schlecht 2" xfId="4897" hidden="1"/>
    <cellStyle name="Schlecht 2" xfId="4857" hidden="1"/>
    <cellStyle name="Schlecht 2" xfId="4835" hidden="1"/>
    <cellStyle name="Schlecht 2" xfId="4804" hidden="1"/>
    <cellStyle name="Schlecht 2" xfId="4783" hidden="1"/>
    <cellStyle name="Schlecht 2" xfId="4746" hidden="1"/>
    <cellStyle name="Schlecht 2" xfId="5609" hidden="1"/>
    <cellStyle name="Schlecht 2" xfId="4695" hidden="1"/>
    <cellStyle name="Schlecht 2" xfId="4672" hidden="1"/>
    <cellStyle name="Schlecht 2" xfId="4640" hidden="1"/>
    <cellStyle name="Schlecht 2" xfId="4610" hidden="1"/>
    <cellStyle name="Schlecht 2" xfId="4582" hidden="1"/>
    <cellStyle name="Schlecht 2" xfId="4555" hidden="1"/>
    <cellStyle name="Schlecht 2" xfId="4530" hidden="1"/>
    <cellStyle name="Schlecht 2" xfId="4496" hidden="1"/>
    <cellStyle name="Schlecht 2" xfId="4471" hidden="1"/>
    <cellStyle name="Schlecht 2" xfId="4432" hidden="1"/>
    <cellStyle name="Schlecht 2" xfId="4410" hidden="1"/>
    <cellStyle name="Schlecht 2" xfId="4367" hidden="1"/>
    <cellStyle name="Schlecht 2" xfId="4352" hidden="1"/>
    <cellStyle name="Schlecht 2" xfId="4290" hidden="1"/>
    <cellStyle name="Schlecht 2" xfId="4262" hidden="1"/>
    <cellStyle name="Schlecht 2" xfId="4229" hidden="1"/>
    <cellStyle name="Schlecht 2" xfId="4204" hidden="1"/>
    <cellStyle name="Schlecht 2" xfId="4170" hidden="1"/>
    <cellStyle name="Schlecht 2" xfId="4153" hidden="1"/>
    <cellStyle name="Schlecht 2" xfId="4112" hidden="1"/>
    <cellStyle name="Schlecht 2" xfId="4119" hidden="1"/>
    <cellStyle name="Schlecht 2" xfId="4043" hidden="1"/>
    <cellStyle name="Schlecht 2" xfId="4018" hidden="1"/>
    <cellStyle name="Schlecht 2" xfId="3978" hidden="1"/>
    <cellStyle name="Schlecht 2" xfId="3949" hidden="1"/>
    <cellStyle name="Schlecht 2" xfId="3917" hidden="1"/>
    <cellStyle name="Schlecht 2" xfId="3894" hidden="1"/>
    <cellStyle name="Schlecht 2" xfId="3863" hidden="1"/>
    <cellStyle name="Schlecht 2" xfId="3834" hidden="1"/>
    <cellStyle name="Schlecht 2" xfId="3809" hidden="1"/>
    <cellStyle name="Schlecht 2" xfId="3782" hidden="1"/>
    <cellStyle name="Schlecht 2" xfId="3752" hidden="1"/>
    <cellStyle name="Schlecht 2" xfId="3721" hidden="1"/>
    <cellStyle name="Schlecht 2" xfId="3681" hidden="1"/>
    <cellStyle name="Schlecht 2" xfId="3617" hidden="1"/>
    <cellStyle name="Schlecht 2" xfId="3587" hidden="1"/>
    <cellStyle name="Schlecht 2" xfId="3535" hidden="1"/>
    <cellStyle name="Schlecht 2" xfId="3490" hidden="1"/>
    <cellStyle name="Schlecht 2" xfId="3462" hidden="1"/>
    <cellStyle name="Schlecht 2" xfId="3436" hidden="1"/>
    <cellStyle name="Schlecht 2" xfId="3398" hidden="1"/>
    <cellStyle name="Schlecht 2" xfId="3373" hidden="1"/>
    <cellStyle name="Schlecht 2" xfId="3306" hidden="1"/>
    <cellStyle name="Schlecht 2" xfId="3272" hidden="1"/>
    <cellStyle name="Schlecht 2" xfId="3227" hidden="1"/>
    <cellStyle name="Schlecht 2" xfId="3203" hidden="1"/>
    <cellStyle name="Schlecht 2" xfId="3159" hidden="1"/>
    <cellStyle name="Schlecht 2" xfId="3144" hidden="1"/>
    <cellStyle name="Schlecht 2" xfId="3098" hidden="1"/>
    <cellStyle name="Schlecht 2" xfId="3081" hidden="1"/>
    <cellStyle name="Schlecht 2" xfId="3042" hidden="1"/>
    <cellStyle name="Schlecht 2" xfId="3021" hidden="1"/>
    <cellStyle name="Schlecht 2" xfId="2997" hidden="1"/>
    <cellStyle name="Schlecht 2" xfId="2917" hidden="1"/>
    <cellStyle name="Schlecht 2" xfId="2888" hidden="1"/>
    <cellStyle name="Schlecht 2" xfId="2854" hidden="1"/>
    <cellStyle name="Schlecht 2" xfId="2823" hidden="1"/>
    <cellStyle name="Schlecht 2" xfId="2787" hidden="1"/>
    <cellStyle name="Schlecht 2" xfId="2766" hidden="1"/>
    <cellStyle name="Schlecht 2" xfId="2734" hidden="1"/>
    <cellStyle name="Schlecht 2" xfId="2711" hidden="1"/>
    <cellStyle name="Schlecht 2" xfId="2675" hidden="1"/>
    <cellStyle name="Schlecht 2" xfId="3324" hidden="1"/>
    <cellStyle name="Schlecht 2" xfId="2630" hidden="1"/>
    <cellStyle name="Schlecht 2" xfId="2608" hidden="1"/>
    <cellStyle name="Schlecht 2" xfId="2567" hidden="1"/>
    <cellStyle name="Schlecht 2" xfId="2547" hidden="1"/>
    <cellStyle name="Schlecht 2" xfId="2508" hidden="1"/>
    <cellStyle name="Schlecht 2" xfId="2487" hidden="1"/>
    <cellStyle name="Schlecht 2" xfId="2456" hidden="1"/>
    <cellStyle name="Schlecht 2" xfId="2436" hidden="1"/>
    <cellStyle name="Schlecht 2" xfId="2399" hidden="1"/>
    <cellStyle name="Schlecht 2" xfId="3340" hidden="1"/>
    <cellStyle name="Schlecht 2" xfId="2358" hidden="1"/>
    <cellStyle name="Schlecht 2" xfId="2327" hidden="1"/>
    <cellStyle name="Schlecht 2" xfId="2302" hidden="1"/>
    <cellStyle name="Schlecht 2" xfId="2264" hidden="1"/>
    <cellStyle name="Schlecht 2" xfId="2240" hidden="1"/>
    <cellStyle name="Schlecht 2" xfId="2200" hidden="1"/>
    <cellStyle name="Schlecht 2" xfId="2188" hidden="1"/>
    <cellStyle name="Schlecht 2" xfId="2145" hidden="1"/>
    <cellStyle name="Schlecht 2" xfId="2122" hidden="1"/>
    <cellStyle name="Schlecht 2" xfId="2083" hidden="1"/>
    <cellStyle name="Schlecht 2" xfId="2049" hidden="1"/>
    <cellStyle name="Schlecht 2" xfId="2013" hidden="1"/>
    <cellStyle name="Schlecht 2" xfId="1982" hidden="1"/>
    <cellStyle name="Schlecht 2" xfId="1954" hidden="1"/>
    <cellStyle name="Schlecht 2" xfId="1923" hidden="1"/>
    <cellStyle name="Schlecht 2" xfId="1895" hidden="1"/>
    <cellStyle name="Schlecht 2" xfId="1863" hidden="1"/>
    <cellStyle name="Schlecht 2" xfId="1836" hidden="1"/>
    <cellStyle name="Schlecht 2" xfId="1798" hidden="1"/>
    <cellStyle name="Schlecht 2" xfId="1779" hidden="1"/>
    <cellStyle name="Schlecht 2" xfId="1730" hidden="1"/>
    <cellStyle name="Schlecht 2" xfId="1704" hidden="1"/>
    <cellStyle name="Schlecht 2" xfId="1674" hidden="1"/>
    <cellStyle name="Schlecht 2" xfId="1634" hidden="1"/>
    <cellStyle name="Schlecht 2" xfId="1613" hidden="1"/>
    <cellStyle name="Schlecht 2" xfId="1579" hidden="1"/>
    <cellStyle name="Schlecht 2" xfId="1555" hidden="1"/>
    <cellStyle name="Schlecht 2" xfId="1527" hidden="1"/>
    <cellStyle name="Schlecht 2" xfId="1491" hidden="1"/>
    <cellStyle name="Schlecht 2" xfId="2101" hidden="1"/>
    <cellStyle name="Schlecht 2" xfId="1437" hidden="1"/>
    <cellStyle name="Schlecht 2" xfId="1414" hidden="1"/>
    <cellStyle name="Schlecht 2" xfId="1381" hidden="1"/>
    <cellStyle name="Schlecht 2" xfId="1351" hidden="1"/>
    <cellStyle name="Schlecht 2" xfId="1322" hidden="1"/>
    <cellStyle name="Schlecht 2" xfId="1292" hidden="1"/>
    <cellStyle name="Schlecht 2" xfId="1263" hidden="1"/>
    <cellStyle name="Schlecht 2" xfId="1233" hidden="1"/>
    <cellStyle name="Schlecht 2" xfId="1218" hidden="1"/>
    <cellStyle name="Schlecht 2" xfId="2085" hidden="1"/>
    <cellStyle name="Schlecht 2" xfId="1171" hidden="1"/>
    <cellStyle name="Schlecht 2" xfId="1126" hidden="1"/>
    <cellStyle name="Schlecht 2" xfId="1115" hidden="1"/>
    <cellStyle name="Schlecht 2" xfId="1067" hidden="1"/>
    <cellStyle name="Schlecht 2" xfId="1056" hidden="1"/>
    <cellStyle name="Schlecht 2" xfId="1007" hidden="1"/>
    <cellStyle name="Schlecht 2" xfId="994" hidden="1"/>
    <cellStyle name="Schlecht 2" xfId="961" hidden="1"/>
    <cellStyle name="Schlecht 2" xfId="937" hidden="1"/>
    <cellStyle name="Schlecht 2" xfId="901" hidden="1"/>
    <cellStyle name="Schlecht 2" xfId="872" hidden="1"/>
    <cellStyle name="Schlecht 2" xfId="841" hidden="1"/>
    <cellStyle name="Schlecht 2" xfId="808" hidden="1"/>
    <cellStyle name="Schlecht 2" xfId="777" hidden="1"/>
    <cellStyle name="Schlecht 2" xfId="744" hidden="1"/>
    <cellStyle name="Schlecht 2" xfId="720" hidden="1"/>
    <cellStyle name="Schlecht 2" xfId="692" hidden="1"/>
    <cellStyle name="Schlecht 2" xfId="655" hidden="1"/>
    <cellStyle name="Schlecht 2" xfId="619" hidden="1"/>
    <cellStyle name="Schlecht 2" xfId="597" hidden="1"/>
    <cellStyle name="Schlecht 2" xfId="609" hidden="1"/>
    <cellStyle name="Schlecht 2" xfId="508" hidden="1"/>
    <cellStyle name="Schlecht 2" xfId="466" hidden="1"/>
    <cellStyle name="Schlecht 2" xfId="445" hidden="1"/>
    <cellStyle name="Schlecht 2" xfId="404" hidden="1"/>
    <cellStyle name="Schlecht 2" xfId="376" hidden="1"/>
    <cellStyle name="Schlecht 2" xfId="341" hidden="1"/>
    <cellStyle name="Schlecht 2" xfId="259" hidden="1"/>
    <cellStyle name="Schlecht 2" xfId="6891" hidden="1"/>
    <cellStyle name="Schlecht 2" xfId="6911" hidden="1"/>
    <cellStyle name="Schlecht 2" xfId="6934" hidden="1"/>
    <cellStyle name="Schlecht 2" xfId="6938" hidden="1"/>
    <cellStyle name="Schlecht 2" xfId="6961" hidden="1"/>
    <cellStyle name="Schlecht 2" xfId="6977" hidden="1"/>
    <cellStyle name="Schlecht 2" xfId="6999" hidden="1"/>
    <cellStyle name="Schlecht 2" xfId="7016" hidden="1"/>
    <cellStyle name="Schlecht 2" xfId="7038" hidden="1"/>
    <cellStyle name="Schlecht 2" xfId="7055" hidden="1"/>
    <cellStyle name="Schlecht 2" xfId="7072" hidden="1"/>
    <cellStyle name="Schlecht 2" xfId="7089" hidden="1"/>
    <cellStyle name="Schlecht 2" xfId="7105" hidden="1"/>
    <cellStyle name="Schlecht 2" xfId="7063" hidden="1"/>
    <cellStyle name="Schlecht 2" xfId="7042" hidden="1"/>
    <cellStyle name="Schlecht 2" xfId="7020" hidden="1"/>
    <cellStyle name="Schlecht 2" xfId="7003" hidden="1"/>
    <cellStyle name="Schlecht 2" xfId="6980" hidden="1"/>
    <cellStyle name="Schlecht 2" xfId="6964" hidden="1"/>
    <cellStyle name="Schlecht 2" xfId="6942" hidden="1"/>
    <cellStyle name="Schlecht 2" xfId="6925" hidden="1"/>
    <cellStyle name="Schlecht 2" xfId="6900" hidden="1"/>
    <cellStyle name="Schlecht 2" xfId="6886" hidden="1"/>
    <cellStyle name="Schlecht 2" xfId="6824" hidden="1"/>
    <cellStyle name="Schlecht 2" xfId="6789" hidden="1"/>
    <cellStyle name="Schlecht 2" xfId="6759" hidden="1"/>
    <cellStyle name="Schlecht 2" xfId="6720" hidden="1"/>
    <cellStyle name="Schlecht 2" xfId="6700" hidden="1"/>
    <cellStyle name="Schlecht 2" xfId="6658" hidden="1"/>
    <cellStyle name="Schlecht 2" xfId="6641" hidden="1"/>
    <cellStyle name="Schlecht 2" xfId="6602" hidden="1"/>
    <cellStyle name="Schlecht 2" xfId="6580" hidden="1"/>
    <cellStyle name="Schlecht 2" xfId="7094" hidden="1"/>
    <cellStyle name="Schlecht 2" xfId="6515" hidden="1"/>
    <cellStyle name="Schlecht 2" xfId="6481" hidden="1"/>
    <cellStyle name="Schlecht 2" xfId="6460" hidden="1"/>
    <cellStyle name="Schlecht 2" xfId="6421" hidden="1"/>
    <cellStyle name="Schlecht 2" xfId="6389" hidden="1"/>
    <cellStyle name="Schlecht 2" xfId="6362" hidden="1"/>
    <cellStyle name="Schlecht 2" xfId="6329" hidden="1"/>
    <cellStyle name="Schlecht 2" xfId="6263" hidden="1"/>
    <cellStyle name="Schlecht 2" xfId="6232" hidden="1"/>
    <cellStyle name="Schlecht 2" xfId="7101" hidden="1"/>
    <cellStyle name="Schlecht 2" xfId="6183" hidden="1"/>
    <cellStyle name="Schlecht 2" xfId="6148" hidden="1"/>
    <cellStyle name="Schlecht 2" xfId="6119" hidden="1"/>
    <cellStyle name="Schlecht 2" xfId="6088" hidden="1"/>
    <cellStyle name="Schlecht 2" xfId="6057" hidden="1"/>
    <cellStyle name="Schlecht 2" xfId="6029" hidden="1"/>
    <cellStyle name="Schlecht 2" xfId="5998" hidden="1"/>
    <cellStyle name="Schlecht 2" xfId="5970" hidden="1"/>
    <cellStyle name="Schlecht 2" xfId="5937" hidden="1"/>
    <cellStyle name="Schlecht 2" xfId="5895" hidden="1"/>
    <cellStyle name="Schlecht 2" xfId="5860" hidden="1"/>
    <cellStyle name="Schlecht 2" xfId="5821" hidden="1"/>
    <cellStyle name="Schlecht 2" xfId="5801" hidden="1"/>
    <cellStyle name="Schlecht 2" xfId="5754" hidden="1"/>
    <cellStyle name="Schlecht 2" xfId="5733" hidden="1"/>
    <cellStyle name="Schlecht 2" xfId="5702" hidden="1"/>
    <cellStyle name="Schlecht 2" xfId="5675" hidden="1"/>
    <cellStyle name="Schlecht 2" xfId="5643" hidden="1"/>
    <cellStyle name="Schlecht 2" xfId="5613" hidden="1"/>
    <cellStyle name="Schlecht 2" xfId="5579" hidden="1"/>
    <cellStyle name="Schlecht 2" xfId="5539" hidden="1"/>
    <cellStyle name="Schlecht 2" xfId="5506" hidden="1"/>
    <cellStyle name="Schlecht 2" xfId="5475" hidden="1"/>
    <cellStyle name="Schlecht 2" xfId="5441" hidden="1"/>
    <cellStyle name="Schlecht 2" xfId="5417" hidden="1"/>
    <cellStyle name="Schlecht 2" xfId="5379" hidden="1"/>
    <cellStyle name="Schlecht 2" xfId="5352" hidden="1"/>
    <cellStyle name="Schlecht 2" xfId="5320" hidden="1"/>
    <cellStyle name="Schlecht 2" xfId="5289" hidden="1"/>
    <cellStyle name="Schlecht 2" xfId="5914" hidden="1"/>
    <cellStyle name="Schlecht 2" xfId="5236" hidden="1"/>
    <cellStyle name="Schlecht 2" xfId="5201" hidden="1"/>
    <cellStyle name="Schlecht 2" xfId="5174" hidden="1"/>
    <cellStyle name="Schlecht 2" xfId="5136" hidden="1"/>
    <cellStyle name="Schlecht 2" xfId="5101" hidden="1"/>
    <cellStyle name="Schlecht 2" xfId="5077" hidden="1"/>
    <cellStyle name="Schlecht 2" xfId="5040" hidden="1"/>
    <cellStyle name="Schlecht 2" xfId="5013" hidden="1"/>
    <cellStyle name="Schlecht 2" xfId="4979" hidden="1"/>
    <cellStyle name="Schlecht 2" xfId="5898" hidden="1"/>
    <cellStyle name="Schlecht 2" xfId="4928" hidden="1"/>
    <cellStyle name="Schlecht 2" xfId="4906" hidden="1"/>
    <cellStyle name="Schlecht 2" xfId="4875" hidden="1"/>
    <cellStyle name="Schlecht 2" xfId="4836" hidden="1"/>
    <cellStyle name="Schlecht 2" xfId="4800" hidden="1"/>
    <cellStyle name="Schlecht 2" xfId="4771" hidden="1"/>
    <cellStyle name="Schlecht 2" xfId="4732" hidden="1"/>
    <cellStyle name="Schlecht 2" xfId="4712" hidden="1"/>
    <cellStyle name="Schlecht 2" xfId="4680" hidden="1"/>
    <cellStyle name="Schlecht 2" xfId="4652" hidden="1"/>
    <cellStyle name="Schlecht 2" xfId="4621" hidden="1"/>
    <cellStyle name="Schlecht 2" xfId="4589" hidden="1"/>
    <cellStyle name="Schlecht 2" xfId="4569" hidden="1"/>
    <cellStyle name="Schlecht 2" xfId="4522" hidden="1"/>
    <cellStyle name="Schlecht 2" xfId="4502" hidden="1"/>
    <cellStyle name="Schlecht 2" xfId="4463" hidden="1"/>
    <cellStyle name="Schlecht 2" xfId="4437" hidden="1"/>
    <cellStyle name="Schlecht 2" xfId="4404" hidden="1"/>
    <cellStyle name="Schlecht 2" xfId="4381" hidden="1"/>
    <cellStyle name="Schlecht 2" xfId="4343" hidden="1"/>
    <cellStyle name="Schlecht 2" xfId="4350" hidden="1"/>
    <cellStyle name="Schlecht 2" xfId="4276" hidden="1"/>
    <cellStyle name="Schlecht 2" xfId="4245" hidden="1"/>
    <cellStyle name="Schlecht 2" xfId="4207" hidden="1"/>
    <cellStyle name="Schlecht 2" xfId="4178" hidden="1"/>
    <cellStyle name="Schlecht 2" xfId="4140" hidden="1"/>
    <cellStyle name="Schlecht 2" xfId="4118" hidden="1"/>
    <cellStyle name="Schlecht 2" xfId="4049" hidden="1"/>
    <cellStyle name="Schlecht 2" xfId="4024" hidden="1"/>
    <cellStyle name="Schlecht 2" xfId="3998" hidden="1"/>
    <cellStyle name="Schlecht 2" xfId="3959" hidden="1"/>
    <cellStyle name="Schlecht 2" xfId="3940" hidden="1"/>
    <cellStyle name="Schlecht 2" xfId="3906" hidden="1"/>
    <cellStyle name="Schlecht 2" xfId="3872" hidden="1"/>
    <cellStyle name="Schlecht 2" xfId="3841" hidden="1"/>
    <cellStyle name="Schlecht 2" xfId="3805" hidden="1"/>
    <cellStyle name="Schlecht 2" xfId="3771" hidden="1"/>
    <cellStyle name="Schlecht 2" xfId="3740" hidden="1"/>
    <cellStyle name="Schlecht 2" xfId="3710" hidden="1"/>
    <cellStyle name="Schlecht 2" xfId="3662" hidden="1"/>
    <cellStyle name="Schlecht 2" xfId="3604" hidden="1"/>
    <cellStyle name="Schlecht 2" xfId="3576" hidden="1"/>
    <cellStyle name="Schlecht 2" xfId="3507" hidden="1"/>
    <cellStyle name="Schlecht 2" xfId="3459" hidden="1"/>
    <cellStyle name="Schlecht 2" xfId="3414" hidden="1"/>
    <cellStyle name="Schlecht 2" xfId="3392" hidden="1"/>
    <cellStyle name="Schlecht 2" xfId="3334" hidden="1"/>
    <cellStyle name="Schlecht 2" xfId="3290" hidden="1"/>
    <cellStyle name="Schlecht 2" xfId="3262" hidden="1"/>
    <cellStyle name="Schlecht 2" xfId="3222" hidden="1"/>
    <cellStyle name="Schlecht 2" xfId="3192" hidden="1"/>
    <cellStyle name="Schlecht 2" xfId="3155" hidden="1"/>
    <cellStyle name="Schlecht 2" xfId="3130" hidden="1"/>
    <cellStyle name="Schlecht 2" xfId="3091" hidden="1"/>
    <cellStyle name="Schlecht 2" xfId="3061" hidden="1"/>
    <cellStyle name="Schlecht 2" xfId="3027" hidden="1"/>
    <cellStyle name="Schlecht 2" xfId="2993" hidden="1"/>
    <cellStyle name="Schlecht 2" xfId="2930" hidden="1"/>
    <cellStyle name="Schlecht 2" xfId="2898" hidden="1"/>
    <cellStyle name="Schlecht 2" xfId="2861" hidden="1"/>
    <cellStyle name="Schlecht 2" xfId="2838" hidden="1"/>
    <cellStyle name="Schlecht 2" xfId="2796" hidden="1"/>
    <cellStyle name="Schlecht 2" xfId="3526" hidden="1"/>
    <cellStyle name="Schlecht 2" xfId="2740" hidden="1"/>
    <cellStyle name="Schlecht 2" xfId="2718" hidden="1"/>
    <cellStyle name="Schlecht 2" xfId="2677" hidden="1"/>
    <cellStyle name="Schlecht 2" xfId="2653" hidden="1"/>
    <cellStyle name="Schlecht 2" xfId="2621" hidden="1"/>
    <cellStyle name="Schlecht 2" xfId="2597" hidden="1"/>
    <cellStyle name="Schlecht 2" xfId="2561" hidden="1"/>
    <cellStyle name="Schlecht 2" xfId="2533" hidden="1"/>
    <cellStyle name="Schlecht 2" xfId="2502" hidden="1"/>
    <cellStyle name="Schlecht 2" xfId="3537" hidden="1"/>
    <cellStyle name="Schlecht 2" xfId="2450" hidden="1"/>
    <cellStyle name="Schlecht 2" xfId="2411" hidden="1"/>
    <cellStyle name="Schlecht 2" xfId="2391" hidden="1"/>
    <cellStyle name="Schlecht 2" xfId="2360" hidden="1"/>
    <cellStyle name="Schlecht 2" xfId="2340" hidden="1"/>
    <cellStyle name="Schlecht 2" xfId="2299" hidden="1"/>
    <cellStyle name="Schlecht 2" xfId="2280" hidden="1"/>
    <cellStyle name="Schlecht 2" xfId="2243" hidden="1"/>
    <cellStyle name="Schlecht 2" xfId="2217" hidden="1"/>
    <cellStyle name="Schlecht 2" xfId="2171" hidden="1"/>
    <cellStyle name="Schlecht 2" xfId="2128" hidden="1"/>
    <cellStyle name="Schlecht 2" xfId="2100" hidden="1"/>
    <cellStyle name="Schlecht 2" xfId="2065" hidden="1"/>
    <cellStyle name="Schlecht 2" xfId="2033" hidden="1"/>
    <cellStyle name="Schlecht 2" xfId="2005" hidden="1"/>
    <cellStyle name="Schlecht 2" xfId="1974" hidden="1"/>
    <cellStyle name="Schlecht 2" xfId="1942" hidden="1"/>
    <cellStyle name="Schlecht 2" xfId="1915" hidden="1"/>
    <cellStyle name="Schlecht 2" xfId="1879" hidden="1"/>
    <cellStyle name="Schlecht 2" xfId="1855" hidden="1"/>
    <cellStyle name="Schlecht 2" xfId="1796" hidden="1"/>
    <cellStyle name="Schlecht 2" xfId="1767" hidden="1"/>
    <cellStyle name="Schlecht 2" xfId="1736" hidden="1"/>
    <cellStyle name="Schlecht 2" xfId="1701" hidden="1"/>
    <cellStyle name="Schlecht 2" xfId="1669" hidden="1"/>
    <cellStyle name="Schlecht 2" xfId="1636" hidden="1"/>
    <cellStyle name="Schlecht 2" xfId="1609" hidden="1"/>
    <cellStyle name="Schlecht 2" xfId="1573" hidden="1"/>
    <cellStyle name="Schlecht 2" xfId="1549" hidden="1"/>
    <cellStyle name="Schlecht 2" xfId="2186" hidden="1"/>
    <cellStyle name="Schlecht 2" xfId="1484" hidden="1"/>
    <cellStyle name="Schlecht 2" xfId="1457" hidden="1"/>
    <cellStyle name="Schlecht 2" xfId="1430" hidden="1"/>
    <cellStyle name="Schlecht 2" xfId="1388" hidden="1"/>
    <cellStyle name="Schlecht 2" xfId="1370" hidden="1"/>
    <cellStyle name="Schlecht 2" xfId="1329" hidden="1"/>
    <cellStyle name="Schlecht 2" xfId="1306" hidden="1"/>
    <cellStyle name="Schlecht 2" xfId="1270" hidden="1"/>
    <cellStyle name="Schlecht 2" xfId="1246" hidden="1"/>
    <cellStyle name="Schlecht 2" xfId="2172" hidden="1"/>
    <cellStyle name="Schlecht 2" xfId="1201" hidden="1"/>
    <cellStyle name="Schlecht 2" xfId="1166" hidden="1"/>
    <cellStyle name="Schlecht 2" xfId="1143" hidden="1"/>
    <cellStyle name="Schlecht 2" xfId="1101" hidden="1"/>
    <cellStyle name="Schlecht 2" xfId="1075" hidden="1"/>
    <cellStyle name="Schlecht 2" xfId="1042" hidden="1"/>
    <cellStyle name="Schlecht 2" xfId="1009" hidden="1"/>
    <cellStyle name="Schlecht 2" xfId="982" hidden="1"/>
    <cellStyle name="Schlecht 2" xfId="954" hidden="1"/>
    <cellStyle name="Schlecht 2" xfId="923" hidden="1"/>
    <cellStyle name="Schlecht 2" xfId="891" hidden="1"/>
    <cellStyle name="Schlecht 2" xfId="855" hidden="1"/>
    <cellStyle name="Schlecht 2" xfId="828" hidden="1"/>
    <cellStyle name="Schlecht 2" xfId="796" hidden="1"/>
    <cellStyle name="Schlecht 2" xfId="759" hidden="1"/>
    <cellStyle name="Schlecht 2" xfId="735" hidden="1"/>
    <cellStyle name="Schlecht 2" xfId="699" hidden="1"/>
    <cellStyle name="Schlecht 2" xfId="670" hidden="1"/>
    <cellStyle name="Schlecht 2" xfId="633" hidden="1"/>
    <cellStyle name="Schlecht 2" xfId="605" hidden="1"/>
    <cellStyle name="Schlecht 2" xfId="613" hidden="1"/>
    <cellStyle name="Schlecht 2" xfId="500" hidden="1"/>
    <cellStyle name="Schlecht 2" xfId="457" hidden="1"/>
    <cellStyle name="Schlecht 2" xfId="434" hidden="1"/>
    <cellStyle name="Schlecht 2" xfId="390" hidden="1"/>
    <cellStyle name="Schlecht 2" xfId="357" hidden="1"/>
    <cellStyle name="Schlecht 2" xfId="322" hidden="1"/>
    <cellStyle name="Schlecht 2" xfId="6840" hidden="1"/>
    <cellStyle name="Schlecht 2" xfId="1629" hidden="1"/>
    <cellStyle name="Schlecht 2" xfId="7115" hidden="1"/>
    <cellStyle name="Schlecht 2" xfId="7127" hidden="1"/>
    <cellStyle name="Schlecht 2" xfId="7129" hidden="1"/>
    <cellStyle name="Schlecht 2" xfId="7141" hidden="1"/>
    <cellStyle name="Schlecht 2" xfId="7149" hidden="1"/>
    <cellStyle name="Schlecht 2" xfId="7161" hidden="1"/>
    <cellStyle name="Schlecht 2" xfId="7169" hidden="1"/>
    <cellStyle name="Schlecht 2" xfId="7181" hidden="1"/>
    <cellStyle name="Schlecht 2" xfId="7189" hidden="1"/>
    <cellStyle name="Schlecht 2" xfId="7201" hidden="1"/>
    <cellStyle name="Schlecht 2" xfId="7209" hidden="1"/>
    <cellStyle name="Schlecht 2" xfId="7221" hidden="1"/>
    <cellStyle name="Schlecht 2" xfId="7410" hidden="1"/>
    <cellStyle name="Schlecht 2" xfId="7442" hidden="1"/>
    <cellStyle name="Schlecht 2" xfId="7500" hidden="1"/>
    <cellStyle name="Schlecht 2" xfId="7546" hidden="1"/>
    <cellStyle name="Schlecht 2" xfId="7594" hidden="1"/>
    <cellStyle name="Schlecht 2" xfId="7688" hidden="1"/>
    <cellStyle name="Schlecht 2" xfId="7777" hidden="1"/>
    <cellStyle name="Schlecht 2" xfId="7873" hidden="1"/>
    <cellStyle name="Schlecht 2" xfId="7928" hidden="1"/>
    <cellStyle name="Schlecht 2" xfId="7970" hidden="1"/>
    <cellStyle name="Schlecht 2" xfId="8040" hidden="1"/>
    <cellStyle name="Schlecht 2" xfId="8100" hidden="1"/>
    <cellStyle name="Schlecht 2" xfId="8143" hidden="1"/>
    <cellStyle name="Schlecht 2" xfId="8204" hidden="1"/>
    <cellStyle name="Schlecht 2" xfId="8250" hidden="1"/>
    <cellStyle name="Schlecht 2" xfId="8306" hidden="1"/>
    <cellStyle name="Schlecht 2" xfId="8354" hidden="1"/>
    <cellStyle name="Schlecht 2" xfId="8400" hidden="1"/>
    <cellStyle name="Schlecht 2" xfId="8447" hidden="1"/>
    <cellStyle name="Schlecht 2" xfId="7285" hidden="1"/>
    <cellStyle name="Schlecht 2" xfId="8535" hidden="1"/>
    <cellStyle name="Schlecht 2" xfId="8599" hidden="1"/>
    <cellStyle name="Schlecht 2" xfId="8639" hidden="1"/>
    <cellStyle name="Schlecht 2" xfId="8704" hidden="1"/>
    <cellStyle name="Schlecht 2" xfId="8750" hidden="1"/>
    <cellStyle name="Schlecht 2" xfId="8807" hidden="1"/>
    <cellStyle name="Schlecht 2" xfId="8848" hidden="1"/>
    <cellStyle name="Schlecht 2" xfId="8904" hidden="1"/>
    <cellStyle name="Schlecht 2" xfId="8940" hidden="1"/>
    <cellStyle name="Schlecht 2" xfId="7281" hidden="1"/>
    <cellStyle name="Schlecht 2" xfId="9031" hidden="1"/>
    <cellStyle name="Schlecht 2" xfId="9085" hidden="1"/>
    <cellStyle name="Schlecht 2" xfId="9129" hidden="1"/>
    <cellStyle name="Schlecht 2" xfId="9191" hidden="1"/>
    <cellStyle name="Schlecht 2" xfId="9229" hidden="1"/>
    <cellStyle name="Schlecht 2" xfId="9298" hidden="1"/>
    <cellStyle name="Schlecht 2" xfId="9330" hidden="1"/>
    <cellStyle name="Schlecht 2" xfId="9392" hidden="1"/>
    <cellStyle name="Schlecht 2" xfId="9437" hidden="1"/>
    <cellStyle name="Schlecht 2" xfId="9513" hidden="1"/>
    <cellStyle name="Schlecht 2" xfId="9563" hidden="1"/>
    <cellStyle name="Schlecht 2" xfId="9644" hidden="1"/>
    <cellStyle name="Schlecht 2" xfId="9677" hidden="1"/>
    <cellStyle name="Schlecht 2" xfId="9745" hidden="1"/>
    <cellStyle name="Schlecht 2" xfId="9785" hidden="1"/>
    <cellStyle name="Schlecht 2" xfId="9833" hidden="1"/>
    <cellStyle name="Schlecht 2" xfId="9888" hidden="1"/>
    <cellStyle name="Schlecht 2" xfId="9929" hidden="1"/>
    <cellStyle name="Schlecht 2" xfId="9986" hidden="1"/>
    <cellStyle name="Schlecht 2" xfId="10042" hidden="1"/>
    <cellStyle name="Schlecht 2" xfId="10105" hidden="1"/>
    <cellStyle name="Schlecht 2" xfId="10166" hidden="1"/>
    <cellStyle name="Schlecht 2" xfId="10216" hidden="1"/>
    <cellStyle name="Schlecht 2" xfId="10273" hidden="1"/>
    <cellStyle name="Schlecht 2" xfId="10329" hidden="1"/>
    <cellStyle name="Schlecht 2" xfId="10374" hidden="1"/>
    <cellStyle name="Schlecht 2" xfId="10425" hidden="1"/>
    <cellStyle name="Schlecht 2" xfId="10483" hidden="1"/>
    <cellStyle name="Schlecht 2" xfId="10526" hidden="1"/>
    <cellStyle name="Schlecht 2" xfId="9480" hidden="1"/>
    <cellStyle name="Schlecht 2" xfId="10615" hidden="1"/>
    <cellStyle name="Schlecht 2" xfId="10680" hidden="1"/>
    <cellStyle name="Schlecht 2" xfId="10727" hidden="1"/>
    <cellStyle name="Schlecht 2" xfId="10791" hidden="1"/>
    <cellStyle name="Schlecht 2" xfId="10834" hidden="1"/>
    <cellStyle name="Schlecht 2" xfId="10891" hidden="1"/>
    <cellStyle name="Schlecht 2" xfId="10938" hidden="1"/>
    <cellStyle name="Schlecht 2" xfId="10988" hidden="1"/>
    <cellStyle name="Schlecht 2" xfId="11041" hidden="1"/>
    <cellStyle name="Schlecht 2" xfId="9510" hidden="1"/>
    <cellStyle name="Schlecht 2" xfId="11124" hidden="1"/>
    <cellStyle name="Schlecht 2" xfId="11181" hidden="1"/>
    <cellStyle name="Schlecht 2" xfId="11220" hidden="1"/>
    <cellStyle name="Schlecht 2" xfId="11291" hidden="1"/>
    <cellStyle name="Schlecht 2" xfId="11336" hidden="1"/>
    <cellStyle name="Schlecht 2" xfId="11388" hidden="1"/>
    <cellStyle name="Schlecht 2" xfId="11437" hidden="1"/>
    <cellStyle name="Schlecht 2" xfId="11488" hidden="1"/>
    <cellStyle name="Schlecht 2" xfId="11539" hidden="1"/>
    <cellStyle name="Schlecht 2" xfId="11585" hidden="1"/>
    <cellStyle name="Schlecht 2" xfId="11655" hidden="1"/>
    <cellStyle name="Schlecht 2" xfId="11700" hidden="1"/>
    <cellStyle name="Schlecht 2" xfId="11759" hidden="1"/>
    <cellStyle name="Schlecht 2" xfId="11794" hidden="1"/>
    <cellStyle name="Schlecht 2" xfId="11853" hidden="1"/>
    <cellStyle name="Schlecht 2" xfId="11897" hidden="1"/>
    <cellStyle name="Schlecht 2" xfId="11951" hidden="1"/>
    <cellStyle name="Schlecht 2" xfId="12006" hidden="1"/>
    <cellStyle name="Schlecht 2" xfId="12038" hidden="1"/>
    <cellStyle name="Schlecht 2" xfId="12107" hidden="1"/>
    <cellStyle name="Schlecht 2" xfId="12095" hidden="1"/>
    <cellStyle name="Schlecht 2" xfId="12193" hidden="1"/>
    <cellStyle name="Schlecht 2" xfId="12256" hidden="1"/>
    <cellStyle name="Schlecht 2" xfId="12323" hidden="1"/>
    <cellStyle name="Schlecht 2" xfId="12360" hidden="1"/>
    <cellStyle name="Schlecht 2" xfId="12428" hidden="1"/>
    <cellStyle name="Schlecht 2" xfId="12463" hidden="1"/>
    <cellStyle name="Schlecht 2" xfId="12527" hidden="1"/>
    <cellStyle name="Schlecht 2" xfId="12576" hidden="1"/>
    <cellStyle name="Schlecht 2" xfId="12625" hidden="1"/>
    <cellStyle name="Schlecht 2" xfId="12684" hidden="1"/>
    <cellStyle name="Schlecht 2" xfId="12715" hidden="1"/>
    <cellStyle name="Schlecht 2" xfId="12768" hidden="1"/>
    <cellStyle name="Schlecht 2" xfId="12855" hidden="1"/>
    <cellStyle name="Schlecht 2" xfId="12897" hidden="1"/>
    <cellStyle name="Schlecht 2" xfId="12966" hidden="1"/>
    <cellStyle name="Schlecht 2" xfId="13021" hidden="1"/>
    <cellStyle name="Schlecht 2" xfId="13067" hidden="1"/>
    <cellStyle name="Schlecht 2" xfId="13126" hidden="1"/>
    <cellStyle name="Schlecht 2" xfId="13210" hidden="1"/>
    <cellStyle name="Schlecht 2" xfId="13250" hidden="1"/>
    <cellStyle name="Schlecht 2" xfId="13298" hidden="1"/>
    <cellStyle name="Schlecht 2" xfId="13417" hidden="1"/>
    <cellStyle name="Schlecht 2" xfId="13475" hidden="1"/>
    <cellStyle name="Schlecht 2" xfId="13538" hidden="1"/>
    <cellStyle name="Schlecht 2" xfId="13593" hidden="1"/>
    <cellStyle name="Schlecht 2" xfId="13673" hidden="1"/>
    <cellStyle name="Schlecht 2" xfId="13723" hidden="1"/>
    <cellStyle name="Schlecht 2" xfId="13787" hidden="1"/>
    <cellStyle name="Schlecht 2" xfId="13822" hidden="1"/>
    <cellStyle name="Schlecht 2" xfId="13887" hidden="1"/>
    <cellStyle name="Schlecht 2" xfId="13927" hidden="1"/>
    <cellStyle name="Schlecht 2" xfId="13995" hidden="1"/>
    <cellStyle name="Schlecht 2" xfId="14073" hidden="1"/>
    <cellStyle name="Schlecht 2" xfId="14127" hidden="1"/>
    <cellStyle name="Schlecht 2" xfId="14201" hidden="1"/>
    <cellStyle name="Schlecht 2" xfId="14261" hidden="1"/>
    <cellStyle name="Schlecht 2" xfId="14315" hidden="1"/>
    <cellStyle name="Schlecht 2" xfId="14364" hidden="1"/>
    <cellStyle name="Schlecht 2" xfId="14427" hidden="1"/>
    <cellStyle name="Schlecht 2" xfId="14504" hidden="1"/>
    <cellStyle name="Schlecht 2" xfId="14540" hidden="1"/>
    <cellStyle name="Schlecht 2" xfId="13383" hidden="1"/>
    <cellStyle name="Schlecht 2" xfId="14667" hidden="1"/>
    <cellStyle name="Schlecht 2" xfId="14712" hidden="1"/>
    <cellStyle name="Schlecht 2" xfId="14768" hidden="1"/>
    <cellStyle name="Schlecht 2" xfId="14814" hidden="1"/>
    <cellStyle name="Schlecht 2" xfId="14869" hidden="1"/>
    <cellStyle name="Schlecht 2" xfId="14923" hidden="1"/>
    <cellStyle name="Schlecht 2" xfId="14967" hidden="1"/>
    <cellStyle name="Schlecht 2" xfId="15038" hidden="1"/>
    <cellStyle name="Schlecht 2" xfId="15101" hidden="1"/>
    <cellStyle name="Schlecht 2" xfId="13348" hidden="1"/>
    <cellStyle name="Schlecht 2" xfId="15190" hidden="1"/>
    <cellStyle name="Schlecht 2" xfId="15233" hidden="1"/>
    <cellStyle name="Schlecht 2" xfId="15282" hidden="1"/>
    <cellStyle name="Schlecht 2" xfId="15348" hidden="1"/>
    <cellStyle name="Schlecht 2" xfId="15389" hidden="1"/>
    <cellStyle name="Schlecht 2" xfId="15442" hidden="1"/>
    <cellStyle name="Schlecht 2" xfId="15510" hidden="1"/>
    <cellStyle name="Schlecht 2" xfId="15563" hidden="1"/>
    <cellStyle name="Schlecht 2" xfId="15620" hidden="1"/>
    <cellStyle name="Schlecht 2" xfId="15694" hidden="1"/>
    <cellStyle name="Schlecht 2" xfId="15764" hidden="1"/>
    <cellStyle name="Schlecht 2" xfId="15818" hidden="1"/>
    <cellStyle name="Schlecht 2" xfId="15863" hidden="1"/>
    <cellStyle name="Schlecht 2" xfId="15916" hidden="1"/>
    <cellStyle name="Schlecht 2" xfId="15982" hidden="1"/>
    <cellStyle name="Schlecht 2" xfId="16045" hidden="1"/>
    <cellStyle name="Schlecht 2" xfId="16097" hidden="1"/>
    <cellStyle name="Schlecht 2" xfId="16145" hidden="1"/>
    <cellStyle name="Schlecht 2" xfId="16194" hidden="1"/>
    <cellStyle name="Schlecht 2" xfId="16255" hidden="1"/>
    <cellStyle name="Schlecht 2" xfId="16308" hidden="1"/>
    <cellStyle name="Schlecht 2" xfId="16375" hidden="1"/>
    <cellStyle name="Schlecht 2" xfId="16411" hidden="1"/>
    <cellStyle name="Schlecht 2" xfId="16474" hidden="1"/>
    <cellStyle name="Schlecht 2" xfId="16514" hidden="1"/>
    <cellStyle name="Schlecht 2" xfId="16577" hidden="1"/>
    <cellStyle name="Schlecht 2" xfId="16626" hidden="1"/>
    <cellStyle name="Schlecht 2" xfId="16677" hidden="1"/>
    <cellStyle name="Schlecht 2" xfId="16722" hidden="1"/>
    <cellStyle name="Schlecht 2" xfId="15665" hidden="1"/>
    <cellStyle name="Schlecht 2" xfId="16807" hidden="1"/>
    <cellStyle name="Schlecht 2" xfId="16877" hidden="1"/>
    <cellStyle name="Schlecht 2" xfId="16912" hidden="1"/>
    <cellStyle name="Schlecht 2" xfId="16976" hidden="1"/>
    <cellStyle name="Schlecht 2" xfId="17016" hidden="1"/>
    <cellStyle name="Schlecht 2" xfId="17075" hidden="1"/>
    <cellStyle name="Schlecht 2" xfId="17128" hidden="1"/>
    <cellStyle name="Schlecht 2" xfId="17176" hidden="1"/>
    <cellStyle name="Schlecht 2" xfId="17229" hidden="1"/>
    <cellStyle name="Schlecht 2" xfId="15692" hidden="1"/>
    <cellStyle name="Schlecht 2" xfId="17316" hidden="1"/>
    <cellStyle name="Schlecht 2" xfId="17376" hidden="1"/>
    <cellStyle name="Schlecht 2" xfId="17417" hidden="1"/>
    <cellStyle name="Schlecht 2" xfId="17473" hidden="1"/>
    <cellStyle name="Schlecht 2" xfId="17520" hidden="1"/>
    <cellStyle name="Schlecht 2" xfId="17573" hidden="1"/>
    <cellStyle name="Schlecht 2" xfId="17621" hidden="1"/>
    <cellStyle name="Schlecht 2" xfId="17675" hidden="1"/>
    <cellStyle name="Schlecht 2" xfId="17715" hidden="1"/>
    <cellStyle name="Schlecht 2" xfId="17786" hidden="1"/>
    <cellStyle name="Schlecht 2" xfId="17839" hidden="1"/>
    <cellStyle name="Schlecht 2" xfId="17893" hidden="1"/>
    <cellStyle name="Schlecht 2" xfId="17950" hidden="1"/>
    <cellStyle name="Schlecht 2" xfId="18006" hidden="1"/>
    <cellStyle name="Schlecht 2" xfId="18044" hidden="1"/>
    <cellStyle name="Schlecht 2" xfId="18101" hidden="1"/>
    <cellStyle name="Schlecht 2" xfId="18146" hidden="1"/>
    <cellStyle name="Schlecht 2" xfId="18208" hidden="1"/>
    <cellStyle name="Schlecht 2" xfId="18241" hidden="1"/>
    <cellStyle name="Schlecht 2" xfId="18307" hidden="1"/>
    <cellStyle name="Schlecht 2" xfId="18296" hidden="1"/>
    <cellStyle name="Schlecht 2" xfId="18400" hidden="1"/>
    <cellStyle name="Schlecht 2" xfId="18455" hidden="1"/>
    <cellStyle name="Schlecht 2" xfId="18516" hidden="1"/>
    <cellStyle name="Schlecht 2" xfId="18566" hidden="1"/>
    <cellStyle name="Schlecht 2" xfId="18626" hidden="1"/>
    <cellStyle name="Schlecht 2" xfId="18667" hidden="1"/>
    <cellStyle name="Schlecht 2" xfId="18723" hidden="1"/>
    <cellStyle name="Schlecht 2" xfId="18771" hidden="1"/>
    <cellStyle name="Schlecht 2" xfId="18823" hidden="1"/>
    <cellStyle name="Schlecht 2" xfId="18876" hidden="1"/>
    <cellStyle name="Schlecht 2" xfId="18903" hidden="1"/>
    <cellStyle name="Schlecht 2" xfId="18962" hidden="1"/>
    <cellStyle name="Schlecht 2" xfId="19018" hidden="1"/>
    <cellStyle name="Schlecht 2" xfId="19074" hidden="1"/>
    <cellStyle name="Schlecht 2" xfId="19131" hidden="1"/>
    <cellStyle name="Schlecht 2" xfId="19174" hidden="1"/>
    <cellStyle name="Schlecht 2" xfId="19233" hidden="1"/>
    <cellStyle name="Schlecht 2" xfId="19278" hidden="1"/>
    <cellStyle name="Schlecht 2" xfId="19338" hidden="1"/>
    <cellStyle name="Schlecht 2" xfId="19381" hidden="1"/>
    <cellStyle name="Schlecht 2" xfId="19253" hidden="1"/>
    <cellStyle name="Schlecht 2" xfId="19197" hidden="1"/>
    <cellStyle name="Schlecht 2" xfId="19140" hidden="1"/>
    <cellStyle name="Schlecht 2" xfId="19078" hidden="1"/>
    <cellStyle name="Schlecht 2" xfId="19024" hidden="1"/>
    <cellStyle name="Schlecht 2" xfId="18971" hidden="1"/>
    <cellStyle name="Schlecht 2" xfId="18925" hidden="1"/>
    <cellStyle name="Schlecht 2" xfId="18865" hidden="1"/>
    <cellStyle name="Schlecht 2" xfId="18811" hidden="1"/>
    <cellStyle name="Schlecht 2" xfId="18761" hidden="1"/>
    <cellStyle name="Schlecht 2" xfId="18699" hidden="1"/>
    <cellStyle name="Schlecht 2" xfId="18640" hidden="1"/>
    <cellStyle name="Schlecht 2" xfId="18589" hidden="1"/>
    <cellStyle name="Schlecht 2" xfId="18524" hidden="1"/>
    <cellStyle name="Schlecht 2" xfId="18476" hidden="1"/>
    <cellStyle name="Schlecht 2" xfId="18411" hidden="1"/>
    <cellStyle name="Schlecht 2" xfId="18351" hidden="1"/>
    <cellStyle name="Schlecht 2" xfId="18271" hidden="1"/>
    <cellStyle name="Schlecht 2" xfId="18226" hidden="1"/>
    <cellStyle name="Schlecht 2" xfId="19352" hidden="1"/>
    <cellStyle name="Schlecht 2" xfId="18129" hidden="1"/>
    <cellStyle name="Schlecht 2" xfId="18067" hidden="1"/>
    <cellStyle name="Schlecht 2" xfId="18020" hidden="1"/>
    <cellStyle name="Schlecht 2" xfId="17959" hidden="1"/>
    <cellStyle name="Schlecht 2" xfId="17905" hidden="1"/>
    <cellStyle name="Schlecht 2" xfId="17848" hidden="1"/>
    <cellStyle name="Schlecht 2" xfId="17803" hidden="1"/>
    <cellStyle name="Schlecht 2" xfId="17744" hidden="1"/>
    <cellStyle name="Schlecht 2" xfId="17695" hidden="1"/>
    <cellStyle name="Schlecht 2" xfId="19373" hidden="1"/>
    <cellStyle name="Schlecht 2" xfId="17598" hidden="1"/>
    <cellStyle name="Schlecht 2" xfId="17535" hidden="1"/>
    <cellStyle name="Schlecht 2" xfId="17487" hidden="1"/>
    <cellStyle name="Schlecht 2" xfId="17422" hidden="1"/>
    <cellStyle name="Schlecht 2" xfId="17385" hidden="1"/>
    <cellStyle name="Schlecht 2" xfId="17326" hidden="1"/>
    <cellStyle name="Schlecht 2" xfId="17281" hidden="1"/>
    <cellStyle name="Schlecht 2" xfId="17225" hidden="1"/>
    <cellStyle name="Schlecht 2" xfId="17165" hidden="1"/>
    <cellStyle name="Schlecht 2" xfId="17088" hidden="1"/>
    <cellStyle name="Schlecht 2" xfId="17020" hidden="1"/>
    <cellStyle name="Schlecht 2" xfId="16946" hidden="1"/>
    <cellStyle name="Schlecht 2" xfId="16914" hidden="1"/>
    <cellStyle name="Schlecht 2" xfId="16843" hidden="1"/>
    <cellStyle name="Schlecht 2" xfId="16794" hidden="1"/>
    <cellStyle name="Schlecht 2" xfId="16751" hidden="1"/>
    <cellStyle name="Schlecht 2" xfId="16699" hidden="1"/>
    <cellStyle name="Schlecht 2" xfId="16640" hidden="1"/>
    <cellStyle name="Schlecht 2" xfId="16596" hidden="1"/>
    <cellStyle name="Schlecht 2" xfId="16527" hidden="1"/>
    <cellStyle name="Schlecht 2" xfId="16462" hidden="1"/>
    <cellStyle name="Schlecht 2" xfId="16398" hidden="1"/>
    <cellStyle name="Schlecht 2" xfId="16356" hidden="1"/>
    <cellStyle name="Schlecht 2" xfId="16292" hidden="1"/>
    <cellStyle name="Schlecht 2" xfId="16250" hidden="1"/>
    <cellStyle name="Schlecht 2" xfId="16184" hidden="1"/>
    <cellStyle name="Schlecht 2" xfId="16133" hidden="1"/>
    <cellStyle name="Schlecht 2" xfId="16078" hidden="1"/>
    <cellStyle name="Schlecht 2" xfId="16026" hidden="1"/>
    <cellStyle name="Schlecht 2" xfId="17119" hidden="1"/>
    <cellStyle name="Schlecht 2" xfId="15896" hidden="1"/>
    <cellStyle name="Schlecht 2" xfId="15843" hidden="1"/>
    <cellStyle name="Schlecht 2" xfId="15792" hidden="1"/>
    <cellStyle name="Schlecht 2" xfId="15735" hidden="1"/>
    <cellStyle name="Schlecht 2" xfId="15681" hidden="1"/>
    <cellStyle name="Schlecht 2" xfId="15626" hidden="1"/>
    <cellStyle name="Schlecht 2" xfId="15575" hidden="1"/>
    <cellStyle name="Schlecht 2" xfId="15521" hidden="1"/>
    <cellStyle name="Schlecht 2" xfId="15450" hidden="1"/>
    <cellStyle name="Schlecht 2" xfId="17089" hidden="1"/>
    <cellStyle name="Schlecht 2" xfId="15351" hidden="1"/>
    <cellStyle name="Schlecht 2" xfId="15292" hidden="1"/>
    <cellStyle name="Schlecht 2" xfId="15237" hidden="1"/>
    <cellStyle name="Schlecht 2" xfId="15185" hidden="1"/>
    <cellStyle name="Schlecht 2" xfId="15130" hidden="1"/>
    <cellStyle name="Schlecht 2" xfId="15077" hidden="1"/>
    <cellStyle name="Schlecht 2" xfId="15006" hidden="1"/>
    <cellStyle name="Schlecht 2" xfId="14941" hidden="1"/>
    <cellStyle name="Schlecht 2" xfId="14902" hidden="1"/>
    <cellStyle name="Schlecht 2" xfId="14827" hidden="1"/>
    <cellStyle name="Schlecht 2" xfId="14780" hidden="1"/>
    <cellStyle name="Schlecht 2" xfId="14704" hidden="1"/>
    <cellStyle name="Schlecht 2" xfId="14678" hidden="1"/>
    <cellStyle name="Schlecht 2" xfId="14580" hidden="1"/>
    <cellStyle name="Schlecht 2" xfId="14530" hidden="1"/>
    <cellStyle name="Schlecht 2" xfId="14470" hidden="1"/>
    <cellStyle name="Schlecht 2" xfId="14403" hidden="1"/>
    <cellStyle name="Schlecht 2" xfId="14341" hidden="1"/>
    <cellStyle name="Schlecht 2" xfId="14293" hidden="1"/>
    <cellStyle name="Schlecht 2" xfId="14233" hidden="1"/>
    <cellStyle name="Schlecht 2" xfId="14243" hidden="1"/>
    <cellStyle name="Schlecht 2" xfId="14117" hidden="1"/>
    <cellStyle name="Schlecht 2" xfId="14072" hidden="1"/>
    <cellStyle name="Schlecht 2" xfId="13980" hidden="1"/>
    <cellStyle name="Schlecht 2" xfId="13916" hidden="1"/>
    <cellStyle name="Schlecht 2" xfId="13858" hidden="1"/>
    <cellStyle name="Schlecht 2" xfId="13808" hidden="1"/>
    <cellStyle name="Schlecht 2" xfId="13742" hidden="1"/>
    <cellStyle name="Schlecht 2" xfId="13685" hidden="1"/>
    <cellStyle name="Schlecht 2" xfId="13635" hidden="1"/>
    <cellStyle name="Schlecht 2" xfId="13567" hidden="1"/>
    <cellStyle name="Schlecht 2" xfId="13504" hidden="1"/>
    <cellStyle name="Schlecht 2" xfId="13444" hidden="1"/>
    <cellStyle name="Schlecht 2" xfId="13380" hidden="1"/>
    <cellStyle name="Schlecht 2" xfId="13288" hidden="1"/>
    <cellStyle name="Schlecht 2" xfId="13229" hidden="1"/>
    <cellStyle name="Schlecht 2" xfId="13160" hidden="1"/>
    <cellStyle name="Schlecht 2" xfId="13083" hidden="1"/>
    <cellStyle name="Schlecht 2" xfId="13033" hidden="1"/>
    <cellStyle name="Schlecht 2" xfId="12977" hidden="1"/>
    <cellStyle name="Schlecht 2" xfId="12921" hidden="1"/>
    <cellStyle name="Schlecht 2" xfId="12877" hidden="1"/>
    <cellStyle name="Schlecht 2" xfId="12771" hidden="1"/>
    <cellStyle name="Schlecht 2" xfId="12710" hidden="1"/>
    <cellStyle name="Schlecht 2" xfId="12635" hidden="1"/>
    <cellStyle name="Schlecht 2" xfId="12589" hidden="1"/>
    <cellStyle name="Schlecht 2" xfId="12512" hidden="1"/>
    <cellStyle name="Schlecht 2" xfId="12474" hidden="1"/>
    <cellStyle name="Schlecht 2" xfId="12406" hidden="1"/>
    <cellStyle name="Schlecht 2" xfId="12372" hidden="1"/>
    <cellStyle name="Schlecht 2" xfId="12303" hidden="1"/>
    <cellStyle name="Schlecht 2" xfId="12265" hidden="1"/>
    <cellStyle name="Schlecht 2" xfId="12202" hidden="1"/>
    <cellStyle name="Schlecht 2" xfId="12113" hidden="1"/>
    <cellStyle name="Schlecht 2" xfId="12041" hidden="1"/>
    <cellStyle name="Schlecht 2" xfId="12002" hidden="1"/>
    <cellStyle name="Schlecht 2" xfId="11934" hidden="1"/>
    <cellStyle name="Schlecht 2" xfId="11886" hidden="1"/>
    <cellStyle name="Schlecht 2" xfId="11824" hidden="1"/>
    <cellStyle name="Schlecht 2" xfId="11773" hidden="1"/>
    <cellStyle name="Schlecht 2" xfId="11732" hidden="1"/>
    <cellStyle name="Schlecht 2" xfId="11666" hidden="1"/>
    <cellStyle name="Schlecht 2" xfId="12806" hidden="1"/>
    <cellStyle name="Schlecht 2" xfId="11578" hidden="1"/>
    <cellStyle name="Schlecht 2" xfId="11531" hidden="1"/>
    <cellStyle name="Schlecht 2" xfId="11477" hidden="1"/>
    <cellStyle name="Schlecht 2" xfId="11420" hidden="1"/>
    <cellStyle name="Schlecht 2" xfId="11359" hidden="1"/>
    <cellStyle name="Schlecht 2" xfId="11306" hidden="1"/>
    <cellStyle name="Schlecht 2" xfId="11259" hidden="1"/>
    <cellStyle name="Schlecht 2" xfId="11207" hidden="1"/>
    <cellStyle name="Schlecht 2" xfId="11158" hidden="1"/>
    <cellStyle name="Schlecht 2" xfId="12823" hidden="1"/>
    <cellStyle name="Schlecht 2" xfId="11063" hidden="1"/>
    <cellStyle name="Schlecht 2" xfId="11003" hidden="1"/>
    <cellStyle name="Schlecht 2" xfId="10955" hidden="1"/>
    <cellStyle name="Schlecht 2" xfId="10885" hidden="1"/>
    <cellStyle name="Schlecht 2" xfId="10843" hidden="1"/>
    <cellStyle name="Schlecht 2" xfId="10778" hidden="1"/>
    <cellStyle name="Schlecht 2" xfId="10740" hidden="1"/>
    <cellStyle name="Schlecht 2" xfId="10664" hidden="1"/>
    <cellStyle name="Schlecht 2" xfId="10629" hidden="1"/>
    <cellStyle name="Schlecht 2" xfId="10544" hidden="1"/>
    <cellStyle name="Schlecht 2" xfId="10480" hidden="1"/>
    <cellStyle name="Schlecht 2" xfId="10414" hidden="1"/>
    <cellStyle name="Schlecht 2" xfId="10356" hidden="1"/>
    <cellStyle name="Schlecht 2" xfId="10307" hidden="1"/>
    <cellStyle name="Schlecht 2" xfId="10240" hidden="1"/>
    <cellStyle name="Schlecht 2" xfId="10193" hidden="1"/>
    <cellStyle name="Schlecht 2" xfId="10139" hidden="1"/>
    <cellStyle name="Schlecht 2" xfId="10080" hidden="1"/>
    <cellStyle name="Schlecht 2" xfId="10025" hidden="1"/>
    <cellStyle name="Schlecht 2" xfId="9968" hidden="1"/>
    <cellStyle name="Schlecht 2" xfId="9905" hidden="1"/>
    <cellStyle name="Schlecht 2" xfId="9838" hidden="1"/>
    <cellStyle name="Schlecht 2" xfId="9794" hidden="1"/>
    <cellStyle name="Schlecht 2" xfId="9723" hidden="1"/>
    <cellStyle name="Schlecht 2" xfId="9680" hidden="1"/>
    <cellStyle name="Schlecht 2" xfId="9619" hidden="1"/>
    <cellStyle name="Schlecht 2" xfId="9570" hidden="1"/>
    <cellStyle name="Schlecht 2" xfId="9534" hidden="1"/>
    <cellStyle name="Schlecht 2" xfId="9463" hidden="1"/>
    <cellStyle name="Schlecht 2" xfId="10569" hidden="1"/>
    <cellStyle name="Schlecht 2" xfId="9367" hidden="1"/>
    <cellStyle name="Schlecht 2" xfId="9311" hidden="1"/>
    <cellStyle name="Schlecht 2" xfId="9259" hidden="1"/>
    <cellStyle name="Schlecht 2" xfId="9196" hidden="1"/>
    <cellStyle name="Schlecht 2" xfId="9153" hidden="1"/>
    <cellStyle name="Schlecht 2" xfId="9090" hidden="1"/>
    <cellStyle name="Schlecht 2" xfId="9052" hidden="1"/>
    <cellStyle name="Schlecht 2" xfId="8995" hidden="1"/>
    <cellStyle name="Schlecht 2" xfId="8958" hidden="1"/>
    <cellStyle name="Schlecht 2" xfId="10546" hidden="1"/>
    <cellStyle name="Schlecht 2" xfId="8860" hidden="1"/>
    <cellStyle name="Schlecht 2" xfId="8792" hidden="1"/>
    <cellStyle name="Schlecht 2" xfId="8760" hidden="1"/>
    <cellStyle name="Schlecht 2" xfId="8676" hidden="1"/>
    <cellStyle name="Schlecht 2" xfId="8642" hidden="1"/>
    <cellStyle name="Schlecht 2" xfId="8569" hidden="1"/>
    <cellStyle name="Schlecht 2" xfId="8528" hidden="1"/>
    <cellStyle name="Schlecht 2" xfId="8484" hidden="1"/>
    <cellStyle name="Schlecht 2" xfId="8429" hidden="1"/>
    <cellStyle name="Schlecht 2" xfId="8367" hidden="1"/>
    <cellStyle name="Schlecht 2" xfId="8311" hidden="1"/>
    <cellStyle name="Schlecht 2" xfId="8253" hidden="1"/>
    <cellStyle name="Schlecht 2" xfId="8199" hidden="1"/>
    <cellStyle name="Schlecht 2" xfId="8132" hidden="1"/>
    <cellStyle name="Schlecht 2" xfId="8082" hidden="1"/>
    <cellStyle name="Schlecht 2" xfId="8024" hidden="1"/>
    <cellStyle name="Schlecht 2" xfId="7980" hidden="1"/>
    <cellStyle name="Schlecht 2" xfId="7916" hidden="1"/>
    <cellStyle name="Schlecht 2" xfId="7851" hidden="1"/>
    <cellStyle name="Schlecht 2" xfId="7739" hidden="1"/>
    <cellStyle name="Schlecht 2" xfId="7752" hidden="1"/>
    <cellStyle name="Schlecht 2" xfId="7603" hidden="1"/>
    <cellStyle name="Schlecht 2" xfId="7540" hidden="1"/>
    <cellStyle name="Schlecht 2" xfId="7491" hidden="1"/>
    <cellStyle name="Schlecht 2" xfId="7425" hidden="1"/>
    <cellStyle name="Schlecht 2" xfId="7390" hidden="1"/>
    <cellStyle name="Schlecht 2" xfId="7321" hidden="1"/>
    <cellStyle name="Schlecht 2" xfId="7271" hidden="1"/>
    <cellStyle name="Schlecht 2" xfId="19456" hidden="1"/>
    <cellStyle name="Schlecht 2" xfId="19502" hidden="1"/>
    <cellStyle name="Schlecht 2" xfId="19539" hidden="1"/>
    <cellStyle name="Schlecht 2" xfId="19568" hidden="1"/>
    <cellStyle name="Schlecht 2" xfId="19622" hidden="1"/>
    <cellStyle name="Schlecht 2" xfId="19668" hidden="1"/>
    <cellStyle name="Schlecht 2" xfId="19712" hidden="1"/>
    <cellStyle name="Schlecht 2" xfId="19757" hidden="1"/>
    <cellStyle name="Schlecht 2" xfId="19805" hidden="1"/>
    <cellStyle name="Schlecht 2" xfId="19852" hidden="1"/>
    <cellStyle name="Schlecht 2" xfId="19882" hidden="1"/>
    <cellStyle name="Schlecht 2" xfId="19938" hidden="1"/>
    <cellStyle name="Schlecht 2" xfId="19978" hidden="1"/>
    <cellStyle name="Schlecht 2" xfId="19867" hidden="1"/>
    <cellStyle name="Schlecht 2" xfId="19815" hidden="1"/>
    <cellStyle name="Schlecht 2" xfId="19766" hidden="1"/>
    <cellStyle name="Schlecht 2" xfId="19721" hidden="1"/>
    <cellStyle name="Schlecht 2" xfId="19671" hidden="1"/>
    <cellStyle name="Schlecht 2" xfId="19629" hidden="1"/>
    <cellStyle name="Schlecht 2" xfId="19575" hidden="1"/>
    <cellStyle name="Schlecht 2" xfId="19529" hidden="1"/>
    <cellStyle name="Schlecht 2" xfId="19489" hidden="1"/>
    <cellStyle name="Schlecht 2" xfId="19447" hidden="1"/>
    <cellStyle name="Schlecht 2" xfId="19343" hidden="1"/>
    <cellStyle name="Schlecht 2" xfId="19264" hidden="1"/>
    <cellStyle name="Schlecht 2" xfId="19221" hidden="1"/>
    <cellStyle name="Schlecht 2" xfId="19136" hidden="1"/>
    <cellStyle name="Schlecht 2" xfId="19100" hidden="1"/>
    <cellStyle name="Schlecht 2" xfId="19021" hidden="1"/>
    <cellStyle name="Schlecht 2" xfId="18982" hidden="1"/>
    <cellStyle name="Schlecht 2" xfId="18915" hidden="1"/>
    <cellStyle name="Schlecht 2" xfId="18880" hidden="1"/>
    <cellStyle name="Schlecht 2" xfId="19948" hidden="1"/>
    <cellStyle name="Schlecht 2" xfId="18759" hidden="1"/>
    <cellStyle name="Schlecht 2" xfId="18691" hidden="1"/>
    <cellStyle name="Schlecht 2" xfId="18652" hidden="1"/>
    <cellStyle name="Schlecht 2" xfId="18576" hidden="1"/>
    <cellStyle name="Schlecht 2" xfId="18531" hidden="1"/>
    <cellStyle name="Schlecht 2" xfId="18463" hidden="1"/>
    <cellStyle name="Schlecht 2" xfId="18407" hidden="1"/>
    <cellStyle name="Schlecht 2" xfId="18317" hidden="1"/>
    <cellStyle name="Schlecht 2" xfId="18264" hidden="1"/>
    <cellStyle name="Schlecht 2" xfId="19971" hidden="1"/>
    <cellStyle name="Schlecht 2" xfId="18161" hidden="1"/>
    <cellStyle name="Schlecht 2" xfId="18088" hidden="1"/>
    <cellStyle name="Schlecht 2" xfId="18049" hidden="1"/>
    <cellStyle name="Schlecht 2" xfId="17977" hidden="1"/>
    <cellStyle name="Schlecht 2" xfId="17933" hidden="1"/>
    <cellStyle name="Schlecht 2" xfId="17866" hidden="1"/>
    <cellStyle name="Schlecht 2" xfId="17820" hidden="1"/>
    <cellStyle name="Schlecht 2" xfId="17758" hidden="1"/>
    <cellStyle name="Schlecht 2" xfId="17702" hidden="1"/>
    <cellStyle name="Schlecht 2" xfId="17619" hidden="1"/>
    <cellStyle name="Schlecht 2" xfId="17544" hidden="1"/>
    <cellStyle name="Schlecht 2" xfId="17476" hidden="1"/>
    <cellStyle name="Schlecht 2" xfId="17438" hidden="1"/>
    <cellStyle name="Schlecht 2" xfId="17360" hidden="1"/>
    <cellStyle name="Schlecht 2" xfId="17323" hidden="1"/>
    <cellStyle name="Schlecht 2" xfId="17259" hidden="1"/>
    <cellStyle name="Schlecht 2" xfId="17205" hidden="1"/>
    <cellStyle name="Schlecht 2" xfId="17152" hidden="1"/>
    <cellStyle name="Schlecht 2" xfId="17102" hidden="1"/>
    <cellStyle name="Schlecht 2" xfId="17030" hidden="1"/>
    <cellStyle name="Schlecht 2" xfId="16959" hidden="1"/>
    <cellStyle name="Schlecht 2" xfId="16894" hidden="1"/>
    <cellStyle name="Schlecht 2" xfId="16853" hidden="1"/>
    <cellStyle name="Schlecht 2" xfId="16779" hidden="1"/>
    <cellStyle name="Schlecht 2" xfId="16741" hidden="1"/>
    <cellStyle name="Schlecht 2" xfId="16666" hidden="1"/>
    <cellStyle name="Schlecht 2" xfId="16633" hidden="1"/>
    <cellStyle name="Schlecht 2" xfId="16556" hidden="1"/>
    <cellStyle name="Schlecht 2" xfId="16504" hidden="1"/>
    <cellStyle name="Schlecht 2" xfId="17649" hidden="1"/>
    <cellStyle name="Schlecht 2" xfId="16399" hidden="1"/>
    <cellStyle name="Schlecht 2" xfId="16336" hidden="1"/>
    <cellStyle name="Schlecht 2" xfId="16288" hidden="1"/>
    <cellStyle name="Schlecht 2" xfId="16216" hidden="1"/>
    <cellStyle name="Schlecht 2" xfId="16168" hidden="1"/>
    <cellStyle name="Schlecht 2" xfId="16110" hidden="1"/>
    <cellStyle name="Schlecht 2" xfId="16049" hidden="1"/>
    <cellStyle name="Schlecht 2" xfId="15987" hidden="1"/>
    <cellStyle name="Schlecht 2" xfId="15906" hidden="1"/>
    <cellStyle name="Schlecht 2" xfId="17623" hidden="1"/>
    <cellStyle name="Schlecht 2" xfId="15820" hidden="1"/>
    <cellStyle name="Schlecht 2" xfId="15756" hidden="1"/>
    <cellStyle name="Schlecht 2" xfId="15702" hidden="1"/>
    <cellStyle name="Schlecht 2" xfId="15634" hidden="1"/>
    <cellStyle name="Schlecht 2" xfId="15579" hidden="1"/>
    <cellStyle name="Schlecht 2" xfId="15516" hidden="1"/>
    <cellStyle name="Schlecht 2" xfId="15430" hidden="1"/>
    <cellStyle name="Schlecht 2" xfId="15375" hidden="1"/>
    <cellStyle name="Schlecht 2" xfId="15330" hidden="1"/>
    <cellStyle name="Schlecht 2" xfId="15256" hidden="1"/>
    <cellStyle name="Schlecht 2" xfId="15206" hidden="1"/>
    <cellStyle name="Schlecht 2" xfId="15138" hidden="1"/>
    <cellStyle name="Schlecht 2" xfId="15111" hidden="1"/>
    <cellStyle name="Schlecht 2" xfId="14999" hidden="1"/>
    <cellStyle name="Schlecht 2" xfId="14950" hidden="1"/>
    <cellStyle name="Schlecht 2" xfId="14889" hidden="1"/>
    <cellStyle name="Schlecht 2" xfId="14841" hidden="1"/>
    <cellStyle name="Schlecht 2" xfId="14778" hidden="1"/>
    <cellStyle name="Schlecht 2" xfId="14735" hidden="1"/>
    <cellStyle name="Schlecht 2" xfId="14671" hidden="1"/>
    <cellStyle name="Schlecht 2" xfId="14676" hidden="1"/>
    <cellStyle name="Schlecht 2" xfId="14568" hidden="1"/>
    <cellStyle name="Schlecht 2" xfId="14512" hidden="1"/>
    <cellStyle name="Schlecht 2" xfId="14413" hidden="1"/>
    <cellStyle name="Schlecht 2" xfId="14350" hidden="1"/>
    <cellStyle name="Schlecht 2" xfId="14278" hidden="1"/>
    <cellStyle name="Schlecht 2" xfId="14245" hidden="1"/>
    <cellStyle name="Schlecht 2" xfId="14133" hidden="1"/>
    <cellStyle name="Schlecht 2" xfId="14080" hidden="1"/>
    <cellStyle name="Schlecht 2" xfId="14014" hidden="1"/>
    <cellStyle name="Schlecht 2" xfId="13941" hidden="1"/>
    <cellStyle name="Schlecht 2" xfId="13900" hidden="1"/>
    <cellStyle name="Schlecht 2" xfId="13830" hidden="1"/>
    <cellStyle name="Schlecht 2" xfId="13760" hidden="1"/>
    <cellStyle name="Schlecht 2" xfId="13706" hidden="1"/>
    <cellStyle name="Schlecht 2" xfId="13640" hidden="1"/>
    <cellStyle name="Schlecht 2" xfId="13563" hidden="1"/>
    <cellStyle name="Schlecht 2" xfId="13485" hidden="1"/>
    <cellStyle name="Schlecht 2" xfId="13433" hidden="1"/>
    <cellStyle name="Schlecht 2" xfId="13350" hidden="1"/>
    <cellStyle name="Schlecht 2" xfId="13273" hidden="1"/>
    <cellStyle name="Schlecht 2" xfId="13220" hidden="1"/>
    <cellStyle name="Schlecht 2" xfId="13107" hidden="1"/>
    <cellStyle name="Schlecht 2" xfId="13039" hidden="1"/>
    <cellStyle name="Schlecht 2" xfId="12962" hidden="1"/>
    <cellStyle name="Schlecht 2" xfId="12915" hidden="1"/>
    <cellStyle name="Schlecht 2" xfId="12819" hidden="1"/>
    <cellStyle name="Schlecht 2" xfId="12745" hidden="1"/>
    <cellStyle name="Schlecht 2" xfId="12693" hidden="1"/>
    <cellStyle name="Schlecht 2" xfId="12639" hidden="1"/>
    <cellStyle name="Schlecht 2" xfId="12579" hidden="1"/>
    <cellStyle name="Schlecht 2" xfId="12523" hidden="1"/>
    <cellStyle name="Schlecht 2" xfId="12461" hidden="1"/>
    <cellStyle name="Schlecht 2" xfId="12397" hidden="1"/>
    <cellStyle name="Schlecht 2" xfId="12331" hidden="1"/>
    <cellStyle name="Schlecht 2" xfId="12283" hidden="1"/>
    <cellStyle name="Schlecht 2" xfId="12205" hidden="1"/>
    <cellStyle name="Schlecht 2" xfId="12138" hidden="1"/>
    <cellStyle name="Schlecht 2" xfId="12067" hidden="1"/>
    <cellStyle name="Schlecht 2" xfId="12014" hidden="1"/>
    <cellStyle name="Schlecht 2" xfId="11956" hidden="1"/>
    <cellStyle name="Schlecht 2" xfId="11900" hidden="1"/>
    <cellStyle name="Schlecht 2" xfId="13146" hidden="1"/>
    <cellStyle name="Schlecht 2" xfId="11783" hidden="1"/>
    <cellStyle name="Schlecht 2" xfId="11748" hidden="1"/>
    <cellStyle name="Schlecht 2" xfId="11675" hidden="1"/>
    <cellStyle name="Schlecht 2" xfId="11627" hidden="1"/>
    <cellStyle name="Schlecht 2" xfId="11564" hidden="1"/>
    <cellStyle name="Schlecht 2" xfId="11521" hidden="1"/>
    <cellStyle name="Schlecht 2" xfId="11452" hidden="1"/>
    <cellStyle name="Schlecht 2" xfId="11405" hidden="1"/>
    <cellStyle name="Schlecht 2" xfId="11351" hidden="1"/>
    <cellStyle name="Schlecht 2" xfId="13172" hidden="1"/>
    <cellStyle name="Schlecht 2" xfId="11246" hidden="1"/>
    <cellStyle name="Schlecht 2" xfId="11184" hidden="1"/>
    <cellStyle name="Schlecht 2" xfId="11138" hidden="1"/>
    <cellStyle name="Schlecht 2" xfId="11073" hidden="1"/>
    <cellStyle name="Schlecht 2" xfId="11026" hidden="1"/>
    <cellStyle name="Schlecht 2" xfId="10962" hidden="1"/>
    <cellStyle name="Schlecht 2" xfId="10922" hidden="1"/>
    <cellStyle name="Schlecht 2" xfId="10849" hidden="1"/>
    <cellStyle name="Schlecht 2" xfId="10800" hidden="1"/>
    <cellStyle name="Schlecht 2" xfId="10714" hidden="1"/>
    <cellStyle name="Schlecht 2" xfId="10644" hidden="1"/>
    <cellStyle name="Schlecht 2" xfId="10575" hidden="1"/>
    <cellStyle name="Schlecht 2" xfId="10523" hidden="1"/>
    <cellStyle name="Schlecht 2" xfId="10452" hidden="1"/>
    <cellStyle name="Schlecht 2" xfId="10400" hidden="1"/>
    <cellStyle name="Schlecht 2" xfId="10338" hidden="1"/>
    <cellStyle name="Schlecht 2" xfId="10287" hidden="1"/>
    <cellStyle name="Schlecht 2" xfId="10220" hidden="1"/>
    <cellStyle name="Schlecht 2" xfId="10175" hidden="1"/>
    <cellStyle name="Schlecht 2" xfId="10110" hidden="1"/>
    <cellStyle name="Schlecht 2" xfId="10037" hidden="1"/>
    <cellStyle name="Schlecht 2" xfId="9962" hidden="1"/>
    <cellStyle name="Schlecht 2" xfId="9912" hidden="1"/>
    <cellStyle name="Schlecht 2" xfId="9847" hidden="1"/>
    <cellStyle name="Schlecht 2" xfId="9797" hidden="1"/>
    <cellStyle name="Schlecht 2" xfId="9736" hidden="1"/>
    <cellStyle name="Schlecht 2" xfId="9683" hidden="1"/>
    <cellStyle name="Schlecht 2" xfId="9621" hidden="1"/>
    <cellStyle name="Schlecht 2" xfId="9566" hidden="1"/>
    <cellStyle name="Schlecht 2" xfId="10742" hidden="1"/>
    <cellStyle name="Schlecht 2" xfId="9456" hidden="1"/>
    <cellStyle name="Schlecht 2" xfId="9415" hidden="1"/>
    <cellStyle name="Schlecht 2" xfId="9350" hidden="1"/>
    <cellStyle name="Schlecht 2" xfId="9285" hidden="1"/>
    <cellStyle name="Schlecht 2" xfId="9234" hidden="1"/>
    <cellStyle name="Schlecht 2" xfId="9173" hidden="1"/>
    <cellStyle name="Schlecht 2" xfId="9132" hidden="1"/>
    <cellStyle name="Schlecht 2" xfId="9060" hidden="1"/>
    <cellStyle name="Schlecht 2" xfId="9022" hidden="1"/>
    <cellStyle name="Schlecht 2" xfId="10715" hidden="1"/>
    <cellStyle name="Schlecht 2" xfId="8930" hidden="1"/>
    <cellStyle name="Schlecht 2" xfId="8862" hidden="1"/>
    <cellStyle name="Schlecht 2" xfId="8814" hidden="1"/>
    <cellStyle name="Schlecht 2" xfId="8743" hidden="1"/>
    <cellStyle name="Schlecht 2" xfId="8692" hidden="1"/>
    <cellStyle name="Schlecht 2" xfId="8627" hidden="1"/>
    <cellStyle name="Schlecht 2" xfId="8578" hidden="1"/>
    <cellStyle name="Schlecht 2" xfId="8513" hidden="1"/>
    <cellStyle name="Schlecht 2" xfId="8481" hidden="1"/>
    <cellStyle name="Schlecht 2" xfId="8409" hidden="1"/>
    <cellStyle name="Schlecht 2" xfId="8360" hidden="1"/>
    <cellStyle name="Schlecht 2" xfId="8282" hidden="1"/>
    <cellStyle name="Schlecht 2" xfId="8235" hidden="1"/>
    <cellStyle name="Schlecht 2" xfId="8167" hidden="1"/>
    <cellStyle name="Schlecht 2" xfId="8112" hidden="1"/>
    <cellStyle name="Schlecht 2" xfId="8054" hidden="1"/>
    <cellStyle name="Schlecht 2" xfId="7995" hidden="1"/>
    <cellStyle name="Schlecht 2" xfId="7938" hidden="1"/>
    <cellStyle name="Schlecht 2" xfId="7881" hidden="1"/>
    <cellStyle name="Schlecht 2" xfId="7756" hidden="1"/>
    <cellStyle name="Schlecht 2" xfId="7782" hidden="1"/>
    <cellStyle name="Schlecht 2" xfId="7599" hidden="1"/>
    <cellStyle name="Schlecht 2" xfId="7532" hidden="1"/>
    <cellStyle name="Schlecht 2" xfId="7477" hidden="1"/>
    <cellStyle name="Schlecht 2" xfId="7413" hidden="1"/>
    <cellStyle name="Schlecht 2" xfId="7363" hidden="1"/>
    <cellStyle name="Schlecht 2" xfId="7293" hidden="1"/>
    <cellStyle name="Schlecht 2" xfId="19366" hidden="1"/>
    <cellStyle name="Schlecht 2" xfId="19325" hidden="1"/>
    <cellStyle name="Schlecht 2" xfId="20027" hidden="1"/>
    <cellStyle name="Schlecht 2" xfId="20065" hidden="1"/>
    <cellStyle name="Schlecht 2" xfId="20087" hidden="1"/>
    <cellStyle name="Schlecht 2" xfId="20127" hidden="1"/>
    <cellStyle name="Schlecht 2" xfId="20167" hidden="1"/>
    <cellStyle name="Schlecht 2" xfId="20205" hidden="1"/>
    <cellStyle name="Schlecht 2" xfId="20242" hidden="1"/>
    <cellStyle name="Schlecht 2" xfId="20282" hidden="1"/>
    <cellStyle name="Schlecht 2" xfId="20318" hidden="1"/>
    <cellStyle name="Schlecht 2" xfId="20348" hidden="1"/>
    <cellStyle name="Schlecht 2" xfId="20388" hidden="1"/>
    <cellStyle name="Schlecht 2" xfId="20424" hidden="1"/>
    <cellStyle name="Schlecht 2" xfId="20333" hidden="1"/>
    <cellStyle name="Schlecht 2" xfId="20289" hidden="1"/>
    <cellStyle name="Schlecht 2" xfId="20247" hidden="1"/>
    <cellStyle name="Schlecht 2" xfId="20209" hidden="1"/>
    <cellStyle name="Schlecht 2" xfId="20170" hidden="1"/>
    <cellStyle name="Schlecht 2" xfId="20130" hidden="1"/>
    <cellStyle name="Schlecht 2" xfId="20092" hidden="1"/>
    <cellStyle name="Schlecht 2" xfId="20054" hidden="1"/>
    <cellStyle name="Schlecht 2" xfId="20015" hidden="1"/>
    <cellStyle name="Schlecht 2" xfId="19976" hidden="1"/>
    <cellStyle name="Schlecht 2" xfId="19903" hidden="1"/>
    <cellStyle name="Schlecht 2" xfId="19839" hidden="1"/>
    <cellStyle name="Schlecht 2" xfId="19799" hidden="1"/>
    <cellStyle name="Schlecht 2" xfId="19738" hidden="1"/>
    <cellStyle name="Schlecht 2" xfId="19697" hidden="1"/>
    <cellStyle name="Schlecht 2" xfId="19638" hidden="1"/>
    <cellStyle name="Schlecht 2" xfId="19597" hidden="1"/>
    <cellStyle name="Schlecht 2" xfId="19547" hidden="1"/>
    <cellStyle name="Schlecht 2" xfId="19505" hidden="1"/>
    <cellStyle name="Schlecht 2" xfId="20393" hidden="1"/>
    <cellStyle name="Schlecht 2" xfId="19394" hidden="1"/>
    <cellStyle name="Schlecht 2" xfId="19324" hidden="1"/>
    <cellStyle name="Schlecht 2" xfId="19282" hidden="1"/>
    <cellStyle name="Schlecht 2" xfId="19208" hidden="1"/>
    <cellStyle name="Schlecht 2" xfId="19154" hidden="1"/>
    <cellStyle name="Schlecht 2" xfId="19088" hidden="1"/>
    <cellStyle name="Schlecht 2" xfId="19029" hidden="1"/>
    <cellStyle name="Schlecht 2" xfId="18965" hidden="1"/>
    <cellStyle name="Schlecht 2" xfId="18908" hidden="1"/>
    <cellStyle name="Schlecht 2" xfId="20416" hidden="1"/>
    <cellStyle name="Schlecht 2" xfId="18803" hidden="1"/>
    <cellStyle name="Schlecht 2" xfId="18727" hidden="1"/>
    <cellStyle name="Schlecht 2" xfId="18679" hidden="1"/>
    <cellStyle name="Schlecht 2" xfId="18601" hidden="1"/>
    <cellStyle name="Schlecht 2" xfId="18553" hidden="1"/>
    <cellStyle name="Schlecht 2" xfId="18490" hidden="1"/>
    <cellStyle name="Schlecht 2" xfId="18439" hidden="1"/>
    <cellStyle name="Schlecht 2" xfId="18344" hidden="1"/>
    <cellStyle name="Schlecht 2" xfId="18280" hidden="1"/>
    <cellStyle name="Schlecht 2" xfId="18186" hidden="1"/>
    <cellStyle name="Schlecht 2" xfId="18110" hidden="1"/>
    <cellStyle name="Schlecht 2" xfId="18041" hidden="1"/>
    <cellStyle name="Schlecht 2" xfId="17994" hidden="1"/>
    <cellStyle name="Schlecht 2" xfId="17917" hidden="1"/>
    <cellStyle name="Schlecht 2" xfId="17877" hidden="1"/>
    <cellStyle name="Schlecht 2" xfId="17796" hidden="1"/>
    <cellStyle name="Schlecht 2" xfId="17753" hidden="1"/>
    <cellStyle name="Schlecht 2" xfId="17683" hidden="1"/>
    <cellStyle name="Schlecht 2" xfId="17642" hidden="1"/>
    <cellStyle name="Schlecht 2" xfId="17560" hidden="1"/>
    <cellStyle name="Schlecht 2" xfId="17500" hidden="1"/>
    <cellStyle name="Schlecht 2" xfId="17426" hidden="1"/>
    <cellStyle name="Schlecht 2" xfId="17381" hidden="1"/>
    <cellStyle name="Schlecht 2" xfId="17302" hidden="1"/>
    <cellStyle name="Schlecht 2" xfId="17256" hidden="1"/>
    <cellStyle name="Schlecht 2" xfId="17187" hidden="1"/>
    <cellStyle name="Schlecht 2" xfId="17145" hidden="1"/>
    <cellStyle name="Schlecht 2" xfId="17057" hidden="1"/>
    <cellStyle name="Schlecht 2" xfId="17008" hidden="1"/>
    <cellStyle name="Schlecht 2" xfId="18218" hidden="1"/>
    <cellStyle name="Schlecht 2" xfId="16902" hidden="1"/>
    <cellStyle name="Schlecht 2" xfId="16829" hidden="1"/>
    <cellStyle name="Schlecht 2" xfId="16788" hidden="1"/>
    <cellStyle name="Schlecht 2" xfId="16710" hidden="1"/>
    <cellStyle name="Schlecht 2" xfId="16656" hidden="1"/>
    <cellStyle name="Schlecht 2" xfId="16598" hidden="1"/>
    <cellStyle name="Schlecht 2" xfId="16540" hidden="1"/>
    <cellStyle name="Schlecht 2" xfId="16476" hidden="1"/>
    <cellStyle name="Schlecht 2" xfId="16423" hidden="1"/>
    <cellStyle name="Schlecht 2" xfId="18188" hidden="1"/>
    <cellStyle name="Schlecht 2" xfId="16324" hidden="1"/>
    <cellStyle name="Schlecht 2" xfId="16244" hidden="1"/>
    <cellStyle name="Schlecht 2" xfId="16199" hidden="1"/>
    <cellStyle name="Schlecht 2" xfId="16119" hidden="1"/>
    <cellStyle name="Schlecht 2" xfId="16065" hidden="1"/>
    <cellStyle name="Schlecht 2" xfId="15999" hidden="1"/>
    <cellStyle name="Schlecht 2" xfId="15911" hidden="1"/>
    <cellStyle name="Schlecht 2" xfId="15867" hidden="1"/>
    <cellStyle name="Schlecht 2" xfId="15802" hidden="1"/>
    <cellStyle name="Schlecht 2" xfId="15740" hidden="1"/>
    <cellStyle name="Schlecht 2" xfId="15664" hidden="1"/>
    <cellStyle name="Schlecht 2" xfId="15594" hidden="1"/>
    <cellStyle name="Schlecht 2" xfId="15547" hidden="1"/>
    <cellStyle name="Schlecht 2" xfId="15440" hidden="1"/>
    <cellStyle name="Schlecht 2" xfId="15394" hidden="1"/>
    <cellStyle name="Schlecht 2" xfId="15321" hidden="1"/>
    <cellStyle name="Schlecht 2" xfId="15280" hidden="1"/>
    <cellStyle name="Schlecht 2" xfId="15214" hidden="1"/>
    <cellStyle name="Schlecht 2" xfId="15167" hidden="1"/>
    <cellStyle name="Schlecht 2" xfId="15105" hidden="1"/>
    <cellStyle name="Schlecht 2" xfId="15116" hidden="1"/>
    <cellStyle name="Schlecht 2" xfId="14987" hidden="1"/>
    <cellStyle name="Schlecht 2" xfId="14930" hidden="1"/>
    <cellStyle name="Schlecht 2" xfId="14855" hidden="1"/>
    <cellStyle name="Schlecht 2" xfId="14799" hidden="1"/>
    <cellStyle name="Schlecht 2" xfId="14732" hidden="1"/>
    <cellStyle name="Schlecht 2" xfId="14684" hidden="1"/>
    <cellStyle name="Schlecht 2" xfId="14584" hidden="1"/>
    <cellStyle name="Schlecht 2" xfId="14523" hidden="1"/>
    <cellStyle name="Schlecht 2" xfId="14450" hidden="1"/>
    <cellStyle name="Schlecht 2" xfId="14381" hidden="1"/>
    <cellStyle name="Schlecht 2" xfId="14334" hidden="1"/>
    <cellStyle name="Schlecht 2" xfId="14266" hidden="1"/>
    <cellStyle name="Schlecht 2" xfId="14187" hidden="1"/>
    <cellStyle name="Schlecht 2" xfId="14095" hidden="1"/>
    <cellStyle name="Schlecht 2" xfId="14044" hidden="1"/>
    <cellStyle name="Schlecht 2" xfId="13948" hidden="1"/>
    <cellStyle name="Schlecht 2" xfId="13881" hidden="1"/>
    <cellStyle name="Schlecht 2" xfId="13825" hidden="1"/>
    <cellStyle name="Schlecht 2" xfId="13757" hidden="1"/>
    <cellStyle name="Schlecht 2" xfId="13696" hidden="1"/>
    <cellStyle name="Schlecht 2" xfId="13654" hidden="1"/>
    <cellStyle name="Schlecht 2" xfId="13518" hidden="1"/>
    <cellStyle name="Schlecht 2" xfId="13447" hidden="1"/>
    <cellStyle name="Schlecht 2" xfId="13361" hidden="1"/>
    <cellStyle name="Schlecht 2" xfId="13271" hidden="1"/>
    <cellStyle name="Schlecht 2" xfId="13181" hidden="1"/>
    <cellStyle name="Schlecht 2" xfId="13103" hidden="1"/>
    <cellStyle name="Schlecht 2" xfId="13029" hidden="1"/>
    <cellStyle name="Schlecht 2" xfId="12998" hidden="1"/>
    <cellStyle name="Schlecht 2" xfId="12907" hidden="1"/>
    <cellStyle name="Schlecht 2" xfId="12858" hidden="1"/>
    <cellStyle name="Schlecht 2" xfId="12757" hidden="1"/>
    <cellStyle name="Schlecht 2" xfId="12697" hidden="1"/>
    <cellStyle name="Schlecht 2" xfId="12607" hidden="1"/>
    <cellStyle name="Schlecht 2" xfId="12564" hidden="1"/>
    <cellStyle name="Schlecht 2" xfId="12485" hidden="1"/>
    <cellStyle name="Schlecht 2" xfId="12434" hidden="1"/>
    <cellStyle name="Schlecht 2" xfId="12368" hidden="1"/>
    <cellStyle name="Schlecht 2" xfId="12319" hidden="1"/>
    <cellStyle name="Schlecht 2" xfId="12241" hidden="1"/>
    <cellStyle name="Schlecht 2" xfId="12182" hidden="1"/>
    <cellStyle name="Schlecht 2" xfId="13561" hidden="1"/>
    <cellStyle name="Schlecht 2" xfId="12046" hidden="1"/>
    <cellStyle name="Schlecht 2" xfId="11976" hidden="1"/>
    <cellStyle name="Schlecht 2" xfId="11916" hidden="1"/>
    <cellStyle name="Schlecht 2" xfId="11860" hidden="1"/>
    <cellStyle name="Schlecht 2" xfId="11787" hidden="1"/>
    <cellStyle name="Schlecht 2" xfId="11756" hidden="1"/>
    <cellStyle name="Schlecht 2" xfId="11671" hidden="1"/>
    <cellStyle name="Schlecht 2" xfId="11639" hidden="1"/>
    <cellStyle name="Schlecht 2" xfId="11567" hidden="1"/>
    <cellStyle name="Schlecht 2" xfId="13588" hidden="1"/>
    <cellStyle name="Schlecht 2" xfId="11457" hidden="1"/>
    <cellStyle name="Schlecht 2" xfId="11399" hidden="1"/>
    <cellStyle name="Schlecht 2" xfId="11343" hidden="1"/>
    <cellStyle name="Schlecht 2" xfId="11267" hidden="1"/>
    <cellStyle name="Schlecht 2" xfId="11223" hidden="1"/>
    <cellStyle name="Schlecht 2" xfId="11152" hidden="1"/>
    <cellStyle name="Schlecht 2" xfId="11112" hidden="1"/>
    <cellStyle name="Schlecht 2" xfId="11048" hidden="1"/>
    <cellStyle name="Schlecht 2" xfId="10997" hidden="1"/>
    <cellStyle name="Schlecht 2" xfId="10908" hidden="1"/>
    <cellStyle name="Schlecht 2" xfId="10829" hidden="1"/>
    <cellStyle name="Schlecht 2" xfId="10755" hidden="1"/>
    <cellStyle name="Schlecht 2" xfId="10705" hidden="1"/>
    <cellStyle name="Schlecht 2" xfId="10622" hidden="1"/>
    <cellStyle name="Schlecht 2" xfId="10584" hidden="1"/>
    <cellStyle name="Schlecht 2" xfId="10502" hidden="1"/>
    <cellStyle name="Schlecht 2" xfId="10461" hidden="1"/>
    <cellStyle name="Schlecht 2" xfId="10379" hidden="1"/>
    <cellStyle name="Schlecht 2" xfId="10341" hidden="1"/>
    <cellStyle name="Schlecht 2" xfId="10261" hidden="1"/>
    <cellStyle name="Schlecht 2" xfId="10202" hidden="1"/>
    <cellStyle name="Schlecht 2" xfId="10123" hidden="1"/>
    <cellStyle name="Schlecht 2" xfId="10064" hidden="1"/>
    <cellStyle name="Schlecht 2" xfId="9997" hidden="1"/>
    <cellStyle name="Schlecht 2" xfId="9921" hidden="1"/>
    <cellStyle name="Schlecht 2" xfId="9877" hidden="1"/>
    <cellStyle name="Schlecht 2" xfId="9806" hidden="1"/>
    <cellStyle name="Schlecht 2" xfId="9755" hidden="1"/>
    <cellStyle name="Schlecht 2" xfId="9692" hidden="1"/>
    <cellStyle name="Schlecht 2" xfId="10929" hidden="1"/>
    <cellStyle name="Schlecht 2" xfId="9586" hidden="1"/>
    <cellStyle name="Schlecht 2" xfId="9540" hidden="1"/>
    <cellStyle name="Schlecht 2" xfId="9453" hidden="1"/>
    <cellStyle name="Schlecht 2" xfId="9403" hidden="1"/>
    <cellStyle name="Schlecht 2" xfId="9339" hidden="1"/>
    <cellStyle name="Schlecht 2" xfId="9276" hidden="1"/>
    <cellStyle name="Schlecht 2" xfId="9220" hidden="1"/>
    <cellStyle name="Schlecht 2" xfId="9163" hidden="1"/>
    <cellStyle name="Schlecht 2" xfId="9113" hidden="1"/>
    <cellStyle name="Schlecht 2" xfId="10910" hidden="1"/>
    <cellStyle name="Schlecht 2" xfId="9014" hidden="1"/>
    <cellStyle name="Schlecht 2" xfId="8946" hidden="1"/>
    <cellStyle name="Schlecht 2" xfId="8896" hidden="1"/>
    <cellStyle name="Schlecht 2" xfId="8830" hidden="1"/>
    <cellStyle name="Schlecht 2" xfId="8772" hidden="1"/>
    <cellStyle name="Schlecht 2" xfId="8707" hidden="1"/>
    <cellStyle name="Schlecht 2" xfId="8653" hidden="1"/>
    <cellStyle name="Schlecht 2" xfId="8585" hidden="1"/>
    <cellStyle name="Schlecht 2" xfId="8544" hidden="1"/>
    <cellStyle name="Schlecht 2" xfId="8465" hidden="1"/>
    <cellStyle name="Schlecht 2" xfId="8406" hidden="1"/>
    <cellStyle name="Schlecht 2" xfId="8335" hidden="1"/>
    <cellStyle name="Schlecht 2" xfId="8289" hidden="1"/>
    <cellStyle name="Schlecht 2" xfId="8214" hidden="1"/>
    <cellStyle name="Schlecht 2" xfId="8163" hidden="1"/>
    <cellStyle name="Schlecht 2" xfId="8090" hidden="1"/>
    <cellStyle name="Schlecht 2" xfId="8047" hidden="1"/>
    <cellStyle name="Schlecht 2" xfId="7966" hidden="1"/>
    <cellStyle name="Schlecht 2" xfId="7924" hidden="1"/>
    <cellStyle name="Schlecht 2" xfId="7812" hidden="1"/>
    <cellStyle name="Schlecht 2" xfId="7825" hidden="1"/>
    <cellStyle name="Schlecht 2" xfId="7620" hidden="1"/>
    <cellStyle name="Schlecht 2" xfId="7550" hidden="1"/>
    <cellStyle name="Schlecht 2" xfId="7492" hidden="1"/>
    <cellStyle name="Schlecht 2" xfId="7419" hidden="1"/>
    <cellStyle name="Schlecht 2" xfId="7371" hidden="1"/>
    <cellStyle name="Schlecht 2" xfId="7289" hidden="1"/>
    <cellStyle name="Schlecht 2" xfId="19967" hidden="1"/>
    <cellStyle name="Schlecht 2" xfId="19981" hidden="1"/>
    <cellStyle name="Schlecht 2" xfId="20457" hidden="1"/>
    <cellStyle name="Schlecht 2" xfId="20494" hidden="1"/>
    <cellStyle name="Schlecht 2" xfId="20505" hidden="1"/>
    <cellStyle name="Schlecht 2" xfId="20535" hidden="1"/>
    <cellStyle name="Schlecht 2" xfId="20565" hidden="1"/>
    <cellStyle name="Schlecht 2" xfId="20594" hidden="1"/>
    <cellStyle name="Schlecht 2" xfId="20625" hidden="1"/>
    <cellStyle name="Schlecht 2" xfId="20651" hidden="1"/>
    <cellStyle name="Schlecht 2" xfId="20686" hidden="1"/>
    <cellStyle name="Schlecht 2" xfId="20705" hidden="1"/>
    <cellStyle name="Schlecht 2" xfId="20732" hidden="1"/>
    <cellStyle name="Schlecht 2" xfId="20763" hidden="1"/>
    <cellStyle name="Schlecht 2" xfId="20695" hidden="1"/>
    <cellStyle name="Schlecht 2" xfId="20658" hidden="1"/>
    <cellStyle name="Schlecht 2" xfId="20629" hidden="1"/>
    <cellStyle name="Schlecht 2" xfId="20598" hidden="1"/>
    <cellStyle name="Schlecht 2" xfId="20568" hidden="1"/>
    <cellStyle name="Schlecht 2" xfId="20539" hidden="1"/>
    <cellStyle name="Schlecht 2" xfId="20509" hidden="1"/>
    <cellStyle name="Schlecht 2" xfId="20483" hidden="1"/>
    <cellStyle name="Schlecht 2" xfId="20446" hidden="1"/>
    <cellStyle name="Schlecht 2" xfId="20427" hidden="1"/>
    <cellStyle name="Schlecht 2" xfId="20361" hidden="1"/>
    <cellStyle name="Schlecht 2" xfId="20305" hidden="1"/>
    <cellStyle name="Schlecht 2" xfId="20278" hidden="1"/>
    <cellStyle name="Schlecht 2" xfId="20223" hidden="1"/>
    <cellStyle name="Schlecht 2" xfId="20192" hidden="1"/>
    <cellStyle name="Schlecht 2" xfId="20143" hidden="1"/>
    <cellStyle name="Schlecht 2" xfId="20111" hidden="1"/>
    <cellStyle name="Schlecht 2" xfId="20071" hidden="1"/>
    <cellStyle name="Schlecht 2" xfId="20031" hidden="1"/>
    <cellStyle name="Schlecht 2" xfId="20740" hidden="1"/>
    <cellStyle name="Schlecht 2" xfId="19956" hidden="1"/>
    <cellStyle name="Schlecht 2" xfId="19893" hidden="1"/>
    <cellStyle name="Schlecht 2" xfId="19856" hidden="1"/>
    <cellStyle name="Schlecht 2" xfId="19784" hidden="1"/>
    <cellStyle name="Schlecht 2" xfId="19746" hidden="1"/>
    <cellStyle name="Schlecht 2" xfId="19679" hidden="1"/>
    <cellStyle name="Schlecht 2" xfId="19644" hidden="1"/>
    <cellStyle name="Schlecht 2" xfId="19577" hidden="1"/>
    <cellStyle name="Schlecht 2" xfId="19544" hidden="1"/>
    <cellStyle name="Schlecht 2" xfId="20755" hidden="1"/>
    <cellStyle name="Schlecht 2" xfId="19448" hidden="1"/>
    <cellStyle name="Schlecht 2" xfId="19370" hidden="1"/>
    <cellStyle name="Schlecht 2" xfId="19306" hidden="1"/>
    <cellStyle name="Schlecht 2" xfId="19236" hidden="1"/>
    <cellStyle name="Schlecht 2" xfId="19190" hidden="1"/>
    <cellStyle name="Schlecht 2" xfId="19107" hidden="1"/>
    <cellStyle name="Schlecht 2" xfId="19056" hidden="1"/>
    <cellStyle name="Schlecht 2" xfId="18988" hidden="1"/>
    <cellStyle name="Schlecht 2" xfId="18935" hidden="1"/>
    <cellStyle name="Schlecht 2" xfId="18831" hidden="1"/>
    <cellStyle name="Schlecht 2" xfId="18750" hidden="1"/>
    <cellStyle name="Schlecht 2" xfId="18676" hidden="1"/>
    <cellStyle name="Schlecht 2" xfId="18630" hidden="1"/>
    <cellStyle name="Schlecht 2" xfId="18544" hidden="1"/>
    <cellStyle name="Schlecht 2" xfId="18499" hidden="1"/>
    <cellStyle name="Schlecht 2" xfId="18418" hidden="1"/>
    <cellStyle name="Schlecht 2" xfId="18339" hidden="1"/>
    <cellStyle name="Schlecht 2" xfId="18256" hidden="1"/>
    <cellStyle name="Schlecht 2" xfId="18212" hidden="1"/>
    <cellStyle name="Schlecht 2" xfId="18134" hidden="1"/>
    <cellStyle name="Schlecht 2" xfId="18064" hidden="1"/>
    <cellStyle name="Schlecht 2" xfId="17986" hidden="1"/>
    <cellStyle name="Schlecht 2" xfId="17947" hidden="1"/>
    <cellStyle name="Schlecht 2" xfId="17857" hidden="1"/>
    <cellStyle name="Schlecht 2" xfId="17798" hidden="1"/>
    <cellStyle name="Schlecht 2" xfId="17730" hidden="1"/>
    <cellStyle name="Schlecht 2" xfId="17672" hidden="1"/>
    <cellStyle name="Schlecht 2" xfId="17605" hidden="1"/>
    <cellStyle name="Schlecht 2" xfId="17546" hidden="1"/>
    <cellStyle name="Schlecht 2" xfId="18862" hidden="1"/>
    <cellStyle name="Schlecht 2" xfId="17442" hidden="1"/>
    <cellStyle name="Schlecht 2" xfId="17355" hidden="1"/>
    <cellStyle name="Schlecht 2" xfId="17314" hidden="1"/>
    <cellStyle name="Schlecht 2" xfId="17238" hidden="1"/>
    <cellStyle name="Schlecht 2" xfId="17179" hidden="1"/>
    <cellStyle name="Schlecht 2" xfId="17114" hidden="1"/>
    <cellStyle name="Schlecht 2" xfId="17044" hidden="1"/>
    <cellStyle name="Schlecht 2" xfId="16981" hidden="1"/>
    <cellStyle name="Schlecht 2" xfId="16921" hidden="1"/>
    <cellStyle name="Schlecht 2" xfId="18833" hidden="1"/>
    <cellStyle name="Schlecht 2" xfId="16817" hidden="1"/>
    <cellStyle name="Schlecht 2" xfId="16753" hidden="1"/>
    <cellStyle name="Schlecht 2" xfId="16684" hidden="1"/>
    <cellStyle name="Schlecht 2" xfId="16614" hidden="1"/>
    <cellStyle name="Schlecht 2" xfId="16552" hidden="1"/>
    <cellStyle name="Schlecht 2" xfId="16487" hidden="1"/>
    <cellStyle name="Schlecht 2" xfId="16428" hidden="1"/>
    <cellStyle name="Schlecht 2" xfId="16360" hidden="1"/>
    <cellStyle name="Schlecht 2" xfId="16311" hidden="1"/>
    <cellStyle name="Schlecht 2" xfId="16231" hidden="1"/>
    <cellStyle name="Schlecht 2" xfId="16154" hidden="1"/>
    <cellStyle name="Schlecht 2" xfId="16092" hidden="1"/>
    <cellStyle name="Schlecht 2" xfId="16022" hidden="1"/>
    <cellStyle name="Schlecht 2" xfId="15929" hidden="1"/>
    <cellStyle name="Schlecht 2" xfId="15879" hidden="1"/>
    <cellStyle name="Schlecht 2" xfId="15796" hidden="1"/>
    <cellStyle name="Schlecht 2" xfId="15770" hidden="1"/>
    <cellStyle name="Schlecht 2" xfId="15672" hidden="1"/>
    <cellStyle name="Schlecht 2" xfId="15636" hidden="1"/>
    <cellStyle name="Schlecht 2" xfId="15544" hidden="1"/>
    <cellStyle name="Schlecht 2" xfId="15555" hidden="1"/>
    <cellStyle name="Schlecht 2" xfId="15423" hidden="1"/>
    <cellStyle name="Schlecht 2" xfId="15367" hidden="1"/>
    <cellStyle name="Schlecht 2" xfId="15301" hidden="1"/>
    <cellStyle name="Schlecht 2" xfId="15242" hidden="1"/>
    <cellStyle name="Schlecht 2" xfId="15170" hidden="1"/>
    <cellStyle name="Schlecht 2" xfId="15118" hidden="1"/>
    <cellStyle name="Schlecht 2" xfId="15014" hidden="1"/>
    <cellStyle name="Schlecht 2" xfId="14953" hidden="1"/>
    <cellStyle name="Schlecht 2" xfId="14886" hidden="1"/>
    <cellStyle name="Schlecht 2" xfId="14820" hidden="1"/>
    <cellStyle name="Schlecht 2" xfId="14794" hidden="1"/>
    <cellStyle name="Schlecht 2" xfId="14715" hidden="1"/>
    <cellStyle name="Schlecht 2" xfId="14643" hidden="1"/>
    <cellStyle name="Schlecht 2" xfId="14556" hidden="1"/>
    <cellStyle name="Schlecht 2" xfId="14485" hidden="1"/>
    <cellStyle name="Schlecht 2" xfId="14396" hidden="1"/>
    <cellStyle name="Schlecht 2" xfId="14325" hidden="1"/>
    <cellStyle name="Schlecht 2" xfId="14264" hidden="1"/>
    <cellStyle name="Schlecht 2" xfId="14197" hidden="1"/>
    <cellStyle name="Schlecht 2" xfId="14092" hidden="1"/>
    <cellStyle name="Schlecht 2" xfId="14059" hidden="1"/>
    <cellStyle name="Schlecht 2" xfId="13910" hidden="1"/>
    <cellStyle name="Schlecht 2" xfId="13845" hidden="1"/>
    <cellStyle name="Schlecht 2" xfId="13773" hidden="1"/>
    <cellStyle name="Schlecht 2" xfId="13702" hidden="1"/>
    <cellStyle name="Schlecht 2" xfId="13615" hidden="1"/>
    <cellStyle name="Schlecht 2" xfId="13524" hidden="1"/>
    <cellStyle name="Schlecht 2" xfId="13441" hidden="1"/>
    <cellStyle name="Schlecht 2" xfId="13401" hidden="1"/>
    <cellStyle name="Schlecht 2" xfId="13265" hidden="1"/>
    <cellStyle name="Schlecht 2" xfId="13223" hidden="1"/>
    <cellStyle name="Schlecht 2" xfId="13131" hidden="1"/>
    <cellStyle name="Schlecht 2" xfId="13044" hidden="1"/>
    <cellStyle name="Schlecht 2" xfId="12949" hidden="1"/>
    <cellStyle name="Schlecht 2" xfId="12900" hidden="1"/>
    <cellStyle name="Schlecht 2" xfId="12800" hidden="1"/>
    <cellStyle name="Schlecht 2" xfId="12722" hidden="1"/>
    <cellStyle name="Schlecht 2" xfId="12668" hidden="1"/>
    <cellStyle name="Schlecht 2" xfId="12599" hidden="1"/>
    <cellStyle name="Schlecht 2" xfId="12531" hidden="1"/>
    <cellStyle name="Schlecht 2" xfId="12466" hidden="1"/>
    <cellStyle name="Schlecht 2" xfId="13955" hidden="1"/>
    <cellStyle name="Schlecht 2" xfId="12349" hidden="1"/>
    <cellStyle name="Schlecht 2" xfId="12273" hidden="1"/>
    <cellStyle name="Schlecht 2" xfId="12223" hidden="1"/>
    <cellStyle name="Schlecht 2" xfId="12097" hidden="1"/>
    <cellStyle name="Schlecht 2" xfId="12052" hidden="1"/>
    <cellStyle name="Schlecht 2" xfId="11987" hidden="1"/>
    <cellStyle name="Schlecht 2" xfId="11919" hidden="1"/>
    <cellStyle name="Schlecht 2" xfId="11872" hidden="1"/>
    <cellStyle name="Schlecht 2" xfId="11802" hidden="1"/>
    <cellStyle name="Schlecht 2" xfId="13988" hidden="1"/>
    <cellStyle name="Schlecht 2" xfId="11685" hidden="1"/>
    <cellStyle name="Schlecht 2" xfId="11632" hidden="1"/>
    <cellStyle name="Schlecht 2" xfId="11554" hidden="1"/>
    <cellStyle name="Schlecht 2" xfId="11498" hidden="1"/>
    <cellStyle name="Schlecht 2" xfId="11441" hidden="1"/>
    <cellStyle name="Schlecht 2" xfId="11362" hidden="1"/>
    <cellStyle name="Schlecht 2" xfId="11323" hidden="1"/>
    <cellStyle name="Schlecht 2" xfId="11241" hidden="1"/>
    <cellStyle name="Schlecht 2" xfId="11198" hidden="1"/>
    <cellStyle name="Schlecht 2" xfId="11101" hidden="1"/>
    <cellStyle name="Schlecht 2" xfId="11037" hidden="1"/>
    <cellStyle name="Schlecht 2" xfId="10948" hidden="1"/>
    <cellStyle name="Schlecht 2" xfId="10900" hidden="1"/>
    <cellStyle name="Schlecht 2" xfId="10811" hidden="1"/>
    <cellStyle name="Schlecht 2" xfId="10771" hidden="1"/>
    <cellStyle name="Schlecht 2" xfId="10686" hidden="1"/>
    <cellStyle name="Schlecht 2" xfId="10639" hidden="1"/>
    <cellStyle name="Schlecht 2" xfId="10565" hidden="1"/>
    <cellStyle name="Schlecht 2" xfId="10507" hidden="1"/>
    <cellStyle name="Schlecht 2" xfId="10443" hidden="1"/>
    <cellStyle name="Schlecht 2" xfId="10353" hidden="1"/>
    <cellStyle name="Schlecht 2" xfId="10285" hidden="1"/>
    <cellStyle name="Schlecht 2" xfId="10229" hidden="1"/>
    <cellStyle name="Schlecht 2" xfId="10146" hidden="1"/>
    <cellStyle name="Schlecht 2" xfId="10089" hidden="1"/>
    <cellStyle name="Schlecht 2" xfId="10013" hidden="1"/>
    <cellStyle name="Schlecht 2" xfId="9950" hidden="1"/>
    <cellStyle name="Schlecht 2" xfId="9892" hidden="1"/>
    <cellStyle name="Schlecht 2" xfId="9825" hidden="1"/>
    <cellStyle name="Schlecht 2" xfId="11127" hidden="1"/>
    <cellStyle name="Schlecht 2" xfId="9708" hidden="1"/>
    <cellStyle name="Schlecht 2" xfId="9657" hidden="1"/>
    <cellStyle name="Schlecht 2" xfId="9584" hidden="1"/>
    <cellStyle name="Schlecht 2" xfId="9522" hidden="1"/>
    <cellStyle name="Schlecht 2" xfId="9447" hidden="1"/>
    <cellStyle name="Schlecht 2" xfId="9396" hidden="1"/>
    <cellStyle name="Schlecht 2" xfId="9333" hidden="1"/>
    <cellStyle name="Schlecht 2" xfId="9263" hidden="1"/>
    <cellStyle name="Schlecht 2" xfId="9214" hidden="1"/>
    <cellStyle name="Schlecht 2" xfId="11103" hidden="1"/>
    <cellStyle name="Schlecht 2" xfId="9098" hidden="1"/>
    <cellStyle name="Schlecht 2" xfId="9034" hidden="1"/>
    <cellStyle name="Schlecht 2" xfId="8981" hidden="1"/>
    <cellStyle name="Schlecht 2" xfId="8912" hidden="1"/>
    <cellStyle name="Schlecht 2" xfId="8856" hidden="1"/>
    <cellStyle name="Schlecht 2" xfId="8783" hidden="1"/>
    <cellStyle name="Schlecht 2" xfId="8730" hidden="1"/>
    <cellStyle name="Schlecht 2" xfId="8660" hidden="1"/>
    <cellStyle name="Schlecht 2" xfId="8611" hidden="1"/>
    <cellStyle name="Schlecht 2" xfId="8522" hidden="1"/>
    <cellStyle name="Schlecht 2" xfId="8468" hidden="1"/>
    <cellStyle name="Schlecht 2" xfId="8386" hidden="1"/>
    <cellStyle name="Schlecht 2" xfId="8345" hidden="1"/>
    <cellStyle name="Schlecht 2" xfId="8267" hidden="1"/>
    <cellStyle name="Schlecht 2" xfId="8212" hidden="1"/>
    <cellStyle name="Schlecht 2" xfId="8150" hidden="1"/>
    <cellStyle name="Schlecht 2" xfId="8076" hidden="1"/>
    <cellStyle name="Schlecht 2" xfId="8014" hidden="1"/>
    <cellStyle name="Schlecht 2" xfId="7953" hidden="1"/>
    <cellStyle name="Schlecht 2" xfId="7858" hidden="1"/>
    <cellStyle name="Schlecht 2" xfId="7877" hidden="1"/>
    <cellStyle name="Schlecht 2" xfId="7687" hidden="1"/>
    <cellStyle name="Schlecht 2" xfId="7559" hidden="1"/>
    <cellStyle name="Schlecht 2" xfId="7515" hidden="1"/>
    <cellStyle name="Schlecht 2" xfId="7428" hidden="1"/>
    <cellStyle name="Schlecht 2" xfId="7383" hidden="1"/>
    <cellStyle name="Schlecht 2" xfId="7295" hidden="1"/>
    <cellStyle name="Schlecht 2" xfId="20379" hidden="1"/>
    <cellStyle name="Schlecht 2" xfId="20421" hidden="1"/>
    <cellStyle name="Schlecht 2" xfId="20788" hidden="1"/>
    <cellStyle name="Schlecht 2" xfId="20812" hidden="1"/>
    <cellStyle name="Schlecht 2" xfId="20816" hidden="1"/>
    <cellStyle name="Schlecht 2" xfId="20840" hidden="1"/>
    <cellStyle name="Schlecht 2" xfId="20856" hidden="1"/>
    <cellStyle name="Schlecht 2" xfId="20879" hidden="1"/>
    <cellStyle name="Schlecht 2" xfId="20896" hidden="1"/>
    <cellStyle name="Schlecht 2" xfId="20919" hidden="1"/>
    <cellStyle name="Schlecht 2" xfId="20936" hidden="1"/>
    <cellStyle name="Schlecht 2" xfId="20954" hidden="1"/>
    <cellStyle name="Schlecht 2" xfId="20971" hidden="1"/>
    <cellStyle name="Schlecht 2" xfId="20987" hidden="1"/>
    <cellStyle name="Schlecht 2" xfId="20945" hidden="1"/>
    <cellStyle name="Schlecht 2" xfId="20923" hidden="1"/>
    <cellStyle name="Schlecht 2" xfId="20900" hidden="1"/>
    <cellStyle name="Schlecht 2" xfId="20883" hidden="1"/>
    <cellStyle name="Schlecht 2" xfId="20859" hidden="1"/>
    <cellStyle name="Schlecht 2" xfId="20843" hidden="1"/>
    <cellStyle name="Schlecht 2" xfId="20820" hidden="1"/>
    <cellStyle name="Schlecht 2" xfId="20803" hidden="1"/>
    <cellStyle name="Schlecht 2" xfId="20777" hidden="1"/>
    <cellStyle name="Schlecht 2" xfId="20766" hidden="1"/>
    <cellStyle name="Schlecht 2" xfId="20714" hidden="1"/>
    <cellStyle name="Schlecht 2" xfId="20673" hidden="1"/>
    <cellStyle name="Schlecht 2" xfId="20648" hidden="1"/>
    <cellStyle name="Schlecht 2" xfId="20612" hidden="1"/>
    <cellStyle name="Schlecht 2" xfId="20581" hidden="1"/>
    <cellStyle name="Schlecht 2" xfId="20552" hidden="1"/>
    <cellStyle name="Schlecht 2" xfId="20520" hidden="1"/>
    <cellStyle name="Schlecht 2" xfId="20498" hidden="1"/>
    <cellStyle name="Schlecht 2" xfId="20460" hidden="1"/>
    <cellStyle name="Schlecht 2" xfId="20976" hidden="1"/>
    <cellStyle name="Schlecht 2" xfId="20403" hidden="1"/>
    <cellStyle name="Schlecht 2" xfId="20357" hidden="1"/>
    <cellStyle name="Schlecht 2" xfId="20323" hidden="1"/>
    <cellStyle name="Schlecht 2" xfId="20263" hidden="1"/>
    <cellStyle name="Schlecht 2" xfId="20231" hidden="1"/>
    <cellStyle name="Schlecht 2" xfId="20182" hidden="1"/>
    <cellStyle name="Schlecht 2" xfId="20151" hidden="1"/>
    <cellStyle name="Schlecht 2" xfId="20098" hidden="1"/>
    <cellStyle name="Schlecht 2" xfId="20069" hidden="1"/>
    <cellStyle name="Schlecht 2" xfId="20983" hidden="1"/>
    <cellStyle name="Schlecht 2" xfId="19998" hidden="1"/>
    <cellStyle name="Schlecht 2" xfId="19927" hidden="1"/>
    <cellStyle name="Schlecht 2" xfId="19885" hidden="1"/>
    <cellStyle name="Schlecht 2" xfId="19825" hidden="1"/>
    <cellStyle name="Schlecht 2" xfId="19769" hidden="1"/>
    <cellStyle name="Schlecht 2" xfId="19716" hidden="1"/>
    <cellStyle name="Schlecht 2" xfId="19653" hidden="1"/>
    <cellStyle name="Schlecht 2" xfId="19605" hidden="1"/>
    <cellStyle name="Schlecht 2" xfId="19558" hidden="1"/>
    <cellStyle name="Schlecht 2" xfId="19474" hidden="1"/>
    <cellStyle name="Schlecht 2" xfId="19392" hidden="1"/>
    <cellStyle name="Schlecht 2" xfId="19310" hidden="1"/>
    <cellStyle name="Schlecht 2" xfId="19261" hidden="1"/>
    <cellStyle name="Schlecht 2" xfId="19177" hidden="1"/>
    <cellStyle name="Schlecht 2" xfId="19116" hidden="1"/>
    <cellStyle name="Schlecht 2" xfId="19046" hidden="1"/>
    <cellStyle name="Schlecht 2" xfId="18991" hidden="1"/>
    <cellStyle name="Schlecht 2" xfId="18900" hidden="1"/>
    <cellStyle name="Schlecht 2" xfId="18857" hidden="1"/>
    <cellStyle name="Schlecht 2" xfId="18785" hidden="1"/>
    <cellStyle name="Schlecht 2" xfId="18701" hidden="1"/>
    <cellStyle name="Schlecht 2" xfId="18616" hidden="1"/>
    <cellStyle name="Schlecht 2" xfId="18569" hidden="1"/>
    <cellStyle name="Schlecht 2" xfId="18480" hidden="1"/>
    <cellStyle name="Schlecht 2" xfId="18428" hidden="1"/>
    <cellStyle name="Schlecht 2" xfId="18304" hidden="1"/>
    <cellStyle name="Schlecht 2" xfId="18246" hidden="1"/>
    <cellStyle name="Schlecht 2" xfId="18174" hidden="1"/>
    <cellStyle name="Schlecht 2" xfId="18117" hidden="1"/>
    <cellStyle name="Schlecht 2" xfId="19496" hidden="1"/>
    <cellStyle name="Schlecht 2" xfId="18008" hidden="1"/>
    <cellStyle name="Schlecht 2" xfId="17920" hidden="1"/>
    <cellStyle name="Schlecht 2" xfId="17868" hidden="1"/>
    <cellStyle name="Schlecht 2" xfId="17783" hidden="1"/>
    <cellStyle name="Schlecht 2" xfId="17720" hidden="1"/>
    <cellStyle name="Schlecht 2" xfId="17652" hidden="1"/>
    <cellStyle name="Schlecht 2" xfId="17587" hidden="1"/>
    <cellStyle name="Schlecht 2" xfId="17518" hidden="1"/>
    <cellStyle name="Schlecht 2" xfId="17456" hidden="1"/>
    <cellStyle name="Schlecht 2" xfId="19475" hidden="1"/>
    <cellStyle name="Schlecht 2" xfId="17343" hidden="1"/>
    <cellStyle name="Schlecht 2" xfId="17272" hidden="1"/>
    <cellStyle name="Schlecht 2" xfId="17208" hidden="1"/>
    <cellStyle name="Schlecht 2" xfId="17136" hidden="1"/>
    <cellStyle name="Schlecht 2" xfId="17055" hidden="1"/>
    <cellStyle name="Schlecht 2" xfId="16990" hidden="1"/>
    <cellStyle name="Schlecht 2" xfId="16929" hidden="1"/>
    <cellStyle name="Schlecht 2" xfId="16865" hidden="1"/>
    <cellStyle name="Schlecht 2" xfId="16803" hidden="1"/>
    <cellStyle name="Schlecht 2" xfId="16735" hidden="1"/>
    <cellStyle name="Schlecht 2" xfId="16653" hidden="1"/>
    <cellStyle name="Schlecht 2" xfId="16580" hidden="1"/>
    <cellStyle name="Schlecht 2" xfId="16517" hidden="1"/>
    <cellStyle name="Schlecht 2" xfId="16437" hidden="1"/>
    <cellStyle name="Schlecht 2" xfId="16382" hidden="1"/>
    <cellStyle name="Schlecht 2" xfId="16307" hidden="1"/>
    <cellStyle name="Schlecht 2" xfId="16266" hidden="1"/>
    <cellStyle name="Schlecht 2" xfId="16175" hidden="1"/>
    <cellStyle name="Schlecht 2" xfId="16126" hidden="1"/>
    <cellStyle name="Schlecht 2" xfId="16024" hidden="1"/>
    <cellStyle name="Schlecht 2" xfId="16040" hidden="1"/>
    <cellStyle name="Schlecht 2" xfId="15914" hidden="1"/>
    <cellStyle name="Schlecht 2" xfId="15857" hidden="1"/>
    <cellStyle name="Schlecht 2" xfId="15778" hidden="1"/>
    <cellStyle name="Schlecht 2" xfId="15718" hidden="1"/>
    <cellStyle name="Schlecht 2" xfId="15645" hidden="1"/>
    <cellStyle name="Schlecht 2" xfId="15566" hidden="1"/>
    <cellStyle name="Schlecht 2" xfId="15462" hidden="1"/>
    <cellStyle name="Schlecht 2" xfId="15400" hidden="1"/>
    <cellStyle name="Schlecht 2" xfId="15326" hidden="1"/>
    <cellStyle name="Schlecht 2" xfId="15273" hidden="1"/>
    <cellStyle name="Schlecht 2" xfId="15222" hidden="1"/>
    <cellStyle name="Schlecht 2" xfId="15156" hidden="1"/>
    <cellStyle name="Schlecht 2" xfId="15084" hidden="1"/>
    <cellStyle name="Schlecht 2" xfId="14984" hidden="1"/>
    <cellStyle name="Schlecht 2" xfId="14909" hidden="1"/>
    <cellStyle name="Schlecht 2" xfId="14849" hidden="1"/>
    <cellStyle name="Schlecht 2" xfId="14774" hidden="1"/>
    <cellStyle name="Schlecht 2" xfId="14718" hidden="1"/>
    <cellStyle name="Schlecht 2" xfId="14649" hidden="1"/>
    <cellStyle name="Schlecht 2" xfId="14548" hidden="1"/>
    <cellStyle name="Schlecht 2" xfId="14500" hidden="1"/>
    <cellStyle name="Schlecht 2" xfId="14367" hidden="1"/>
    <cellStyle name="Schlecht 2" xfId="14290" hidden="1"/>
    <cellStyle name="Schlecht 2" xfId="14216" hidden="1"/>
    <cellStyle name="Schlecht 2" xfId="14107" hidden="1"/>
    <cellStyle name="Schlecht 2" xfId="14024" hidden="1"/>
    <cellStyle name="Schlecht 2" xfId="13922" hidden="1"/>
    <cellStyle name="Schlecht 2" xfId="13843" hidden="1"/>
    <cellStyle name="Schlecht 2" xfId="13798" hidden="1"/>
    <cellStyle name="Schlecht 2" xfId="13693" hidden="1"/>
    <cellStyle name="Schlecht 2" xfId="13660" hidden="1"/>
    <cellStyle name="Schlecht 2" xfId="13550" hidden="1"/>
    <cellStyle name="Schlecht 2" xfId="13461" hidden="1"/>
    <cellStyle name="Schlecht 2" xfId="13346" hidden="1"/>
    <cellStyle name="Schlecht 2" xfId="13259" hidden="1"/>
    <cellStyle name="Schlecht 2" xfId="13163" hidden="1"/>
    <cellStyle name="Schlecht 2" xfId="13080" hidden="1"/>
    <cellStyle name="Schlecht 2" xfId="13009" hidden="1"/>
    <cellStyle name="Schlecht 2" xfId="12933" hidden="1"/>
    <cellStyle name="Schlecht 2" xfId="12866" hidden="1"/>
    <cellStyle name="Schlecht 2" xfId="12781" hidden="1"/>
    <cellStyle name="Schlecht 2" xfId="14401" hidden="1"/>
    <cellStyle name="Schlecht 2" xfId="12649" hidden="1"/>
    <cellStyle name="Schlecht 2" xfId="12558" hidden="1"/>
    <cellStyle name="Schlecht 2" xfId="12496" hidden="1"/>
    <cellStyle name="Schlecht 2" xfId="12410" hidden="1"/>
    <cellStyle name="Schlecht 2" xfId="12358" hidden="1"/>
    <cellStyle name="Schlecht 2" xfId="12281" hidden="1"/>
    <cellStyle name="Schlecht 2" xfId="12227" hidden="1"/>
    <cellStyle name="Schlecht 2" xfId="12123" hidden="1"/>
    <cellStyle name="Schlecht 2" xfId="12063" hidden="1"/>
    <cellStyle name="Schlecht 2" xfId="14436" hidden="1"/>
    <cellStyle name="Schlecht 2" xfId="11940" hidden="1"/>
    <cellStyle name="Schlecht 2" xfId="11869" hidden="1"/>
    <cellStyle name="Schlecht 2" xfId="11779" hidden="1"/>
    <cellStyle name="Schlecht 2" xfId="11725" hidden="1"/>
    <cellStyle name="Schlecht 2" xfId="11660" hidden="1"/>
    <cellStyle name="Schlecht 2" xfId="11592" hidden="1"/>
    <cellStyle name="Schlecht 2" xfId="11547" hidden="1"/>
    <cellStyle name="Schlecht 2" xfId="11461" hidden="1"/>
    <cellStyle name="Schlecht 2" xfId="11428" hidden="1"/>
    <cellStyle name="Schlecht 2" xfId="11314" hidden="1"/>
    <cellStyle name="Schlecht 2" xfId="11233" hidden="1"/>
    <cellStyle name="Schlecht 2" xfId="11147" hidden="1"/>
    <cellStyle name="Schlecht 2" xfId="11093" hidden="1"/>
    <cellStyle name="Schlecht 2" xfId="11016" hidden="1"/>
    <cellStyle name="Schlecht 2" xfId="10968" hidden="1"/>
    <cellStyle name="Schlecht 2" xfId="10874" hidden="1"/>
    <cellStyle name="Schlecht 2" xfId="10820" hidden="1"/>
    <cellStyle name="Schlecht 2" xfId="10749" hidden="1"/>
    <cellStyle name="Schlecht 2" xfId="10694" hidden="1"/>
    <cellStyle name="Schlecht 2" xfId="10614" hidden="1"/>
    <cellStyle name="Schlecht 2" xfId="10535" hidden="1"/>
    <cellStyle name="Schlecht 2" xfId="10465" hidden="1"/>
    <cellStyle name="Schlecht 2" xfId="10396" hidden="1"/>
    <cellStyle name="Schlecht 2" xfId="10326" hidden="1"/>
    <cellStyle name="Schlecht 2" xfId="10246" hidden="1"/>
    <cellStyle name="Schlecht 2" xfId="10181" hidden="1"/>
    <cellStyle name="Schlecht 2" xfId="10120" hidden="1"/>
    <cellStyle name="Schlecht 2" xfId="10044" hidden="1"/>
    <cellStyle name="Schlecht 2" xfId="9989" hidden="1"/>
    <cellStyle name="Schlecht 2" xfId="11338" hidden="1"/>
    <cellStyle name="Schlecht 2" xfId="9864" hidden="1"/>
    <cellStyle name="Schlecht 2" xfId="9779" hidden="1"/>
    <cellStyle name="Schlecht 2" xfId="9710" hidden="1"/>
    <cellStyle name="Schlecht 2" xfId="9650" hidden="1"/>
    <cellStyle name="Schlecht 2" xfId="9576" hidden="1"/>
    <cellStyle name="Schlecht 2" xfId="9509" hidden="1"/>
    <cellStyle name="Schlecht 2" xfId="9441" hidden="1"/>
    <cellStyle name="Schlecht 2" xfId="9371" hidden="1"/>
    <cellStyle name="Schlecht 2" xfId="9321" hidden="1"/>
    <cellStyle name="Schlecht 2" xfId="11318" hidden="1"/>
    <cellStyle name="Schlecht 2" xfId="9202" hidden="1"/>
    <cellStyle name="Schlecht 2" xfId="9120" hidden="1"/>
    <cellStyle name="Schlecht 2" xfId="9069" hidden="1"/>
    <cellStyle name="Schlecht 2" xfId="8990" hidden="1"/>
    <cellStyle name="Schlecht 2" xfId="8943" hidden="1"/>
    <cellStyle name="Schlecht 2" xfId="8877" hidden="1"/>
    <cellStyle name="Schlecht 2" xfId="8817" hidden="1"/>
    <cellStyle name="Schlecht 2" xfId="8738" hidden="1"/>
    <cellStyle name="Schlecht 2" xfId="8684" hidden="1"/>
    <cellStyle name="Schlecht 2" xfId="8603" hidden="1"/>
    <cellStyle name="Schlecht 2" xfId="8533" hidden="1"/>
    <cellStyle name="Schlecht 2" xfId="8453" hidden="1"/>
    <cellStyle name="Schlecht 2" xfId="8403" hidden="1"/>
    <cellStyle name="Schlecht 2" xfId="8322" hidden="1"/>
    <cellStyle name="Schlecht 2" xfId="8271" hidden="1"/>
    <cellStyle name="Schlecht 2" xfId="8184" hidden="1"/>
    <cellStyle name="Schlecht 2" xfId="8129" hidden="1"/>
    <cellStyle name="Schlecht 2" xfId="8063" hidden="1"/>
    <cellStyle name="Schlecht 2" xfId="7992" hidden="1"/>
    <cellStyle name="Schlecht 2" xfId="7905" hidden="1"/>
    <cellStyle name="Schlecht 2" xfId="7933" hidden="1"/>
    <cellStyle name="Schlecht 2" xfId="7760" hidden="1"/>
    <cellStyle name="Schlecht 2" xfId="7580" hidden="1"/>
    <cellStyle name="Schlecht 2" xfId="7524" hidden="1"/>
    <cellStyle name="Schlecht 2" xfId="7446" hidden="1"/>
    <cellStyle name="Schlecht 2" xfId="7396" hidden="1"/>
    <cellStyle name="Schlecht 2" xfId="7305" hidden="1"/>
    <cellStyle name="Schlecht 2" xfId="20752" hidden="1"/>
    <cellStyle name="Schlecht 2" xfId="20747" hidden="1"/>
    <cellStyle name="Schlecht 2" xfId="20997" hidden="1"/>
    <cellStyle name="Schlecht 2" xfId="21009" hidden="1"/>
    <cellStyle name="Schlecht 2" xfId="21011" hidden="1"/>
    <cellStyle name="Schlecht 2" xfId="21023" hidden="1"/>
    <cellStyle name="Schlecht 2" xfId="21031" hidden="1"/>
    <cellStyle name="Schlecht 2" xfId="21043" hidden="1"/>
    <cellStyle name="Schlecht 2" xfId="21051" hidden="1"/>
    <cellStyle name="Schlecht 2" xfId="21063" hidden="1"/>
    <cellStyle name="Schlecht 2" xfId="21071" hidden="1"/>
    <cellStyle name="Schlecht 2" xfId="21083" hidden="1"/>
    <cellStyle name="Schlecht 2" xfId="21091" hidden="1"/>
    <cellStyle name="Schlecht 2" xfId="21103" hidden="1"/>
    <cellStyle name="Schlecht 2" xfId="21165" hidden="1"/>
    <cellStyle name="Schlecht 2" xfId="21181" hidden="1"/>
    <cellStyle name="Schlecht 2" xfId="21206" hidden="1"/>
    <cellStyle name="Schlecht 2" xfId="21220" hidden="1"/>
    <cellStyle name="Schlecht 2" xfId="21239" hidden="1"/>
    <cellStyle name="Schlecht 2" xfId="21282" hidden="1"/>
    <cellStyle name="Schlecht 2" xfId="21309" hidden="1"/>
    <cellStyle name="Schlecht 2" xfId="21323" hidden="1"/>
    <cellStyle name="Schlecht 2" xfId="21349" hidden="1"/>
    <cellStyle name="Schlecht 2" xfId="21359" hidden="1"/>
    <cellStyle name="Schlecht 2" xfId="21395" hidden="1"/>
    <cellStyle name="Schlecht 2" xfId="21410" hidden="1"/>
    <cellStyle name="Schlecht 2" xfId="21436" hidden="1"/>
    <cellStyle name="Schlecht 2" xfId="21450" hidden="1"/>
    <cellStyle name="Schlecht 2" xfId="21471" hidden="1"/>
    <cellStyle name="Schlecht 2" xfId="21484" hidden="1"/>
    <cellStyle name="Schlecht 2" xfId="21507" hidden="1"/>
    <cellStyle name="Schlecht 2" xfId="21524" hidden="1"/>
    <cellStyle name="Schlecht 2" xfId="21542" hidden="1"/>
    <cellStyle name="Schlecht 2" xfId="21123" hidden="1"/>
    <cellStyle name="Schlecht 2" xfId="21576" hidden="1"/>
    <cellStyle name="Schlecht 2" xfId="21599" hidden="1"/>
    <cellStyle name="Schlecht 2" xfId="21614" hidden="1"/>
    <cellStyle name="Schlecht 2" xfId="21639" hidden="1"/>
    <cellStyle name="Schlecht 2" xfId="21651" hidden="1"/>
    <cellStyle name="Schlecht 2" xfId="21679" hidden="1"/>
    <cellStyle name="Schlecht 2" xfId="21691" hidden="1"/>
    <cellStyle name="Schlecht 2" xfId="21710" hidden="1"/>
    <cellStyle name="Schlecht 2" xfId="21724" hidden="1"/>
    <cellStyle name="Schlecht 2" xfId="21112" hidden="1"/>
    <cellStyle name="Schlecht 2" xfId="21757" hidden="1"/>
    <cellStyle name="Schlecht 2" xfId="21776" hidden="1"/>
    <cellStyle name="Schlecht 2" xfId="21797" hidden="1"/>
    <cellStyle name="Schlecht 2" xfId="21817" hidden="1"/>
    <cellStyle name="Schlecht 2" xfId="21837" hidden="1"/>
    <cellStyle name="Schlecht 2" xfId="21856" hidden="1"/>
    <cellStyle name="Schlecht 2" xfId="21878" hidden="1"/>
    <cellStyle name="Schlecht 2" xfId="21892" hidden="1"/>
    <cellStyle name="Schlecht 2" xfId="21911" hidden="1"/>
    <cellStyle name="Schlecht 2" xfId="21940" hidden="1"/>
    <cellStyle name="Schlecht 2" xfId="21964" hidden="1"/>
    <cellStyle name="Schlecht 2" xfId="21992" hidden="1"/>
    <cellStyle name="Schlecht 2" xfId="22004" hidden="1"/>
    <cellStyle name="Schlecht 2" xfId="22032" hidden="1"/>
    <cellStyle name="Schlecht 2" xfId="22044" hidden="1"/>
    <cellStyle name="Schlecht 2" xfId="22066" hidden="1"/>
    <cellStyle name="Schlecht 2" xfId="22085" hidden="1"/>
    <cellStyle name="Schlecht 2" xfId="22104" hidden="1"/>
    <cellStyle name="Schlecht 2" xfId="22129" hidden="1"/>
    <cellStyle name="Schlecht 2" xfId="22145" hidden="1"/>
    <cellStyle name="Schlecht 2" xfId="22175" hidden="1"/>
    <cellStyle name="Schlecht 2" xfId="22192" hidden="1"/>
    <cellStyle name="Schlecht 2" xfId="22216" hidden="1"/>
    <cellStyle name="Schlecht 2" xfId="22234" hidden="1"/>
    <cellStyle name="Schlecht 2" xfId="22256" hidden="1"/>
    <cellStyle name="Schlecht 2" xfId="22270" hidden="1"/>
    <cellStyle name="Schlecht 2" xfId="22296" hidden="1"/>
    <cellStyle name="Schlecht 2" xfId="22307" hidden="1"/>
    <cellStyle name="Schlecht 2" xfId="22327" hidden="1"/>
    <cellStyle name="Schlecht 2" xfId="21923" hidden="1"/>
    <cellStyle name="Schlecht 2" xfId="22357" hidden="1"/>
    <cellStyle name="Schlecht 2" xfId="22386" hidden="1"/>
    <cellStyle name="Schlecht 2" xfId="22398" hidden="1"/>
    <cellStyle name="Schlecht 2" xfId="22426" hidden="1"/>
    <cellStyle name="Schlecht 2" xfId="22438" hidden="1"/>
    <cellStyle name="Schlecht 2" xfId="22464" hidden="1"/>
    <cellStyle name="Schlecht 2" xfId="22478" hidden="1"/>
    <cellStyle name="Schlecht 2" xfId="22497" hidden="1"/>
    <cellStyle name="Schlecht 2" xfId="22518" hidden="1"/>
    <cellStyle name="Schlecht 2" xfId="21937" hidden="1"/>
    <cellStyle name="Schlecht 2" xfId="22544" hidden="1"/>
    <cellStyle name="Schlecht 2" xfId="22561" hidden="1"/>
    <cellStyle name="Schlecht 2" xfId="22584" hidden="1"/>
    <cellStyle name="Schlecht 2" xfId="22603" hidden="1"/>
    <cellStyle name="Schlecht 2" xfId="22624" hidden="1"/>
    <cellStyle name="Schlecht 2" xfId="22639" hidden="1"/>
    <cellStyle name="Schlecht 2" xfId="22664" hidden="1"/>
    <cellStyle name="Schlecht 2" xfId="22678" hidden="1"/>
    <cellStyle name="Schlecht 2" xfId="22703" hidden="1"/>
    <cellStyle name="Schlecht 2" xfId="22717" hidden="1"/>
    <cellStyle name="Schlecht 2" xfId="22738" hidden="1"/>
    <cellStyle name="Schlecht 2" xfId="22753" hidden="1"/>
    <cellStyle name="Schlecht 2" xfId="22779" hidden="1"/>
    <cellStyle name="Schlecht 2" xfId="22794" hidden="1"/>
    <cellStyle name="Schlecht 2" xfId="22819" hidden="1"/>
    <cellStyle name="Schlecht 2" xfId="22833" hidden="1"/>
    <cellStyle name="Schlecht 2" xfId="22859" hidden="1"/>
    <cellStyle name="Schlecht 2" xfId="22871" hidden="1"/>
    <cellStyle name="Schlecht 2" xfId="22891" hidden="1"/>
    <cellStyle name="Schlecht 2" xfId="22911" hidden="1"/>
    <cellStyle name="Schlecht 2" xfId="22904" hidden="1"/>
    <cellStyle name="Schlecht 2" xfId="22969" hidden="1"/>
    <cellStyle name="Schlecht 2" xfId="22994" hidden="1"/>
    <cellStyle name="Schlecht 2" xfId="23022" hidden="1"/>
    <cellStyle name="Schlecht 2" xfId="23034" hidden="1"/>
    <cellStyle name="Schlecht 2" xfId="23062" hidden="1"/>
    <cellStyle name="Schlecht 2" xfId="23074" hidden="1"/>
    <cellStyle name="Schlecht 2" xfId="23102" hidden="1"/>
    <cellStyle name="Schlecht 2" xfId="23114" hidden="1"/>
    <cellStyle name="Schlecht 2" xfId="23134" hidden="1"/>
    <cellStyle name="Schlecht 2" xfId="23162" hidden="1"/>
    <cellStyle name="Schlecht 2" xfId="23172" hidden="1"/>
    <cellStyle name="Schlecht 2" xfId="23199" hidden="1"/>
    <cellStyle name="Schlecht 2" xfId="23241" hidden="1"/>
    <cellStyle name="Schlecht 2" xfId="23265" hidden="1"/>
    <cellStyle name="Schlecht 2" xfId="23285" hidden="1"/>
    <cellStyle name="Schlecht 2" xfId="23305" hidden="1"/>
    <cellStyle name="Schlecht 2" xfId="23324" hidden="1"/>
    <cellStyle name="Schlecht 2" xfId="23345" hidden="1"/>
    <cellStyle name="Schlecht 2" xfId="23364" hidden="1"/>
    <cellStyle name="Schlecht 2" xfId="23385" hidden="1"/>
    <cellStyle name="Schlecht 2" xfId="23403" hidden="1"/>
    <cellStyle name="Schlecht 2" xfId="23466" hidden="1"/>
    <cellStyle name="Schlecht 2" xfId="23488" hidden="1"/>
    <cellStyle name="Schlecht 2" xfId="23512" hidden="1"/>
    <cellStyle name="Schlecht 2" xfId="23531" hidden="1"/>
    <cellStyle name="Schlecht 2" xfId="23552" hidden="1"/>
    <cellStyle name="Schlecht 2" xfId="23571" hidden="1"/>
    <cellStyle name="Schlecht 2" xfId="23592" hidden="1"/>
    <cellStyle name="Schlecht 2" xfId="23610" hidden="1"/>
    <cellStyle name="Schlecht 2" xfId="23632" hidden="1"/>
    <cellStyle name="Schlecht 2" xfId="23650" hidden="1"/>
    <cellStyle name="Schlecht 2" xfId="23674" hidden="1"/>
    <cellStyle name="Schlecht 2" xfId="23693" hidden="1"/>
    <cellStyle name="Schlecht 2" xfId="23718" hidden="1"/>
    <cellStyle name="Schlecht 2" xfId="23758" hidden="1"/>
    <cellStyle name="Schlecht 2" xfId="23781" hidden="1"/>
    <cellStyle name="Schlecht 2" xfId="23799" hidden="1"/>
    <cellStyle name="Schlecht 2" xfId="23821" hidden="1"/>
    <cellStyle name="Schlecht 2" xfId="23839" hidden="1"/>
    <cellStyle name="Schlecht 2" xfId="23861" hidden="1"/>
    <cellStyle name="Schlecht 2" xfId="23879" hidden="1"/>
    <cellStyle name="Schlecht 2" xfId="23449" hidden="1"/>
    <cellStyle name="Schlecht 2" xfId="23907" hidden="1"/>
    <cellStyle name="Schlecht 2" xfId="23935" hidden="1"/>
    <cellStyle name="Schlecht 2" xfId="23948" hidden="1"/>
    <cellStyle name="Schlecht 2" xfId="23968" hidden="1"/>
    <cellStyle name="Schlecht 2" xfId="23988" hidden="1"/>
    <cellStyle name="Schlecht 2" xfId="24004" hidden="1"/>
    <cellStyle name="Schlecht 2" xfId="24028" hidden="1"/>
    <cellStyle name="Schlecht 2" xfId="24042" hidden="1"/>
    <cellStyle name="Schlecht 2" xfId="24068" hidden="1"/>
    <cellStyle name="Schlecht 2" xfId="23433" hidden="1"/>
    <cellStyle name="Schlecht 2" xfId="24100" hidden="1"/>
    <cellStyle name="Schlecht 2" xfId="24109" hidden="1"/>
    <cellStyle name="Schlecht 2" xfId="24133" hidden="1"/>
    <cellStyle name="Schlecht 2" xfId="24149" hidden="1"/>
    <cellStyle name="Schlecht 2" xfId="24172" hidden="1"/>
    <cellStyle name="Schlecht 2" xfId="24182" hidden="1"/>
    <cellStyle name="Schlecht 2" xfId="24206" hidden="1"/>
    <cellStyle name="Schlecht 2" xfId="24222" hidden="1"/>
    <cellStyle name="Schlecht 2" xfId="24245" hidden="1"/>
    <cellStyle name="Schlecht 2" xfId="24275" hidden="1"/>
    <cellStyle name="Schlecht 2" xfId="24305" hidden="1"/>
    <cellStyle name="Schlecht 2" xfId="24319" hidden="1"/>
    <cellStyle name="Schlecht 2" xfId="24346" hidden="1"/>
    <cellStyle name="Schlecht 2" xfId="24360" hidden="1"/>
    <cellStyle name="Schlecht 2" xfId="24379" hidden="1"/>
    <cellStyle name="Schlecht 2" xfId="24394" hidden="1"/>
    <cellStyle name="Schlecht 2" xfId="24420" hidden="1"/>
    <cellStyle name="Schlecht 2" xfId="24434" hidden="1"/>
    <cellStyle name="Schlecht 2" xfId="24460" hidden="1"/>
    <cellStyle name="Schlecht 2" xfId="24476" hidden="1"/>
    <cellStyle name="Schlecht 2" xfId="24506" hidden="1"/>
    <cellStyle name="Schlecht 2" xfId="24521" hidden="1"/>
    <cellStyle name="Schlecht 2" xfId="24547" hidden="1"/>
    <cellStyle name="Schlecht 2" xfId="24562" hidden="1"/>
    <cellStyle name="Schlecht 2" xfId="24580" hidden="1"/>
    <cellStyle name="Schlecht 2" xfId="24600" hidden="1"/>
    <cellStyle name="Schlecht 2" xfId="24623" hidden="1"/>
    <cellStyle name="Schlecht 2" xfId="24640" hidden="1"/>
    <cellStyle name="Schlecht 2" xfId="24659" hidden="1"/>
    <cellStyle name="Schlecht 2" xfId="24259" hidden="1"/>
    <cellStyle name="Schlecht 2" xfId="24692" hidden="1"/>
    <cellStyle name="Schlecht 2" xfId="24715" hidden="1"/>
    <cellStyle name="Schlecht 2" xfId="24730" hidden="1"/>
    <cellStyle name="Schlecht 2" xfId="24755" hidden="1"/>
    <cellStyle name="Schlecht 2" xfId="24767" hidden="1"/>
    <cellStyle name="Schlecht 2" xfId="24787" hidden="1"/>
    <cellStyle name="Schlecht 2" xfId="24813" hidden="1"/>
    <cellStyle name="Schlecht 2" xfId="24828" hidden="1"/>
    <cellStyle name="Schlecht 2" xfId="24852" hidden="1"/>
    <cellStyle name="Schlecht 2" xfId="24273" hidden="1"/>
    <cellStyle name="Schlecht 2" xfId="24878" hidden="1"/>
    <cellStyle name="Schlecht 2" xfId="24895" hidden="1"/>
    <cellStyle name="Schlecht 2" xfId="24918" hidden="1"/>
    <cellStyle name="Schlecht 2" xfId="24935" hidden="1"/>
    <cellStyle name="Schlecht 2" xfId="24958" hidden="1"/>
    <cellStyle name="Schlecht 2" xfId="24975" hidden="1"/>
    <cellStyle name="Schlecht 2" xfId="24993" hidden="1"/>
    <cellStyle name="Schlecht 2" xfId="25008" hidden="1"/>
    <cellStyle name="Schlecht 2" xfId="25027" hidden="1"/>
    <cellStyle name="Schlecht 2" xfId="25048" hidden="1"/>
    <cellStyle name="Schlecht 2" xfId="25071" hidden="1"/>
    <cellStyle name="Schlecht 2" xfId="25088" hidden="1"/>
    <cellStyle name="Schlecht 2" xfId="25111" hidden="1"/>
    <cellStyle name="Schlecht 2" xfId="25128" hidden="1"/>
    <cellStyle name="Schlecht 2" xfId="25147" hidden="1"/>
    <cellStyle name="Schlecht 2" xfId="25169" hidden="1"/>
    <cellStyle name="Schlecht 2" xfId="25187" hidden="1"/>
    <cellStyle name="Schlecht 2" xfId="25203" hidden="1"/>
    <cellStyle name="Schlecht 2" xfId="25221" hidden="1"/>
    <cellStyle name="Schlecht 2" xfId="25244" hidden="1"/>
    <cellStyle name="Schlecht 2" xfId="25239" hidden="1"/>
    <cellStyle name="Schlecht 2" xfId="25302" hidden="1"/>
    <cellStyle name="Schlecht 2" xfId="25324" hidden="1"/>
    <cellStyle name="Schlecht 2" xfId="25344" hidden="1"/>
    <cellStyle name="Schlecht 2" xfId="25364" hidden="1"/>
    <cellStyle name="Schlecht 2" xfId="25383" hidden="1"/>
    <cellStyle name="Schlecht 2" xfId="25405" hidden="1"/>
    <cellStyle name="Schlecht 2" xfId="25420" hidden="1"/>
    <cellStyle name="Schlecht 2" xfId="25446" hidden="1"/>
    <cellStyle name="Schlecht 2" xfId="25463" hidden="1"/>
    <cellStyle name="Schlecht 2" xfId="25489" hidden="1"/>
    <cellStyle name="Schlecht 2" xfId="25493" hidden="1"/>
    <cellStyle name="Schlecht 2" xfId="25517" hidden="1"/>
    <cellStyle name="Schlecht 2" xfId="25533" hidden="1"/>
    <cellStyle name="Schlecht 2" xfId="25557" hidden="1"/>
    <cellStyle name="Schlecht 2" xfId="25573" hidden="1"/>
    <cellStyle name="Schlecht 2" xfId="25596" hidden="1"/>
    <cellStyle name="Schlecht 2" xfId="25613" hidden="1"/>
    <cellStyle name="Schlecht 2" xfId="25631" hidden="1"/>
    <cellStyle name="Schlecht 2" xfId="25652" hidden="1"/>
    <cellStyle name="Schlecht 2" xfId="25669" hidden="1"/>
    <cellStyle name="Schlecht 2" xfId="25621" hidden="1"/>
    <cellStyle name="Schlecht 2" xfId="25600" hidden="1"/>
    <cellStyle name="Schlecht 2" xfId="25577" hidden="1"/>
    <cellStyle name="Schlecht 2" xfId="25560" hidden="1"/>
    <cellStyle name="Schlecht 2" xfId="25536" hidden="1"/>
    <cellStyle name="Schlecht 2" xfId="25520" hidden="1"/>
    <cellStyle name="Schlecht 2" xfId="25497" hidden="1"/>
    <cellStyle name="Schlecht 2" xfId="25478" hidden="1"/>
    <cellStyle name="Schlecht 2" xfId="25452" hidden="1"/>
    <cellStyle name="Schlecht 2" xfId="25438" hidden="1"/>
    <cellStyle name="Schlecht 2" xfId="25408" hidden="1"/>
    <cellStyle name="Schlecht 2" xfId="25388" hidden="1"/>
    <cellStyle name="Schlecht 2" xfId="25367" hidden="1"/>
    <cellStyle name="Schlecht 2" xfId="25347" hidden="1"/>
    <cellStyle name="Schlecht 2" xfId="25327" hidden="1"/>
    <cellStyle name="Schlecht 2" xfId="25308" hidden="1"/>
    <cellStyle name="Schlecht 2" xfId="25262" hidden="1"/>
    <cellStyle name="Schlecht 2" xfId="25230" hidden="1"/>
    <cellStyle name="Schlecht 2" xfId="25212" hidden="1"/>
    <cellStyle name="Schlecht 2" xfId="25656" hidden="1"/>
    <cellStyle name="Schlecht 2" xfId="25178" hidden="1"/>
    <cellStyle name="Schlecht 2" xfId="25155" hidden="1"/>
    <cellStyle name="Schlecht 2" xfId="25132" hidden="1"/>
    <cellStyle name="Schlecht 2" xfId="25115" hidden="1"/>
    <cellStyle name="Schlecht 2" xfId="25092" hidden="1"/>
    <cellStyle name="Schlecht 2" xfId="25075" hidden="1"/>
    <cellStyle name="Schlecht 2" xfId="25052" hidden="1"/>
    <cellStyle name="Schlecht 2" xfId="25035" hidden="1"/>
    <cellStyle name="Schlecht 2" xfId="25016" hidden="1"/>
    <cellStyle name="Schlecht 2" xfId="25662" hidden="1"/>
    <cellStyle name="Schlecht 2" xfId="24983" hidden="1"/>
    <cellStyle name="Schlecht 2" xfId="24962" hidden="1"/>
    <cellStyle name="Schlecht 2" xfId="24939" hidden="1"/>
    <cellStyle name="Schlecht 2" xfId="24922" hidden="1"/>
    <cellStyle name="Schlecht 2" xfId="24899" hidden="1"/>
    <cellStyle name="Schlecht 2" xfId="24882" hidden="1"/>
    <cellStyle name="Schlecht 2" xfId="24859" hidden="1"/>
    <cellStyle name="Schlecht 2" xfId="24843" hidden="1"/>
    <cellStyle name="Schlecht 2" xfId="24817" hidden="1"/>
    <cellStyle name="Schlecht 2" xfId="24794" hidden="1"/>
    <cellStyle name="Schlecht 2" xfId="24770" hidden="1"/>
    <cellStyle name="Schlecht 2" xfId="24742" hidden="1"/>
    <cellStyle name="Schlecht 2" xfId="24726" hidden="1"/>
    <cellStyle name="Schlecht 2" xfId="24701" hidden="1"/>
    <cellStyle name="Schlecht 2" xfId="24683" hidden="1"/>
    <cellStyle name="Schlecht 2" xfId="24667" hidden="1"/>
    <cellStyle name="Schlecht 2" xfId="24648" hidden="1"/>
    <cellStyle name="Schlecht 2" xfId="24627" hidden="1"/>
    <cellStyle name="Schlecht 2" xfId="24604" hidden="1"/>
    <cellStyle name="Schlecht 2" xfId="24587" hidden="1"/>
    <cellStyle name="Schlecht 2" xfId="24551" hidden="1"/>
    <cellStyle name="Schlecht 2" xfId="24536" hidden="1"/>
    <cellStyle name="Schlecht 2" xfId="24509" hidden="1"/>
    <cellStyle name="Schlecht 2" xfId="24495" hidden="1"/>
    <cellStyle name="Schlecht 2" xfId="24469" hidden="1"/>
    <cellStyle name="Schlecht 2" xfId="24449" hidden="1"/>
    <cellStyle name="Schlecht 2" xfId="24423" hidden="1"/>
    <cellStyle name="Schlecht 2" xfId="24409" hidden="1"/>
    <cellStyle name="Schlecht 2" xfId="24383" hidden="1"/>
    <cellStyle name="Schlecht 2" xfId="24808" hidden="1"/>
    <cellStyle name="Schlecht 2" xfId="24349" hidden="1"/>
    <cellStyle name="Schlecht 2" xfId="24334" hidden="1"/>
    <cellStyle name="Schlecht 2" xfId="24308" hidden="1"/>
    <cellStyle name="Schlecht 2" xfId="24294" hidden="1"/>
    <cellStyle name="Schlecht 2" xfId="24261" hidden="1"/>
    <cellStyle name="Schlecht 2" xfId="24249" hidden="1"/>
    <cellStyle name="Schlecht 2" xfId="24226" hidden="1"/>
    <cellStyle name="Schlecht 2" xfId="24209" hidden="1"/>
    <cellStyle name="Schlecht 2" xfId="24185" hidden="1"/>
    <cellStyle name="Schlecht 2" xfId="24795" hidden="1"/>
    <cellStyle name="Schlecht 2" xfId="24152" hidden="1"/>
    <cellStyle name="Schlecht 2" xfId="24136" hidden="1"/>
    <cellStyle name="Schlecht 2" xfId="24112" hidden="1"/>
    <cellStyle name="Schlecht 2" xfId="24090" hidden="1"/>
    <cellStyle name="Schlecht 2" xfId="24072" hidden="1"/>
    <cellStyle name="Schlecht 2" xfId="24057" hidden="1"/>
    <cellStyle name="Schlecht 2" xfId="24031" hidden="1"/>
    <cellStyle name="Schlecht 2" xfId="24016" hidden="1"/>
    <cellStyle name="Schlecht 2" xfId="23991" hidden="1"/>
    <cellStyle name="Schlecht 2" xfId="23972" hidden="1"/>
    <cellStyle name="Schlecht 2" xfId="23951" hidden="1"/>
    <cellStyle name="Schlecht 2" xfId="23923" hidden="1"/>
    <cellStyle name="Schlecht 2" xfId="23910" hidden="1"/>
    <cellStyle name="Schlecht 2" xfId="23889" hidden="1"/>
    <cellStyle name="Schlecht 2" xfId="23870" hidden="1"/>
    <cellStyle name="Schlecht 2" xfId="23848" hidden="1"/>
    <cellStyle name="Schlecht 2" xfId="23830" hidden="1"/>
    <cellStyle name="Schlecht 2" xfId="23808" hidden="1"/>
    <cellStyle name="Schlecht 2" xfId="23790" hidden="1"/>
    <cellStyle name="Schlecht 2" xfId="23769" hidden="1"/>
    <cellStyle name="Schlecht 2" xfId="23774" hidden="1"/>
    <cellStyle name="Schlecht 2" xfId="23706" hidden="1"/>
    <cellStyle name="Schlecht 2" xfId="23690" hidden="1"/>
    <cellStyle name="Schlecht 2" xfId="23661" hidden="1"/>
    <cellStyle name="Schlecht 2" xfId="23641" hidden="1"/>
    <cellStyle name="Schlecht 2" xfId="23619" hidden="1"/>
    <cellStyle name="Schlecht 2" xfId="23601" hidden="1"/>
    <cellStyle name="Schlecht 2" xfId="23579" hidden="1"/>
    <cellStyle name="Schlecht 2" xfId="23556" hidden="1"/>
    <cellStyle name="Schlecht 2" xfId="23539" hidden="1"/>
    <cellStyle name="Schlecht 2" xfId="23520" hidden="1"/>
    <cellStyle name="Schlecht 2" xfId="23497" hidden="1"/>
    <cellStyle name="Schlecht 2" xfId="23479" hidden="1"/>
    <cellStyle name="Schlecht 2" xfId="23443" hidden="1"/>
    <cellStyle name="Schlecht 2" xfId="23388" hidden="1"/>
    <cellStyle name="Schlecht 2" xfId="23369" hidden="1"/>
    <cellStyle name="Schlecht 2" xfId="23348" hidden="1"/>
    <cellStyle name="Schlecht 2" xfId="23329" hidden="1"/>
    <cellStyle name="Schlecht 2" xfId="23308" hidden="1"/>
    <cellStyle name="Schlecht 2" xfId="23288" hidden="1"/>
    <cellStyle name="Schlecht 2" xfId="23268" hidden="1"/>
    <cellStyle name="Schlecht 2" xfId="23249" hidden="1"/>
    <cellStyle name="Schlecht 2" xfId="23193" hidden="1"/>
    <cellStyle name="Schlecht 2" xfId="23165" hidden="1"/>
    <cellStyle name="Schlecht 2" xfId="23138" hidden="1"/>
    <cellStyle name="Schlecht 2" xfId="23117" hidden="1"/>
    <cellStyle name="Schlecht 2" xfId="23089" hidden="1"/>
    <cellStyle name="Schlecht 2" xfId="23077" hidden="1"/>
    <cellStyle name="Schlecht 2" xfId="23049" hidden="1"/>
    <cellStyle name="Schlecht 2" xfId="23037" hidden="1"/>
    <cellStyle name="Schlecht 2" xfId="23009" hidden="1"/>
    <cellStyle name="Schlecht 2" xfId="22997" hidden="1"/>
    <cellStyle name="Schlecht 2" xfId="22977" hidden="1"/>
    <cellStyle name="Schlecht 2" xfId="22909" hidden="1"/>
    <cellStyle name="Schlecht 2" xfId="22894" hidden="1"/>
    <cellStyle name="Schlecht 2" xfId="22864" hidden="1"/>
    <cellStyle name="Schlecht 2" xfId="22848" hidden="1"/>
    <cellStyle name="Schlecht 2" xfId="22822" hidden="1"/>
    <cellStyle name="Schlecht 2" xfId="22808" hidden="1"/>
    <cellStyle name="Schlecht 2" xfId="22782" hidden="1"/>
    <cellStyle name="Schlecht 2" xfId="22768" hidden="1"/>
    <cellStyle name="Schlecht 2" xfId="22742" hidden="1"/>
    <cellStyle name="Schlecht 2" xfId="23209" hidden="1"/>
    <cellStyle name="Schlecht 2" xfId="22708" hidden="1"/>
    <cellStyle name="Schlecht 2" xfId="22693" hidden="1"/>
    <cellStyle name="Schlecht 2" xfId="22667" hidden="1"/>
    <cellStyle name="Schlecht 2" xfId="22653" hidden="1"/>
    <cellStyle name="Schlecht 2" xfId="22627" hidden="1"/>
    <cellStyle name="Schlecht 2" xfId="22608" hidden="1"/>
    <cellStyle name="Schlecht 2" xfId="22587" hidden="1"/>
    <cellStyle name="Schlecht 2" xfId="22572" hidden="1"/>
    <cellStyle name="Schlecht 2" xfId="22547" hidden="1"/>
    <cellStyle name="Schlecht 2" xfId="23217" hidden="1"/>
    <cellStyle name="Schlecht 2" xfId="22521" hidden="1"/>
    <cellStyle name="Schlecht 2" xfId="22502" hidden="1"/>
    <cellStyle name="Schlecht 2" xfId="22481" hidden="1"/>
    <cellStyle name="Schlecht 2" xfId="22454" hidden="1"/>
    <cellStyle name="Schlecht 2" xfId="22441" hidden="1"/>
    <cellStyle name="Schlecht 2" xfId="22413" hidden="1"/>
    <cellStyle name="Schlecht 2" xfId="22401" hidden="1"/>
    <cellStyle name="Schlecht 2" xfId="22373" hidden="1"/>
    <cellStyle name="Schlecht 2" xfId="22360" hidden="1"/>
    <cellStyle name="Schlecht 2" xfId="22334" hidden="1"/>
    <cellStyle name="Schlecht 2" xfId="22301" hidden="1"/>
    <cellStyle name="Schlecht 2" xfId="22285" hidden="1"/>
    <cellStyle name="Schlecht 2" xfId="22259" hidden="1"/>
    <cellStyle name="Schlecht 2" xfId="22244" hidden="1"/>
    <cellStyle name="Schlecht 2" xfId="22219" hidden="1"/>
    <cellStyle name="Schlecht 2" xfId="22204" hidden="1"/>
    <cellStyle name="Schlecht 2" xfId="22178" hidden="1"/>
    <cellStyle name="Schlecht 2" xfId="22164" hidden="1"/>
    <cellStyle name="Schlecht 2" xfId="22134" hidden="1"/>
    <cellStyle name="Schlecht 2" xfId="22118" hidden="1"/>
    <cellStyle name="Schlecht 2" xfId="22088" hidden="1"/>
    <cellStyle name="Schlecht 2" xfId="22065" hidden="1"/>
    <cellStyle name="Schlecht 2" xfId="22047" hidden="1"/>
    <cellStyle name="Schlecht 2" xfId="22019" hidden="1"/>
    <cellStyle name="Schlecht 2" xfId="22007" hidden="1"/>
    <cellStyle name="Schlecht 2" xfId="21979" hidden="1"/>
    <cellStyle name="Schlecht 2" xfId="21967" hidden="1"/>
    <cellStyle name="Schlecht 2" xfId="21947" hidden="1"/>
    <cellStyle name="Schlecht 2" xfId="21915" hidden="1"/>
    <cellStyle name="Schlecht 2" xfId="22345" hidden="1"/>
    <cellStyle name="Schlecht 2" xfId="21881" hidden="1"/>
    <cellStyle name="Schlecht 2" xfId="21865" hidden="1"/>
    <cellStyle name="Schlecht 2" xfId="21840" hidden="1"/>
    <cellStyle name="Schlecht 2" xfId="21821" hidden="1"/>
    <cellStyle name="Schlecht 2" xfId="21800" hidden="1"/>
    <cellStyle name="Schlecht 2" xfId="21781" hidden="1"/>
    <cellStyle name="Schlecht 2" xfId="21760" hidden="1"/>
    <cellStyle name="Schlecht 2" xfId="21741" hidden="1"/>
    <cellStyle name="Schlecht 2" xfId="21727" hidden="1"/>
    <cellStyle name="Schlecht 2" xfId="22335" hidden="1"/>
    <cellStyle name="Schlecht 2" xfId="21694" hidden="1"/>
    <cellStyle name="Schlecht 2" xfId="21666" hidden="1"/>
    <cellStyle name="Schlecht 2" xfId="21654" hidden="1"/>
    <cellStyle name="Schlecht 2" xfId="21626" hidden="1"/>
    <cellStyle name="Schlecht 2" xfId="21610" hidden="1"/>
    <cellStyle name="Schlecht 2" xfId="21585" hidden="1"/>
    <cellStyle name="Schlecht 2" xfId="21568" hidden="1"/>
    <cellStyle name="Schlecht 2" xfId="21551" hidden="1"/>
    <cellStyle name="Schlecht 2" xfId="21533" hidden="1"/>
    <cellStyle name="Schlecht 2" xfId="21511" hidden="1"/>
    <cellStyle name="Schlecht 2" xfId="21487" hidden="1"/>
    <cellStyle name="Schlecht 2" xfId="21468" hidden="1"/>
    <cellStyle name="Schlecht 2" xfId="21439" hidden="1"/>
    <cellStyle name="Schlecht 2" xfId="21425" hidden="1"/>
    <cellStyle name="Schlecht 2" xfId="21399" hidden="1"/>
    <cellStyle name="Schlecht 2" xfId="21384" hidden="1"/>
    <cellStyle name="Schlecht 2" xfId="21363" hidden="1"/>
    <cellStyle name="Schlecht 2" xfId="21338" hidden="1"/>
    <cellStyle name="Schlecht 2" xfId="21312" hidden="1"/>
    <cellStyle name="Schlecht 2" xfId="21298" hidden="1"/>
    <cellStyle name="Schlecht 2" xfId="21304" hidden="1"/>
    <cellStyle name="Schlecht 2" xfId="21242" hidden="1"/>
    <cellStyle name="Schlecht 2" xfId="21210" hidden="1"/>
    <cellStyle name="Schlecht 2" xfId="21196" hidden="1"/>
    <cellStyle name="Schlecht 2" xfId="21170" hidden="1"/>
    <cellStyle name="Schlecht 2" xfId="21154" hidden="1"/>
    <cellStyle name="Schlecht 2" xfId="21128" hidden="1"/>
    <cellStyle name="Schlecht 2" xfId="21116" hidden="1"/>
    <cellStyle name="Schlecht 2" xfId="25699" hidden="1"/>
    <cellStyle name="Schlecht 2" xfId="25707" hidden="1"/>
    <cellStyle name="Schlecht 2" xfId="25719" hidden="1"/>
    <cellStyle name="Schlecht 2" xfId="25721" hidden="1"/>
    <cellStyle name="Schlecht 2" xfId="25733" hidden="1"/>
    <cellStyle name="Schlecht 2" xfId="25741" hidden="1"/>
    <cellStyle name="Schlecht 2" xfId="25753" hidden="1"/>
    <cellStyle name="Schlecht 2" xfId="25761" hidden="1"/>
    <cellStyle name="Schlecht 2" xfId="25773" hidden="1"/>
    <cellStyle name="Schlecht 2" xfId="25781" hidden="1"/>
    <cellStyle name="Schlecht 2" xfId="25793" hidden="1"/>
    <cellStyle name="Schlecht 2" xfId="25801" hidden="1"/>
    <cellStyle name="Schlecht 2" xfId="25813" hidden="1"/>
    <cellStyle name="Schlecht 2" xfId="25840" hidden="1"/>
    <cellStyle name="Schlecht 2" xfId="25848" hidden="1"/>
    <cellStyle name="Schlecht 2" xfId="25860" hidden="1"/>
    <cellStyle name="Schlecht 2" xfId="25868" hidden="1"/>
    <cellStyle name="Schlecht 2" xfId="25880" hidden="1"/>
    <cellStyle name="Schlecht 2" xfId="25888" hidden="1"/>
    <cellStyle name="Schlecht 2" xfId="25900" hidden="1"/>
    <cellStyle name="Schlecht 2" xfId="25908" hidden="1"/>
    <cellStyle name="Schlecht 2" xfId="25920" hidden="1"/>
    <cellStyle name="Schlecht 2" xfId="25930" hidden="1"/>
    <cellStyle name="Schlecht 2" xfId="25946" hidden="1"/>
    <cellStyle name="Schlecht 2" xfId="25955" hidden="1"/>
    <cellStyle name="Schlecht 2" xfId="25967" hidden="1"/>
    <cellStyle name="Schlecht 2" xfId="25975" hidden="1"/>
    <cellStyle name="Schlecht 2" xfId="25987" hidden="1"/>
    <cellStyle name="Schlecht 2" xfId="25995" hidden="1"/>
    <cellStyle name="Schlecht 2" xfId="26007" hidden="1"/>
    <cellStyle name="Schlecht 2" xfId="26015" hidden="1"/>
    <cellStyle name="Schlecht 2" xfId="26027" hidden="1"/>
    <cellStyle name="Schlecht 2" xfId="25821" hidden="1"/>
    <cellStyle name="Schlecht 2" xfId="26041" hidden="1"/>
    <cellStyle name="Schlecht 2" xfId="26050" hidden="1"/>
    <cellStyle name="Schlecht 2" xfId="26062" hidden="1"/>
    <cellStyle name="Schlecht 2" xfId="26070" hidden="1"/>
    <cellStyle name="Schlecht 2" xfId="26082" hidden="1"/>
    <cellStyle name="Schlecht 2" xfId="26090" hidden="1"/>
    <cellStyle name="Schlecht 2" xfId="26102" hidden="1"/>
    <cellStyle name="Schlecht 2" xfId="26110" hidden="1"/>
    <cellStyle name="Schlecht 2" xfId="26122" hidden="1"/>
    <cellStyle name="Schlecht 2" xfId="25816" hidden="1"/>
    <cellStyle name="Schlecht 2" xfId="26135" hidden="1"/>
    <cellStyle name="Schlecht 2" xfId="26143" hidden="1"/>
    <cellStyle name="Schlecht 2" xfId="26155" hidden="1"/>
    <cellStyle name="Schlecht 2" xfId="26163" hidden="1"/>
    <cellStyle name="Schlecht 2" xfId="26175" hidden="1"/>
    <cellStyle name="Schlecht 2" xfId="26183" hidden="1"/>
    <cellStyle name="Schlecht 2" xfId="26195" hidden="1"/>
    <cellStyle name="Schlecht 2" xfId="26203" hidden="1"/>
    <cellStyle name="Schlecht 2" xfId="26215" hidden="1"/>
    <cellStyle name="Schlecht 2" xfId="26230" hidden="1"/>
    <cellStyle name="Schlecht 2" xfId="26246" hidden="1"/>
    <cellStyle name="Schlecht 2" xfId="26254" hidden="1"/>
    <cellStyle name="Schlecht 2" xfId="26266" hidden="1"/>
    <cellStyle name="Schlecht 2" xfId="26274" hidden="1"/>
    <cellStyle name="Schlecht 2" xfId="26286" hidden="1"/>
    <cellStyle name="Schlecht 2" xfId="26294" hidden="1"/>
    <cellStyle name="Schlecht 2" xfId="26306" hidden="1"/>
    <cellStyle name="Schlecht 2" xfId="26314" hidden="1"/>
    <cellStyle name="Schlecht 2" xfId="26326" hidden="1"/>
    <cellStyle name="Schlecht 2" xfId="26336" hidden="1"/>
    <cellStyle name="Schlecht 2" xfId="26352" hidden="1"/>
    <cellStyle name="Schlecht 2" xfId="26361" hidden="1"/>
    <cellStyle name="Schlecht 2" xfId="26373" hidden="1"/>
    <cellStyle name="Schlecht 2" xfId="26381" hidden="1"/>
    <cellStyle name="Schlecht 2" xfId="26393" hidden="1"/>
    <cellStyle name="Schlecht 2" xfId="26401" hidden="1"/>
    <cellStyle name="Schlecht 2" xfId="26413" hidden="1"/>
    <cellStyle name="Schlecht 2" xfId="26421" hidden="1"/>
    <cellStyle name="Schlecht 2" xfId="26433" hidden="1"/>
    <cellStyle name="Schlecht 2" xfId="26220" hidden="1"/>
    <cellStyle name="Schlecht 2" xfId="26447" hidden="1"/>
    <cellStyle name="Schlecht 2" xfId="26456" hidden="1"/>
    <cellStyle name="Schlecht 2" xfId="26468" hidden="1"/>
    <cellStyle name="Schlecht 2" xfId="26476" hidden="1"/>
    <cellStyle name="Schlecht 2" xfId="26488" hidden="1"/>
    <cellStyle name="Schlecht 2" xfId="26496" hidden="1"/>
    <cellStyle name="Schlecht 2" xfId="26508" hidden="1"/>
    <cellStyle name="Schlecht 2" xfId="26516" hidden="1"/>
    <cellStyle name="Schlecht 2" xfId="26528" hidden="1"/>
    <cellStyle name="Schlecht 2" xfId="26228" hidden="1"/>
    <cellStyle name="Schlecht 2" xfId="26541" hidden="1"/>
    <cellStyle name="Schlecht 2" xfId="26549" hidden="1"/>
    <cellStyle name="Schlecht 2" xfId="26561" hidden="1"/>
    <cellStyle name="Schlecht 2" xfId="26569" hidden="1"/>
    <cellStyle name="Schlecht 2" xfId="26581" hidden="1"/>
    <cellStyle name="Schlecht 2" xfId="26589" hidden="1"/>
    <cellStyle name="Schlecht 2" xfId="26601" hidden="1"/>
    <cellStyle name="Schlecht 2" xfId="26609" hidden="1"/>
    <cellStyle name="Schlecht 2" xfId="26621" hidden="1"/>
    <cellStyle name="Schlecht 2" xfId="26629" hidden="1"/>
    <cellStyle name="Schlecht 2" xfId="26641" hidden="1"/>
    <cellStyle name="Schlecht 2" xfId="26649" hidden="1"/>
    <cellStyle name="Schlecht 2" xfId="26661" hidden="1"/>
    <cellStyle name="Schlecht 2" xfId="26669" hidden="1"/>
    <cellStyle name="Schlecht 2" xfId="26681" hidden="1"/>
    <cellStyle name="Schlecht 2" xfId="26689" hidden="1"/>
    <cellStyle name="Schlecht 2" xfId="26701" hidden="1"/>
    <cellStyle name="Schlecht 2" xfId="26709" hidden="1"/>
    <cellStyle name="Schlecht 2" xfId="26721" hidden="1"/>
    <cellStyle name="Schlecht 2" xfId="26730" hidden="1"/>
    <cellStyle name="Schlecht 2" xfId="26725" hidden="1"/>
    <cellStyle name="Schlecht 2" xfId="26777" hidden="1"/>
    <cellStyle name="Schlecht 2" xfId="26790" hidden="1"/>
    <cellStyle name="Schlecht 2" xfId="26798" hidden="1"/>
    <cellStyle name="Schlecht 2" xfId="26810" hidden="1"/>
    <cellStyle name="Schlecht 2" xfId="26818" hidden="1"/>
    <cellStyle name="Schlecht 2" xfId="26830" hidden="1"/>
    <cellStyle name="Schlecht 2" xfId="26838" hidden="1"/>
    <cellStyle name="Schlecht 2" xfId="26850" hidden="1"/>
    <cellStyle name="Schlecht 2" xfId="26858" hidden="1"/>
    <cellStyle name="Schlecht 2" xfId="26870" hidden="1"/>
    <cellStyle name="Schlecht 2" xfId="26874" hidden="1"/>
    <cellStyle name="Schlecht 2" xfId="26886" hidden="1"/>
    <cellStyle name="Schlecht 2" xfId="26894" hidden="1"/>
    <cellStyle name="Schlecht 2" xfId="26906" hidden="1"/>
    <cellStyle name="Schlecht 2" xfId="26914" hidden="1"/>
    <cellStyle name="Schlecht 2" xfId="26926" hidden="1"/>
    <cellStyle name="Schlecht 2" xfId="26934" hidden="1"/>
    <cellStyle name="Schlecht 2" xfId="26946" hidden="1"/>
    <cellStyle name="Schlecht 2" xfId="26954" hidden="1"/>
    <cellStyle name="Schlecht 2" xfId="26966" hidden="1"/>
    <cellStyle name="Schlecht 2" xfId="26978" hidden="1"/>
    <cellStyle name="Schlecht 2" xfId="27027" hidden="1"/>
    <cellStyle name="Schlecht 2" xfId="27043" hidden="1"/>
    <cellStyle name="Schlecht 2" xfId="27059" hidden="1"/>
    <cellStyle name="Schlecht 2" xfId="27071" hidden="1"/>
    <cellStyle name="Schlecht 2" xfId="27079" hidden="1"/>
    <cellStyle name="Schlecht 2" xfId="27091" hidden="1"/>
    <cellStyle name="Schlecht 2" xfId="27099" hidden="1"/>
    <cellStyle name="Schlecht 2" xfId="27111" hidden="1"/>
    <cellStyle name="Schlecht 2" xfId="27119" hidden="1"/>
    <cellStyle name="Schlecht 2" xfId="27131" hidden="1"/>
    <cellStyle name="Schlecht 2" xfId="27141" hidden="1"/>
    <cellStyle name="Schlecht 2" xfId="27157" hidden="1"/>
    <cellStyle name="Schlecht 2" xfId="27166" hidden="1"/>
    <cellStyle name="Schlecht 2" xfId="27178" hidden="1"/>
    <cellStyle name="Schlecht 2" xfId="27186" hidden="1"/>
    <cellStyle name="Schlecht 2" xfId="27198" hidden="1"/>
    <cellStyle name="Schlecht 2" xfId="27206" hidden="1"/>
    <cellStyle name="Schlecht 2" xfId="27218" hidden="1"/>
    <cellStyle name="Schlecht 2" xfId="27226" hidden="1"/>
    <cellStyle name="Schlecht 2" xfId="27238" hidden="1"/>
    <cellStyle name="Schlecht 2" xfId="27013" hidden="1"/>
    <cellStyle name="Schlecht 2" xfId="27252" hidden="1"/>
    <cellStyle name="Schlecht 2" xfId="27261" hidden="1"/>
    <cellStyle name="Schlecht 2" xfId="27273" hidden="1"/>
    <cellStyle name="Schlecht 2" xfId="27281" hidden="1"/>
    <cellStyle name="Schlecht 2" xfId="27293" hidden="1"/>
    <cellStyle name="Schlecht 2" xfId="27301" hidden="1"/>
    <cellStyle name="Schlecht 2" xfId="27313" hidden="1"/>
    <cellStyle name="Schlecht 2" xfId="27321" hidden="1"/>
    <cellStyle name="Schlecht 2" xfId="27333" hidden="1"/>
    <cellStyle name="Schlecht 2" xfId="27003" hidden="1"/>
    <cellStyle name="Schlecht 2" xfId="27346" hidden="1"/>
    <cellStyle name="Schlecht 2" xfId="27354" hidden="1"/>
    <cellStyle name="Schlecht 2" xfId="27366" hidden="1"/>
    <cellStyle name="Schlecht 2" xfId="27374" hidden="1"/>
    <cellStyle name="Schlecht 2" xfId="27386" hidden="1"/>
    <cellStyle name="Schlecht 2" xfId="27394" hidden="1"/>
    <cellStyle name="Schlecht 2" xfId="27406" hidden="1"/>
    <cellStyle name="Schlecht 2" xfId="27414" hidden="1"/>
    <cellStyle name="Schlecht 2" xfId="27426" hidden="1"/>
    <cellStyle name="Schlecht 2" xfId="27441" hidden="1"/>
    <cellStyle name="Schlecht 2" xfId="27457" hidden="1"/>
    <cellStyle name="Schlecht 2" xfId="27465" hidden="1"/>
    <cellStyle name="Schlecht 2" xfId="27477" hidden="1"/>
    <cellStyle name="Schlecht 2" xfId="27485" hidden="1"/>
    <cellStyle name="Schlecht 2" xfId="27497" hidden="1"/>
    <cellStyle name="Schlecht 2" xfId="27505" hidden="1"/>
    <cellStyle name="Schlecht 2" xfId="27517" hidden="1"/>
    <cellStyle name="Schlecht 2" xfId="27525" hidden="1"/>
    <cellStyle name="Schlecht 2" xfId="27537" hidden="1"/>
    <cellStyle name="Schlecht 2" xfId="27547" hidden="1"/>
    <cellStyle name="Schlecht 2" xfId="27563" hidden="1"/>
    <cellStyle name="Schlecht 2" xfId="27572" hidden="1"/>
    <cellStyle name="Schlecht 2" xfId="27584" hidden="1"/>
    <cellStyle name="Schlecht 2" xfId="27592" hidden="1"/>
    <cellStyle name="Schlecht 2" xfId="27604" hidden="1"/>
    <cellStyle name="Schlecht 2" xfId="27612" hidden="1"/>
    <cellStyle name="Schlecht 2" xfId="27624" hidden="1"/>
    <cellStyle name="Schlecht 2" xfId="27632" hidden="1"/>
    <cellStyle name="Schlecht 2" xfId="27644" hidden="1"/>
    <cellStyle name="Schlecht 2" xfId="27431" hidden="1"/>
    <cellStyle name="Schlecht 2" xfId="27658" hidden="1"/>
    <cellStyle name="Schlecht 2" xfId="27667" hidden="1"/>
    <cellStyle name="Schlecht 2" xfId="27679" hidden="1"/>
    <cellStyle name="Schlecht 2" xfId="27687" hidden="1"/>
    <cellStyle name="Schlecht 2" xfId="27699" hidden="1"/>
    <cellStyle name="Schlecht 2" xfId="27707" hidden="1"/>
    <cellStyle name="Schlecht 2" xfId="27719" hidden="1"/>
    <cellStyle name="Schlecht 2" xfId="27727" hidden="1"/>
    <cellStyle name="Schlecht 2" xfId="27739" hidden="1"/>
    <cellStyle name="Schlecht 2" xfId="27439" hidden="1"/>
    <cellStyle name="Schlecht 2" xfId="27752" hidden="1"/>
    <cellStyle name="Schlecht 2" xfId="27760" hidden="1"/>
    <cellStyle name="Schlecht 2" xfId="27772" hidden="1"/>
    <cellStyle name="Schlecht 2" xfId="27780" hidden="1"/>
    <cellStyle name="Schlecht 2" xfId="27792" hidden="1"/>
    <cellStyle name="Schlecht 2" xfId="27800" hidden="1"/>
    <cellStyle name="Schlecht 2" xfId="27812" hidden="1"/>
    <cellStyle name="Schlecht 2" xfId="27820" hidden="1"/>
    <cellStyle name="Schlecht 2" xfId="27832" hidden="1"/>
    <cellStyle name="Schlecht 2" xfId="27840" hidden="1"/>
    <cellStyle name="Schlecht 2" xfId="27852" hidden="1"/>
    <cellStyle name="Schlecht 2" xfId="27860" hidden="1"/>
    <cellStyle name="Schlecht 2" xfId="27872" hidden="1"/>
    <cellStyle name="Schlecht 2" xfId="27880" hidden="1"/>
    <cellStyle name="Schlecht 2" xfId="27892" hidden="1"/>
    <cellStyle name="Schlecht 2" xfId="27900" hidden="1"/>
    <cellStyle name="Schlecht 2" xfId="27912" hidden="1"/>
    <cellStyle name="Schlecht 2" xfId="27920" hidden="1"/>
    <cellStyle name="Schlecht 2" xfId="27932" hidden="1"/>
    <cellStyle name="Schlecht 2" xfId="27941" hidden="1"/>
    <cellStyle name="Schlecht 2" xfId="27936" hidden="1"/>
    <cellStyle name="Schlecht 2" xfId="27988" hidden="1"/>
    <cellStyle name="Schlecht 2" xfId="28001" hidden="1"/>
    <cellStyle name="Schlecht 2" xfId="28009" hidden="1"/>
    <cellStyle name="Schlecht 2" xfId="28021" hidden="1"/>
    <cellStyle name="Schlecht 2" xfId="28029" hidden="1"/>
    <cellStyle name="Schlecht 2" xfId="28041" hidden="1"/>
    <cellStyle name="Schlecht 2" xfId="28049" hidden="1"/>
    <cellStyle name="Schlecht 2" xfId="28061" hidden="1"/>
    <cellStyle name="Schlecht 2" xfId="28069" hidden="1"/>
    <cellStyle name="Schlecht 2" xfId="28081" hidden="1"/>
    <cellStyle name="Schlecht 2" xfId="28085" hidden="1"/>
    <cellStyle name="Schlecht 2" xfId="28097" hidden="1"/>
    <cellStyle name="Schlecht 2" xfId="28105" hidden="1"/>
    <cellStyle name="Schlecht 2" xfId="28117" hidden="1"/>
    <cellStyle name="Schlecht 2" xfId="28125" hidden="1"/>
    <cellStyle name="Schlecht 2" xfId="28137" hidden="1"/>
    <cellStyle name="Schlecht 2" xfId="28145" hidden="1"/>
    <cellStyle name="Schlecht 2" xfId="28157" hidden="1"/>
    <cellStyle name="Schlecht 2" xfId="28165" hidden="1"/>
    <cellStyle name="Schlecht 2" xfId="28177" hidden="1"/>
    <cellStyle name="Schlecht 2" xfId="28353" hidden="1"/>
    <cellStyle name="Schlecht 2" xfId="28366" hidden="1"/>
    <cellStyle name="Schlecht 2" xfId="28378" hidden="1"/>
    <cellStyle name="Schlecht 2" xfId="28386" hidden="1"/>
    <cellStyle name="Schlecht 2" xfId="28398" hidden="1"/>
    <cellStyle name="Schlecht 2" xfId="28406" hidden="1"/>
    <cellStyle name="Schlecht 2" xfId="28418" hidden="1"/>
    <cellStyle name="Schlecht 2" xfId="28426" hidden="1"/>
    <cellStyle name="Schlecht 2" xfId="28438" hidden="1"/>
    <cellStyle name="Schlecht 2" xfId="28448" hidden="1"/>
    <cellStyle name="Schlecht 2" xfId="28464" hidden="1"/>
    <cellStyle name="Schlecht 2" xfId="28473" hidden="1"/>
    <cellStyle name="Schlecht 2" xfId="28485" hidden="1"/>
    <cellStyle name="Schlecht 2" xfId="28493" hidden="1"/>
    <cellStyle name="Schlecht 2" xfId="28505" hidden="1"/>
    <cellStyle name="Schlecht 2" xfId="28513" hidden="1"/>
    <cellStyle name="Schlecht 2" xfId="28525" hidden="1"/>
    <cellStyle name="Schlecht 2" xfId="28533" hidden="1"/>
    <cellStyle name="Schlecht 2" xfId="28545" hidden="1"/>
    <cellStyle name="Schlecht 2" xfId="28314" hidden="1"/>
    <cellStyle name="Schlecht 2" xfId="28559" hidden="1"/>
    <cellStyle name="Schlecht 2" xfId="28568" hidden="1"/>
    <cellStyle name="Schlecht 2" xfId="28580" hidden="1"/>
    <cellStyle name="Schlecht 2" xfId="28588" hidden="1"/>
    <cellStyle name="Schlecht 2" xfId="28600" hidden="1"/>
    <cellStyle name="Schlecht 2" xfId="28608" hidden="1"/>
    <cellStyle name="Schlecht 2" xfId="28620" hidden="1"/>
    <cellStyle name="Schlecht 2" xfId="28628" hidden="1"/>
    <cellStyle name="Schlecht 2" xfId="28640" hidden="1"/>
    <cellStyle name="Schlecht 2" xfId="28280" hidden="1"/>
    <cellStyle name="Schlecht 2" xfId="28653" hidden="1"/>
    <cellStyle name="Schlecht 2" xfId="28661" hidden="1"/>
    <cellStyle name="Schlecht 2" xfId="28673" hidden="1"/>
    <cellStyle name="Schlecht 2" xfId="28681" hidden="1"/>
    <cellStyle name="Schlecht 2" xfId="28693" hidden="1"/>
    <cellStyle name="Schlecht 2" xfId="28701" hidden="1"/>
    <cellStyle name="Schlecht 2" xfId="28713" hidden="1"/>
    <cellStyle name="Schlecht 2" xfId="28721" hidden="1"/>
    <cellStyle name="Schlecht 2" xfId="28733" hidden="1"/>
    <cellStyle name="Schlecht 2" xfId="28749" hidden="1"/>
    <cellStyle name="Schlecht 2" xfId="28765" hidden="1"/>
    <cellStyle name="Schlecht 2" xfId="28773" hidden="1"/>
    <cellStyle name="Schlecht 2" xfId="28785" hidden="1"/>
    <cellStyle name="Schlecht 2" xfId="28793" hidden="1"/>
    <cellStyle name="Schlecht 2" xfId="28805" hidden="1"/>
    <cellStyle name="Schlecht 2" xfId="28813" hidden="1"/>
    <cellStyle name="Schlecht 2" xfId="28825" hidden="1"/>
    <cellStyle name="Schlecht 2" xfId="28833" hidden="1"/>
    <cellStyle name="Schlecht 2" xfId="28845" hidden="1"/>
    <cellStyle name="Schlecht 2" xfId="28855" hidden="1"/>
    <cellStyle name="Schlecht 2" xfId="28871" hidden="1"/>
    <cellStyle name="Schlecht 2" xfId="28880" hidden="1"/>
    <cellStyle name="Schlecht 2" xfId="28892" hidden="1"/>
    <cellStyle name="Schlecht 2" xfId="28900" hidden="1"/>
    <cellStyle name="Schlecht 2" xfId="28912" hidden="1"/>
    <cellStyle name="Schlecht 2" xfId="28920" hidden="1"/>
    <cellStyle name="Schlecht 2" xfId="28932" hidden="1"/>
    <cellStyle name="Schlecht 2" xfId="28940" hidden="1"/>
    <cellStyle name="Schlecht 2" xfId="28952" hidden="1"/>
    <cellStyle name="Schlecht 2" xfId="28738" hidden="1"/>
    <cellStyle name="Schlecht 2" xfId="28966" hidden="1"/>
    <cellStyle name="Schlecht 2" xfId="28975" hidden="1"/>
    <cellStyle name="Schlecht 2" xfId="28987" hidden="1"/>
    <cellStyle name="Schlecht 2" xfId="28995" hidden="1"/>
    <cellStyle name="Schlecht 2" xfId="29007" hidden="1"/>
    <cellStyle name="Schlecht 2" xfId="29015" hidden="1"/>
    <cellStyle name="Schlecht 2" xfId="29027" hidden="1"/>
    <cellStyle name="Schlecht 2" xfId="29035" hidden="1"/>
    <cellStyle name="Schlecht 2" xfId="29047" hidden="1"/>
    <cellStyle name="Schlecht 2" xfId="28747" hidden="1"/>
    <cellStyle name="Schlecht 2" xfId="29060" hidden="1"/>
    <cellStyle name="Schlecht 2" xfId="29068" hidden="1"/>
    <cellStyle name="Schlecht 2" xfId="29080" hidden="1"/>
    <cellStyle name="Schlecht 2" xfId="29088" hidden="1"/>
    <cellStyle name="Schlecht 2" xfId="29100" hidden="1"/>
    <cellStyle name="Schlecht 2" xfId="29108" hidden="1"/>
    <cellStyle name="Schlecht 2" xfId="29120" hidden="1"/>
    <cellStyle name="Schlecht 2" xfId="29128" hidden="1"/>
    <cellStyle name="Schlecht 2" xfId="29140" hidden="1"/>
    <cellStyle name="Schlecht 2" xfId="29148" hidden="1"/>
    <cellStyle name="Schlecht 2" xfId="29160" hidden="1"/>
    <cellStyle name="Schlecht 2" xfId="29168" hidden="1"/>
    <cellStyle name="Schlecht 2" xfId="29180" hidden="1"/>
    <cellStyle name="Schlecht 2" xfId="29188" hidden="1"/>
    <cellStyle name="Schlecht 2" xfId="29200" hidden="1"/>
    <cellStyle name="Schlecht 2" xfId="29208" hidden="1"/>
    <cellStyle name="Schlecht 2" xfId="29220" hidden="1"/>
    <cellStyle name="Schlecht 2" xfId="29228" hidden="1"/>
    <cellStyle name="Schlecht 2" xfId="29240" hidden="1"/>
    <cellStyle name="Schlecht 2" xfId="29249" hidden="1"/>
    <cellStyle name="Schlecht 2" xfId="29244" hidden="1"/>
    <cellStyle name="Schlecht 2" xfId="29299" hidden="1"/>
    <cellStyle name="Schlecht 2" xfId="29312" hidden="1"/>
    <cellStyle name="Schlecht 2" xfId="29320" hidden="1"/>
    <cellStyle name="Schlecht 2" xfId="29332" hidden="1"/>
    <cellStyle name="Schlecht 2" xfId="29340" hidden="1"/>
    <cellStyle name="Schlecht 2" xfId="29352" hidden="1"/>
    <cellStyle name="Schlecht 2" xfId="29360" hidden="1"/>
    <cellStyle name="Schlecht 2" xfId="29372" hidden="1"/>
    <cellStyle name="Schlecht 2" xfId="29380" hidden="1"/>
    <cellStyle name="Schlecht 2" xfId="29392" hidden="1"/>
    <cellStyle name="Schlecht 2" xfId="29396" hidden="1"/>
    <cellStyle name="Schlecht 2" xfId="29408" hidden="1"/>
    <cellStyle name="Schlecht 2" xfId="29416" hidden="1"/>
    <cellStyle name="Schlecht 2" xfId="29428" hidden="1"/>
    <cellStyle name="Schlecht 2" xfId="29436" hidden="1"/>
    <cellStyle name="Schlecht 2" xfId="29448" hidden="1"/>
    <cellStyle name="Schlecht 2" xfId="29456" hidden="1"/>
    <cellStyle name="Schlecht 2" xfId="29468" hidden="1"/>
    <cellStyle name="Schlecht 2" xfId="29476" hidden="1"/>
    <cellStyle name="Schlecht 2" xfId="29488" hidden="1"/>
    <cellStyle name="Schlecht 2" xfId="29501" hidden="1"/>
    <cellStyle name="Schlecht 2" xfId="29550" hidden="1"/>
    <cellStyle name="Schlecht 2" xfId="29566" hidden="1"/>
    <cellStyle name="Schlecht 2" xfId="29582" hidden="1"/>
    <cellStyle name="Schlecht 2" xfId="29594" hidden="1"/>
    <cellStyle name="Schlecht 2" xfId="29602" hidden="1"/>
    <cellStyle name="Schlecht 2" xfId="29614" hidden="1"/>
    <cellStyle name="Schlecht 2" xfId="29622" hidden="1"/>
    <cellStyle name="Schlecht 2" xfId="29634" hidden="1"/>
    <cellStyle name="Schlecht 2" xfId="29642" hidden="1"/>
    <cellStyle name="Schlecht 2" xfId="29654" hidden="1"/>
    <cellStyle name="Schlecht 2" xfId="29664" hidden="1"/>
    <cellStyle name="Schlecht 2" xfId="29680" hidden="1"/>
    <cellStyle name="Schlecht 2" xfId="29689" hidden="1"/>
    <cellStyle name="Schlecht 2" xfId="29701" hidden="1"/>
    <cellStyle name="Schlecht 2" xfId="29709" hidden="1"/>
    <cellStyle name="Schlecht 2" xfId="29721" hidden="1"/>
    <cellStyle name="Schlecht 2" xfId="29729" hidden="1"/>
    <cellStyle name="Schlecht 2" xfId="29741" hidden="1"/>
    <cellStyle name="Schlecht 2" xfId="29749" hidden="1"/>
    <cellStyle name="Schlecht 2" xfId="29761" hidden="1"/>
    <cellStyle name="Schlecht 2" xfId="29536" hidden="1"/>
    <cellStyle name="Schlecht 2" xfId="29775" hidden="1"/>
    <cellStyle name="Schlecht 2" xfId="29784" hidden="1"/>
    <cellStyle name="Schlecht 2" xfId="29796" hidden="1"/>
    <cellStyle name="Schlecht 2" xfId="29804" hidden="1"/>
    <cellStyle name="Schlecht 2" xfId="29816" hidden="1"/>
    <cellStyle name="Schlecht 2" xfId="29824" hidden="1"/>
    <cellStyle name="Schlecht 2" xfId="29836" hidden="1"/>
    <cellStyle name="Schlecht 2" xfId="29844" hidden="1"/>
    <cellStyle name="Schlecht 2" xfId="29856" hidden="1"/>
    <cellStyle name="Schlecht 2" xfId="29526" hidden="1"/>
    <cellStyle name="Schlecht 2" xfId="29869" hidden="1"/>
    <cellStyle name="Schlecht 2" xfId="29877" hidden="1"/>
    <cellStyle name="Schlecht 2" xfId="29889" hidden="1"/>
    <cellStyle name="Schlecht 2" xfId="29897" hidden="1"/>
    <cellStyle name="Schlecht 2" xfId="29909" hidden="1"/>
    <cellStyle name="Schlecht 2" xfId="29917" hidden="1"/>
    <cellStyle name="Schlecht 2" xfId="29929" hidden="1"/>
    <cellStyle name="Schlecht 2" xfId="29937" hidden="1"/>
    <cellStyle name="Schlecht 2" xfId="29949" hidden="1"/>
    <cellStyle name="Schlecht 2" xfId="29964" hidden="1"/>
    <cellStyle name="Schlecht 2" xfId="29980" hidden="1"/>
    <cellStyle name="Schlecht 2" xfId="29988" hidden="1"/>
    <cellStyle name="Schlecht 2" xfId="30000" hidden="1"/>
    <cellStyle name="Schlecht 2" xfId="30008" hidden="1"/>
    <cellStyle name="Schlecht 2" xfId="30020" hidden="1"/>
    <cellStyle name="Schlecht 2" xfId="30028" hidden="1"/>
    <cellStyle name="Schlecht 2" xfId="30040" hidden="1"/>
    <cellStyle name="Schlecht 2" xfId="30048" hidden="1"/>
    <cellStyle name="Schlecht 2" xfId="30060" hidden="1"/>
    <cellStyle name="Schlecht 2" xfId="30070" hidden="1"/>
    <cellStyle name="Schlecht 2" xfId="30086" hidden="1"/>
    <cellStyle name="Schlecht 2" xfId="30095" hidden="1"/>
    <cellStyle name="Schlecht 2" xfId="30107" hidden="1"/>
    <cellStyle name="Schlecht 2" xfId="30115" hidden="1"/>
    <cellStyle name="Schlecht 2" xfId="30127" hidden="1"/>
    <cellStyle name="Schlecht 2" xfId="30135" hidden="1"/>
    <cellStyle name="Schlecht 2" xfId="30147" hidden="1"/>
    <cellStyle name="Schlecht 2" xfId="30155" hidden="1"/>
    <cellStyle name="Schlecht 2" xfId="30167" hidden="1"/>
    <cellStyle name="Schlecht 2" xfId="29954" hidden="1"/>
    <cellStyle name="Schlecht 2" xfId="30181" hidden="1"/>
    <cellStyle name="Schlecht 2" xfId="30190" hidden="1"/>
    <cellStyle name="Schlecht 2" xfId="30202" hidden="1"/>
    <cellStyle name="Schlecht 2" xfId="30210" hidden="1"/>
    <cellStyle name="Schlecht 2" xfId="30222" hidden="1"/>
    <cellStyle name="Schlecht 2" xfId="30230" hidden="1"/>
    <cellStyle name="Schlecht 2" xfId="30242" hidden="1"/>
    <cellStyle name="Schlecht 2" xfId="30250" hidden="1"/>
    <cellStyle name="Schlecht 2" xfId="30262" hidden="1"/>
    <cellStyle name="Schlecht 2" xfId="29962" hidden="1"/>
    <cellStyle name="Schlecht 2" xfId="30275" hidden="1"/>
    <cellStyle name="Schlecht 2" xfId="30283" hidden="1"/>
    <cellStyle name="Schlecht 2" xfId="30295" hidden="1"/>
    <cellStyle name="Schlecht 2" xfId="30303" hidden="1"/>
    <cellStyle name="Schlecht 2" xfId="30315" hidden="1"/>
    <cellStyle name="Schlecht 2" xfId="30323" hidden="1"/>
    <cellStyle name="Schlecht 2" xfId="30335" hidden="1"/>
    <cellStyle name="Schlecht 2" xfId="30343" hidden="1"/>
    <cellStyle name="Schlecht 2" xfId="30355" hidden="1"/>
    <cellStyle name="Schlecht 2" xfId="30363" hidden="1"/>
    <cellStyle name="Schlecht 2" xfId="30375" hidden="1"/>
    <cellStyle name="Schlecht 2" xfId="30383" hidden="1"/>
    <cellStyle name="Schlecht 2" xfId="30395" hidden="1"/>
    <cellStyle name="Schlecht 2" xfId="30403" hidden="1"/>
    <cellStyle name="Schlecht 2" xfId="30415" hidden="1"/>
    <cellStyle name="Schlecht 2" xfId="30423" hidden="1"/>
    <cellStyle name="Schlecht 2" xfId="30435" hidden="1"/>
    <cellStyle name="Schlecht 2" xfId="30443" hidden="1"/>
    <cellStyle name="Schlecht 2" xfId="30455" hidden="1"/>
    <cellStyle name="Schlecht 2" xfId="30464" hidden="1"/>
    <cellStyle name="Schlecht 2" xfId="30459" hidden="1"/>
    <cellStyle name="Schlecht 2" xfId="30512" hidden="1"/>
    <cellStyle name="Schlecht 2" xfId="30525" hidden="1"/>
    <cellStyle name="Schlecht 2" xfId="30533" hidden="1"/>
    <cellStyle name="Schlecht 2" xfId="30545" hidden="1"/>
    <cellStyle name="Schlecht 2" xfId="30553" hidden="1"/>
    <cellStyle name="Schlecht 2" xfId="30565" hidden="1"/>
    <cellStyle name="Schlecht 2" xfId="30573" hidden="1"/>
    <cellStyle name="Schlecht 2" xfId="30585" hidden="1"/>
    <cellStyle name="Schlecht 2" xfId="30593" hidden="1"/>
    <cellStyle name="Schlecht 2" xfId="30605" hidden="1"/>
    <cellStyle name="Schlecht 2" xfId="30609" hidden="1"/>
    <cellStyle name="Schlecht 2" xfId="30621" hidden="1"/>
    <cellStyle name="Schlecht 2" xfId="30629" hidden="1"/>
    <cellStyle name="Schlecht 2" xfId="30641" hidden="1"/>
    <cellStyle name="Schlecht 2" xfId="30649" hidden="1"/>
    <cellStyle name="Schlecht 2" xfId="30661" hidden="1"/>
    <cellStyle name="Schlecht 2" xfId="30669" hidden="1"/>
    <cellStyle name="Schlecht 2" xfId="30681" hidden="1"/>
    <cellStyle name="Schlecht 2" xfId="30689" hidden="1"/>
    <cellStyle name="Schlecht 2" xfId="30701" hidden="1"/>
    <cellStyle name="Schlecht 2" xfId="30746" hidden="1"/>
    <cellStyle name="Schlecht 2" xfId="30761" hidden="1"/>
    <cellStyle name="Schlecht 2" xfId="30773" hidden="1"/>
    <cellStyle name="Schlecht 2" xfId="30781" hidden="1"/>
    <cellStyle name="Schlecht 2" xfId="30793" hidden="1"/>
    <cellStyle name="Schlecht 2" xfId="30801" hidden="1"/>
    <cellStyle name="Schlecht 2" xfId="30813" hidden="1"/>
    <cellStyle name="Schlecht 2" xfId="30821" hidden="1"/>
    <cellStyle name="Schlecht 2" xfId="30833" hidden="1"/>
    <cellStyle name="Schlecht 2" xfId="30843" hidden="1"/>
    <cellStyle name="Schlecht 2" xfId="30859" hidden="1"/>
    <cellStyle name="Schlecht 2" xfId="30868" hidden="1"/>
    <cellStyle name="Schlecht 2" xfId="30880" hidden="1"/>
    <cellStyle name="Schlecht 2" xfId="30888" hidden="1"/>
    <cellStyle name="Schlecht 2" xfId="30900" hidden="1"/>
    <cellStyle name="Schlecht 2" xfId="30908" hidden="1"/>
    <cellStyle name="Schlecht 2" xfId="30920" hidden="1"/>
    <cellStyle name="Schlecht 2" xfId="30928" hidden="1"/>
    <cellStyle name="Schlecht 2" xfId="30940" hidden="1"/>
    <cellStyle name="Schlecht 2" xfId="28219" hidden="1"/>
    <cellStyle name="Schlecht 2" xfId="30954" hidden="1"/>
    <cellStyle name="Schlecht 2" xfId="30963" hidden="1"/>
    <cellStyle name="Schlecht 2" xfId="30975" hidden="1"/>
    <cellStyle name="Schlecht 2" xfId="30983" hidden="1"/>
    <cellStyle name="Schlecht 2" xfId="30995" hidden="1"/>
    <cellStyle name="Schlecht 2" xfId="31003" hidden="1"/>
    <cellStyle name="Schlecht 2" xfId="31015" hidden="1"/>
    <cellStyle name="Schlecht 2" xfId="31023" hidden="1"/>
    <cellStyle name="Schlecht 2" xfId="31035" hidden="1"/>
    <cellStyle name="Schlecht 2" xfId="28321" hidden="1"/>
    <cellStyle name="Schlecht 2" xfId="31048" hidden="1"/>
    <cellStyle name="Schlecht 2" xfId="31056" hidden="1"/>
    <cellStyle name="Schlecht 2" xfId="31068" hidden="1"/>
    <cellStyle name="Schlecht 2" xfId="31076" hidden="1"/>
    <cellStyle name="Schlecht 2" xfId="31088" hidden="1"/>
    <cellStyle name="Schlecht 2" xfId="31096" hidden="1"/>
    <cellStyle name="Schlecht 2" xfId="31108" hidden="1"/>
    <cellStyle name="Schlecht 2" xfId="31116" hidden="1"/>
    <cellStyle name="Schlecht 2" xfId="31128" hidden="1"/>
    <cellStyle name="Schlecht 2" xfId="31143" hidden="1"/>
    <cellStyle name="Schlecht 2" xfId="31159" hidden="1"/>
    <cellStyle name="Schlecht 2" xfId="31167" hidden="1"/>
    <cellStyle name="Schlecht 2" xfId="31179" hidden="1"/>
    <cellStyle name="Schlecht 2" xfId="31187" hidden="1"/>
    <cellStyle name="Schlecht 2" xfId="31199" hidden="1"/>
    <cellStyle name="Schlecht 2" xfId="31207" hidden="1"/>
    <cellStyle name="Schlecht 2" xfId="31219" hidden="1"/>
    <cellStyle name="Schlecht 2" xfId="31227" hidden="1"/>
    <cellStyle name="Schlecht 2" xfId="31239" hidden="1"/>
    <cellStyle name="Schlecht 2" xfId="31249" hidden="1"/>
    <cellStyle name="Schlecht 2" xfId="31265" hidden="1"/>
    <cellStyle name="Schlecht 2" xfId="31274" hidden="1"/>
    <cellStyle name="Schlecht 2" xfId="31286" hidden="1"/>
    <cellStyle name="Schlecht 2" xfId="31294" hidden="1"/>
    <cellStyle name="Schlecht 2" xfId="31306" hidden="1"/>
    <cellStyle name="Schlecht 2" xfId="31314" hidden="1"/>
    <cellStyle name="Schlecht 2" xfId="31326" hidden="1"/>
    <cellStyle name="Schlecht 2" xfId="31334" hidden="1"/>
    <cellStyle name="Schlecht 2" xfId="31346" hidden="1"/>
    <cellStyle name="Schlecht 2" xfId="31132" hidden="1"/>
    <cellStyle name="Schlecht 2" xfId="31360" hidden="1"/>
    <cellStyle name="Schlecht 2" xfId="31369" hidden="1"/>
    <cellStyle name="Schlecht 2" xfId="31381" hidden="1"/>
    <cellStyle name="Schlecht 2" xfId="31389" hidden="1"/>
    <cellStyle name="Schlecht 2" xfId="31401" hidden="1"/>
    <cellStyle name="Schlecht 2" xfId="31409" hidden="1"/>
    <cellStyle name="Schlecht 2" xfId="31421" hidden="1"/>
    <cellStyle name="Schlecht 2" xfId="31429" hidden="1"/>
    <cellStyle name="Schlecht 2" xfId="31441" hidden="1"/>
    <cellStyle name="Schlecht 2" xfId="31141" hidden="1"/>
    <cellStyle name="Schlecht 2" xfId="31454" hidden="1"/>
    <cellStyle name="Schlecht 2" xfId="31462" hidden="1"/>
    <cellStyle name="Schlecht 2" xfId="31474" hidden="1"/>
    <cellStyle name="Schlecht 2" xfId="31482" hidden="1"/>
    <cellStyle name="Schlecht 2" xfId="31494" hidden="1"/>
    <cellStyle name="Schlecht 2" xfId="31502" hidden="1"/>
    <cellStyle name="Schlecht 2" xfId="31514" hidden="1"/>
    <cellStyle name="Schlecht 2" xfId="31522" hidden="1"/>
    <cellStyle name="Schlecht 2" xfId="31534" hidden="1"/>
    <cellStyle name="Schlecht 2" xfId="31542" hidden="1"/>
    <cellStyle name="Schlecht 2" xfId="31554" hidden="1"/>
    <cellStyle name="Schlecht 2" xfId="31562" hidden="1"/>
    <cellStyle name="Schlecht 2" xfId="31574" hidden="1"/>
    <cellStyle name="Schlecht 2" xfId="31582" hidden="1"/>
    <cellStyle name="Schlecht 2" xfId="31594" hidden="1"/>
    <cellStyle name="Schlecht 2" xfId="31602" hidden="1"/>
    <cellStyle name="Schlecht 2" xfId="31614" hidden="1"/>
    <cellStyle name="Schlecht 2" xfId="31622" hidden="1"/>
    <cellStyle name="Schlecht 2" xfId="31634" hidden="1"/>
    <cellStyle name="Schlecht 2" xfId="31643" hidden="1"/>
    <cellStyle name="Schlecht 2" xfId="31638" hidden="1"/>
    <cellStyle name="Schlecht 2" xfId="31693" hidden="1"/>
    <cellStyle name="Schlecht 2" xfId="31706" hidden="1"/>
    <cellStyle name="Schlecht 2" xfId="31714" hidden="1"/>
    <cellStyle name="Schlecht 2" xfId="31726" hidden="1"/>
    <cellStyle name="Schlecht 2" xfId="31734" hidden="1"/>
    <cellStyle name="Schlecht 2" xfId="31746" hidden="1"/>
    <cellStyle name="Schlecht 2" xfId="31754" hidden="1"/>
    <cellStyle name="Schlecht 2" xfId="31766" hidden="1"/>
    <cellStyle name="Schlecht 2" xfId="31774" hidden="1"/>
    <cellStyle name="Schlecht 2" xfId="31786" hidden="1"/>
    <cellStyle name="Schlecht 2" xfId="31790" hidden="1"/>
    <cellStyle name="Schlecht 2" xfId="31802" hidden="1"/>
    <cellStyle name="Schlecht 2" xfId="31810" hidden="1"/>
    <cellStyle name="Schlecht 2" xfId="31822" hidden="1"/>
    <cellStyle name="Schlecht 2" xfId="31830" hidden="1"/>
    <cellStyle name="Schlecht 2" xfId="31842" hidden="1"/>
    <cellStyle name="Schlecht 2" xfId="31850" hidden="1"/>
    <cellStyle name="Schlecht 2" xfId="31862" hidden="1"/>
    <cellStyle name="Schlecht 2" xfId="31870" hidden="1"/>
    <cellStyle name="Schlecht 2" xfId="31882" hidden="1"/>
    <cellStyle name="Schlecht 2" xfId="31894" hidden="1"/>
    <cellStyle name="Schlecht 2" xfId="31943" hidden="1"/>
    <cellStyle name="Schlecht 2" xfId="31959" hidden="1"/>
    <cellStyle name="Schlecht 2" xfId="31975" hidden="1"/>
    <cellStyle name="Schlecht 2" xfId="31987" hidden="1"/>
    <cellStyle name="Schlecht 2" xfId="31995" hidden="1"/>
    <cellStyle name="Schlecht 2" xfId="32007" hidden="1"/>
    <cellStyle name="Schlecht 2" xfId="32015" hidden="1"/>
    <cellStyle name="Schlecht 2" xfId="32027" hidden="1"/>
    <cellStyle name="Schlecht 2" xfId="32035" hidden="1"/>
    <cellStyle name="Schlecht 2" xfId="32047" hidden="1"/>
    <cellStyle name="Schlecht 2" xfId="32056" hidden="1"/>
    <cellStyle name="Schlecht 2" xfId="32072" hidden="1"/>
    <cellStyle name="Schlecht 2" xfId="32081" hidden="1"/>
    <cellStyle name="Schlecht 2" xfId="32093" hidden="1"/>
    <cellStyle name="Schlecht 2" xfId="32101" hidden="1"/>
    <cellStyle name="Schlecht 2" xfId="32113" hidden="1"/>
    <cellStyle name="Schlecht 2" xfId="32121" hidden="1"/>
    <cellStyle name="Schlecht 2" xfId="32133" hidden="1"/>
    <cellStyle name="Schlecht 2" xfId="32141" hidden="1"/>
    <cellStyle name="Schlecht 2" xfId="32153" hidden="1"/>
    <cellStyle name="Schlecht 2" xfId="31929" hidden="1"/>
    <cellStyle name="Schlecht 2" xfId="32167" hidden="1"/>
    <cellStyle name="Schlecht 2" xfId="32176" hidden="1"/>
    <cellStyle name="Schlecht 2" xfId="32188" hidden="1"/>
    <cellStyle name="Schlecht 2" xfId="32196" hidden="1"/>
    <cellStyle name="Schlecht 2" xfId="32208" hidden="1"/>
    <cellStyle name="Schlecht 2" xfId="32216" hidden="1"/>
    <cellStyle name="Schlecht 2" xfId="32228" hidden="1"/>
    <cellStyle name="Schlecht 2" xfId="32236" hidden="1"/>
    <cellStyle name="Schlecht 2" xfId="32248" hidden="1"/>
    <cellStyle name="Schlecht 2" xfId="31919" hidden="1"/>
    <cellStyle name="Schlecht 2" xfId="32261" hidden="1"/>
    <cellStyle name="Schlecht 2" xfId="32269" hidden="1"/>
    <cellStyle name="Schlecht 2" xfId="32281" hidden="1"/>
    <cellStyle name="Schlecht 2" xfId="32289" hidden="1"/>
    <cellStyle name="Schlecht 2" xfId="32301" hidden="1"/>
    <cellStyle name="Schlecht 2" xfId="32309" hidden="1"/>
    <cellStyle name="Schlecht 2" xfId="32321" hidden="1"/>
    <cellStyle name="Schlecht 2" xfId="32329" hidden="1"/>
    <cellStyle name="Schlecht 2" xfId="32341" hidden="1"/>
    <cellStyle name="Schlecht 2" xfId="32355" hidden="1"/>
    <cellStyle name="Schlecht 2" xfId="32371" hidden="1"/>
    <cellStyle name="Schlecht 2" xfId="32379" hidden="1"/>
    <cellStyle name="Schlecht 2" xfId="32391" hidden="1"/>
    <cellStyle name="Schlecht 2" xfId="32399" hidden="1"/>
    <cellStyle name="Schlecht 2" xfId="32411" hidden="1"/>
    <cellStyle name="Schlecht 2" xfId="32419" hidden="1"/>
    <cellStyle name="Schlecht 2" xfId="32431" hidden="1"/>
    <cellStyle name="Schlecht 2" xfId="32439" hidden="1"/>
    <cellStyle name="Schlecht 2" xfId="32451" hidden="1"/>
    <cellStyle name="Schlecht 2" xfId="32460" hidden="1"/>
    <cellStyle name="Schlecht 2" xfId="32476" hidden="1"/>
    <cellStyle name="Schlecht 2" xfId="32485" hidden="1"/>
    <cellStyle name="Schlecht 2" xfId="32497" hidden="1"/>
    <cellStyle name="Schlecht 2" xfId="32505" hidden="1"/>
    <cellStyle name="Schlecht 2" xfId="32517" hidden="1"/>
    <cellStyle name="Schlecht 2" xfId="32525" hidden="1"/>
    <cellStyle name="Schlecht 2" xfId="32537" hidden="1"/>
    <cellStyle name="Schlecht 2" xfId="32545" hidden="1"/>
    <cellStyle name="Schlecht 2" xfId="32557" hidden="1"/>
    <cellStyle name="Schlecht 2" xfId="32345" hidden="1"/>
    <cellStyle name="Schlecht 2" xfId="32571" hidden="1"/>
    <cellStyle name="Schlecht 2" xfId="32580" hidden="1"/>
    <cellStyle name="Schlecht 2" xfId="32592" hidden="1"/>
    <cellStyle name="Schlecht 2" xfId="32600" hidden="1"/>
    <cellStyle name="Schlecht 2" xfId="32612" hidden="1"/>
    <cellStyle name="Schlecht 2" xfId="32620" hidden="1"/>
    <cellStyle name="Schlecht 2" xfId="32632" hidden="1"/>
    <cellStyle name="Schlecht 2" xfId="32640" hidden="1"/>
    <cellStyle name="Schlecht 2" xfId="32652" hidden="1"/>
    <cellStyle name="Schlecht 2" xfId="32353" hidden="1"/>
    <cellStyle name="Schlecht 2" xfId="32665" hidden="1"/>
    <cellStyle name="Schlecht 2" xfId="32673" hidden="1"/>
    <cellStyle name="Schlecht 2" xfId="32685" hidden="1"/>
    <cellStyle name="Schlecht 2" xfId="32693" hidden="1"/>
    <cellStyle name="Schlecht 2" xfId="32705" hidden="1"/>
    <cellStyle name="Schlecht 2" xfId="32713" hidden="1"/>
    <cellStyle name="Schlecht 2" xfId="32725" hidden="1"/>
    <cellStyle name="Schlecht 2" xfId="32733" hidden="1"/>
    <cellStyle name="Schlecht 2" xfId="32745" hidden="1"/>
    <cellStyle name="Schlecht 2" xfId="32753" hidden="1"/>
    <cellStyle name="Schlecht 2" xfId="32765" hidden="1"/>
    <cellStyle name="Schlecht 2" xfId="32773" hidden="1"/>
    <cellStyle name="Schlecht 2" xfId="32785" hidden="1"/>
    <cellStyle name="Schlecht 2" xfId="32793" hidden="1"/>
    <cellStyle name="Schlecht 2" xfId="32805" hidden="1"/>
    <cellStyle name="Schlecht 2" xfId="32813" hidden="1"/>
    <cellStyle name="Schlecht 2" xfId="32825" hidden="1"/>
    <cellStyle name="Schlecht 2" xfId="32833" hidden="1"/>
    <cellStyle name="Schlecht 2" xfId="32845" hidden="1"/>
    <cellStyle name="Schlecht 2" xfId="32854" hidden="1"/>
    <cellStyle name="Schlecht 2" xfId="32849" hidden="1"/>
    <cellStyle name="Schlecht 2" xfId="32902" hidden="1"/>
    <cellStyle name="Schlecht 2" xfId="32915" hidden="1"/>
    <cellStyle name="Schlecht 2" xfId="32923" hidden="1"/>
    <cellStyle name="Schlecht 2" xfId="32935" hidden="1"/>
    <cellStyle name="Schlecht 2" xfId="32943" hidden="1"/>
    <cellStyle name="Schlecht 2" xfId="32955" hidden="1"/>
    <cellStyle name="Schlecht 2" xfId="32963" hidden="1"/>
    <cellStyle name="Schlecht 2" xfId="32975" hidden="1"/>
    <cellStyle name="Schlecht 2" xfId="32983" hidden="1"/>
    <cellStyle name="Schlecht 2" xfId="32995" hidden="1"/>
    <cellStyle name="Schlecht 2" xfId="32998" hidden="1"/>
    <cellStyle name="Schlecht 2" xfId="33010" hidden="1"/>
    <cellStyle name="Schlecht 2" xfId="33018" hidden="1"/>
    <cellStyle name="Schlecht 2" xfId="33030" hidden="1"/>
    <cellStyle name="Schlecht 2" xfId="33038" hidden="1"/>
    <cellStyle name="Schlecht 2" xfId="33050" hidden="1"/>
    <cellStyle name="Schlecht 2" xfId="33058" hidden="1"/>
    <cellStyle name="Schlecht 2" xfId="33070" hidden="1"/>
    <cellStyle name="Schlecht 2" xfId="33078" hidden="1"/>
    <cellStyle name="Schlecht 2" xfId="33090" hidden="1"/>
    <cellStyle name="Schlecht 2" xfId="28220" hidden="1"/>
    <cellStyle name="Schlecht 2" xfId="28224" hidden="1"/>
    <cellStyle name="Schlecht 2" xfId="28225" hidden="1"/>
    <cellStyle name="Schlecht 2" xfId="28331" hidden="1"/>
    <cellStyle name="Schlecht 2" xfId="29264" hidden="1"/>
    <cellStyle name="Schlecht 2" xfId="28300" hidden="1"/>
    <cellStyle name="Schlecht 2" xfId="33107" hidden="1"/>
    <cellStyle name="Schlecht 2" xfId="33115" hidden="1"/>
    <cellStyle name="Schlecht 2" xfId="33127" hidden="1"/>
    <cellStyle name="Schlecht 2" xfId="33137" hidden="1"/>
    <cellStyle name="Schlecht 2" xfId="33153" hidden="1"/>
    <cellStyle name="Schlecht 2" xfId="33162" hidden="1"/>
    <cellStyle name="Schlecht 2" xfId="33174" hidden="1"/>
    <cellStyle name="Schlecht 2" xfId="33182" hidden="1"/>
    <cellStyle name="Schlecht 2" xfId="33194" hidden="1"/>
    <cellStyle name="Schlecht 2" xfId="33202" hidden="1"/>
    <cellStyle name="Schlecht 2" xfId="33214" hidden="1"/>
    <cellStyle name="Schlecht 2" xfId="33222" hidden="1"/>
    <cellStyle name="Schlecht 2" xfId="33234" hidden="1"/>
    <cellStyle name="Schlecht 2" xfId="30748" hidden="1"/>
    <cellStyle name="Schlecht 2" xfId="33248" hidden="1"/>
    <cellStyle name="Schlecht 2" xfId="33257" hidden="1"/>
    <cellStyle name="Schlecht 2" xfId="33269" hidden="1"/>
    <cellStyle name="Schlecht 2" xfId="33277" hidden="1"/>
    <cellStyle name="Schlecht 2" xfId="33289" hidden="1"/>
    <cellStyle name="Schlecht 2" xfId="33297" hidden="1"/>
    <cellStyle name="Schlecht 2" xfId="33309" hidden="1"/>
    <cellStyle name="Schlecht 2" xfId="33317" hidden="1"/>
    <cellStyle name="Schlecht 2" xfId="33329" hidden="1"/>
    <cellStyle name="Schlecht 2" xfId="31920" hidden="1"/>
    <cellStyle name="Schlecht 2" xfId="33342" hidden="1"/>
    <cellStyle name="Schlecht 2" xfId="33350" hidden="1"/>
    <cellStyle name="Schlecht 2" xfId="33362" hidden="1"/>
    <cellStyle name="Schlecht 2" xfId="33370" hidden="1"/>
    <cellStyle name="Schlecht 2" xfId="33382" hidden="1"/>
    <cellStyle name="Schlecht 2" xfId="33390" hidden="1"/>
    <cellStyle name="Schlecht 2" xfId="33402" hidden="1"/>
    <cellStyle name="Schlecht 2" xfId="33410" hidden="1"/>
    <cellStyle name="Schlecht 2" xfId="33422" hidden="1"/>
    <cellStyle name="Schlecht 2" xfId="33437" hidden="1"/>
    <cellStyle name="Schlecht 2" xfId="33452" hidden="1"/>
    <cellStyle name="Schlecht 2" xfId="33460" hidden="1"/>
    <cellStyle name="Schlecht 2" xfId="33472" hidden="1"/>
    <cellStyle name="Schlecht 2" xfId="33480" hidden="1"/>
    <cellStyle name="Schlecht 2" xfId="33492" hidden="1"/>
    <cellStyle name="Schlecht 2" xfId="33500" hidden="1"/>
    <cellStyle name="Schlecht 2" xfId="33512" hidden="1"/>
    <cellStyle name="Schlecht 2" xfId="33520" hidden="1"/>
    <cellStyle name="Schlecht 2" xfId="33532" hidden="1"/>
    <cellStyle name="Schlecht 2" xfId="33541" hidden="1"/>
    <cellStyle name="Schlecht 2" xfId="33557" hidden="1"/>
    <cellStyle name="Schlecht 2" xfId="33566" hidden="1"/>
    <cellStyle name="Schlecht 2" xfId="33578" hidden="1"/>
    <cellStyle name="Schlecht 2" xfId="33586" hidden="1"/>
    <cellStyle name="Schlecht 2" xfId="33598" hidden="1"/>
    <cellStyle name="Schlecht 2" xfId="33606" hidden="1"/>
    <cellStyle name="Schlecht 2" xfId="33618" hidden="1"/>
    <cellStyle name="Schlecht 2" xfId="33626" hidden="1"/>
    <cellStyle name="Schlecht 2" xfId="33638" hidden="1"/>
    <cellStyle name="Schlecht 2" xfId="33426" hidden="1"/>
    <cellStyle name="Schlecht 2" xfId="33652" hidden="1"/>
    <cellStyle name="Schlecht 2" xfId="33661" hidden="1"/>
    <cellStyle name="Schlecht 2" xfId="33673" hidden="1"/>
    <cellStyle name="Schlecht 2" xfId="33681" hidden="1"/>
    <cellStyle name="Schlecht 2" xfId="33693" hidden="1"/>
    <cellStyle name="Schlecht 2" xfId="33701" hidden="1"/>
    <cellStyle name="Schlecht 2" xfId="33713" hidden="1"/>
    <cellStyle name="Schlecht 2" xfId="33721" hidden="1"/>
    <cellStyle name="Schlecht 2" xfId="33733" hidden="1"/>
    <cellStyle name="Schlecht 2" xfId="33435" hidden="1"/>
    <cellStyle name="Schlecht 2" xfId="33746" hidden="1"/>
    <cellStyle name="Schlecht 2" xfId="33754" hidden="1"/>
    <cellStyle name="Schlecht 2" xfId="33766" hidden="1"/>
    <cellStyle name="Schlecht 2" xfId="33774" hidden="1"/>
    <cellStyle name="Schlecht 2" xfId="33786" hidden="1"/>
    <cellStyle name="Schlecht 2" xfId="33794" hidden="1"/>
    <cellStyle name="Schlecht 2" xfId="33806" hidden="1"/>
    <cellStyle name="Schlecht 2" xfId="33814" hidden="1"/>
    <cellStyle name="Schlecht 2" xfId="33826" hidden="1"/>
    <cellStyle name="Schlecht 2" xfId="33834" hidden="1"/>
    <cellStyle name="Schlecht 2" xfId="33846" hidden="1"/>
    <cellStyle name="Schlecht 2" xfId="33854" hidden="1"/>
    <cellStyle name="Schlecht 2" xfId="33866" hidden="1"/>
    <cellStyle name="Schlecht 2" xfId="33874" hidden="1"/>
    <cellStyle name="Schlecht 2" xfId="33886" hidden="1"/>
    <cellStyle name="Schlecht 2" xfId="33894" hidden="1"/>
    <cellStyle name="Schlecht 2" xfId="33906" hidden="1"/>
    <cellStyle name="Schlecht 2" xfId="33914" hidden="1"/>
    <cellStyle name="Schlecht 2" xfId="33926" hidden="1"/>
    <cellStyle name="Schlecht 2" xfId="33934" hidden="1"/>
    <cellStyle name="Schlecht 2" xfId="33929" hidden="1"/>
    <cellStyle name="Schlecht 2" xfId="33983" hidden="1"/>
    <cellStyle name="Schlecht 2" xfId="33996" hidden="1"/>
    <cellStyle name="Schlecht 2" xfId="34004" hidden="1"/>
    <cellStyle name="Schlecht 2" xfId="34016" hidden="1"/>
    <cellStyle name="Schlecht 2" xfId="34024" hidden="1"/>
    <cellStyle name="Schlecht 2" xfId="34036" hidden="1"/>
    <cellStyle name="Schlecht 2" xfId="34044" hidden="1"/>
    <cellStyle name="Schlecht 2" xfId="34056" hidden="1"/>
    <cellStyle name="Schlecht 2" xfId="34064" hidden="1"/>
    <cellStyle name="Schlecht 2" xfId="34076" hidden="1"/>
    <cellStyle name="Schlecht 2" xfId="34078" hidden="1"/>
    <cellStyle name="Schlecht 2" xfId="34090" hidden="1"/>
    <cellStyle name="Schlecht 2" xfId="34098" hidden="1"/>
    <cellStyle name="Schlecht 2" xfId="34110" hidden="1"/>
    <cellStyle name="Schlecht 2" xfId="34118" hidden="1"/>
    <cellStyle name="Schlecht 2" xfId="34130" hidden="1"/>
    <cellStyle name="Schlecht 2" xfId="34138" hidden="1"/>
    <cellStyle name="Schlecht 2" xfId="34150" hidden="1"/>
    <cellStyle name="Schlecht 2" xfId="34158" hidden="1"/>
    <cellStyle name="Schlecht 2" xfId="34170" hidden="1"/>
    <cellStyle name="Schlecht 2" xfId="34182" hidden="1"/>
    <cellStyle name="Schlecht 2" xfId="34230" hidden="1"/>
    <cellStyle name="Schlecht 2" xfId="34246" hidden="1"/>
    <cellStyle name="Schlecht 2" xfId="34262" hidden="1"/>
    <cellStyle name="Schlecht 2" xfId="34274" hidden="1"/>
    <cellStyle name="Schlecht 2" xfId="34282" hidden="1"/>
    <cellStyle name="Schlecht 2" xfId="34294" hidden="1"/>
    <cellStyle name="Schlecht 2" xfId="34302" hidden="1"/>
    <cellStyle name="Schlecht 2" xfId="34314" hidden="1"/>
    <cellStyle name="Schlecht 2" xfId="34322" hidden="1"/>
    <cellStyle name="Schlecht 2" xfId="34334" hidden="1"/>
    <cellStyle name="Schlecht 2" xfId="34344" hidden="1"/>
    <cellStyle name="Schlecht 2" xfId="34360" hidden="1"/>
    <cellStyle name="Schlecht 2" xfId="34369" hidden="1"/>
    <cellStyle name="Schlecht 2" xfId="34381" hidden="1"/>
    <cellStyle name="Schlecht 2" xfId="34389" hidden="1"/>
    <cellStyle name="Schlecht 2" xfId="34401" hidden="1"/>
    <cellStyle name="Schlecht 2" xfId="34409" hidden="1"/>
    <cellStyle name="Schlecht 2" xfId="34421" hidden="1"/>
    <cellStyle name="Schlecht 2" xfId="34429" hidden="1"/>
    <cellStyle name="Schlecht 2" xfId="34441" hidden="1"/>
    <cellStyle name="Schlecht 2" xfId="34216" hidden="1"/>
    <cellStyle name="Schlecht 2" xfId="34455" hidden="1"/>
    <cellStyle name="Schlecht 2" xfId="34464" hidden="1"/>
    <cellStyle name="Schlecht 2" xfId="34476" hidden="1"/>
    <cellStyle name="Schlecht 2" xfId="34484" hidden="1"/>
    <cellStyle name="Schlecht 2" xfId="34496" hidden="1"/>
    <cellStyle name="Schlecht 2" xfId="34504" hidden="1"/>
    <cellStyle name="Schlecht 2" xfId="34516" hidden="1"/>
    <cellStyle name="Schlecht 2" xfId="34524" hidden="1"/>
    <cellStyle name="Schlecht 2" xfId="34536" hidden="1"/>
    <cellStyle name="Schlecht 2" xfId="34206" hidden="1"/>
    <cellStyle name="Schlecht 2" xfId="34549" hidden="1"/>
    <cellStyle name="Schlecht 2" xfId="34557" hidden="1"/>
    <cellStyle name="Schlecht 2" xfId="34569" hidden="1"/>
    <cellStyle name="Schlecht 2" xfId="34577" hidden="1"/>
    <cellStyle name="Schlecht 2" xfId="34589" hidden="1"/>
    <cellStyle name="Schlecht 2" xfId="34597" hidden="1"/>
    <cellStyle name="Schlecht 2" xfId="34609" hidden="1"/>
    <cellStyle name="Schlecht 2" xfId="34617" hidden="1"/>
    <cellStyle name="Schlecht 2" xfId="34629" hidden="1"/>
    <cellStyle name="Schlecht 2" xfId="34643" hidden="1"/>
    <cellStyle name="Schlecht 2" xfId="34659" hidden="1"/>
    <cellStyle name="Schlecht 2" xfId="34667" hidden="1"/>
    <cellStyle name="Schlecht 2" xfId="34679" hidden="1"/>
    <cellStyle name="Schlecht 2" xfId="34687" hidden="1"/>
    <cellStyle name="Schlecht 2" xfId="34699" hidden="1"/>
    <cellStyle name="Schlecht 2" xfId="34707" hidden="1"/>
    <cellStyle name="Schlecht 2" xfId="34719" hidden="1"/>
    <cellStyle name="Schlecht 2" xfId="34727" hidden="1"/>
    <cellStyle name="Schlecht 2" xfId="34739" hidden="1"/>
    <cellStyle name="Schlecht 2" xfId="34748" hidden="1"/>
    <cellStyle name="Schlecht 2" xfId="34764" hidden="1"/>
    <cellStyle name="Schlecht 2" xfId="34773" hidden="1"/>
    <cellStyle name="Schlecht 2" xfId="34785" hidden="1"/>
    <cellStyle name="Schlecht 2" xfId="34793" hidden="1"/>
    <cellStyle name="Schlecht 2" xfId="34805" hidden="1"/>
    <cellStyle name="Schlecht 2" xfId="34813" hidden="1"/>
    <cellStyle name="Schlecht 2" xfId="34825" hidden="1"/>
    <cellStyle name="Schlecht 2" xfId="34833" hidden="1"/>
    <cellStyle name="Schlecht 2" xfId="34845" hidden="1"/>
    <cellStyle name="Schlecht 2" xfId="34633" hidden="1"/>
    <cellStyle name="Schlecht 2" xfId="34859" hidden="1"/>
    <cellStyle name="Schlecht 2" xfId="34868" hidden="1"/>
    <cellStyle name="Schlecht 2" xfId="34880" hidden="1"/>
    <cellStyle name="Schlecht 2" xfId="34888" hidden="1"/>
    <cellStyle name="Schlecht 2" xfId="34900" hidden="1"/>
    <cellStyle name="Schlecht 2" xfId="34908" hidden="1"/>
    <cellStyle name="Schlecht 2" xfId="34920" hidden="1"/>
    <cellStyle name="Schlecht 2" xfId="34928" hidden="1"/>
    <cellStyle name="Schlecht 2" xfId="34940" hidden="1"/>
    <cellStyle name="Schlecht 2" xfId="34641" hidden="1"/>
    <cellStyle name="Schlecht 2" xfId="34953" hidden="1"/>
    <cellStyle name="Schlecht 2" xfId="34961" hidden="1"/>
    <cellStyle name="Schlecht 2" xfId="34973" hidden="1"/>
    <cellStyle name="Schlecht 2" xfId="34981" hidden="1"/>
    <cellStyle name="Schlecht 2" xfId="34993" hidden="1"/>
    <cellStyle name="Schlecht 2" xfId="35001" hidden="1"/>
    <cellStyle name="Schlecht 2" xfId="35013" hidden="1"/>
    <cellStyle name="Schlecht 2" xfId="35021" hidden="1"/>
    <cellStyle name="Schlecht 2" xfId="35033" hidden="1"/>
    <cellStyle name="Schlecht 2" xfId="35041" hidden="1"/>
    <cellStyle name="Schlecht 2" xfId="35053" hidden="1"/>
    <cellStyle name="Schlecht 2" xfId="35061" hidden="1"/>
    <cellStyle name="Schlecht 2" xfId="35073" hidden="1"/>
    <cellStyle name="Schlecht 2" xfId="35081" hidden="1"/>
    <cellStyle name="Schlecht 2" xfId="35093" hidden="1"/>
    <cellStyle name="Schlecht 2" xfId="35101" hidden="1"/>
    <cellStyle name="Schlecht 2" xfId="35113" hidden="1"/>
    <cellStyle name="Schlecht 2" xfId="35121" hidden="1"/>
    <cellStyle name="Schlecht 2" xfId="35133" hidden="1"/>
    <cellStyle name="Schlecht 2" xfId="35141" hidden="1"/>
    <cellStyle name="Schlecht 2" xfId="35136" hidden="1"/>
    <cellStyle name="Schlecht 2" xfId="35188" hidden="1"/>
    <cellStyle name="Schlecht 2" xfId="35201" hidden="1"/>
    <cellStyle name="Schlecht 2" xfId="35209" hidden="1"/>
    <cellStyle name="Schlecht 2" xfId="35221" hidden="1"/>
    <cellStyle name="Schlecht 2" xfId="35229" hidden="1"/>
    <cellStyle name="Schlecht 2" xfId="35241" hidden="1"/>
    <cellStyle name="Schlecht 2" xfId="35249" hidden="1"/>
    <cellStyle name="Schlecht 2" xfId="35261" hidden="1"/>
    <cellStyle name="Schlecht 2" xfId="35269" hidden="1"/>
    <cellStyle name="Schlecht 2" xfId="35281" hidden="1"/>
    <cellStyle name="Schlecht 2" xfId="35284" hidden="1"/>
    <cellStyle name="Schlecht 2" xfId="35296" hidden="1"/>
    <cellStyle name="Schlecht 2" xfId="35304" hidden="1"/>
    <cellStyle name="Schlecht 2" xfId="35316" hidden="1"/>
    <cellStyle name="Schlecht 2" xfId="35324" hidden="1"/>
    <cellStyle name="Schlecht 2" xfId="35336" hidden="1"/>
    <cellStyle name="Schlecht 2" xfId="35344" hidden="1"/>
    <cellStyle name="Schlecht 2" xfId="35356" hidden="1"/>
    <cellStyle name="Schlecht 2" xfId="35364" hidden="1"/>
    <cellStyle name="Schlecht 2" xfId="35376" hidden="1"/>
    <cellStyle name="Schlecht 2" xfId="30752" hidden="1"/>
    <cellStyle name="Schlecht 2" xfId="30753" hidden="1"/>
    <cellStyle name="Schlecht 2" xfId="28221" hidden="1"/>
    <cellStyle name="Schlecht 2" xfId="28274" hidden="1"/>
    <cellStyle name="Schlecht 2" xfId="28309" hidden="1"/>
    <cellStyle name="Schlecht 2" xfId="28233" hidden="1"/>
    <cellStyle name="Schlecht 2" xfId="35395" hidden="1"/>
    <cellStyle name="Schlecht 2" xfId="35403" hidden="1"/>
    <cellStyle name="Schlecht 2" xfId="35415" hidden="1"/>
    <cellStyle name="Schlecht 2" xfId="35424" hidden="1"/>
    <cellStyle name="Schlecht 2" xfId="35440" hidden="1"/>
    <cellStyle name="Schlecht 2" xfId="35449" hidden="1"/>
    <cellStyle name="Schlecht 2" xfId="35461" hidden="1"/>
    <cellStyle name="Schlecht 2" xfId="35469" hidden="1"/>
    <cellStyle name="Schlecht 2" xfId="35481" hidden="1"/>
    <cellStyle name="Schlecht 2" xfId="35489" hidden="1"/>
    <cellStyle name="Schlecht 2" xfId="35501" hidden="1"/>
    <cellStyle name="Schlecht 2" xfId="35509" hidden="1"/>
    <cellStyle name="Schlecht 2" xfId="35521" hidden="1"/>
    <cellStyle name="Schlecht 2" xfId="28329" hidden="1"/>
    <cellStyle name="Schlecht 2" xfId="35535" hidden="1"/>
    <cellStyle name="Schlecht 2" xfId="35544" hidden="1"/>
    <cellStyle name="Schlecht 2" xfId="35556" hidden="1"/>
    <cellStyle name="Schlecht 2" xfId="35564" hidden="1"/>
    <cellStyle name="Schlecht 2" xfId="35576" hidden="1"/>
    <cellStyle name="Schlecht 2" xfId="35584" hidden="1"/>
    <cellStyle name="Schlecht 2" xfId="35596" hidden="1"/>
    <cellStyle name="Schlecht 2" xfId="35604" hidden="1"/>
    <cellStyle name="Schlecht 2" xfId="35616" hidden="1"/>
    <cellStyle name="Schlecht 2" xfId="28276" hidden="1"/>
    <cellStyle name="Schlecht 2" xfId="35629" hidden="1"/>
    <cellStyle name="Schlecht 2" xfId="35637" hidden="1"/>
    <cellStyle name="Schlecht 2" xfId="35649" hidden="1"/>
    <cellStyle name="Schlecht 2" xfId="35657" hidden="1"/>
    <cellStyle name="Schlecht 2" xfId="35669" hidden="1"/>
    <cellStyle name="Schlecht 2" xfId="35677" hidden="1"/>
    <cellStyle name="Schlecht 2" xfId="35689" hidden="1"/>
    <cellStyle name="Schlecht 2" xfId="35697" hidden="1"/>
    <cellStyle name="Schlecht 2" xfId="35709" hidden="1"/>
    <cellStyle name="Schlecht 2" xfId="35723" hidden="1"/>
    <cellStyle name="Schlecht 2" xfId="35738" hidden="1"/>
    <cellStyle name="Schlecht 2" xfId="35746" hidden="1"/>
    <cellStyle name="Schlecht 2" xfId="35758" hidden="1"/>
    <cellStyle name="Schlecht 2" xfId="35766" hidden="1"/>
    <cellStyle name="Schlecht 2" xfId="35778" hidden="1"/>
    <cellStyle name="Schlecht 2" xfId="35786" hidden="1"/>
    <cellStyle name="Schlecht 2" xfId="35798" hidden="1"/>
    <cellStyle name="Schlecht 2" xfId="35806" hidden="1"/>
    <cellStyle name="Schlecht 2" xfId="35818" hidden="1"/>
    <cellStyle name="Schlecht 2" xfId="35826" hidden="1"/>
    <cellStyle name="Schlecht 2" xfId="35842" hidden="1"/>
    <cellStyle name="Schlecht 2" xfId="35851" hidden="1"/>
    <cellStyle name="Schlecht 2" xfId="35863" hidden="1"/>
    <cellStyle name="Schlecht 2" xfId="35871" hidden="1"/>
    <cellStyle name="Schlecht 2" xfId="35883" hidden="1"/>
    <cellStyle name="Schlecht 2" xfId="35891" hidden="1"/>
    <cellStyle name="Schlecht 2" xfId="35903" hidden="1"/>
    <cellStyle name="Schlecht 2" xfId="35911" hidden="1"/>
    <cellStyle name="Schlecht 2" xfId="35923" hidden="1"/>
    <cellStyle name="Schlecht 2" xfId="35713" hidden="1"/>
    <cellStyle name="Schlecht 2" xfId="35937" hidden="1"/>
    <cellStyle name="Schlecht 2" xfId="35946" hidden="1"/>
    <cellStyle name="Schlecht 2" xfId="35958" hidden="1"/>
    <cellStyle name="Schlecht 2" xfId="35966" hidden="1"/>
    <cellStyle name="Schlecht 2" xfId="35978" hidden="1"/>
    <cellStyle name="Schlecht 2" xfId="35986" hidden="1"/>
    <cellStyle name="Schlecht 2" xfId="35998" hidden="1"/>
    <cellStyle name="Schlecht 2" xfId="36006" hidden="1"/>
    <cellStyle name="Schlecht 2" xfId="36018" hidden="1"/>
    <cellStyle name="Schlecht 2" xfId="35722" hidden="1"/>
    <cellStyle name="Schlecht 2" xfId="36031" hidden="1"/>
    <cellStyle name="Schlecht 2" xfId="36039" hidden="1"/>
    <cellStyle name="Schlecht 2" xfId="36051" hidden="1"/>
    <cellStyle name="Schlecht 2" xfId="36059" hidden="1"/>
    <cellStyle name="Schlecht 2" xfId="36071" hidden="1"/>
    <cellStyle name="Schlecht 2" xfId="36079" hidden="1"/>
    <cellStyle name="Schlecht 2" xfId="36091" hidden="1"/>
    <cellStyle name="Schlecht 2" xfId="36099" hidden="1"/>
    <cellStyle name="Schlecht 2" xfId="36111" hidden="1"/>
    <cellStyle name="Schlecht 2" xfId="36119" hidden="1"/>
    <cellStyle name="Schlecht 2" xfId="36131" hidden="1"/>
    <cellStyle name="Schlecht 2" xfId="36139" hidden="1"/>
    <cellStyle name="Schlecht 2" xfId="36151" hidden="1"/>
    <cellStyle name="Schlecht 2" xfId="36159" hidden="1"/>
    <cellStyle name="Schlecht 2" xfId="36171" hidden="1"/>
    <cellStyle name="Schlecht 2" xfId="36179" hidden="1"/>
    <cellStyle name="Schlecht 2" xfId="36191" hidden="1"/>
    <cellStyle name="Schlecht 2" xfId="36199" hidden="1"/>
    <cellStyle name="Schlecht 2" xfId="36211" hidden="1"/>
    <cellStyle name="Schlecht 2" xfId="36219" hidden="1"/>
    <cellStyle name="Schlecht 2" xfId="36214" hidden="1"/>
    <cellStyle name="Schlecht 2" xfId="36267" hidden="1"/>
    <cellStyle name="Schlecht 2" xfId="36280" hidden="1"/>
    <cellStyle name="Schlecht 2" xfId="36288" hidden="1"/>
    <cellStyle name="Schlecht 2" xfId="36300" hidden="1"/>
    <cellStyle name="Schlecht 2" xfId="36308" hidden="1"/>
    <cellStyle name="Schlecht 2" xfId="36320" hidden="1"/>
    <cellStyle name="Schlecht 2" xfId="36328" hidden="1"/>
    <cellStyle name="Schlecht 2" xfId="36340" hidden="1"/>
    <cellStyle name="Schlecht 2" xfId="36348" hidden="1"/>
    <cellStyle name="Schlecht 2" xfId="36360" hidden="1"/>
    <cellStyle name="Schlecht 2" xfId="36363" hidden="1"/>
    <cellStyle name="Schlecht 2" xfId="36375" hidden="1"/>
    <cellStyle name="Schlecht 2" xfId="36383" hidden="1"/>
    <cellStyle name="Schlecht 2" xfId="36395" hidden="1"/>
    <cellStyle name="Schlecht 2" xfId="36403" hidden="1"/>
    <cellStyle name="Schlecht 2" xfId="36415" hidden="1"/>
    <cellStyle name="Schlecht 2" xfId="36423" hidden="1"/>
    <cellStyle name="Schlecht 2" xfId="36435" hidden="1"/>
    <cellStyle name="Schlecht 2" xfId="36443" hidden="1"/>
    <cellStyle name="Schlecht 2" xfId="36455" hidden="1"/>
    <cellStyle name="Schlecht 2" xfId="36466" hidden="1"/>
    <cellStyle name="Schlecht 2" xfId="36512" hidden="1"/>
    <cellStyle name="Schlecht 2" xfId="36528" hidden="1"/>
    <cellStyle name="Schlecht 2" xfId="36544" hidden="1"/>
    <cellStyle name="Schlecht 2" xfId="36556" hidden="1"/>
    <cellStyle name="Schlecht 2" xfId="36564" hidden="1"/>
    <cellStyle name="Schlecht 2" xfId="36576" hidden="1"/>
    <cellStyle name="Schlecht 2" xfId="36584" hidden="1"/>
    <cellStyle name="Schlecht 2" xfId="36596" hidden="1"/>
    <cellStyle name="Schlecht 2" xfId="36604" hidden="1"/>
    <cellStyle name="Schlecht 2" xfId="36616" hidden="1"/>
    <cellStyle name="Schlecht 2" xfId="36625" hidden="1"/>
    <cellStyle name="Schlecht 2" xfId="36641" hidden="1"/>
    <cellStyle name="Schlecht 2" xfId="36650" hidden="1"/>
    <cellStyle name="Schlecht 2" xfId="36662" hidden="1"/>
    <cellStyle name="Schlecht 2" xfId="36670" hidden="1"/>
    <cellStyle name="Schlecht 2" xfId="36682" hidden="1"/>
    <cellStyle name="Schlecht 2" xfId="36690" hidden="1"/>
    <cellStyle name="Schlecht 2" xfId="36702" hidden="1"/>
    <cellStyle name="Schlecht 2" xfId="36710" hidden="1"/>
    <cellStyle name="Schlecht 2" xfId="36722" hidden="1"/>
    <cellStyle name="Schlecht 2" xfId="36499" hidden="1"/>
    <cellStyle name="Schlecht 2" xfId="36736" hidden="1"/>
    <cellStyle name="Schlecht 2" xfId="36745" hidden="1"/>
    <cellStyle name="Schlecht 2" xfId="36757" hidden="1"/>
    <cellStyle name="Schlecht 2" xfId="36765" hidden="1"/>
    <cellStyle name="Schlecht 2" xfId="36777" hidden="1"/>
    <cellStyle name="Schlecht 2" xfId="36785" hidden="1"/>
    <cellStyle name="Schlecht 2" xfId="36797" hidden="1"/>
    <cellStyle name="Schlecht 2" xfId="36805" hidden="1"/>
    <cellStyle name="Schlecht 2" xfId="36817" hidden="1"/>
    <cellStyle name="Schlecht 2" xfId="36490" hidden="1"/>
    <cellStyle name="Schlecht 2" xfId="36830" hidden="1"/>
    <cellStyle name="Schlecht 2" xfId="36838" hidden="1"/>
    <cellStyle name="Schlecht 2" xfId="36850" hidden="1"/>
    <cellStyle name="Schlecht 2" xfId="36858" hidden="1"/>
    <cellStyle name="Schlecht 2" xfId="36870" hidden="1"/>
    <cellStyle name="Schlecht 2" xfId="36878" hidden="1"/>
    <cellStyle name="Schlecht 2" xfId="36890" hidden="1"/>
    <cellStyle name="Schlecht 2" xfId="36898" hidden="1"/>
    <cellStyle name="Schlecht 2" xfId="36910" hidden="1"/>
    <cellStyle name="Schlecht 2" xfId="36922" hidden="1"/>
    <cellStyle name="Schlecht 2" xfId="36938" hidden="1"/>
    <cellStyle name="Schlecht 2" xfId="36946" hidden="1"/>
    <cellStyle name="Schlecht 2" xfId="36958" hidden="1"/>
    <cellStyle name="Schlecht 2" xfId="36966" hidden="1"/>
    <cellStyle name="Schlecht 2" xfId="36978" hidden="1"/>
    <cellStyle name="Schlecht 2" xfId="36986" hidden="1"/>
    <cellStyle name="Schlecht 2" xfId="36998" hidden="1"/>
    <cellStyle name="Schlecht 2" xfId="37006" hidden="1"/>
    <cellStyle name="Schlecht 2" xfId="37018" hidden="1"/>
    <cellStyle name="Schlecht 2" xfId="37026" hidden="1"/>
    <cellStyle name="Schlecht 2" xfId="37042" hidden="1"/>
    <cellStyle name="Schlecht 2" xfId="37051" hidden="1"/>
    <cellStyle name="Schlecht 2" xfId="37063" hidden="1"/>
    <cellStyle name="Schlecht 2" xfId="37071" hidden="1"/>
    <cellStyle name="Schlecht 2" xfId="37083" hidden="1"/>
    <cellStyle name="Schlecht 2" xfId="37091" hidden="1"/>
    <cellStyle name="Schlecht 2" xfId="37103" hidden="1"/>
    <cellStyle name="Schlecht 2" xfId="37111" hidden="1"/>
    <cellStyle name="Schlecht 2" xfId="37123" hidden="1"/>
    <cellStyle name="Schlecht 2" xfId="36913" hidden="1"/>
    <cellStyle name="Schlecht 2" xfId="37137" hidden="1"/>
    <cellStyle name="Schlecht 2" xfId="37146" hidden="1"/>
    <cellStyle name="Schlecht 2" xfId="37158" hidden="1"/>
    <cellStyle name="Schlecht 2" xfId="37166" hidden="1"/>
    <cellStyle name="Schlecht 2" xfId="37178" hidden="1"/>
    <cellStyle name="Schlecht 2" xfId="37186" hidden="1"/>
    <cellStyle name="Schlecht 2" xfId="37198" hidden="1"/>
    <cellStyle name="Schlecht 2" xfId="37206" hidden="1"/>
    <cellStyle name="Schlecht 2" xfId="37218" hidden="1"/>
    <cellStyle name="Schlecht 2" xfId="36921" hidden="1"/>
    <cellStyle name="Schlecht 2" xfId="37231" hidden="1"/>
    <cellStyle name="Schlecht 2" xfId="37239" hidden="1"/>
    <cellStyle name="Schlecht 2" xfId="37251" hidden="1"/>
    <cellStyle name="Schlecht 2" xfId="37259" hidden="1"/>
    <cellStyle name="Schlecht 2" xfId="37271" hidden="1"/>
    <cellStyle name="Schlecht 2" xfId="37279" hidden="1"/>
    <cellStyle name="Schlecht 2" xfId="37291" hidden="1"/>
    <cellStyle name="Schlecht 2" xfId="37299" hidden="1"/>
    <cellStyle name="Schlecht 2" xfId="37311" hidden="1"/>
    <cellStyle name="Schlecht 2" xfId="37319" hidden="1"/>
    <cellStyle name="Schlecht 2" xfId="37331" hidden="1"/>
    <cellStyle name="Schlecht 2" xfId="37339" hidden="1"/>
    <cellStyle name="Schlecht 2" xfId="37351" hidden="1"/>
    <cellStyle name="Schlecht 2" xfId="37359" hidden="1"/>
    <cellStyle name="Schlecht 2" xfId="37371" hidden="1"/>
    <cellStyle name="Schlecht 2" xfId="37379" hidden="1"/>
    <cellStyle name="Schlecht 2" xfId="37391" hidden="1"/>
    <cellStyle name="Schlecht 2" xfId="37399" hidden="1"/>
    <cellStyle name="Schlecht 2" xfId="37411" hidden="1"/>
    <cellStyle name="Schlecht 2" xfId="37418" hidden="1"/>
    <cellStyle name="Schlecht 2" xfId="37413" hidden="1"/>
    <cellStyle name="Schlecht 2" xfId="37464" hidden="1"/>
    <cellStyle name="Schlecht 2" xfId="37477" hidden="1"/>
    <cellStyle name="Schlecht 2" xfId="37485" hidden="1"/>
    <cellStyle name="Schlecht 2" xfId="37497" hidden="1"/>
    <cellStyle name="Schlecht 2" xfId="37505" hidden="1"/>
    <cellStyle name="Schlecht 2" xfId="37517" hidden="1"/>
    <cellStyle name="Schlecht 2" xfId="37525" hidden="1"/>
    <cellStyle name="Schlecht 2" xfId="37537" hidden="1"/>
    <cellStyle name="Schlecht 2" xfId="37545" hidden="1"/>
    <cellStyle name="Schlecht 2" xfId="37557" hidden="1"/>
    <cellStyle name="Schlecht 2" xfId="37559" hidden="1"/>
    <cellStyle name="Schlecht 2" xfId="37571" hidden="1"/>
    <cellStyle name="Schlecht 2" xfId="37579" hidden="1"/>
    <cellStyle name="Schlecht 2" xfId="37591" hidden="1"/>
    <cellStyle name="Schlecht 2" xfId="37599" hidden="1"/>
    <cellStyle name="Schlecht 2" xfId="37611" hidden="1"/>
    <cellStyle name="Schlecht 2" xfId="37619" hidden="1"/>
    <cellStyle name="Schlecht 2" xfId="37631" hidden="1"/>
    <cellStyle name="Schlecht 2" xfId="37639" hidden="1"/>
    <cellStyle name="Schlecht 2" xfId="37651" hidden="1"/>
    <cellStyle name="Schlecht 2" xfId="28324" hidden="1"/>
    <cellStyle name="Schlecht 2" xfId="30736" hidden="1"/>
    <cellStyle name="Schlecht 2" xfId="28222" hidden="1"/>
    <cellStyle name="Schlecht 2" xfId="34208" hidden="1"/>
    <cellStyle name="Schlecht 2" xfId="33094" hidden="1"/>
    <cellStyle name="Schlecht 2" xfId="28215" hidden="1"/>
    <cellStyle name="Schlecht 2" xfId="37662" hidden="1"/>
    <cellStyle name="Schlecht 2" xfId="37670" hidden="1"/>
    <cellStyle name="Schlecht 2" xfId="37682" hidden="1"/>
    <cellStyle name="Schlecht 2" xfId="37690" hidden="1"/>
    <cellStyle name="Schlecht 2" xfId="37706" hidden="1"/>
    <cellStyle name="Schlecht 2" xfId="37715" hidden="1"/>
    <cellStyle name="Schlecht 2" xfId="37727" hidden="1"/>
    <cellStyle name="Schlecht 2" xfId="37735" hidden="1"/>
    <cellStyle name="Schlecht 2" xfId="37747" hidden="1"/>
    <cellStyle name="Schlecht 2" xfId="37755" hidden="1"/>
    <cellStyle name="Schlecht 2" xfId="37767" hidden="1"/>
    <cellStyle name="Schlecht 2" xfId="37775" hidden="1"/>
    <cellStyle name="Schlecht 2" xfId="37787" hidden="1"/>
    <cellStyle name="Schlecht 2" xfId="31788" hidden="1"/>
    <cellStyle name="Schlecht 2" xfId="37801" hidden="1"/>
    <cellStyle name="Schlecht 2" xfId="37810" hidden="1"/>
    <cellStyle name="Schlecht 2" xfId="37822" hidden="1"/>
    <cellStyle name="Schlecht 2" xfId="37830" hidden="1"/>
    <cellStyle name="Schlecht 2" xfId="37842" hidden="1"/>
    <cellStyle name="Schlecht 2" xfId="37850" hidden="1"/>
    <cellStyle name="Schlecht 2" xfId="37862" hidden="1"/>
    <cellStyle name="Schlecht 2" xfId="37870" hidden="1"/>
    <cellStyle name="Schlecht 2" xfId="37882" hidden="1"/>
    <cellStyle name="Schlecht 2" xfId="28316" hidden="1"/>
    <cellStyle name="Schlecht 2" xfId="37895" hidden="1"/>
    <cellStyle name="Schlecht 2" xfId="37903" hidden="1"/>
    <cellStyle name="Schlecht 2" xfId="37915" hidden="1"/>
    <cellStyle name="Schlecht 2" xfId="37923" hidden="1"/>
    <cellStyle name="Schlecht 2" xfId="37935" hidden="1"/>
    <cellStyle name="Schlecht 2" xfId="37943" hidden="1"/>
    <cellStyle name="Schlecht 2" xfId="37955" hidden="1"/>
    <cellStyle name="Schlecht 2" xfId="37963" hidden="1"/>
    <cellStyle name="Schlecht 2" xfId="37975" hidden="1"/>
    <cellStyle name="Schlecht 2" xfId="37987" hidden="1"/>
    <cellStyle name="Schlecht 2" xfId="38002" hidden="1"/>
    <cellStyle name="Schlecht 2" xfId="38010" hidden="1"/>
    <cellStyle name="Schlecht 2" xfId="38022" hidden="1"/>
    <cellStyle name="Schlecht 2" xfId="38030" hidden="1"/>
    <cellStyle name="Schlecht 2" xfId="38042" hidden="1"/>
    <cellStyle name="Schlecht 2" xfId="38050" hidden="1"/>
    <cellStyle name="Schlecht 2" xfId="38062" hidden="1"/>
    <cellStyle name="Schlecht 2" xfId="38070" hidden="1"/>
    <cellStyle name="Schlecht 2" xfId="38082" hidden="1"/>
    <cellStyle name="Schlecht 2" xfId="38090" hidden="1"/>
    <cellStyle name="Schlecht 2" xfId="38106" hidden="1"/>
    <cellStyle name="Schlecht 2" xfId="38115" hidden="1"/>
    <cellStyle name="Schlecht 2" xfId="38127" hidden="1"/>
    <cellStyle name="Schlecht 2" xfId="38135" hidden="1"/>
    <cellStyle name="Schlecht 2" xfId="38147" hidden="1"/>
    <cellStyle name="Schlecht 2" xfId="38155" hidden="1"/>
    <cellStyle name="Schlecht 2" xfId="38167" hidden="1"/>
    <cellStyle name="Schlecht 2" xfId="38175" hidden="1"/>
    <cellStyle name="Schlecht 2" xfId="38187" hidden="1"/>
    <cellStyle name="Schlecht 2" xfId="37978" hidden="1"/>
    <cellStyle name="Schlecht 2" xfId="38201" hidden="1"/>
    <cellStyle name="Schlecht 2" xfId="38210" hidden="1"/>
    <cellStyle name="Schlecht 2" xfId="38222" hidden="1"/>
    <cellStyle name="Schlecht 2" xfId="38230" hidden="1"/>
    <cellStyle name="Schlecht 2" xfId="38242" hidden="1"/>
    <cellStyle name="Schlecht 2" xfId="38250" hidden="1"/>
    <cellStyle name="Schlecht 2" xfId="38262" hidden="1"/>
    <cellStyle name="Schlecht 2" xfId="38270" hidden="1"/>
    <cellStyle name="Schlecht 2" xfId="38282" hidden="1"/>
    <cellStyle name="Schlecht 2" xfId="37986" hidden="1"/>
    <cellStyle name="Schlecht 2" xfId="38295" hidden="1"/>
    <cellStyle name="Schlecht 2" xfId="38303" hidden="1"/>
    <cellStyle name="Schlecht 2" xfId="38315" hidden="1"/>
    <cellStyle name="Schlecht 2" xfId="38323" hidden="1"/>
    <cellStyle name="Schlecht 2" xfId="38335" hidden="1"/>
    <cellStyle name="Schlecht 2" xfId="38343" hidden="1"/>
    <cellStyle name="Schlecht 2" xfId="38355" hidden="1"/>
    <cellStyle name="Schlecht 2" xfId="38363" hidden="1"/>
    <cellStyle name="Schlecht 2" xfId="38375" hidden="1"/>
    <cellStyle name="Schlecht 2" xfId="38383" hidden="1"/>
    <cellStyle name="Schlecht 2" xfId="38395" hidden="1"/>
    <cellStyle name="Schlecht 2" xfId="38403" hidden="1"/>
    <cellStyle name="Schlecht 2" xfId="38415" hidden="1"/>
    <cellStyle name="Schlecht 2" xfId="38423" hidden="1"/>
    <cellStyle name="Schlecht 2" xfId="38435" hidden="1"/>
    <cellStyle name="Schlecht 2" xfId="38443" hidden="1"/>
    <cellStyle name="Schlecht 2" xfId="38455" hidden="1"/>
    <cellStyle name="Schlecht 2" xfId="38463" hidden="1"/>
    <cellStyle name="Schlecht 2" xfId="38475" hidden="1"/>
    <cellStyle name="Schlecht 2" xfId="38482" hidden="1"/>
    <cellStyle name="Schlecht 2" xfId="38477" hidden="1"/>
    <cellStyle name="Schlecht 2" xfId="38525" hidden="1"/>
    <cellStyle name="Schlecht 2" xfId="38537" hidden="1"/>
    <cellStyle name="Schlecht 2" xfId="38545" hidden="1"/>
    <cellStyle name="Schlecht 2" xfId="38557" hidden="1"/>
    <cellStyle name="Schlecht 2" xfId="38565" hidden="1"/>
    <cellStyle name="Schlecht 2" xfId="38577" hidden="1"/>
    <cellStyle name="Schlecht 2" xfId="38585" hidden="1"/>
    <cellStyle name="Schlecht 2" xfId="38597" hidden="1"/>
    <cellStyle name="Schlecht 2" xfId="38605" hidden="1"/>
    <cellStyle name="Schlecht 2" xfId="38617" hidden="1"/>
    <cellStyle name="Schlecht 2" xfId="38619" hidden="1"/>
    <cellStyle name="Schlecht 2" xfId="38631" hidden="1"/>
    <cellStyle name="Schlecht 2" xfId="38639" hidden="1"/>
    <cellStyle name="Schlecht 2" xfId="38651" hidden="1"/>
    <cellStyle name="Schlecht 2" xfId="38659" hidden="1"/>
    <cellStyle name="Schlecht 2" xfId="38671" hidden="1"/>
    <cellStyle name="Schlecht 2" xfId="38679" hidden="1"/>
    <cellStyle name="Schlecht 2" xfId="38691" hidden="1"/>
    <cellStyle name="Schlecht 2" xfId="38699" hidden="1"/>
    <cellStyle name="Schlecht 2" xfId="38711" hidden="1"/>
    <cellStyle name="Schlecht 2" xfId="38719" hidden="1"/>
    <cellStyle name="Schlecht 2" xfId="38764" hidden="1"/>
    <cellStyle name="Schlecht 2" xfId="38779" hidden="1"/>
    <cellStyle name="Schlecht 2" xfId="38795" hidden="1"/>
    <cellStyle name="Schlecht 2" xfId="38807" hidden="1"/>
    <cellStyle name="Schlecht 2" xfId="38815" hidden="1"/>
    <cellStyle name="Schlecht 2" xfId="38827" hidden="1"/>
    <cellStyle name="Schlecht 2" xfId="38835" hidden="1"/>
    <cellStyle name="Schlecht 2" xfId="38847" hidden="1"/>
    <cellStyle name="Schlecht 2" xfId="38855" hidden="1"/>
    <cellStyle name="Schlecht 2" xfId="38867" hidden="1"/>
    <cellStyle name="Schlecht 2" xfId="38875" hidden="1"/>
    <cellStyle name="Schlecht 2" xfId="38891" hidden="1"/>
    <cellStyle name="Schlecht 2" xfId="38900" hidden="1"/>
    <cellStyle name="Schlecht 2" xfId="38912" hidden="1"/>
    <cellStyle name="Schlecht 2" xfId="38920" hidden="1"/>
    <cellStyle name="Schlecht 2" xfId="38932" hidden="1"/>
    <cellStyle name="Schlecht 2" xfId="38940" hidden="1"/>
    <cellStyle name="Schlecht 2" xfId="38952" hidden="1"/>
    <cellStyle name="Schlecht 2" xfId="38960" hidden="1"/>
    <cellStyle name="Schlecht 2" xfId="38972" hidden="1"/>
    <cellStyle name="Schlecht 2" xfId="38751" hidden="1"/>
    <cellStyle name="Schlecht 2" xfId="38986" hidden="1"/>
    <cellStyle name="Schlecht 2" xfId="38995" hidden="1"/>
    <cellStyle name="Schlecht 2" xfId="39007" hidden="1"/>
    <cellStyle name="Schlecht 2" xfId="39015" hidden="1"/>
    <cellStyle name="Schlecht 2" xfId="39027" hidden="1"/>
    <cellStyle name="Schlecht 2" xfId="39035" hidden="1"/>
    <cellStyle name="Schlecht 2" xfId="39047" hidden="1"/>
    <cellStyle name="Schlecht 2" xfId="39055" hidden="1"/>
    <cellStyle name="Schlecht 2" xfId="39067" hidden="1"/>
    <cellStyle name="Schlecht 2" xfId="38742" hidden="1"/>
    <cellStyle name="Schlecht 2" xfId="39080" hidden="1"/>
    <cellStyle name="Schlecht 2" xfId="39088" hidden="1"/>
    <cellStyle name="Schlecht 2" xfId="39100" hidden="1"/>
    <cellStyle name="Schlecht 2" xfId="39108" hidden="1"/>
    <cellStyle name="Schlecht 2" xfId="39120" hidden="1"/>
    <cellStyle name="Schlecht 2" xfId="39128" hidden="1"/>
    <cellStyle name="Schlecht 2" xfId="39140" hidden="1"/>
    <cellStyle name="Schlecht 2" xfId="39148" hidden="1"/>
    <cellStyle name="Schlecht 2" xfId="39160" hidden="1"/>
    <cellStyle name="Schlecht 2" xfId="39172" hidden="1"/>
    <cellStyle name="Schlecht 2" xfId="39187" hidden="1"/>
    <cellStyle name="Schlecht 2" xfId="39195" hidden="1"/>
    <cellStyle name="Schlecht 2" xfId="39207" hidden="1"/>
    <cellStyle name="Schlecht 2" xfId="39215" hidden="1"/>
    <cellStyle name="Schlecht 2" xfId="39227" hidden="1"/>
    <cellStyle name="Schlecht 2" xfId="39235" hidden="1"/>
    <cellStyle name="Schlecht 2" xfId="39247" hidden="1"/>
    <cellStyle name="Schlecht 2" xfId="39255" hidden="1"/>
    <cellStyle name="Schlecht 2" xfId="39267" hidden="1"/>
    <cellStyle name="Schlecht 2" xfId="39275" hidden="1"/>
    <cellStyle name="Schlecht 2" xfId="39291" hidden="1"/>
    <cellStyle name="Schlecht 2" xfId="39300" hidden="1"/>
    <cellStyle name="Schlecht 2" xfId="39312" hidden="1"/>
    <cellStyle name="Schlecht 2" xfId="39320" hidden="1"/>
    <cellStyle name="Schlecht 2" xfId="39332" hidden="1"/>
    <cellStyle name="Schlecht 2" xfId="39340" hidden="1"/>
    <cellStyle name="Schlecht 2" xfId="39352" hidden="1"/>
    <cellStyle name="Schlecht 2" xfId="39360" hidden="1"/>
    <cellStyle name="Schlecht 2" xfId="39372" hidden="1"/>
    <cellStyle name="Schlecht 2" xfId="39163" hidden="1"/>
    <cellStyle name="Schlecht 2" xfId="39386" hidden="1"/>
    <cellStyle name="Schlecht 2" xfId="39395" hidden="1"/>
    <cellStyle name="Schlecht 2" xfId="39407" hidden="1"/>
    <cellStyle name="Schlecht 2" xfId="39415" hidden="1"/>
    <cellStyle name="Schlecht 2" xfId="39427" hidden="1"/>
    <cellStyle name="Schlecht 2" xfId="39435" hidden="1"/>
    <cellStyle name="Schlecht 2" xfId="39447" hidden="1"/>
    <cellStyle name="Schlecht 2" xfId="39455" hidden="1"/>
    <cellStyle name="Schlecht 2" xfId="39467" hidden="1"/>
    <cellStyle name="Schlecht 2" xfId="39171" hidden="1"/>
    <cellStyle name="Schlecht 2" xfId="39480" hidden="1"/>
    <cellStyle name="Schlecht 2" xfId="39488" hidden="1"/>
    <cellStyle name="Schlecht 2" xfId="39500" hidden="1"/>
    <cellStyle name="Schlecht 2" xfId="39508" hidden="1"/>
    <cellStyle name="Schlecht 2" xfId="39520" hidden="1"/>
    <cellStyle name="Schlecht 2" xfId="39528" hidden="1"/>
    <cellStyle name="Schlecht 2" xfId="39540" hidden="1"/>
    <cellStyle name="Schlecht 2" xfId="39548" hidden="1"/>
    <cellStyle name="Schlecht 2" xfId="39560" hidden="1"/>
    <cellStyle name="Schlecht 2" xfId="39568" hidden="1"/>
    <cellStyle name="Schlecht 2" xfId="39580" hidden="1"/>
    <cellStyle name="Schlecht 2" xfId="39588" hidden="1"/>
    <cellStyle name="Schlecht 2" xfId="39600" hidden="1"/>
    <cellStyle name="Schlecht 2" xfId="39608" hidden="1"/>
    <cellStyle name="Schlecht 2" xfId="39620" hidden="1"/>
    <cellStyle name="Schlecht 2" xfId="39628" hidden="1"/>
    <cellStyle name="Schlecht 2" xfId="39640" hidden="1"/>
    <cellStyle name="Schlecht 2" xfId="39648" hidden="1"/>
    <cellStyle name="Schlecht 2" xfId="39660" hidden="1"/>
    <cellStyle name="Schlecht 2" xfId="39667" hidden="1"/>
    <cellStyle name="Schlecht 2" xfId="39662" hidden="1"/>
    <cellStyle name="Schlecht 2" xfId="39710" hidden="1"/>
    <cellStyle name="Schlecht 2" xfId="39722" hidden="1"/>
    <cellStyle name="Schlecht 2" xfId="39730" hidden="1"/>
    <cellStyle name="Schlecht 2" xfId="39742" hidden="1"/>
    <cellStyle name="Schlecht 2" xfId="39750" hidden="1"/>
    <cellStyle name="Schlecht 2" xfId="39762" hidden="1"/>
    <cellStyle name="Schlecht 2" xfId="39770" hidden="1"/>
    <cellStyle name="Schlecht 2" xfId="39782" hidden="1"/>
    <cellStyle name="Schlecht 2" xfId="39790" hidden="1"/>
    <cellStyle name="Schlecht 2" xfId="39802" hidden="1"/>
    <cellStyle name="Schlecht 2" xfId="39804" hidden="1"/>
    <cellStyle name="Schlecht 2" xfId="39816" hidden="1"/>
    <cellStyle name="Schlecht 2" xfId="39824" hidden="1"/>
    <cellStyle name="Schlecht 2" xfId="39836" hidden="1"/>
    <cellStyle name="Schlecht 2" xfId="39844" hidden="1"/>
    <cellStyle name="Schlecht 2" xfId="39856" hidden="1"/>
    <cellStyle name="Schlecht 2" xfId="39864" hidden="1"/>
    <cellStyle name="Schlecht 2" xfId="39876" hidden="1"/>
    <cellStyle name="Schlecht 2" xfId="39884" hidden="1"/>
    <cellStyle name="Schlecht 2" xfId="39896" hidden="1"/>
    <cellStyle name="Schlecht 2" xfId="32848" hidden="1"/>
    <cellStyle name="Schlecht 2" xfId="36222" hidden="1"/>
    <cellStyle name="Schlecht 2" xfId="31145" hidden="1"/>
    <cellStyle name="Schlecht 2" xfId="36471" hidden="1"/>
    <cellStyle name="Schlecht 2" xfId="35380" hidden="1"/>
    <cellStyle name="Schlecht 2" xfId="37438" hidden="1"/>
    <cellStyle name="Schlecht 2" xfId="39899" hidden="1"/>
    <cellStyle name="Schlecht 2" xfId="39907" hidden="1"/>
    <cellStyle name="Schlecht 2" xfId="39919" hidden="1"/>
    <cellStyle name="Schlecht 2" xfId="39927" hidden="1"/>
    <cellStyle name="Schlecht 2" xfId="39943" hidden="1"/>
    <cellStyle name="Schlecht 2" xfId="39952" hidden="1"/>
    <cellStyle name="Schlecht 2" xfId="39964" hidden="1"/>
    <cellStyle name="Schlecht 2" xfId="39972" hidden="1"/>
    <cellStyle name="Schlecht 2" xfId="39984" hidden="1"/>
    <cellStyle name="Schlecht 2" xfId="39992" hidden="1"/>
    <cellStyle name="Schlecht 2" xfId="40004" hidden="1"/>
    <cellStyle name="Schlecht 2" xfId="40012" hidden="1"/>
    <cellStyle name="Schlecht 2" xfId="40024" hidden="1"/>
    <cellStyle name="Schlecht 2" xfId="35390" hidden="1"/>
    <cellStyle name="Schlecht 2" xfId="40038" hidden="1"/>
    <cellStyle name="Schlecht 2" xfId="40047" hidden="1"/>
    <cellStyle name="Schlecht 2" xfId="40059" hidden="1"/>
    <cellStyle name="Schlecht 2" xfId="40067" hidden="1"/>
    <cellStyle name="Schlecht 2" xfId="40079" hidden="1"/>
    <cellStyle name="Schlecht 2" xfId="40087" hidden="1"/>
    <cellStyle name="Schlecht 2" xfId="40099" hidden="1"/>
    <cellStyle name="Schlecht 2" xfId="40107" hidden="1"/>
    <cellStyle name="Schlecht 2" xfId="40119" hidden="1"/>
    <cellStyle name="Schlecht 2" xfId="38743" hidden="1"/>
    <cellStyle name="Schlecht 2" xfId="40132" hidden="1"/>
    <cellStyle name="Schlecht 2" xfId="40140" hidden="1"/>
    <cellStyle name="Schlecht 2" xfId="40152" hidden="1"/>
    <cellStyle name="Schlecht 2" xfId="40160" hidden="1"/>
    <cellStyle name="Schlecht 2" xfId="40172" hidden="1"/>
    <cellStyle name="Schlecht 2" xfId="40180" hidden="1"/>
    <cellStyle name="Schlecht 2" xfId="40192" hidden="1"/>
    <cellStyle name="Schlecht 2" xfId="40200" hidden="1"/>
    <cellStyle name="Schlecht 2" xfId="40212" hidden="1"/>
    <cellStyle name="Schlecht 2" xfId="40224" hidden="1"/>
    <cellStyle name="Schlecht 2" xfId="40239" hidden="1"/>
    <cellStyle name="Schlecht 2" xfId="40247" hidden="1"/>
    <cellStyle name="Schlecht 2" xfId="40259" hidden="1"/>
    <cellStyle name="Schlecht 2" xfId="40267" hidden="1"/>
    <cellStyle name="Schlecht 2" xfId="40279" hidden="1"/>
    <cellStyle name="Schlecht 2" xfId="40287" hidden="1"/>
    <cellStyle name="Schlecht 2" xfId="40299" hidden="1"/>
    <cellStyle name="Schlecht 2" xfId="40307" hidden="1"/>
    <cellStyle name="Schlecht 2" xfId="40319" hidden="1"/>
    <cellStyle name="Schlecht 2" xfId="40327" hidden="1"/>
    <cellStyle name="Schlecht 2" xfId="40343" hidden="1"/>
    <cellStyle name="Schlecht 2" xfId="40352" hidden="1"/>
    <cellStyle name="Schlecht 2" xfId="40364" hidden="1"/>
    <cellStyle name="Schlecht 2" xfId="40372" hidden="1"/>
    <cellStyle name="Schlecht 2" xfId="40384" hidden="1"/>
    <cellStyle name="Schlecht 2" xfId="40392" hidden="1"/>
    <cellStyle name="Schlecht 2" xfId="40404" hidden="1"/>
    <cellStyle name="Schlecht 2" xfId="40412" hidden="1"/>
    <cellStyle name="Schlecht 2" xfId="40424" hidden="1"/>
    <cellStyle name="Schlecht 2" xfId="40215" hidden="1"/>
    <cellStyle name="Schlecht 2" xfId="40438" hidden="1"/>
    <cellStyle name="Schlecht 2" xfId="40447" hidden="1"/>
    <cellStyle name="Schlecht 2" xfId="40459" hidden="1"/>
    <cellStyle name="Schlecht 2" xfId="40467" hidden="1"/>
    <cellStyle name="Schlecht 2" xfId="40479" hidden="1"/>
    <cellStyle name="Schlecht 2" xfId="40487" hidden="1"/>
    <cellStyle name="Schlecht 2" xfId="40499" hidden="1"/>
    <cellStyle name="Schlecht 2" xfId="40507" hidden="1"/>
    <cellStyle name="Schlecht 2" xfId="40519" hidden="1"/>
    <cellStyle name="Schlecht 2" xfId="40223" hidden="1"/>
    <cellStyle name="Schlecht 2" xfId="40532" hidden="1"/>
    <cellStyle name="Schlecht 2" xfId="40540" hidden="1"/>
    <cellStyle name="Schlecht 2" xfId="40552" hidden="1"/>
    <cellStyle name="Schlecht 2" xfId="40560" hidden="1"/>
    <cellStyle name="Schlecht 2" xfId="40572" hidden="1"/>
    <cellStyle name="Schlecht 2" xfId="40580" hidden="1"/>
    <cellStyle name="Schlecht 2" xfId="40592" hidden="1"/>
    <cellStyle name="Schlecht 2" xfId="40600" hidden="1"/>
    <cellStyle name="Schlecht 2" xfId="40612" hidden="1"/>
    <cellStyle name="Schlecht 2" xfId="40620" hidden="1"/>
    <cellStyle name="Schlecht 2" xfId="40632" hidden="1"/>
    <cellStyle name="Schlecht 2" xfId="40640" hidden="1"/>
    <cellStyle name="Schlecht 2" xfId="40652" hidden="1"/>
    <cellStyle name="Schlecht 2" xfId="40660" hidden="1"/>
    <cellStyle name="Schlecht 2" xfId="40672" hidden="1"/>
    <cellStyle name="Schlecht 2" xfId="40680" hidden="1"/>
    <cellStyle name="Schlecht 2" xfId="40692" hidden="1"/>
    <cellStyle name="Schlecht 2" xfId="40700" hidden="1"/>
    <cellStyle name="Schlecht 2" xfId="40712" hidden="1"/>
    <cellStyle name="Schlecht 2" xfId="40719" hidden="1"/>
    <cellStyle name="Schlecht 2" xfId="40714" hidden="1"/>
    <cellStyle name="Schlecht 2" xfId="40762" hidden="1"/>
    <cellStyle name="Schlecht 2" xfId="40774" hidden="1"/>
    <cellStyle name="Schlecht 2" xfId="40782" hidden="1"/>
    <cellStyle name="Schlecht 2" xfId="40794" hidden="1"/>
    <cellStyle name="Schlecht 2" xfId="40802" hidden="1"/>
    <cellStyle name="Schlecht 2" xfId="40814" hidden="1"/>
    <cellStyle name="Schlecht 2" xfId="40822" hidden="1"/>
    <cellStyle name="Schlecht 2" xfId="40834" hidden="1"/>
    <cellStyle name="Schlecht 2" xfId="40842" hidden="1"/>
    <cellStyle name="Schlecht 2" xfId="40854" hidden="1"/>
    <cellStyle name="Schlecht 2" xfId="40856" hidden="1"/>
    <cellStyle name="Schlecht 2" xfId="40868" hidden="1"/>
    <cellStyle name="Schlecht 2" xfId="40876" hidden="1"/>
    <cellStyle name="Schlecht 2" xfId="40888" hidden="1"/>
    <cellStyle name="Schlecht 2" xfId="40896" hidden="1"/>
    <cellStyle name="Schlecht 2" xfId="40908" hidden="1"/>
    <cellStyle name="Schlecht 2" xfId="40916" hidden="1"/>
    <cellStyle name="Schlecht 2" xfId="40928" hidden="1"/>
    <cellStyle name="Schlecht 2" xfId="40936" hidden="1"/>
    <cellStyle name="Schlecht 2" xfId="40948" hidden="1"/>
    <cellStyle name="Schlecht 2" xfId="40956" hidden="1"/>
    <cellStyle name="Schlecht 2" xfId="41000" hidden="1"/>
    <cellStyle name="Schlecht 2" xfId="41015" hidden="1"/>
    <cellStyle name="Schlecht 2" xfId="41031" hidden="1"/>
    <cellStyle name="Schlecht 2" xfId="41043" hidden="1"/>
    <cellStyle name="Schlecht 2" xfId="41051" hidden="1"/>
    <cellStyle name="Schlecht 2" xfId="41063" hidden="1"/>
    <cellStyle name="Schlecht 2" xfId="41071" hidden="1"/>
    <cellStyle name="Schlecht 2" xfId="41083" hidden="1"/>
    <cellStyle name="Schlecht 2" xfId="41091" hidden="1"/>
    <cellStyle name="Schlecht 2" xfId="41103" hidden="1"/>
    <cellStyle name="Schlecht 2" xfId="41111" hidden="1"/>
    <cellStyle name="Schlecht 2" xfId="41127" hidden="1"/>
    <cellStyle name="Schlecht 2" xfId="41136" hidden="1"/>
    <cellStyle name="Schlecht 2" xfId="41148" hidden="1"/>
    <cellStyle name="Schlecht 2" xfId="41156" hidden="1"/>
    <cellStyle name="Schlecht 2" xfId="41168" hidden="1"/>
    <cellStyle name="Schlecht 2" xfId="41176" hidden="1"/>
    <cellStyle name="Schlecht 2" xfId="41188" hidden="1"/>
    <cellStyle name="Schlecht 2" xfId="41196" hidden="1"/>
    <cellStyle name="Schlecht 2" xfId="41208" hidden="1"/>
    <cellStyle name="Schlecht 2" xfId="40987" hidden="1"/>
    <cellStyle name="Schlecht 2" xfId="41222" hidden="1"/>
    <cellStyle name="Schlecht 2" xfId="41231" hidden="1"/>
    <cellStyle name="Schlecht 2" xfId="41243" hidden="1"/>
    <cellStyle name="Schlecht 2" xfId="41251" hidden="1"/>
    <cellStyle name="Schlecht 2" xfId="41263" hidden="1"/>
    <cellStyle name="Schlecht 2" xfId="41271" hidden="1"/>
    <cellStyle name="Schlecht 2" xfId="41283" hidden="1"/>
    <cellStyle name="Schlecht 2" xfId="41291" hidden="1"/>
    <cellStyle name="Schlecht 2" xfId="41303" hidden="1"/>
    <cellStyle name="Schlecht 2" xfId="40979" hidden="1"/>
    <cellStyle name="Schlecht 2" xfId="41316" hidden="1"/>
    <cellStyle name="Schlecht 2" xfId="41324" hidden="1"/>
    <cellStyle name="Schlecht 2" xfId="41336" hidden="1"/>
    <cellStyle name="Schlecht 2" xfId="41344" hidden="1"/>
    <cellStyle name="Schlecht 2" xfId="41356" hidden="1"/>
    <cellStyle name="Schlecht 2" xfId="41364" hidden="1"/>
    <cellStyle name="Schlecht 2" xfId="41376" hidden="1"/>
    <cellStyle name="Schlecht 2" xfId="41384" hidden="1"/>
    <cellStyle name="Schlecht 2" xfId="41396" hidden="1"/>
    <cellStyle name="Schlecht 2" xfId="41408" hidden="1"/>
    <cellStyle name="Schlecht 2" xfId="41423" hidden="1"/>
    <cellStyle name="Schlecht 2" xfId="41431" hidden="1"/>
    <cellStyle name="Schlecht 2" xfId="41443" hidden="1"/>
    <cellStyle name="Schlecht 2" xfId="41451" hidden="1"/>
    <cellStyle name="Schlecht 2" xfId="41463" hidden="1"/>
    <cellStyle name="Schlecht 2" xfId="41471" hidden="1"/>
    <cellStyle name="Schlecht 2" xfId="41483" hidden="1"/>
    <cellStyle name="Schlecht 2" xfId="41491" hidden="1"/>
    <cellStyle name="Schlecht 2" xfId="41503" hidden="1"/>
    <cellStyle name="Schlecht 2" xfId="41511" hidden="1"/>
    <cellStyle name="Schlecht 2" xfId="41527" hidden="1"/>
    <cellStyle name="Schlecht 2" xfId="41536" hidden="1"/>
    <cellStyle name="Schlecht 2" xfId="41548" hidden="1"/>
    <cellStyle name="Schlecht 2" xfId="41556" hidden="1"/>
    <cellStyle name="Schlecht 2" xfId="41568" hidden="1"/>
    <cellStyle name="Schlecht 2" xfId="41576" hidden="1"/>
    <cellStyle name="Schlecht 2" xfId="41588" hidden="1"/>
    <cellStyle name="Schlecht 2" xfId="41596" hidden="1"/>
    <cellStyle name="Schlecht 2" xfId="41608" hidden="1"/>
    <cellStyle name="Schlecht 2" xfId="41399" hidden="1"/>
    <cellStyle name="Schlecht 2" xfId="41622" hidden="1"/>
    <cellStyle name="Schlecht 2" xfId="41631" hidden="1"/>
    <cellStyle name="Schlecht 2" xfId="41643" hidden="1"/>
    <cellStyle name="Schlecht 2" xfId="41651" hidden="1"/>
    <cellStyle name="Schlecht 2" xfId="41663" hidden="1"/>
    <cellStyle name="Schlecht 2" xfId="41671" hidden="1"/>
    <cellStyle name="Schlecht 2" xfId="41683" hidden="1"/>
    <cellStyle name="Schlecht 2" xfId="41691" hidden="1"/>
    <cellStyle name="Schlecht 2" xfId="41703" hidden="1"/>
    <cellStyle name="Schlecht 2" xfId="41407" hidden="1"/>
    <cellStyle name="Schlecht 2" xfId="41716" hidden="1"/>
    <cellStyle name="Schlecht 2" xfId="41724" hidden="1"/>
    <cellStyle name="Schlecht 2" xfId="41736" hidden="1"/>
    <cellStyle name="Schlecht 2" xfId="41744" hidden="1"/>
    <cellStyle name="Schlecht 2" xfId="41756" hidden="1"/>
    <cellStyle name="Schlecht 2" xfId="41764" hidden="1"/>
    <cellStyle name="Schlecht 2" xfId="41776" hidden="1"/>
    <cellStyle name="Schlecht 2" xfId="41784" hidden="1"/>
    <cellStyle name="Schlecht 2" xfId="41796" hidden="1"/>
    <cellStyle name="Schlecht 2" xfId="41804" hidden="1"/>
    <cellStyle name="Schlecht 2" xfId="41816" hidden="1"/>
    <cellStyle name="Schlecht 2" xfId="41824" hidden="1"/>
    <cellStyle name="Schlecht 2" xfId="41836" hidden="1"/>
    <cellStyle name="Schlecht 2" xfId="41844" hidden="1"/>
    <cellStyle name="Schlecht 2" xfId="41856" hidden="1"/>
    <cellStyle name="Schlecht 2" xfId="41864" hidden="1"/>
    <cellStyle name="Schlecht 2" xfId="41876" hidden="1"/>
    <cellStyle name="Schlecht 2" xfId="41884" hidden="1"/>
    <cellStyle name="Schlecht 2" xfId="41896" hidden="1"/>
    <cellStyle name="Schlecht 2" xfId="41903" hidden="1"/>
    <cellStyle name="Schlecht 2" xfId="41898" hidden="1"/>
    <cellStyle name="Schlecht 2" xfId="41946" hidden="1"/>
    <cellStyle name="Schlecht 2" xfId="41958" hidden="1"/>
    <cellStyle name="Schlecht 2" xfId="41966" hidden="1"/>
    <cellStyle name="Schlecht 2" xfId="41978" hidden="1"/>
    <cellStyle name="Schlecht 2" xfId="41986" hidden="1"/>
    <cellStyle name="Schlecht 2" xfId="41998" hidden="1"/>
    <cellStyle name="Schlecht 2" xfId="42006" hidden="1"/>
    <cellStyle name="Schlecht 2" xfId="42018" hidden="1"/>
    <cellStyle name="Schlecht 2" xfId="42026" hidden="1"/>
    <cellStyle name="Schlecht 2" xfId="42038" hidden="1"/>
    <cellStyle name="Schlecht 2" xfId="42040" hidden="1"/>
    <cellStyle name="Schlecht 2" xfId="42052" hidden="1"/>
    <cellStyle name="Schlecht 2" xfId="42060" hidden="1"/>
    <cellStyle name="Schlecht 2" xfId="42072" hidden="1"/>
    <cellStyle name="Schlecht 2" xfId="42080" hidden="1"/>
    <cellStyle name="Schlecht 2" xfId="42092" hidden="1"/>
    <cellStyle name="Schlecht 2" xfId="42100" hidden="1"/>
    <cellStyle name="Schlecht 2" xfId="42112" hidden="1"/>
    <cellStyle name="Schlecht 2" xfId="42120" hidden="1"/>
    <cellStyle name="Schlecht 2" xfId="42132" hidden="1"/>
    <cellStyle name="Schlecht 2" xfId="42249" hidden="1"/>
    <cellStyle name="Schlecht 2" xfId="42270" hidden="1"/>
    <cellStyle name="Schlecht 2" xfId="42303" hidden="1"/>
    <cellStyle name="Schlecht 2" xfId="42324" hidden="1"/>
    <cellStyle name="Schlecht 2" xfId="42348" hidden="1"/>
    <cellStyle name="Schlecht 2" xfId="42423" hidden="1"/>
    <cellStyle name="Schlecht 2" xfId="42467" hidden="1"/>
    <cellStyle name="Schlecht 2" xfId="42481" hidden="1"/>
    <cellStyle name="Schlecht 2" xfId="42514" hidden="1"/>
    <cellStyle name="Schlecht 2" xfId="42535" hidden="1"/>
    <cellStyle name="Schlecht 2" xfId="42579" hidden="1"/>
    <cellStyle name="Schlecht 2" xfId="42604" hidden="1"/>
    <cellStyle name="Schlecht 2" xfId="42634" hidden="1"/>
    <cellStyle name="Schlecht 2" xfId="42660" hidden="1"/>
    <cellStyle name="Schlecht 2" xfId="42685" hidden="1"/>
    <cellStyle name="Schlecht 2" xfId="42715" hidden="1"/>
    <cellStyle name="Schlecht 2" xfId="42739" hidden="1"/>
    <cellStyle name="Schlecht 2" xfId="42766" hidden="1"/>
    <cellStyle name="Schlecht 2" xfId="42791" hidden="1"/>
    <cellStyle name="Schlecht 2" xfId="42192" hidden="1"/>
    <cellStyle name="Schlecht 2" xfId="42840" hidden="1"/>
    <cellStyle name="Schlecht 2" xfId="42871" hidden="1"/>
    <cellStyle name="Schlecht 2" xfId="42896" hidden="1"/>
    <cellStyle name="Schlecht 2" xfId="42929" hidden="1"/>
    <cellStyle name="Schlecht 2" xfId="42954" hidden="1"/>
    <cellStyle name="Schlecht 2" xfId="42980" hidden="1"/>
    <cellStyle name="Schlecht 2" xfId="43003" hidden="1"/>
    <cellStyle name="Schlecht 2" xfId="43031" hidden="1"/>
    <cellStyle name="Schlecht 2" xfId="43050" hidden="1"/>
    <cellStyle name="Schlecht 2" xfId="42188" hidden="1"/>
    <cellStyle name="Schlecht 2" xfId="43094" hidden="1"/>
    <cellStyle name="Schlecht 2" xfId="43126" hidden="1"/>
    <cellStyle name="Schlecht 2" xfId="43150" hidden="1"/>
    <cellStyle name="Schlecht 2" xfId="43184" hidden="1"/>
    <cellStyle name="Schlecht 2" xfId="43204" hidden="1"/>
    <cellStyle name="Schlecht 2" xfId="43239" hidden="1"/>
    <cellStyle name="Schlecht 2" xfId="43263" hidden="1"/>
    <cellStyle name="Schlecht 2" xfId="43288" hidden="1"/>
    <cellStyle name="Schlecht 2" xfId="43314" hidden="1"/>
    <cellStyle name="Schlecht 2" xfId="43352" hidden="1"/>
    <cellStyle name="Schlecht 2" xfId="43379" hidden="1"/>
    <cellStyle name="Schlecht 2" xfId="43427" hidden="1"/>
    <cellStyle name="Schlecht 2" xfId="43438" hidden="1"/>
    <cellStyle name="Schlecht 2" xfId="43486" hidden="1"/>
    <cellStyle name="Schlecht 2" xfId="43497" hidden="1"/>
    <cellStyle name="Schlecht 2" xfId="43529" hidden="1"/>
    <cellStyle name="Schlecht 2" xfId="43557" hidden="1"/>
    <cellStyle name="Schlecht 2" xfId="43579" hidden="1"/>
    <cellStyle name="Schlecht 2" xfId="43620" hidden="1"/>
    <cellStyle name="Schlecht 2" xfId="43642" hidden="1"/>
    <cellStyle name="Schlecht 2" xfId="43680" hidden="1"/>
    <cellStyle name="Schlecht 2" xfId="43704" hidden="1"/>
    <cellStyle name="Schlecht 2" xfId="43738" hidden="1"/>
    <cellStyle name="Schlecht 2" xfId="43762" hidden="1"/>
    <cellStyle name="Schlecht 2" xfId="43796" hidden="1"/>
    <cellStyle name="Schlecht 2" xfId="43819" hidden="1"/>
    <cellStyle name="Schlecht 2" xfId="43849" hidden="1"/>
    <cellStyle name="Schlecht 2" xfId="43872" hidden="1"/>
    <cellStyle name="Schlecht 2" xfId="43897" hidden="1"/>
    <cellStyle name="Schlecht 2" xfId="43333" hidden="1"/>
    <cellStyle name="Schlecht 2" xfId="43942" hidden="1"/>
    <cellStyle name="Schlecht 2" xfId="43980" hidden="1"/>
    <cellStyle name="Schlecht 2" xfId="44006" hidden="1"/>
    <cellStyle name="Schlecht 2" xfId="44035" hidden="1"/>
    <cellStyle name="Schlecht 2" xfId="44057" hidden="1"/>
    <cellStyle name="Schlecht 2" xfId="44088" hidden="1"/>
    <cellStyle name="Schlecht 2" xfId="44111" hidden="1"/>
    <cellStyle name="Schlecht 2" xfId="44142" hidden="1"/>
    <cellStyle name="Schlecht 2" xfId="44168" hidden="1"/>
    <cellStyle name="Schlecht 2" xfId="43350" hidden="1"/>
    <cellStyle name="Schlecht 2" xfId="44206" hidden="1"/>
    <cellStyle name="Schlecht 2" xfId="44237" hidden="1"/>
    <cellStyle name="Schlecht 2" xfId="44264" hidden="1"/>
    <cellStyle name="Schlecht 2" xfId="44290" hidden="1"/>
    <cellStyle name="Schlecht 2" xfId="44315" hidden="1"/>
    <cellStyle name="Schlecht 2" xfId="44340" hidden="1"/>
    <cellStyle name="Schlecht 2" xfId="44373" hidden="1"/>
    <cellStyle name="Schlecht 2" xfId="44394" hidden="1"/>
    <cellStyle name="Schlecht 2" xfId="44427" hidden="1"/>
    <cellStyle name="Schlecht 2" xfId="44449" hidden="1"/>
    <cellStyle name="Schlecht 2" xfId="44482" hidden="1"/>
    <cellStyle name="Schlecht 2" xfId="44504" hidden="1"/>
    <cellStyle name="Schlecht 2" xfId="44542" hidden="1"/>
    <cellStyle name="Schlecht 2" xfId="44563" hidden="1"/>
    <cellStyle name="Schlecht 2" xfId="44592" hidden="1"/>
    <cellStyle name="Schlecht 2" xfId="44613" hidden="1"/>
    <cellStyle name="Schlecht 2" xfId="44645" hidden="1"/>
    <cellStyle name="Schlecht 2" xfId="44662" hidden="1"/>
    <cellStyle name="Schlecht 2" xfId="44694" hidden="1"/>
    <cellStyle name="Schlecht 2" xfId="44721" hidden="1"/>
    <cellStyle name="Schlecht 2" xfId="44716" hidden="1"/>
    <cellStyle name="Schlecht 2" xfId="44789" hidden="1"/>
    <cellStyle name="Schlecht 2" xfId="44821" hidden="1"/>
    <cellStyle name="Schlecht 2" xfId="44859" hidden="1"/>
    <cellStyle name="Schlecht 2" xfId="44880" hidden="1"/>
    <cellStyle name="Schlecht 2" xfId="44913" hidden="1"/>
    <cellStyle name="Schlecht 2" xfId="44937" hidden="1"/>
    <cellStyle name="Schlecht 2" xfId="44973" hidden="1"/>
    <cellStyle name="Schlecht 2" xfId="44995" hidden="1"/>
    <cellStyle name="Schlecht 2" xfId="45018" hidden="1"/>
    <cellStyle name="Schlecht 2" xfId="45057" hidden="1"/>
    <cellStyle name="Schlecht 2" xfId="45076" hidden="1"/>
    <cellStyle name="Schlecht 2" xfId="45101" hidden="1"/>
    <cellStyle name="Schlecht 2" xfId="45162" hidden="1"/>
    <cellStyle name="Schlecht 2" xfId="45186" hidden="1"/>
    <cellStyle name="Schlecht 2" xfId="45223" hidden="1"/>
    <cellStyle name="Schlecht 2" xfId="45252" hidden="1"/>
    <cellStyle name="Schlecht 2" xfId="45281" hidden="1"/>
    <cellStyle name="Schlecht 2" xfId="45317" hidden="1"/>
    <cellStyle name="Schlecht 2" xfId="45363" hidden="1"/>
    <cellStyle name="Schlecht 2" xfId="45395" hidden="1"/>
    <cellStyle name="Schlecht 2" xfId="45419" hidden="1"/>
    <cellStyle name="Schlecht 2" xfId="45494" hidden="1"/>
    <cellStyle name="Schlecht 2" xfId="45526" hidden="1"/>
    <cellStyle name="Schlecht 2" xfId="45558" hidden="1"/>
    <cellStyle name="Schlecht 2" xfId="45582" hidden="1"/>
    <cellStyle name="Schlecht 2" xfId="45616" hidden="1"/>
    <cellStyle name="Schlecht 2" xfId="45640" hidden="1"/>
    <cellStyle name="Schlecht 2" xfId="45674" hidden="1"/>
    <cellStyle name="Schlecht 2" xfId="45691" hidden="1"/>
    <cellStyle name="Schlecht 2" xfId="45724" hidden="1"/>
    <cellStyle name="Schlecht 2" xfId="45741" hidden="1"/>
    <cellStyle name="Schlecht 2" xfId="45777" hidden="1"/>
    <cellStyle name="Schlecht 2" xfId="45802" hidden="1"/>
    <cellStyle name="Schlecht 2" xfId="45840" hidden="1"/>
    <cellStyle name="Schlecht 2" xfId="45884" hidden="1"/>
    <cellStyle name="Schlecht 2" xfId="45920" hidden="1"/>
    <cellStyle name="Schlecht 2" xfId="45946" hidden="1"/>
    <cellStyle name="Schlecht 2" xfId="45973" hidden="1"/>
    <cellStyle name="Schlecht 2" xfId="46004" hidden="1"/>
    <cellStyle name="Schlecht 2" xfId="46025" hidden="1"/>
    <cellStyle name="Schlecht 2" xfId="46051" hidden="1"/>
    <cellStyle name="Schlecht 2" xfId="45474" hidden="1"/>
    <cellStyle name="Schlecht 2" xfId="46126" hidden="1"/>
    <cellStyle name="Schlecht 2" xfId="46154" hidden="1"/>
    <cellStyle name="Schlecht 2" xfId="46180" hidden="1"/>
    <cellStyle name="Schlecht 2" xfId="46207" hidden="1"/>
    <cellStyle name="Schlecht 2" xfId="46236" hidden="1"/>
    <cellStyle name="Schlecht 2" xfId="46262" hidden="1"/>
    <cellStyle name="Schlecht 2" xfId="46291" hidden="1"/>
    <cellStyle name="Schlecht 2" xfId="46319" hidden="1"/>
    <cellStyle name="Schlecht 2" xfId="46343" hidden="1"/>
    <cellStyle name="Schlecht 2" xfId="45458" hidden="1"/>
    <cellStyle name="Schlecht 2" xfId="46390" hidden="1"/>
    <cellStyle name="Schlecht 2" xfId="46413" hidden="1"/>
    <cellStyle name="Schlecht 2" xfId="46443" hidden="1"/>
    <cellStyle name="Schlecht 2" xfId="46466" hidden="1"/>
    <cellStyle name="Schlecht 2" xfId="46501" hidden="1"/>
    <cellStyle name="Schlecht 2" xfId="46517" hidden="1"/>
    <cellStyle name="Schlecht 2" xfId="46546" hidden="1"/>
    <cellStyle name="Schlecht 2" xfId="46569" hidden="1"/>
    <cellStyle name="Schlecht 2" xfId="46601" hidden="1"/>
    <cellStyle name="Schlecht 2" xfId="46640" hidden="1"/>
    <cellStyle name="Schlecht 2" xfId="46687" hidden="1"/>
    <cellStyle name="Schlecht 2" xfId="46705" hidden="1"/>
    <cellStyle name="Schlecht 2" xfId="46737" hidden="1"/>
    <cellStyle name="Schlecht 2" xfId="46760" hidden="1"/>
    <cellStyle name="Schlecht 2" xfId="46784" hidden="1"/>
    <cellStyle name="Schlecht 2" xfId="46806" hidden="1"/>
    <cellStyle name="Schlecht 2" xfId="46841" hidden="1"/>
    <cellStyle name="Schlecht 2" xfId="46864" hidden="1"/>
    <cellStyle name="Schlecht 2" xfId="46893" hidden="1"/>
    <cellStyle name="Schlecht 2" xfId="46921" hidden="1"/>
    <cellStyle name="Schlecht 2" xfId="46958" hidden="1"/>
    <cellStyle name="Schlecht 2" xfId="46988" hidden="1"/>
    <cellStyle name="Schlecht 2" xfId="47016" hidden="1"/>
    <cellStyle name="Schlecht 2" xfId="47039" hidden="1"/>
    <cellStyle name="Schlecht 2" xfId="47063" hidden="1"/>
    <cellStyle name="Schlecht 2" xfId="47097" hidden="1"/>
    <cellStyle name="Schlecht 2" xfId="47117" hidden="1"/>
    <cellStyle name="Schlecht 2" xfId="47155" hidden="1"/>
    <cellStyle name="Schlecht 2" xfId="47172" hidden="1"/>
    <cellStyle name="Schlecht 2" xfId="46624" hidden="1"/>
    <cellStyle name="Schlecht 2" xfId="47224" hidden="1"/>
    <cellStyle name="Schlecht 2" xfId="47252" hidden="1"/>
    <cellStyle name="Schlecht 2" xfId="47278" hidden="1"/>
    <cellStyle name="Schlecht 2" xfId="47311" hidden="1"/>
    <cellStyle name="Schlecht 2" xfId="47328" hidden="1"/>
    <cellStyle name="Schlecht 2" xfId="47359" hidden="1"/>
    <cellStyle name="Schlecht 2" xfId="47392" hidden="1"/>
    <cellStyle name="Schlecht 2" xfId="47419" hidden="1"/>
    <cellStyle name="Schlecht 2" xfId="47445" hidden="1"/>
    <cellStyle name="Schlecht 2" xfId="46637" hidden="1"/>
    <cellStyle name="Schlecht 2" xfId="47486" hidden="1"/>
    <cellStyle name="Schlecht 2" xfId="47523" hidden="1"/>
    <cellStyle name="Schlecht 2" xfId="47544" hidden="1"/>
    <cellStyle name="Schlecht 2" xfId="47573" hidden="1"/>
    <cellStyle name="Schlecht 2" xfId="47602" hidden="1"/>
    <cellStyle name="Schlecht 2" xfId="47626" hidden="1"/>
    <cellStyle name="Schlecht 2" xfId="47656" hidden="1"/>
    <cellStyle name="Schlecht 2" xfId="47677" hidden="1"/>
    <cellStyle name="Schlecht 2" xfId="47700" hidden="1"/>
    <cellStyle name="Schlecht 2" xfId="47735" hidden="1"/>
    <cellStyle name="Schlecht 2" xfId="47762" hidden="1"/>
    <cellStyle name="Schlecht 2" xfId="47793" hidden="1"/>
    <cellStyle name="Schlecht 2" xfId="47820" hidden="1"/>
    <cellStyle name="Schlecht 2" xfId="47851" hidden="1"/>
    <cellStyle name="Schlecht 2" xfId="47872" hidden="1"/>
    <cellStyle name="Schlecht 2" xfId="47910" hidden="1"/>
    <cellStyle name="Schlecht 2" xfId="47927" hidden="1"/>
    <cellStyle name="Schlecht 2" xfId="47953" hidden="1"/>
    <cellStyle name="Schlecht 2" xfId="47972" hidden="1"/>
    <cellStyle name="Schlecht 2" xfId="48006" hidden="1"/>
    <cellStyle name="Schlecht 2" xfId="48000" hidden="1"/>
    <cellStyle name="Schlecht 2" xfId="48069" hidden="1"/>
    <cellStyle name="Schlecht 2" xfId="48102" hidden="1"/>
    <cellStyle name="Schlecht 2" xfId="48128" hidden="1"/>
    <cellStyle name="Schlecht 2" xfId="48159" hidden="1"/>
    <cellStyle name="Schlecht 2" xfId="48186" hidden="1"/>
    <cellStyle name="Schlecht 2" xfId="48214" hidden="1"/>
    <cellStyle name="Schlecht 2" xfId="48242" hidden="1"/>
    <cellStyle name="Schlecht 2" xfId="48270" hidden="1"/>
    <cellStyle name="Schlecht 2" xfId="48297" hidden="1"/>
    <cellStyle name="Schlecht 2" xfId="48323" hidden="1"/>
    <cellStyle name="Schlecht 2" xfId="48338" hidden="1"/>
    <cellStyle name="Schlecht 2" xfId="48368" hidden="1"/>
    <cellStyle name="Schlecht 2" xfId="48398" hidden="1"/>
    <cellStyle name="Schlecht 2" xfId="48425" hidden="1"/>
    <cellStyle name="Schlecht 2" xfId="48454" hidden="1"/>
    <cellStyle name="Schlecht 2" xfId="48483" hidden="1"/>
    <cellStyle name="Schlecht 2" xfId="48506" hidden="1"/>
    <cellStyle name="Schlecht 2" xfId="48538" hidden="1"/>
    <cellStyle name="Schlecht 2" xfId="48555" hidden="1"/>
    <cellStyle name="Schlecht 2" xfId="48581" hidden="1"/>
    <cellStyle name="Schlecht 2" xfId="48520" hidden="1"/>
    <cellStyle name="Schlecht 2" xfId="48487" hidden="1"/>
    <cellStyle name="Schlecht 2" xfId="48466" hidden="1"/>
    <cellStyle name="Schlecht 2" xfId="48429" hidden="1"/>
    <cellStyle name="Schlecht 2" xfId="48405" hidden="1"/>
    <cellStyle name="Schlecht 2" xfId="48371" hidden="1"/>
    <cellStyle name="Schlecht 2" xfId="48350" hidden="1"/>
    <cellStyle name="Schlecht 2" xfId="48311" hidden="1"/>
    <cellStyle name="Schlecht 2" xfId="48285" hidden="1"/>
    <cellStyle name="Schlecht 2" xfId="48263" hidden="1"/>
    <cellStyle name="Schlecht 2" xfId="48230" hidden="1"/>
    <cellStyle name="Schlecht 2" xfId="48191" hidden="1"/>
    <cellStyle name="Schlecht 2" xfId="48171" hidden="1"/>
    <cellStyle name="Schlecht 2" xfId="48136" hidden="1"/>
    <cellStyle name="Schlecht 2" xfId="48113" hidden="1"/>
    <cellStyle name="Schlecht 2" xfId="48081" hidden="1"/>
    <cellStyle name="Schlecht 2" xfId="48032" hidden="1"/>
    <cellStyle name="Schlecht 2" xfId="47986" hidden="1"/>
    <cellStyle name="Schlecht 2" xfId="47963" hidden="1"/>
    <cellStyle name="Schlecht 2" xfId="48566" hidden="1"/>
    <cellStyle name="Schlecht 2" xfId="47918" hidden="1"/>
    <cellStyle name="Schlecht 2" xfId="47883" hidden="1"/>
    <cellStyle name="Schlecht 2" xfId="47858" hidden="1"/>
    <cellStyle name="Schlecht 2" xfId="47829" hidden="1"/>
    <cellStyle name="Schlecht 2" xfId="47797" hidden="1"/>
    <cellStyle name="Schlecht 2" xfId="47771" hidden="1"/>
    <cellStyle name="Schlecht 2" xfId="47739" hidden="1"/>
    <cellStyle name="Schlecht 2" xfId="47714" hidden="1"/>
    <cellStyle name="Schlecht 2" xfId="47685" hidden="1"/>
    <cellStyle name="Schlecht 2" xfId="48577" hidden="1"/>
    <cellStyle name="Schlecht 2" xfId="47639" hidden="1"/>
    <cellStyle name="Schlecht 2" xfId="47606" hidden="1"/>
    <cellStyle name="Schlecht 2" xfId="47585" hidden="1"/>
    <cellStyle name="Schlecht 2" xfId="47548" hidden="1"/>
    <cellStyle name="Schlecht 2" xfId="47527" hidden="1"/>
    <cellStyle name="Schlecht 2" xfId="47496" hidden="1"/>
    <cellStyle name="Schlecht 2" xfId="47469" hidden="1"/>
    <cellStyle name="Schlecht 2" xfId="47442" hidden="1"/>
    <cellStyle name="Schlecht 2" xfId="47409" hidden="1"/>
    <cellStyle name="Schlecht 2" xfId="47367" hidden="1"/>
    <cellStyle name="Schlecht 2" xfId="47335" hidden="1"/>
    <cellStyle name="Schlecht 2" xfId="47292" hidden="1"/>
    <cellStyle name="Schlecht 2" xfId="47281" hidden="1"/>
    <cellStyle name="Schlecht 2" xfId="47232" hidden="1"/>
    <cellStyle name="Schlecht 2" xfId="47215" hidden="1"/>
    <cellStyle name="Schlecht 2" xfId="47186" hidden="1"/>
    <cellStyle name="Schlecht 2" xfId="47163" hidden="1"/>
    <cellStyle name="Schlecht 2" xfId="47128" hidden="1"/>
    <cellStyle name="Schlecht 2" xfId="47101" hidden="1"/>
    <cellStyle name="Schlecht 2" xfId="47071" hidden="1"/>
    <cellStyle name="Schlecht 2" xfId="47029" hidden="1"/>
    <cellStyle name="Schlecht 2" xfId="47005" hidden="1"/>
    <cellStyle name="Schlecht 2" xfId="46977" hidden="1"/>
    <cellStyle name="Schlecht 2" xfId="46947" hidden="1"/>
    <cellStyle name="Schlecht 2" xfId="46919" hidden="1"/>
    <cellStyle name="Schlecht 2" xfId="46883" hidden="1"/>
    <cellStyle name="Schlecht 2" xfId="46853" hidden="1"/>
    <cellStyle name="Schlecht 2" xfId="46827" hidden="1"/>
    <cellStyle name="Schlecht 2" xfId="46795" hidden="1"/>
    <cellStyle name="Schlecht 2" xfId="47386" hidden="1"/>
    <cellStyle name="Schlecht 2" xfId="46743" hidden="1"/>
    <cellStyle name="Schlecht 2" xfId="46722" hidden="1"/>
    <cellStyle name="Schlecht 2" xfId="46691" hidden="1"/>
    <cellStyle name="Schlecht 2" xfId="46668" hidden="1"/>
    <cellStyle name="Schlecht 2" xfId="46629" hidden="1"/>
    <cellStyle name="Schlecht 2" xfId="46607" hidden="1"/>
    <cellStyle name="Schlecht 2" xfId="46577" hidden="1"/>
    <cellStyle name="Schlecht 2" xfId="46556" hidden="1"/>
    <cellStyle name="Schlecht 2" xfId="46520" hidden="1"/>
    <cellStyle name="Schlecht 2" xfId="47368" hidden="1"/>
    <cellStyle name="Schlecht 2" xfId="46470" hidden="1"/>
    <cellStyle name="Schlecht 2" xfId="46447" hidden="1"/>
    <cellStyle name="Schlecht 2" xfId="46416" hidden="1"/>
    <cellStyle name="Schlecht 2" xfId="46386" hidden="1"/>
    <cellStyle name="Schlecht 2" xfId="46359" hidden="1"/>
    <cellStyle name="Schlecht 2" xfId="46332" hidden="1"/>
    <cellStyle name="Schlecht 2" xfId="46308" hidden="1"/>
    <cellStyle name="Schlecht 2" xfId="46274" hidden="1"/>
    <cellStyle name="Schlecht 2" xfId="46250" hidden="1"/>
    <cellStyle name="Schlecht 2" xfId="46212" hidden="1"/>
    <cellStyle name="Schlecht 2" xfId="46190" hidden="1"/>
    <cellStyle name="Schlecht 2" xfId="46148" hidden="1"/>
    <cellStyle name="Schlecht 2" xfId="46133" hidden="1"/>
    <cellStyle name="Schlecht 2" xfId="46072" hidden="1"/>
    <cellStyle name="Schlecht 2" xfId="46044" hidden="1"/>
    <cellStyle name="Schlecht 2" xfId="46012" hidden="1"/>
    <cellStyle name="Schlecht 2" xfId="45987" hidden="1"/>
    <cellStyle name="Schlecht 2" xfId="45954" hidden="1"/>
    <cellStyle name="Schlecht 2" xfId="45937" hidden="1"/>
    <cellStyle name="Schlecht 2" xfId="45897" hidden="1"/>
    <cellStyle name="Schlecht 2" xfId="45904" hidden="1"/>
    <cellStyle name="Schlecht 2" xfId="45829" hidden="1"/>
    <cellStyle name="Schlecht 2" xfId="45804" hidden="1"/>
    <cellStyle name="Schlecht 2" xfId="45765" hidden="1"/>
    <cellStyle name="Schlecht 2" xfId="45736" hidden="1"/>
    <cellStyle name="Schlecht 2" xfId="45705" hidden="1"/>
    <cellStyle name="Schlecht 2" xfId="45682" hidden="1"/>
    <cellStyle name="Schlecht 2" xfId="45652" hidden="1"/>
    <cellStyle name="Schlecht 2" xfId="45623" hidden="1"/>
    <cellStyle name="Schlecht 2" xfId="45599" hidden="1"/>
    <cellStyle name="Schlecht 2" xfId="45572" hidden="1"/>
    <cellStyle name="Schlecht 2" xfId="45543" hidden="1"/>
    <cellStyle name="Schlecht 2" xfId="45512" hidden="1"/>
    <cellStyle name="Schlecht 2" xfId="45473" hidden="1"/>
    <cellStyle name="Schlecht 2" xfId="45410" hidden="1"/>
    <cellStyle name="Schlecht 2" xfId="45381" hidden="1"/>
    <cellStyle name="Schlecht 2" xfId="45330" hidden="1"/>
    <cellStyle name="Schlecht 2" xfId="45286" hidden="1"/>
    <cellStyle name="Schlecht 2" xfId="45258" hidden="1"/>
    <cellStyle name="Schlecht 2" xfId="45233" hidden="1"/>
    <cellStyle name="Schlecht 2" xfId="45195" hidden="1"/>
    <cellStyle name="Schlecht 2" xfId="45171" hidden="1"/>
    <cellStyle name="Schlecht 2" xfId="45104" hidden="1"/>
    <cellStyle name="Schlecht 2" xfId="45071" hidden="1"/>
    <cellStyle name="Schlecht 2" xfId="45027" hidden="1"/>
    <cellStyle name="Schlecht 2" xfId="45003" hidden="1"/>
    <cellStyle name="Schlecht 2" xfId="44960" hidden="1"/>
    <cellStyle name="Schlecht 2" xfId="44945" hidden="1"/>
    <cellStyle name="Schlecht 2" xfId="44900" hidden="1"/>
    <cellStyle name="Schlecht 2" xfId="44883" hidden="1"/>
    <cellStyle name="Schlecht 2" xfId="44845" hidden="1"/>
    <cellStyle name="Schlecht 2" xfId="44824" hidden="1"/>
    <cellStyle name="Schlecht 2" xfId="44801" hidden="1"/>
    <cellStyle name="Schlecht 2" xfId="44725" hidden="1"/>
    <cellStyle name="Schlecht 2" xfId="44697" hidden="1"/>
    <cellStyle name="Schlecht 2" xfId="44664" hidden="1"/>
    <cellStyle name="Schlecht 2" xfId="44633" hidden="1"/>
    <cellStyle name="Schlecht 2" xfId="44598" hidden="1"/>
    <cellStyle name="Schlecht 2" xfId="44577" hidden="1"/>
    <cellStyle name="Schlecht 2" xfId="44546" hidden="1"/>
    <cellStyle name="Schlecht 2" xfId="44523" hidden="1"/>
    <cellStyle name="Schlecht 2" xfId="44488" hidden="1"/>
    <cellStyle name="Schlecht 2" xfId="45122" hidden="1"/>
    <cellStyle name="Schlecht 2" xfId="44444" hidden="1"/>
    <cellStyle name="Schlecht 2" xfId="44422" hidden="1"/>
    <cellStyle name="Schlecht 2" xfId="44382" hidden="1"/>
    <cellStyle name="Schlecht 2" xfId="44362" hidden="1"/>
    <cellStyle name="Schlecht 2" xfId="44324" hidden="1"/>
    <cellStyle name="Schlecht 2" xfId="44303" hidden="1"/>
    <cellStyle name="Schlecht 2" xfId="44273" hidden="1"/>
    <cellStyle name="Schlecht 2" xfId="44253" hidden="1"/>
    <cellStyle name="Schlecht 2" xfId="44217" hidden="1"/>
    <cellStyle name="Schlecht 2" xfId="45138" hidden="1"/>
    <cellStyle name="Schlecht 2" xfId="44177" hidden="1"/>
    <cellStyle name="Schlecht 2" xfId="44147" hidden="1"/>
    <cellStyle name="Schlecht 2" xfId="44122" hidden="1"/>
    <cellStyle name="Schlecht 2" xfId="44085" hidden="1"/>
    <cellStyle name="Schlecht 2" xfId="44061" hidden="1"/>
    <cellStyle name="Schlecht 2" xfId="44022" hidden="1"/>
    <cellStyle name="Schlecht 2" xfId="44010" hidden="1"/>
    <cellStyle name="Schlecht 2" xfId="43968" hidden="1"/>
    <cellStyle name="Schlecht 2" xfId="43945" hidden="1"/>
    <cellStyle name="Schlecht 2" xfId="43907" hidden="1"/>
    <cellStyle name="Schlecht 2" xfId="43874" hidden="1"/>
    <cellStyle name="Schlecht 2" xfId="43838" hidden="1"/>
    <cellStyle name="Schlecht 2" xfId="43808" hidden="1"/>
    <cellStyle name="Schlecht 2" xfId="43780" hidden="1"/>
    <cellStyle name="Schlecht 2" xfId="43750" hidden="1"/>
    <cellStyle name="Schlecht 2" xfId="43722" hidden="1"/>
    <cellStyle name="Schlecht 2" xfId="43691" hidden="1"/>
    <cellStyle name="Schlecht 2" xfId="43664" hidden="1"/>
    <cellStyle name="Schlecht 2" xfId="43627" hidden="1"/>
    <cellStyle name="Schlecht 2" xfId="43608" hidden="1"/>
    <cellStyle name="Schlecht 2" xfId="43560" hidden="1"/>
    <cellStyle name="Schlecht 2" xfId="43535" hidden="1"/>
    <cellStyle name="Schlecht 2" xfId="43505" hidden="1"/>
    <cellStyle name="Schlecht 2" xfId="43466" hidden="1"/>
    <cellStyle name="Schlecht 2" xfId="43445" hidden="1"/>
    <cellStyle name="Schlecht 2" xfId="43412" hidden="1"/>
    <cellStyle name="Schlecht 2" xfId="43388" hidden="1"/>
    <cellStyle name="Schlecht 2" xfId="43361" hidden="1"/>
    <cellStyle name="Schlecht 2" xfId="43326" hidden="1"/>
    <cellStyle name="Schlecht 2" xfId="43925" hidden="1"/>
    <cellStyle name="Schlecht 2" xfId="43273" hidden="1"/>
    <cellStyle name="Schlecht 2" xfId="43250" hidden="1"/>
    <cellStyle name="Schlecht 2" xfId="43218" hidden="1"/>
    <cellStyle name="Schlecht 2" xfId="43189" hidden="1"/>
    <cellStyle name="Schlecht 2" xfId="43160" hidden="1"/>
    <cellStyle name="Schlecht 2" xfId="43131" hidden="1"/>
    <cellStyle name="Schlecht 2" xfId="43102" hidden="1"/>
    <cellStyle name="Schlecht 2" xfId="43073" hidden="1"/>
    <cellStyle name="Schlecht 2" xfId="43058" hidden="1"/>
    <cellStyle name="Schlecht 2" xfId="43909" hidden="1"/>
    <cellStyle name="Schlecht 2" xfId="43012" hidden="1"/>
    <cellStyle name="Schlecht 2" xfId="42968" hidden="1"/>
    <cellStyle name="Schlecht 2" xfId="42957" hidden="1"/>
    <cellStyle name="Schlecht 2" xfId="42910" hidden="1"/>
    <cellStyle name="Schlecht 2" xfId="42899" hidden="1"/>
    <cellStyle name="Schlecht 2" xfId="42851" hidden="1"/>
    <cellStyle name="Schlecht 2" xfId="42838" hidden="1"/>
    <cellStyle name="Schlecht 2" xfId="42806" hidden="1"/>
    <cellStyle name="Schlecht 2" xfId="42782" hidden="1"/>
    <cellStyle name="Schlecht 2" xfId="42747" hidden="1"/>
    <cellStyle name="Schlecht 2" xfId="42719" hidden="1"/>
    <cellStyle name="Schlecht 2" xfId="42688" hidden="1"/>
    <cellStyle name="Schlecht 2" xfId="42656" hidden="1"/>
    <cellStyle name="Schlecht 2" xfId="42625" hidden="1"/>
    <cellStyle name="Schlecht 2" xfId="42593" hidden="1"/>
    <cellStyle name="Schlecht 2" xfId="42569" hidden="1"/>
    <cellStyle name="Schlecht 2" xfId="42542" hidden="1"/>
    <cellStyle name="Schlecht 2" xfId="42505" hidden="1"/>
    <cellStyle name="Schlecht 2" xfId="42470" hidden="1"/>
    <cellStyle name="Schlecht 2" xfId="42448" hidden="1"/>
    <cellStyle name="Schlecht 2" xfId="42460" hidden="1"/>
    <cellStyle name="Schlecht 2" xfId="42360" hidden="1"/>
    <cellStyle name="Schlecht 2" xfId="42319" hidden="1"/>
    <cellStyle name="Schlecht 2" xfId="42298" hidden="1"/>
    <cellStyle name="Schlecht 2" xfId="42258" hidden="1"/>
    <cellStyle name="Schlecht 2" xfId="42238" hidden="1"/>
    <cellStyle name="Schlecht 2" xfId="42206" hidden="1"/>
    <cellStyle name="Schlecht 2" xfId="42183" hidden="1"/>
    <cellStyle name="Schlecht 2" xfId="48624" hidden="1"/>
    <cellStyle name="Schlecht 2" xfId="48644" hidden="1"/>
    <cellStyle name="Schlecht 2" xfId="48667" hidden="1"/>
    <cellStyle name="Schlecht 2" xfId="48671" hidden="1"/>
    <cellStyle name="Schlecht 2" xfId="48694" hidden="1"/>
    <cellStyle name="Schlecht 2" xfId="48710" hidden="1"/>
    <cellStyle name="Schlecht 2" xfId="48732" hidden="1"/>
    <cellStyle name="Schlecht 2" xfId="48749" hidden="1"/>
    <cellStyle name="Schlecht 2" xfId="48771" hidden="1"/>
    <cellStyle name="Schlecht 2" xfId="48788" hidden="1"/>
    <cellStyle name="Schlecht 2" xfId="48805" hidden="1"/>
    <cellStyle name="Schlecht 2" xfId="48822" hidden="1"/>
    <cellStyle name="Schlecht 2" xfId="48838" hidden="1"/>
    <cellStyle name="Schlecht 2" xfId="48796" hidden="1"/>
    <cellStyle name="Schlecht 2" xfId="48775" hidden="1"/>
    <cellStyle name="Schlecht 2" xfId="48753" hidden="1"/>
    <cellStyle name="Schlecht 2" xfId="48736" hidden="1"/>
    <cellStyle name="Schlecht 2" xfId="48713" hidden="1"/>
    <cellStyle name="Schlecht 2" xfId="48697" hidden="1"/>
    <cellStyle name="Schlecht 2" xfId="48675" hidden="1"/>
    <cellStyle name="Schlecht 2" xfId="48658" hidden="1"/>
    <cellStyle name="Schlecht 2" xfId="48633" hidden="1"/>
    <cellStyle name="Schlecht 2" xfId="48619" hidden="1"/>
    <cellStyle name="Schlecht 2" xfId="48559" hidden="1"/>
    <cellStyle name="Schlecht 2" xfId="48524" hidden="1"/>
    <cellStyle name="Schlecht 2" xfId="48495" hidden="1"/>
    <cellStyle name="Schlecht 2" xfId="48457" hidden="1"/>
    <cellStyle name="Schlecht 2" xfId="48437" hidden="1"/>
    <cellStyle name="Schlecht 2" xfId="48396" hidden="1"/>
    <cellStyle name="Schlecht 2" xfId="48379" hidden="1"/>
    <cellStyle name="Schlecht 2" xfId="48341" hidden="1"/>
    <cellStyle name="Schlecht 2" xfId="48319" hidden="1"/>
    <cellStyle name="Schlecht 2" xfId="48827" hidden="1"/>
    <cellStyle name="Schlecht 2" xfId="48255" hidden="1"/>
    <cellStyle name="Schlecht 2" xfId="48222" hidden="1"/>
    <cellStyle name="Schlecht 2" xfId="48201" hidden="1"/>
    <cellStyle name="Schlecht 2" xfId="48163" hidden="1"/>
    <cellStyle name="Schlecht 2" xfId="48132" hidden="1"/>
    <cellStyle name="Schlecht 2" xfId="48105" hidden="1"/>
    <cellStyle name="Schlecht 2" xfId="48073" hidden="1"/>
    <cellStyle name="Schlecht 2" xfId="48010" hidden="1"/>
    <cellStyle name="Schlecht 2" xfId="47979" hidden="1"/>
    <cellStyle name="Schlecht 2" xfId="48834" hidden="1"/>
    <cellStyle name="Schlecht 2" xfId="47931" hidden="1"/>
    <cellStyle name="Schlecht 2" xfId="47897" hidden="1"/>
    <cellStyle name="Schlecht 2" xfId="47868" hidden="1"/>
    <cellStyle name="Schlecht 2" xfId="47838" hidden="1"/>
    <cellStyle name="Schlecht 2" xfId="47807" hidden="1"/>
    <cellStyle name="Schlecht 2" xfId="47780" hidden="1"/>
    <cellStyle name="Schlecht 2" xfId="47749" hidden="1"/>
    <cellStyle name="Schlecht 2" xfId="47722" hidden="1"/>
    <cellStyle name="Schlecht 2" xfId="47689" hidden="1"/>
    <cellStyle name="Schlecht 2" xfId="47648" hidden="1"/>
    <cellStyle name="Schlecht 2" xfId="47614" hidden="1"/>
    <cellStyle name="Schlecht 2" xfId="47576" hidden="1"/>
    <cellStyle name="Schlecht 2" xfId="47556" hidden="1"/>
    <cellStyle name="Schlecht 2" xfId="47510" hidden="1"/>
    <cellStyle name="Schlecht 2" xfId="47489" hidden="1"/>
    <cellStyle name="Schlecht 2" xfId="47459" hidden="1"/>
    <cellStyle name="Schlecht 2" xfId="47432" hidden="1"/>
    <cellStyle name="Schlecht 2" xfId="47401" hidden="1"/>
    <cellStyle name="Schlecht 2" xfId="47372" hidden="1"/>
    <cellStyle name="Schlecht 2" xfId="47338" hidden="1"/>
    <cellStyle name="Schlecht 2" xfId="47299" hidden="1"/>
    <cellStyle name="Schlecht 2" xfId="47266" hidden="1"/>
    <cellStyle name="Schlecht 2" xfId="47236" hidden="1"/>
    <cellStyle name="Schlecht 2" xfId="47203" hidden="1"/>
    <cellStyle name="Schlecht 2" xfId="47179" hidden="1"/>
    <cellStyle name="Schlecht 2" xfId="47142" hidden="1"/>
    <cellStyle name="Schlecht 2" xfId="47115" hidden="1"/>
    <cellStyle name="Schlecht 2" xfId="47084" hidden="1"/>
    <cellStyle name="Schlecht 2" xfId="47053" hidden="1"/>
    <cellStyle name="Schlecht 2" xfId="47667" hidden="1"/>
    <cellStyle name="Schlecht 2" xfId="47001" hidden="1"/>
    <cellStyle name="Schlecht 2" xfId="46967" hidden="1"/>
    <cellStyle name="Schlecht 2" xfId="46940" hidden="1"/>
    <cellStyle name="Schlecht 2" xfId="46903" hidden="1"/>
    <cellStyle name="Schlecht 2" xfId="46869" hidden="1"/>
    <cellStyle name="Schlecht 2" xfId="46845" hidden="1"/>
    <cellStyle name="Schlecht 2" xfId="46809" hidden="1"/>
    <cellStyle name="Schlecht 2" xfId="46782" hidden="1"/>
    <cellStyle name="Schlecht 2" xfId="46749" hidden="1"/>
    <cellStyle name="Schlecht 2" xfId="47651" hidden="1"/>
    <cellStyle name="Schlecht 2" xfId="46699" hidden="1"/>
    <cellStyle name="Schlecht 2" xfId="46677" hidden="1"/>
    <cellStyle name="Schlecht 2" xfId="46647" hidden="1"/>
    <cellStyle name="Schlecht 2" xfId="46608" hidden="1"/>
    <cellStyle name="Schlecht 2" xfId="46573" hidden="1"/>
    <cellStyle name="Schlecht 2" xfId="46544" hidden="1"/>
    <cellStyle name="Schlecht 2" xfId="46506" hidden="1"/>
    <cellStyle name="Schlecht 2" xfId="46486" hidden="1"/>
    <cellStyle name="Schlecht 2" xfId="46455" hidden="1"/>
    <cellStyle name="Schlecht 2" xfId="46427" hidden="1"/>
    <cellStyle name="Schlecht 2" xfId="46397" hidden="1"/>
    <cellStyle name="Schlecht 2" xfId="46366" hidden="1"/>
    <cellStyle name="Schlecht 2" xfId="46346" hidden="1"/>
    <cellStyle name="Schlecht 2" xfId="46300" hidden="1"/>
    <cellStyle name="Schlecht 2" xfId="46280" hidden="1"/>
    <cellStyle name="Schlecht 2" xfId="46242" hidden="1"/>
    <cellStyle name="Schlecht 2" xfId="46217" hidden="1"/>
    <cellStyle name="Schlecht 2" xfId="46184" hidden="1"/>
    <cellStyle name="Schlecht 2" xfId="46162" hidden="1"/>
    <cellStyle name="Schlecht 2" xfId="46124" hidden="1"/>
    <cellStyle name="Schlecht 2" xfId="46131" hidden="1"/>
    <cellStyle name="Schlecht 2" xfId="46058" hidden="1"/>
    <cellStyle name="Schlecht 2" xfId="46028" hidden="1"/>
    <cellStyle name="Schlecht 2" xfId="45990" hidden="1"/>
    <cellStyle name="Schlecht 2" xfId="45962" hidden="1"/>
    <cellStyle name="Schlecht 2" xfId="45925" hidden="1"/>
    <cellStyle name="Schlecht 2" xfId="45903" hidden="1"/>
    <cellStyle name="Schlecht 2" xfId="45835" hidden="1"/>
    <cellStyle name="Schlecht 2" xfId="45810" hidden="1"/>
    <cellStyle name="Schlecht 2" xfId="45785" hidden="1"/>
    <cellStyle name="Schlecht 2" xfId="45746" hidden="1"/>
    <cellStyle name="Schlecht 2" xfId="45728" hidden="1"/>
    <cellStyle name="Schlecht 2" xfId="45694" hidden="1"/>
    <cellStyle name="Schlecht 2" xfId="45661" hidden="1"/>
    <cellStyle name="Schlecht 2" xfId="45630" hidden="1"/>
    <cellStyle name="Schlecht 2" xfId="45595" hidden="1"/>
    <cellStyle name="Schlecht 2" xfId="45562" hidden="1"/>
    <cellStyle name="Schlecht 2" xfId="45531" hidden="1"/>
    <cellStyle name="Schlecht 2" xfId="45502" hidden="1"/>
    <cellStyle name="Schlecht 2" xfId="45454" hidden="1"/>
    <cellStyle name="Schlecht 2" xfId="45398" hidden="1"/>
    <cellStyle name="Schlecht 2" xfId="45371" hidden="1"/>
    <cellStyle name="Schlecht 2" xfId="45302" hidden="1"/>
    <cellStyle name="Schlecht 2" xfId="45255" hidden="1"/>
    <cellStyle name="Schlecht 2" xfId="45211" hidden="1"/>
    <cellStyle name="Schlecht 2" xfId="45189" hidden="1"/>
    <cellStyle name="Schlecht 2" xfId="45132" hidden="1"/>
    <cellStyle name="Schlecht 2" xfId="45088" hidden="1"/>
    <cellStyle name="Schlecht 2" xfId="45061" hidden="1"/>
    <cellStyle name="Schlecht 2" xfId="45022" hidden="1"/>
    <cellStyle name="Schlecht 2" xfId="44992" hidden="1"/>
    <cellStyle name="Schlecht 2" xfId="44956" hidden="1"/>
    <cellStyle name="Schlecht 2" xfId="44931" hidden="1"/>
    <cellStyle name="Schlecht 2" xfId="44893" hidden="1"/>
    <cellStyle name="Schlecht 2" xfId="44864" hidden="1"/>
    <cellStyle name="Schlecht 2" xfId="44830" hidden="1"/>
    <cellStyle name="Schlecht 2" xfId="44797" hidden="1"/>
    <cellStyle name="Schlecht 2" xfId="44738" hidden="1"/>
    <cellStyle name="Schlecht 2" xfId="44707" hidden="1"/>
    <cellStyle name="Schlecht 2" xfId="44671" hidden="1"/>
    <cellStyle name="Schlecht 2" xfId="44648" hidden="1"/>
    <cellStyle name="Schlecht 2" xfId="44607" hidden="1"/>
    <cellStyle name="Schlecht 2" xfId="45321" hidden="1"/>
    <cellStyle name="Schlecht 2" xfId="44552" hidden="1"/>
    <cellStyle name="Schlecht 2" xfId="44530" hidden="1"/>
    <cellStyle name="Schlecht 2" xfId="44490" hidden="1"/>
    <cellStyle name="Schlecht 2" xfId="44466" hidden="1"/>
    <cellStyle name="Schlecht 2" xfId="44435" hidden="1"/>
    <cellStyle name="Schlecht 2" xfId="44411" hidden="1"/>
    <cellStyle name="Schlecht 2" xfId="44376" hidden="1"/>
    <cellStyle name="Schlecht 2" xfId="44349" hidden="1"/>
    <cellStyle name="Schlecht 2" xfId="44318" hidden="1"/>
    <cellStyle name="Schlecht 2" xfId="45332" hidden="1"/>
    <cellStyle name="Schlecht 2" xfId="44267" hidden="1"/>
    <cellStyle name="Schlecht 2" xfId="44229" hidden="1"/>
    <cellStyle name="Schlecht 2" xfId="44209" hidden="1"/>
    <cellStyle name="Schlecht 2" xfId="44179" hidden="1"/>
    <cellStyle name="Schlecht 2" xfId="44159" hidden="1"/>
    <cellStyle name="Schlecht 2" xfId="44119" hidden="1"/>
    <cellStyle name="Schlecht 2" xfId="44100" hidden="1"/>
    <cellStyle name="Schlecht 2" xfId="44064" hidden="1"/>
    <cellStyle name="Schlecht 2" xfId="44039" hidden="1"/>
    <cellStyle name="Schlecht 2" xfId="43993" hidden="1"/>
    <cellStyle name="Schlecht 2" xfId="43951" hidden="1"/>
    <cellStyle name="Schlecht 2" xfId="43924" hidden="1"/>
    <cellStyle name="Schlecht 2" xfId="43889" hidden="1"/>
    <cellStyle name="Schlecht 2" xfId="43858" hidden="1"/>
    <cellStyle name="Schlecht 2" xfId="43830" hidden="1"/>
    <cellStyle name="Schlecht 2" xfId="43800" hidden="1"/>
    <cellStyle name="Schlecht 2" xfId="43769" hidden="1"/>
    <cellStyle name="Schlecht 2" xfId="43742" hidden="1"/>
    <cellStyle name="Schlecht 2" xfId="43707" hidden="1"/>
    <cellStyle name="Schlecht 2" xfId="43683" hidden="1"/>
    <cellStyle name="Schlecht 2" xfId="43625" hidden="1"/>
    <cellStyle name="Schlecht 2" xfId="43596" hidden="1"/>
    <cellStyle name="Schlecht 2" xfId="43566" hidden="1"/>
    <cellStyle name="Schlecht 2" xfId="43532" hidden="1"/>
    <cellStyle name="Schlecht 2" xfId="43500" hidden="1"/>
    <cellStyle name="Schlecht 2" xfId="43468" hidden="1"/>
    <cellStyle name="Schlecht 2" xfId="43441" hidden="1"/>
    <cellStyle name="Schlecht 2" xfId="43406" hidden="1"/>
    <cellStyle name="Schlecht 2" xfId="43382" hidden="1"/>
    <cellStyle name="Schlecht 2" xfId="44008" hidden="1"/>
    <cellStyle name="Schlecht 2" xfId="43319" hidden="1"/>
    <cellStyle name="Schlecht 2" xfId="43293" hidden="1"/>
    <cellStyle name="Schlecht 2" xfId="43266" hidden="1"/>
    <cellStyle name="Schlecht 2" xfId="43225" hidden="1"/>
    <cellStyle name="Schlecht 2" xfId="43207" hidden="1"/>
    <cellStyle name="Schlecht 2" xfId="43167" hidden="1"/>
    <cellStyle name="Schlecht 2" xfId="43144" hidden="1"/>
    <cellStyle name="Schlecht 2" xfId="43109" hidden="1"/>
    <cellStyle name="Schlecht 2" xfId="43085" hidden="1"/>
    <cellStyle name="Schlecht 2" xfId="43994" hidden="1"/>
    <cellStyle name="Schlecht 2" xfId="43041" hidden="1"/>
    <cellStyle name="Schlecht 2" xfId="43007" hidden="1"/>
    <cellStyle name="Schlecht 2" xfId="42985" hidden="1"/>
    <cellStyle name="Schlecht 2" xfId="42943" hidden="1"/>
    <cellStyle name="Schlecht 2" xfId="42918" hidden="1"/>
    <cellStyle name="Schlecht 2" xfId="42885" hidden="1"/>
    <cellStyle name="Schlecht 2" xfId="42853" hidden="1"/>
    <cellStyle name="Schlecht 2" xfId="42826" hidden="1"/>
    <cellStyle name="Schlecht 2" xfId="42799" hidden="1"/>
    <cellStyle name="Schlecht 2" xfId="42769" hidden="1"/>
    <cellStyle name="Schlecht 2" xfId="42737" hidden="1"/>
    <cellStyle name="Schlecht 2" xfId="42702" hidden="1"/>
    <cellStyle name="Schlecht 2" xfId="42675" hidden="1"/>
    <cellStyle name="Schlecht 2" xfId="42644" hidden="1"/>
    <cellStyle name="Schlecht 2" xfId="42608" hidden="1"/>
    <cellStyle name="Schlecht 2" xfId="42584" hidden="1"/>
    <cellStyle name="Schlecht 2" xfId="42549" hidden="1"/>
    <cellStyle name="Schlecht 2" xfId="42520" hidden="1"/>
    <cellStyle name="Schlecht 2" xfId="42484" hidden="1"/>
    <cellStyle name="Schlecht 2" xfId="42456" hidden="1"/>
    <cellStyle name="Schlecht 2" xfId="42464" hidden="1"/>
    <cellStyle name="Schlecht 2" xfId="42352" hidden="1"/>
    <cellStyle name="Schlecht 2" xfId="42310" hidden="1"/>
    <cellStyle name="Schlecht 2" xfId="42287" hidden="1"/>
    <cellStyle name="Schlecht 2" xfId="42252" hidden="1"/>
    <cellStyle name="Schlecht 2" xfId="42222" hidden="1"/>
    <cellStyle name="Schlecht 2" xfId="42196" hidden="1"/>
    <cellStyle name="Schlecht 2" xfId="48574" hidden="1"/>
    <cellStyle name="Schlecht 2" xfId="43461" hidden="1"/>
    <cellStyle name="Schlecht 2" xfId="48848" hidden="1"/>
    <cellStyle name="Schlecht 2" xfId="48860" hidden="1"/>
    <cellStyle name="Schlecht 2" xfId="48862" hidden="1"/>
    <cellStyle name="Schlecht 2" xfId="48874" hidden="1"/>
    <cellStyle name="Schlecht 2" xfId="48882" hidden="1"/>
    <cellStyle name="Schlecht 2" xfId="48894" hidden="1"/>
    <cellStyle name="Schlecht 2" xfId="48902" hidden="1"/>
    <cellStyle name="Schlecht 2" xfId="48914" hidden="1"/>
    <cellStyle name="Schlecht 2" xfId="48922" hidden="1"/>
    <cellStyle name="Schlecht 2" xfId="48934" hidden="1"/>
    <cellStyle name="Schlecht 2" xfId="48942" hidden="1"/>
    <cellStyle name="Schlecht 2" xfId="48954" hidden="1"/>
    <cellStyle name="Schlecht 2" xfId="49050" hidden="1"/>
    <cellStyle name="Schlecht 2" xfId="49071" hidden="1"/>
    <cellStyle name="Schlecht 2" xfId="49104" hidden="1"/>
    <cellStyle name="Schlecht 2" xfId="49125" hidden="1"/>
    <cellStyle name="Schlecht 2" xfId="49149" hidden="1"/>
    <cellStyle name="Schlecht 2" xfId="49224" hidden="1"/>
    <cellStyle name="Schlecht 2" xfId="49268" hidden="1"/>
    <cellStyle name="Schlecht 2" xfId="49282" hidden="1"/>
    <cellStyle name="Schlecht 2" xfId="49315" hidden="1"/>
    <cellStyle name="Schlecht 2" xfId="49336" hidden="1"/>
    <cellStyle name="Schlecht 2" xfId="49380" hidden="1"/>
    <cellStyle name="Schlecht 2" xfId="49405" hidden="1"/>
    <cellStyle name="Schlecht 2" xfId="49435" hidden="1"/>
    <cellStyle name="Schlecht 2" xfId="49461" hidden="1"/>
    <cellStyle name="Schlecht 2" xfId="49486" hidden="1"/>
    <cellStyle name="Schlecht 2" xfId="49516" hidden="1"/>
    <cellStyle name="Schlecht 2" xfId="49540" hidden="1"/>
    <cellStyle name="Schlecht 2" xfId="49567" hidden="1"/>
    <cellStyle name="Schlecht 2" xfId="49592" hidden="1"/>
    <cellStyle name="Schlecht 2" xfId="48993" hidden="1"/>
    <cellStyle name="Schlecht 2" xfId="49641" hidden="1"/>
    <cellStyle name="Schlecht 2" xfId="49672" hidden="1"/>
    <cellStyle name="Schlecht 2" xfId="49697" hidden="1"/>
    <cellStyle name="Schlecht 2" xfId="49730" hidden="1"/>
    <cellStyle name="Schlecht 2" xfId="49755" hidden="1"/>
    <cellStyle name="Schlecht 2" xfId="49781" hidden="1"/>
    <cellStyle name="Schlecht 2" xfId="49804" hidden="1"/>
    <cellStyle name="Schlecht 2" xfId="49832" hidden="1"/>
    <cellStyle name="Schlecht 2" xfId="49851" hidden="1"/>
    <cellStyle name="Schlecht 2" xfId="48989" hidden="1"/>
    <cellStyle name="Schlecht 2" xfId="49895" hidden="1"/>
    <cellStyle name="Schlecht 2" xfId="49927" hidden="1"/>
    <cellStyle name="Schlecht 2" xfId="49951" hidden="1"/>
    <cellStyle name="Schlecht 2" xfId="49985" hidden="1"/>
    <cellStyle name="Schlecht 2" xfId="50005" hidden="1"/>
    <cellStyle name="Schlecht 2" xfId="50040" hidden="1"/>
    <cellStyle name="Schlecht 2" xfId="50064" hidden="1"/>
    <cellStyle name="Schlecht 2" xfId="50089" hidden="1"/>
    <cellStyle name="Schlecht 2" xfId="50115" hidden="1"/>
    <cellStyle name="Schlecht 2" xfId="50153" hidden="1"/>
    <cellStyle name="Schlecht 2" xfId="50180" hidden="1"/>
    <cellStyle name="Schlecht 2" xfId="50228" hidden="1"/>
    <cellStyle name="Schlecht 2" xfId="50239" hidden="1"/>
    <cellStyle name="Schlecht 2" xfId="50287" hidden="1"/>
    <cellStyle name="Schlecht 2" xfId="50298" hidden="1"/>
    <cellStyle name="Schlecht 2" xfId="50330" hidden="1"/>
    <cellStyle name="Schlecht 2" xfId="50358" hidden="1"/>
    <cellStyle name="Schlecht 2" xfId="50380" hidden="1"/>
    <cellStyle name="Schlecht 2" xfId="50421" hidden="1"/>
    <cellStyle name="Schlecht 2" xfId="50443" hidden="1"/>
    <cellStyle name="Schlecht 2" xfId="50481" hidden="1"/>
    <cellStyle name="Schlecht 2" xfId="50505" hidden="1"/>
    <cellStyle name="Schlecht 2" xfId="50539" hidden="1"/>
    <cellStyle name="Schlecht 2" xfId="50563" hidden="1"/>
    <cellStyle name="Schlecht 2" xfId="50597" hidden="1"/>
    <cellStyle name="Schlecht 2" xfId="50620" hidden="1"/>
    <cellStyle name="Schlecht 2" xfId="50650" hidden="1"/>
    <cellStyle name="Schlecht 2" xfId="50673" hidden="1"/>
    <cellStyle name="Schlecht 2" xfId="50698" hidden="1"/>
    <cellStyle name="Schlecht 2" xfId="50134" hidden="1"/>
    <cellStyle name="Schlecht 2" xfId="50743" hidden="1"/>
    <cellStyle name="Schlecht 2" xfId="50781" hidden="1"/>
    <cellStyle name="Schlecht 2" xfId="50807" hidden="1"/>
    <cellStyle name="Schlecht 2" xfId="50836" hidden="1"/>
    <cellStyle name="Schlecht 2" xfId="50858" hidden="1"/>
    <cellStyle name="Schlecht 2" xfId="50889" hidden="1"/>
    <cellStyle name="Schlecht 2" xfId="50912" hidden="1"/>
    <cellStyle name="Schlecht 2" xfId="50943" hidden="1"/>
    <cellStyle name="Schlecht 2" xfId="50969" hidden="1"/>
    <cellStyle name="Schlecht 2" xfId="50151" hidden="1"/>
    <cellStyle name="Schlecht 2" xfId="51007" hidden="1"/>
    <cellStyle name="Schlecht 2" xfId="51038" hidden="1"/>
    <cellStyle name="Schlecht 2" xfId="51065" hidden="1"/>
    <cellStyle name="Schlecht 2" xfId="51091" hidden="1"/>
    <cellStyle name="Schlecht 2" xfId="51116" hidden="1"/>
    <cellStyle name="Schlecht 2" xfId="51141" hidden="1"/>
    <cellStyle name="Schlecht 2" xfId="51174" hidden="1"/>
    <cellStyle name="Schlecht 2" xfId="51195" hidden="1"/>
    <cellStyle name="Schlecht 2" xfId="51228" hidden="1"/>
    <cellStyle name="Schlecht 2" xfId="51250" hidden="1"/>
    <cellStyle name="Schlecht 2" xfId="51283" hidden="1"/>
    <cellStyle name="Schlecht 2" xfId="51305" hidden="1"/>
    <cellStyle name="Schlecht 2" xfId="51343" hidden="1"/>
    <cellStyle name="Schlecht 2" xfId="51364" hidden="1"/>
    <cellStyle name="Schlecht 2" xfId="51393" hidden="1"/>
    <cellStyle name="Schlecht 2" xfId="51414" hidden="1"/>
    <cellStyle name="Schlecht 2" xfId="51446" hidden="1"/>
    <cellStyle name="Schlecht 2" xfId="51463" hidden="1"/>
    <cellStyle name="Schlecht 2" xfId="51495" hidden="1"/>
    <cellStyle name="Schlecht 2" xfId="51522" hidden="1"/>
    <cellStyle name="Schlecht 2" xfId="51517" hidden="1"/>
    <cellStyle name="Schlecht 2" xfId="51590" hidden="1"/>
    <cellStyle name="Schlecht 2" xfId="51622" hidden="1"/>
    <cellStyle name="Schlecht 2" xfId="51660" hidden="1"/>
    <cellStyle name="Schlecht 2" xfId="51681" hidden="1"/>
    <cellStyle name="Schlecht 2" xfId="51714" hidden="1"/>
    <cellStyle name="Schlecht 2" xfId="51738" hidden="1"/>
    <cellStyle name="Schlecht 2" xfId="51774" hidden="1"/>
    <cellStyle name="Schlecht 2" xfId="51796" hidden="1"/>
    <cellStyle name="Schlecht 2" xfId="51819" hidden="1"/>
    <cellStyle name="Schlecht 2" xfId="51858" hidden="1"/>
    <cellStyle name="Schlecht 2" xfId="51877" hidden="1"/>
    <cellStyle name="Schlecht 2" xfId="51902" hidden="1"/>
    <cellStyle name="Schlecht 2" xfId="51963" hidden="1"/>
    <cellStyle name="Schlecht 2" xfId="51987" hidden="1"/>
    <cellStyle name="Schlecht 2" xfId="52024" hidden="1"/>
    <cellStyle name="Schlecht 2" xfId="52053" hidden="1"/>
    <cellStyle name="Schlecht 2" xfId="52082" hidden="1"/>
    <cellStyle name="Schlecht 2" xfId="52118" hidden="1"/>
    <cellStyle name="Schlecht 2" xfId="52164" hidden="1"/>
    <cellStyle name="Schlecht 2" xfId="52196" hidden="1"/>
    <cellStyle name="Schlecht 2" xfId="52220" hidden="1"/>
    <cellStyle name="Schlecht 2" xfId="52295" hidden="1"/>
    <cellStyle name="Schlecht 2" xfId="52327" hidden="1"/>
    <cellStyle name="Schlecht 2" xfId="52359" hidden="1"/>
    <cellStyle name="Schlecht 2" xfId="52383" hidden="1"/>
    <cellStyle name="Schlecht 2" xfId="52417" hidden="1"/>
    <cellStyle name="Schlecht 2" xfId="52441" hidden="1"/>
    <cellStyle name="Schlecht 2" xfId="52475" hidden="1"/>
    <cellStyle name="Schlecht 2" xfId="52492" hidden="1"/>
    <cellStyle name="Schlecht 2" xfId="52525" hidden="1"/>
    <cellStyle name="Schlecht 2" xfId="52542" hidden="1"/>
    <cellStyle name="Schlecht 2" xfId="52578" hidden="1"/>
    <cellStyle name="Schlecht 2" xfId="52603" hidden="1"/>
    <cellStyle name="Schlecht 2" xfId="52641" hidden="1"/>
    <cellStyle name="Schlecht 2" xfId="52685" hidden="1"/>
    <cellStyle name="Schlecht 2" xfId="52721" hidden="1"/>
    <cellStyle name="Schlecht 2" xfId="52747" hidden="1"/>
    <cellStyle name="Schlecht 2" xfId="52774" hidden="1"/>
    <cellStyle name="Schlecht 2" xfId="52805" hidden="1"/>
    <cellStyle name="Schlecht 2" xfId="52826" hidden="1"/>
    <cellStyle name="Schlecht 2" xfId="52852" hidden="1"/>
    <cellStyle name="Schlecht 2" xfId="52275" hidden="1"/>
    <cellStyle name="Schlecht 2" xfId="52927" hidden="1"/>
    <cellStyle name="Schlecht 2" xfId="52955" hidden="1"/>
    <cellStyle name="Schlecht 2" xfId="52981" hidden="1"/>
    <cellStyle name="Schlecht 2" xfId="53008" hidden="1"/>
    <cellStyle name="Schlecht 2" xfId="53037" hidden="1"/>
    <cellStyle name="Schlecht 2" xfId="53063" hidden="1"/>
    <cellStyle name="Schlecht 2" xfId="53092" hidden="1"/>
    <cellStyle name="Schlecht 2" xfId="53120" hidden="1"/>
    <cellStyle name="Schlecht 2" xfId="53144" hidden="1"/>
    <cellStyle name="Schlecht 2" xfId="52259" hidden="1"/>
    <cellStyle name="Schlecht 2" xfId="53191" hidden="1"/>
    <cellStyle name="Schlecht 2" xfId="53214" hidden="1"/>
    <cellStyle name="Schlecht 2" xfId="53244" hidden="1"/>
    <cellStyle name="Schlecht 2" xfId="53267" hidden="1"/>
    <cellStyle name="Schlecht 2" xfId="53302" hidden="1"/>
    <cellStyle name="Schlecht 2" xfId="53318" hidden="1"/>
    <cellStyle name="Schlecht 2" xfId="53347" hidden="1"/>
    <cellStyle name="Schlecht 2" xfId="53370" hidden="1"/>
    <cellStyle name="Schlecht 2" xfId="53402" hidden="1"/>
    <cellStyle name="Schlecht 2" xfId="53441" hidden="1"/>
    <cellStyle name="Schlecht 2" xfId="53488" hidden="1"/>
    <cellStyle name="Schlecht 2" xfId="53506" hidden="1"/>
    <cellStyle name="Schlecht 2" xfId="53538" hidden="1"/>
    <cellStyle name="Schlecht 2" xfId="53561" hidden="1"/>
    <cellStyle name="Schlecht 2" xfId="53585" hidden="1"/>
    <cellStyle name="Schlecht 2" xfId="53607" hidden="1"/>
    <cellStyle name="Schlecht 2" xfId="53642" hidden="1"/>
    <cellStyle name="Schlecht 2" xfId="53665" hidden="1"/>
    <cellStyle name="Schlecht 2" xfId="53694" hidden="1"/>
    <cellStyle name="Schlecht 2" xfId="53722" hidden="1"/>
    <cellStyle name="Schlecht 2" xfId="53759" hidden="1"/>
    <cellStyle name="Schlecht 2" xfId="53789" hidden="1"/>
    <cellStyle name="Schlecht 2" xfId="53817" hidden="1"/>
    <cellStyle name="Schlecht 2" xfId="53840" hidden="1"/>
    <cellStyle name="Schlecht 2" xfId="53864" hidden="1"/>
    <cellStyle name="Schlecht 2" xfId="53898" hidden="1"/>
    <cellStyle name="Schlecht 2" xfId="53918" hidden="1"/>
    <cellStyle name="Schlecht 2" xfId="53956" hidden="1"/>
    <cellStyle name="Schlecht 2" xfId="53973" hidden="1"/>
    <cellStyle name="Schlecht 2" xfId="53425" hidden="1"/>
    <cellStyle name="Schlecht 2" xfId="54025" hidden="1"/>
    <cellStyle name="Schlecht 2" xfId="54053" hidden="1"/>
    <cellStyle name="Schlecht 2" xfId="54079" hidden="1"/>
    <cellStyle name="Schlecht 2" xfId="54112" hidden="1"/>
    <cellStyle name="Schlecht 2" xfId="54129" hidden="1"/>
    <cellStyle name="Schlecht 2" xfId="54160" hidden="1"/>
    <cellStyle name="Schlecht 2" xfId="54193" hidden="1"/>
    <cellStyle name="Schlecht 2" xfId="54220" hidden="1"/>
    <cellStyle name="Schlecht 2" xfId="54246" hidden="1"/>
    <cellStyle name="Schlecht 2" xfId="53438" hidden="1"/>
    <cellStyle name="Schlecht 2" xfId="54287" hidden="1"/>
    <cellStyle name="Schlecht 2" xfId="54324" hidden="1"/>
    <cellStyle name="Schlecht 2" xfId="54345" hidden="1"/>
    <cellStyle name="Schlecht 2" xfId="54374" hidden="1"/>
    <cellStyle name="Schlecht 2" xfId="54403" hidden="1"/>
    <cellStyle name="Schlecht 2" xfId="54427" hidden="1"/>
    <cellStyle name="Schlecht 2" xfId="54457" hidden="1"/>
    <cellStyle name="Schlecht 2" xfId="54478" hidden="1"/>
    <cellStyle name="Schlecht 2" xfId="54501" hidden="1"/>
    <cellStyle name="Schlecht 2" xfId="54536" hidden="1"/>
    <cellStyle name="Schlecht 2" xfId="54563" hidden="1"/>
    <cellStyle name="Schlecht 2" xfId="54594" hidden="1"/>
    <cellStyle name="Schlecht 2" xfId="54621" hidden="1"/>
    <cellStyle name="Schlecht 2" xfId="54652" hidden="1"/>
    <cellStyle name="Schlecht 2" xfId="54673" hidden="1"/>
    <cellStyle name="Schlecht 2" xfId="54711" hidden="1"/>
    <cellStyle name="Schlecht 2" xfId="54728" hidden="1"/>
    <cellStyle name="Schlecht 2" xfId="54754" hidden="1"/>
    <cellStyle name="Schlecht 2" xfId="54773" hidden="1"/>
    <cellStyle name="Schlecht 2" xfId="54807" hidden="1"/>
    <cellStyle name="Schlecht 2" xfId="54801" hidden="1"/>
    <cellStyle name="Schlecht 2" xfId="54870" hidden="1"/>
    <cellStyle name="Schlecht 2" xfId="54903" hidden="1"/>
    <cellStyle name="Schlecht 2" xfId="54929" hidden="1"/>
    <cellStyle name="Schlecht 2" xfId="54960" hidden="1"/>
    <cellStyle name="Schlecht 2" xfId="54987" hidden="1"/>
    <cellStyle name="Schlecht 2" xfId="55015" hidden="1"/>
    <cellStyle name="Schlecht 2" xfId="55043" hidden="1"/>
    <cellStyle name="Schlecht 2" xfId="55071" hidden="1"/>
    <cellStyle name="Schlecht 2" xfId="55098" hidden="1"/>
    <cellStyle name="Schlecht 2" xfId="55124" hidden="1"/>
    <cellStyle name="Schlecht 2" xfId="55139" hidden="1"/>
    <cellStyle name="Schlecht 2" xfId="55169" hidden="1"/>
    <cellStyle name="Schlecht 2" xfId="55199" hidden="1"/>
    <cellStyle name="Schlecht 2" xfId="55226" hidden="1"/>
    <cellStyle name="Schlecht 2" xfId="55255" hidden="1"/>
    <cellStyle name="Schlecht 2" xfId="55284" hidden="1"/>
    <cellStyle name="Schlecht 2" xfId="55307" hidden="1"/>
    <cellStyle name="Schlecht 2" xfId="55339" hidden="1"/>
    <cellStyle name="Schlecht 2" xfId="55356" hidden="1"/>
    <cellStyle name="Schlecht 2" xfId="55382" hidden="1"/>
    <cellStyle name="Schlecht 2" xfId="55321" hidden="1"/>
    <cellStyle name="Schlecht 2" xfId="55288" hidden="1"/>
    <cellStyle name="Schlecht 2" xfId="55267" hidden="1"/>
    <cellStyle name="Schlecht 2" xfId="55230" hidden="1"/>
    <cellStyle name="Schlecht 2" xfId="55206" hidden="1"/>
    <cellStyle name="Schlecht 2" xfId="55172" hidden="1"/>
    <cellStyle name="Schlecht 2" xfId="55151" hidden="1"/>
    <cellStyle name="Schlecht 2" xfId="55112" hidden="1"/>
    <cellStyle name="Schlecht 2" xfId="55086" hidden="1"/>
    <cellStyle name="Schlecht 2" xfId="55064" hidden="1"/>
    <cellStyle name="Schlecht 2" xfId="55031" hidden="1"/>
    <cellStyle name="Schlecht 2" xfId="54992" hidden="1"/>
    <cellStyle name="Schlecht 2" xfId="54972" hidden="1"/>
    <cellStyle name="Schlecht 2" xfId="54937" hidden="1"/>
    <cellStyle name="Schlecht 2" xfId="54914" hidden="1"/>
    <cellStyle name="Schlecht 2" xfId="54882" hidden="1"/>
    <cellStyle name="Schlecht 2" xfId="54833" hidden="1"/>
    <cellStyle name="Schlecht 2" xfId="54787" hidden="1"/>
    <cellStyle name="Schlecht 2" xfId="54764" hidden="1"/>
    <cellStyle name="Schlecht 2" xfId="55367" hidden="1"/>
    <cellStyle name="Schlecht 2" xfId="54719" hidden="1"/>
    <cellStyle name="Schlecht 2" xfId="54684" hidden="1"/>
    <cellStyle name="Schlecht 2" xfId="54659" hidden="1"/>
    <cellStyle name="Schlecht 2" xfId="54630" hidden="1"/>
    <cellStyle name="Schlecht 2" xfId="54598" hidden="1"/>
    <cellStyle name="Schlecht 2" xfId="54572" hidden="1"/>
    <cellStyle name="Schlecht 2" xfId="54540" hidden="1"/>
    <cellStyle name="Schlecht 2" xfId="54515" hidden="1"/>
    <cellStyle name="Schlecht 2" xfId="54486" hidden="1"/>
    <cellStyle name="Schlecht 2" xfId="55378" hidden="1"/>
    <cellStyle name="Schlecht 2" xfId="54440" hidden="1"/>
    <cellStyle name="Schlecht 2" xfId="54407" hidden="1"/>
    <cellStyle name="Schlecht 2" xfId="54386" hidden="1"/>
    <cellStyle name="Schlecht 2" xfId="54349" hidden="1"/>
    <cellStyle name="Schlecht 2" xfId="54328" hidden="1"/>
    <cellStyle name="Schlecht 2" xfId="54297" hidden="1"/>
    <cellStyle name="Schlecht 2" xfId="54270" hidden="1"/>
    <cellStyle name="Schlecht 2" xfId="54243" hidden="1"/>
    <cellStyle name="Schlecht 2" xfId="54210" hidden="1"/>
    <cellStyle name="Schlecht 2" xfId="54168" hidden="1"/>
    <cellStyle name="Schlecht 2" xfId="54136" hidden="1"/>
    <cellStyle name="Schlecht 2" xfId="54093" hidden="1"/>
    <cellStyle name="Schlecht 2" xfId="54082" hidden="1"/>
    <cellStyle name="Schlecht 2" xfId="54033" hidden="1"/>
    <cellStyle name="Schlecht 2" xfId="54016" hidden="1"/>
    <cellStyle name="Schlecht 2" xfId="53987" hidden="1"/>
    <cellStyle name="Schlecht 2" xfId="53964" hidden="1"/>
    <cellStyle name="Schlecht 2" xfId="53929" hidden="1"/>
    <cellStyle name="Schlecht 2" xfId="53902" hidden="1"/>
    <cellStyle name="Schlecht 2" xfId="53872" hidden="1"/>
    <cellStyle name="Schlecht 2" xfId="53830" hidden="1"/>
    <cellStyle name="Schlecht 2" xfId="53806" hidden="1"/>
    <cellStyle name="Schlecht 2" xfId="53778" hidden="1"/>
    <cellStyle name="Schlecht 2" xfId="53748" hidden="1"/>
    <cellStyle name="Schlecht 2" xfId="53720" hidden="1"/>
    <cellStyle name="Schlecht 2" xfId="53684" hidden="1"/>
    <cellStyle name="Schlecht 2" xfId="53654" hidden="1"/>
    <cellStyle name="Schlecht 2" xfId="53628" hidden="1"/>
    <cellStyle name="Schlecht 2" xfId="53596" hidden="1"/>
    <cellStyle name="Schlecht 2" xfId="54187" hidden="1"/>
    <cellStyle name="Schlecht 2" xfId="53544" hidden="1"/>
    <cellStyle name="Schlecht 2" xfId="53523" hidden="1"/>
    <cellStyle name="Schlecht 2" xfId="53492" hidden="1"/>
    <cellStyle name="Schlecht 2" xfId="53469" hidden="1"/>
    <cellStyle name="Schlecht 2" xfId="53430" hidden="1"/>
    <cellStyle name="Schlecht 2" xfId="53408" hidden="1"/>
    <cellStyle name="Schlecht 2" xfId="53378" hidden="1"/>
    <cellStyle name="Schlecht 2" xfId="53357" hidden="1"/>
    <cellStyle name="Schlecht 2" xfId="53321" hidden="1"/>
    <cellStyle name="Schlecht 2" xfId="54169" hidden="1"/>
    <cellStyle name="Schlecht 2" xfId="53271" hidden="1"/>
    <cellStyle name="Schlecht 2" xfId="53248" hidden="1"/>
    <cellStyle name="Schlecht 2" xfId="53217" hidden="1"/>
    <cellStyle name="Schlecht 2" xfId="53187" hidden="1"/>
    <cellStyle name="Schlecht 2" xfId="53160" hidden="1"/>
    <cellStyle name="Schlecht 2" xfId="53133" hidden="1"/>
    <cellStyle name="Schlecht 2" xfId="53109" hidden="1"/>
    <cellStyle name="Schlecht 2" xfId="53075" hidden="1"/>
    <cellStyle name="Schlecht 2" xfId="53051" hidden="1"/>
    <cellStyle name="Schlecht 2" xfId="53013" hidden="1"/>
    <cellStyle name="Schlecht 2" xfId="52991" hidden="1"/>
    <cellStyle name="Schlecht 2" xfId="52949" hidden="1"/>
    <cellStyle name="Schlecht 2" xfId="52934" hidden="1"/>
    <cellStyle name="Schlecht 2" xfId="52873" hidden="1"/>
    <cellStyle name="Schlecht 2" xfId="52845" hidden="1"/>
    <cellStyle name="Schlecht 2" xfId="52813" hidden="1"/>
    <cellStyle name="Schlecht 2" xfId="52788" hidden="1"/>
    <cellStyle name="Schlecht 2" xfId="52755" hidden="1"/>
    <cellStyle name="Schlecht 2" xfId="52738" hidden="1"/>
    <cellStyle name="Schlecht 2" xfId="52698" hidden="1"/>
    <cellStyle name="Schlecht 2" xfId="52705" hidden="1"/>
    <cellStyle name="Schlecht 2" xfId="52630" hidden="1"/>
    <cellStyle name="Schlecht 2" xfId="52605" hidden="1"/>
    <cellStyle name="Schlecht 2" xfId="52566" hidden="1"/>
    <cellStyle name="Schlecht 2" xfId="52537" hidden="1"/>
    <cellStyle name="Schlecht 2" xfId="52506" hidden="1"/>
    <cellStyle name="Schlecht 2" xfId="52483" hidden="1"/>
    <cellStyle name="Schlecht 2" xfId="52453" hidden="1"/>
    <cellStyle name="Schlecht 2" xfId="52424" hidden="1"/>
    <cellStyle name="Schlecht 2" xfId="52400" hidden="1"/>
    <cellStyle name="Schlecht 2" xfId="52373" hidden="1"/>
    <cellStyle name="Schlecht 2" xfId="52344" hidden="1"/>
    <cellStyle name="Schlecht 2" xfId="52313" hidden="1"/>
    <cellStyle name="Schlecht 2" xfId="52274" hidden="1"/>
    <cellStyle name="Schlecht 2" xfId="52211" hidden="1"/>
    <cellStyle name="Schlecht 2" xfId="52182" hidden="1"/>
    <cellStyle name="Schlecht 2" xfId="52131" hidden="1"/>
    <cellStyle name="Schlecht 2" xfId="52087" hidden="1"/>
    <cellStyle name="Schlecht 2" xfId="52059" hidden="1"/>
    <cellStyle name="Schlecht 2" xfId="52034" hidden="1"/>
    <cellStyle name="Schlecht 2" xfId="51996" hidden="1"/>
    <cellStyle name="Schlecht 2" xfId="51972" hidden="1"/>
    <cellStyle name="Schlecht 2" xfId="51905" hidden="1"/>
    <cellStyle name="Schlecht 2" xfId="51872" hidden="1"/>
    <cellStyle name="Schlecht 2" xfId="51828" hidden="1"/>
    <cellStyle name="Schlecht 2" xfId="51804" hidden="1"/>
    <cellStyle name="Schlecht 2" xfId="51761" hidden="1"/>
    <cellStyle name="Schlecht 2" xfId="51746" hidden="1"/>
    <cellStyle name="Schlecht 2" xfId="51701" hidden="1"/>
    <cellStyle name="Schlecht 2" xfId="51684" hidden="1"/>
    <cellStyle name="Schlecht 2" xfId="51646" hidden="1"/>
    <cellStyle name="Schlecht 2" xfId="51625" hidden="1"/>
    <cellStyle name="Schlecht 2" xfId="51602" hidden="1"/>
    <cellStyle name="Schlecht 2" xfId="51526" hidden="1"/>
    <cellStyle name="Schlecht 2" xfId="51498" hidden="1"/>
    <cellStyle name="Schlecht 2" xfId="51465" hidden="1"/>
    <cellStyle name="Schlecht 2" xfId="51434" hidden="1"/>
    <cellStyle name="Schlecht 2" xfId="51399" hidden="1"/>
    <cellStyle name="Schlecht 2" xfId="51378" hidden="1"/>
    <cellStyle name="Schlecht 2" xfId="51347" hidden="1"/>
    <cellStyle name="Schlecht 2" xfId="51324" hidden="1"/>
    <cellStyle name="Schlecht 2" xfId="51289" hidden="1"/>
    <cellStyle name="Schlecht 2" xfId="51923" hidden="1"/>
    <cellStyle name="Schlecht 2" xfId="51245" hidden="1"/>
    <cellStyle name="Schlecht 2" xfId="51223" hidden="1"/>
    <cellStyle name="Schlecht 2" xfId="51183" hidden="1"/>
    <cellStyle name="Schlecht 2" xfId="51163" hidden="1"/>
    <cellStyle name="Schlecht 2" xfId="51125" hidden="1"/>
    <cellStyle name="Schlecht 2" xfId="51104" hidden="1"/>
    <cellStyle name="Schlecht 2" xfId="51074" hidden="1"/>
    <cellStyle name="Schlecht 2" xfId="51054" hidden="1"/>
    <cellStyle name="Schlecht 2" xfId="51018" hidden="1"/>
    <cellStyle name="Schlecht 2" xfId="51939" hidden="1"/>
    <cellStyle name="Schlecht 2" xfId="50978" hidden="1"/>
    <cellStyle name="Schlecht 2" xfId="50948" hidden="1"/>
    <cellStyle name="Schlecht 2" xfId="50923" hidden="1"/>
    <cellStyle name="Schlecht 2" xfId="50886" hidden="1"/>
    <cellStyle name="Schlecht 2" xfId="50862" hidden="1"/>
    <cellStyle name="Schlecht 2" xfId="50823" hidden="1"/>
    <cellStyle name="Schlecht 2" xfId="50811" hidden="1"/>
    <cellStyle name="Schlecht 2" xfId="50769" hidden="1"/>
    <cellStyle name="Schlecht 2" xfId="50746" hidden="1"/>
    <cellStyle name="Schlecht 2" xfId="50708" hidden="1"/>
    <cellStyle name="Schlecht 2" xfId="50675" hidden="1"/>
    <cellStyle name="Schlecht 2" xfId="50639" hidden="1"/>
    <cellStyle name="Schlecht 2" xfId="50609" hidden="1"/>
    <cellStyle name="Schlecht 2" xfId="50581" hidden="1"/>
    <cellStyle name="Schlecht 2" xfId="50551" hidden="1"/>
    <cellStyle name="Schlecht 2" xfId="50523" hidden="1"/>
    <cellStyle name="Schlecht 2" xfId="50492" hidden="1"/>
    <cellStyle name="Schlecht 2" xfId="50465" hidden="1"/>
    <cellStyle name="Schlecht 2" xfId="50428" hidden="1"/>
    <cellStyle name="Schlecht 2" xfId="50409" hidden="1"/>
    <cellStyle name="Schlecht 2" xfId="50361" hidden="1"/>
    <cellStyle name="Schlecht 2" xfId="50336" hidden="1"/>
    <cellStyle name="Schlecht 2" xfId="50306" hidden="1"/>
    <cellStyle name="Schlecht 2" xfId="50267" hidden="1"/>
    <cellStyle name="Schlecht 2" xfId="50246" hidden="1"/>
    <cellStyle name="Schlecht 2" xfId="50213" hidden="1"/>
    <cellStyle name="Schlecht 2" xfId="50189" hidden="1"/>
    <cellStyle name="Schlecht 2" xfId="50162" hidden="1"/>
    <cellStyle name="Schlecht 2" xfId="50127" hidden="1"/>
    <cellStyle name="Schlecht 2" xfId="50726" hidden="1"/>
    <cellStyle name="Schlecht 2" xfId="50074" hidden="1"/>
    <cellStyle name="Schlecht 2" xfId="50051" hidden="1"/>
    <cellStyle name="Schlecht 2" xfId="50019" hidden="1"/>
    <cellStyle name="Schlecht 2" xfId="49990" hidden="1"/>
    <cellStyle name="Schlecht 2" xfId="49961" hidden="1"/>
    <cellStyle name="Schlecht 2" xfId="49932" hidden="1"/>
    <cellStyle name="Schlecht 2" xfId="49903" hidden="1"/>
    <cellStyle name="Schlecht 2" xfId="49874" hidden="1"/>
    <cellStyle name="Schlecht 2" xfId="49859" hidden="1"/>
    <cellStyle name="Schlecht 2" xfId="50710" hidden="1"/>
    <cellStyle name="Schlecht 2" xfId="49813" hidden="1"/>
    <cellStyle name="Schlecht 2" xfId="49769" hidden="1"/>
    <cellStyle name="Schlecht 2" xfId="49758" hidden="1"/>
    <cellStyle name="Schlecht 2" xfId="49711" hidden="1"/>
    <cellStyle name="Schlecht 2" xfId="49700" hidden="1"/>
    <cellStyle name="Schlecht 2" xfId="49652" hidden="1"/>
    <cellStyle name="Schlecht 2" xfId="49639" hidden="1"/>
    <cellStyle name="Schlecht 2" xfId="49607" hidden="1"/>
    <cellStyle name="Schlecht 2" xfId="49583" hidden="1"/>
    <cellStyle name="Schlecht 2" xfId="49548" hidden="1"/>
    <cellStyle name="Schlecht 2" xfId="49520" hidden="1"/>
    <cellStyle name="Schlecht 2" xfId="49489" hidden="1"/>
    <cellStyle name="Schlecht 2" xfId="49457" hidden="1"/>
    <cellStyle name="Schlecht 2" xfId="49426" hidden="1"/>
    <cellStyle name="Schlecht 2" xfId="49394" hidden="1"/>
    <cellStyle name="Schlecht 2" xfId="49370" hidden="1"/>
    <cellStyle name="Schlecht 2" xfId="49343" hidden="1"/>
    <cellStyle name="Schlecht 2" xfId="49306" hidden="1"/>
    <cellStyle name="Schlecht 2" xfId="49271" hidden="1"/>
    <cellStyle name="Schlecht 2" xfId="49249" hidden="1"/>
    <cellStyle name="Schlecht 2" xfId="49261" hidden="1"/>
    <cellStyle name="Schlecht 2" xfId="49161" hidden="1"/>
    <cellStyle name="Schlecht 2" xfId="49120" hidden="1"/>
    <cellStyle name="Schlecht 2" xfId="49099" hidden="1"/>
    <cellStyle name="Schlecht 2" xfId="49059" hidden="1"/>
    <cellStyle name="Schlecht 2" xfId="49039" hidden="1"/>
    <cellStyle name="Schlecht 2" xfId="49007" hidden="1"/>
    <cellStyle name="Schlecht 2" xfId="48984" hidden="1"/>
    <cellStyle name="Schlecht 2" xfId="55425" hidden="1"/>
    <cellStyle name="Schlecht 2" xfId="55445" hidden="1"/>
    <cellStyle name="Schlecht 2" xfId="55468" hidden="1"/>
    <cellStyle name="Schlecht 2" xfId="55472" hidden="1"/>
    <cellStyle name="Schlecht 2" xfId="55495" hidden="1"/>
    <cellStyle name="Schlecht 2" xfId="55511" hidden="1"/>
    <cellStyle name="Schlecht 2" xfId="55533" hidden="1"/>
    <cellStyle name="Schlecht 2" xfId="55550" hidden="1"/>
    <cellStyle name="Schlecht 2" xfId="55572" hidden="1"/>
    <cellStyle name="Schlecht 2" xfId="55589" hidden="1"/>
    <cellStyle name="Schlecht 2" xfId="55606" hidden="1"/>
    <cellStyle name="Schlecht 2" xfId="55623" hidden="1"/>
    <cellStyle name="Schlecht 2" xfId="55639" hidden="1"/>
    <cellStyle name="Schlecht 2" xfId="55597" hidden="1"/>
    <cellStyle name="Schlecht 2" xfId="55576" hidden="1"/>
    <cellStyle name="Schlecht 2" xfId="55554" hidden="1"/>
    <cellStyle name="Schlecht 2" xfId="55537" hidden="1"/>
    <cellStyle name="Schlecht 2" xfId="55514" hidden="1"/>
    <cellStyle name="Schlecht 2" xfId="55498" hidden="1"/>
    <cellStyle name="Schlecht 2" xfId="55476" hidden="1"/>
    <cellStyle name="Schlecht 2" xfId="55459" hidden="1"/>
    <cellStyle name="Schlecht 2" xfId="55434" hidden="1"/>
    <cellStyle name="Schlecht 2" xfId="55420" hidden="1"/>
    <cellStyle name="Schlecht 2" xfId="55360" hidden="1"/>
    <cellStyle name="Schlecht 2" xfId="55325" hidden="1"/>
    <cellStyle name="Schlecht 2" xfId="55296" hidden="1"/>
    <cellStyle name="Schlecht 2" xfId="55258" hidden="1"/>
    <cellStyle name="Schlecht 2" xfId="55238" hidden="1"/>
    <cellStyle name="Schlecht 2" xfId="55197" hidden="1"/>
    <cellStyle name="Schlecht 2" xfId="55180" hidden="1"/>
    <cellStyle name="Schlecht 2" xfId="55142" hidden="1"/>
    <cellStyle name="Schlecht 2" xfId="55120" hidden="1"/>
    <cellStyle name="Schlecht 2" xfId="55628" hidden="1"/>
    <cellStyle name="Schlecht 2" xfId="55056" hidden="1"/>
    <cellStyle name="Schlecht 2" xfId="55023" hidden="1"/>
    <cellStyle name="Schlecht 2" xfId="55002" hidden="1"/>
    <cellStyle name="Schlecht 2" xfId="54964" hidden="1"/>
    <cellStyle name="Schlecht 2" xfId="54933" hidden="1"/>
    <cellStyle name="Schlecht 2" xfId="54906" hidden="1"/>
    <cellStyle name="Schlecht 2" xfId="54874" hidden="1"/>
    <cellStyle name="Schlecht 2" xfId="54811" hidden="1"/>
    <cellStyle name="Schlecht 2" xfId="54780" hidden="1"/>
    <cellStyle name="Schlecht 2" xfId="55635" hidden="1"/>
    <cellStyle name="Schlecht 2" xfId="54732" hidden="1"/>
    <cellStyle name="Schlecht 2" xfId="54698" hidden="1"/>
    <cellStyle name="Schlecht 2" xfId="54669" hidden="1"/>
    <cellStyle name="Schlecht 2" xfId="54639" hidden="1"/>
    <cellStyle name="Schlecht 2" xfId="54608" hidden="1"/>
    <cellStyle name="Schlecht 2" xfId="54581" hidden="1"/>
    <cellStyle name="Schlecht 2" xfId="54550" hidden="1"/>
    <cellStyle name="Schlecht 2" xfId="54523" hidden="1"/>
    <cellStyle name="Schlecht 2" xfId="54490" hidden="1"/>
    <cellStyle name="Schlecht 2" xfId="54449" hidden="1"/>
    <cellStyle name="Schlecht 2" xfId="54415" hidden="1"/>
    <cellStyle name="Schlecht 2" xfId="54377" hidden="1"/>
    <cellStyle name="Schlecht 2" xfId="54357" hidden="1"/>
    <cellStyle name="Schlecht 2" xfId="54311" hidden="1"/>
    <cellStyle name="Schlecht 2" xfId="54290" hidden="1"/>
    <cellStyle name="Schlecht 2" xfId="54260" hidden="1"/>
    <cellStyle name="Schlecht 2" xfId="54233" hidden="1"/>
    <cellStyle name="Schlecht 2" xfId="54202" hidden="1"/>
    <cellStyle name="Schlecht 2" xfId="54173" hidden="1"/>
    <cellStyle name="Schlecht 2" xfId="54139" hidden="1"/>
    <cellStyle name="Schlecht 2" xfId="54100" hidden="1"/>
    <cellStyle name="Schlecht 2" xfId="54067" hidden="1"/>
    <cellStyle name="Schlecht 2" xfId="54037" hidden="1"/>
    <cellStyle name="Schlecht 2" xfId="54004" hidden="1"/>
    <cellStyle name="Schlecht 2" xfId="53980" hidden="1"/>
    <cellStyle name="Schlecht 2" xfId="53943" hidden="1"/>
    <cellStyle name="Schlecht 2" xfId="53916" hidden="1"/>
    <cellStyle name="Schlecht 2" xfId="53885" hidden="1"/>
    <cellStyle name="Schlecht 2" xfId="53854" hidden="1"/>
    <cellStyle name="Schlecht 2" xfId="54468" hidden="1"/>
    <cellStyle name="Schlecht 2" xfId="53802" hidden="1"/>
    <cellStyle name="Schlecht 2" xfId="53768" hidden="1"/>
    <cellStyle name="Schlecht 2" xfId="53741" hidden="1"/>
    <cellStyle name="Schlecht 2" xfId="53704" hidden="1"/>
    <cellStyle name="Schlecht 2" xfId="53670" hidden="1"/>
    <cellStyle name="Schlecht 2" xfId="53646" hidden="1"/>
    <cellStyle name="Schlecht 2" xfId="53610" hidden="1"/>
    <cellStyle name="Schlecht 2" xfId="53583" hidden="1"/>
    <cellStyle name="Schlecht 2" xfId="53550" hidden="1"/>
    <cellStyle name="Schlecht 2" xfId="54452" hidden="1"/>
    <cellStyle name="Schlecht 2" xfId="53500" hidden="1"/>
    <cellStyle name="Schlecht 2" xfId="53478" hidden="1"/>
    <cellStyle name="Schlecht 2" xfId="53448" hidden="1"/>
    <cellStyle name="Schlecht 2" xfId="53409" hidden="1"/>
    <cellStyle name="Schlecht 2" xfId="53374" hidden="1"/>
    <cellStyle name="Schlecht 2" xfId="53345" hidden="1"/>
    <cellStyle name="Schlecht 2" xfId="53307" hidden="1"/>
    <cellStyle name="Schlecht 2" xfId="53287" hidden="1"/>
    <cellStyle name="Schlecht 2" xfId="53256" hidden="1"/>
    <cellStyle name="Schlecht 2" xfId="53228" hidden="1"/>
    <cellStyle name="Schlecht 2" xfId="53198" hidden="1"/>
    <cellStyle name="Schlecht 2" xfId="53167" hidden="1"/>
    <cellStyle name="Schlecht 2" xfId="53147" hidden="1"/>
    <cellStyle name="Schlecht 2" xfId="53101" hidden="1"/>
    <cellStyle name="Schlecht 2" xfId="53081" hidden="1"/>
    <cellStyle name="Schlecht 2" xfId="53043" hidden="1"/>
    <cellStyle name="Schlecht 2" xfId="53018" hidden="1"/>
    <cellStyle name="Schlecht 2" xfId="52985" hidden="1"/>
    <cellStyle name="Schlecht 2" xfId="52963" hidden="1"/>
    <cellStyle name="Schlecht 2" xfId="52925" hidden="1"/>
    <cellStyle name="Schlecht 2" xfId="52932" hidden="1"/>
    <cellStyle name="Schlecht 2" xfId="52859" hidden="1"/>
    <cellStyle name="Schlecht 2" xfId="52829" hidden="1"/>
    <cellStyle name="Schlecht 2" xfId="52791" hidden="1"/>
    <cellStyle name="Schlecht 2" xfId="52763" hidden="1"/>
    <cellStyle name="Schlecht 2" xfId="52726" hidden="1"/>
    <cellStyle name="Schlecht 2" xfId="52704" hidden="1"/>
    <cellStyle name="Schlecht 2" xfId="52636" hidden="1"/>
    <cellStyle name="Schlecht 2" xfId="52611" hidden="1"/>
    <cellStyle name="Schlecht 2" xfId="52586" hidden="1"/>
    <cellStyle name="Schlecht 2" xfId="52547" hidden="1"/>
    <cellStyle name="Schlecht 2" xfId="52529" hidden="1"/>
    <cellStyle name="Schlecht 2" xfId="52495" hidden="1"/>
    <cellStyle name="Schlecht 2" xfId="52462" hidden="1"/>
    <cellStyle name="Schlecht 2" xfId="52431" hidden="1"/>
    <cellStyle name="Schlecht 2" xfId="52396" hidden="1"/>
    <cellStyle name="Schlecht 2" xfId="52363" hidden="1"/>
    <cellStyle name="Schlecht 2" xfId="52332" hidden="1"/>
    <cellStyle name="Schlecht 2" xfId="52303" hidden="1"/>
    <cellStyle name="Schlecht 2" xfId="52255" hidden="1"/>
    <cellStyle name="Schlecht 2" xfId="52199" hidden="1"/>
    <cellStyle name="Schlecht 2" xfId="52172" hidden="1"/>
    <cellStyle name="Schlecht 2" xfId="52103" hidden="1"/>
    <cellStyle name="Schlecht 2" xfId="52056" hidden="1"/>
    <cellStyle name="Schlecht 2" xfId="52012" hidden="1"/>
    <cellStyle name="Schlecht 2" xfId="51990" hidden="1"/>
    <cellStyle name="Schlecht 2" xfId="51933" hidden="1"/>
    <cellStyle name="Schlecht 2" xfId="51889" hidden="1"/>
    <cellStyle name="Schlecht 2" xfId="51862" hidden="1"/>
    <cellStyle name="Schlecht 2" xfId="51823" hidden="1"/>
    <cellStyle name="Schlecht 2" xfId="51793" hidden="1"/>
    <cellStyle name="Schlecht 2" xfId="51757" hidden="1"/>
    <cellStyle name="Schlecht 2" xfId="51732" hidden="1"/>
    <cellStyle name="Schlecht 2" xfId="51694" hidden="1"/>
    <cellStyle name="Schlecht 2" xfId="51665" hidden="1"/>
    <cellStyle name="Schlecht 2" xfId="51631" hidden="1"/>
    <cellStyle name="Schlecht 2" xfId="51598" hidden="1"/>
    <cellStyle name="Schlecht 2" xfId="51539" hidden="1"/>
    <cellStyle name="Schlecht 2" xfId="51508" hidden="1"/>
    <cellStyle name="Schlecht 2" xfId="51472" hidden="1"/>
    <cellStyle name="Schlecht 2" xfId="51449" hidden="1"/>
    <cellStyle name="Schlecht 2" xfId="51408" hidden="1"/>
    <cellStyle name="Schlecht 2" xfId="52122" hidden="1"/>
    <cellStyle name="Schlecht 2" xfId="51353" hidden="1"/>
    <cellStyle name="Schlecht 2" xfId="51331" hidden="1"/>
    <cellStyle name="Schlecht 2" xfId="51291" hidden="1"/>
    <cellStyle name="Schlecht 2" xfId="51267" hidden="1"/>
    <cellStyle name="Schlecht 2" xfId="51236" hidden="1"/>
    <cellStyle name="Schlecht 2" xfId="51212" hidden="1"/>
    <cellStyle name="Schlecht 2" xfId="51177" hidden="1"/>
    <cellStyle name="Schlecht 2" xfId="51150" hidden="1"/>
    <cellStyle name="Schlecht 2" xfId="51119" hidden="1"/>
    <cellStyle name="Schlecht 2" xfId="52133" hidden="1"/>
    <cellStyle name="Schlecht 2" xfId="51068" hidden="1"/>
    <cellStyle name="Schlecht 2" xfId="51030" hidden="1"/>
    <cellStyle name="Schlecht 2" xfId="51010" hidden="1"/>
    <cellStyle name="Schlecht 2" xfId="50980" hidden="1"/>
    <cellStyle name="Schlecht 2" xfId="50960" hidden="1"/>
    <cellStyle name="Schlecht 2" xfId="50920" hidden="1"/>
    <cellStyle name="Schlecht 2" xfId="50901" hidden="1"/>
    <cellStyle name="Schlecht 2" xfId="50865" hidden="1"/>
    <cellStyle name="Schlecht 2" xfId="50840" hidden="1"/>
    <cellStyle name="Schlecht 2" xfId="50794" hidden="1"/>
    <cellStyle name="Schlecht 2" xfId="50752" hidden="1"/>
    <cellStyle name="Schlecht 2" xfId="50725" hidden="1"/>
    <cellStyle name="Schlecht 2" xfId="50690" hidden="1"/>
    <cellStyle name="Schlecht 2" xfId="50659" hidden="1"/>
    <cellStyle name="Schlecht 2" xfId="50631" hidden="1"/>
    <cellStyle name="Schlecht 2" xfId="50601" hidden="1"/>
    <cellStyle name="Schlecht 2" xfId="50570" hidden="1"/>
    <cellStyle name="Schlecht 2" xfId="50543" hidden="1"/>
    <cellStyle name="Schlecht 2" xfId="50508" hidden="1"/>
    <cellStyle name="Schlecht 2" xfId="50484" hidden="1"/>
    <cellStyle name="Schlecht 2" xfId="50426" hidden="1"/>
    <cellStyle name="Schlecht 2" xfId="50397" hidden="1"/>
    <cellStyle name="Schlecht 2" xfId="50367" hidden="1"/>
    <cellStyle name="Schlecht 2" xfId="50333" hidden="1"/>
    <cellStyle name="Schlecht 2" xfId="50301" hidden="1"/>
    <cellStyle name="Schlecht 2" xfId="50269" hidden="1"/>
    <cellStyle name="Schlecht 2" xfId="50242" hidden="1"/>
    <cellStyle name="Schlecht 2" xfId="50207" hidden="1"/>
    <cellStyle name="Schlecht 2" xfId="50183" hidden="1"/>
    <cellStyle name="Schlecht 2" xfId="50809" hidden="1"/>
    <cellStyle name="Schlecht 2" xfId="50120" hidden="1"/>
    <cellStyle name="Schlecht 2" xfId="50094" hidden="1"/>
    <cellStyle name="Schlecht 2" xfId="50067" hidden="1"/>
    <cellStyle name="Schlecht 2" xfId="50026" hidden="1"/>
    <cellStyle name="Schlecht 2" xfId="50008" hidden="1"/>
    <cellStyle name="Schlecht 2" xfId="49968" hidden="1"/>
    <cellStyle name="Schlecht 2" xfId="49945" hidden="1"/>
    <cellStyle name="Schlecht 2" xfId="49910" hidden="1"/>
    <cellStyle name="Schlecht 2" xfId="49886" hidden="1"/>
    <cellStyle name="Schlecht 2" xfId="50795" hidden="1"/>
    <cellStyle name="Schlecht 2" xfId="49842" hidden="1"/>
    <cellStyle name="Schlecht 2" xfId="49808" hidden="1"/>
    <cellStyle name="Schlecht 2" xfId="49786" hidden="1"/>
    <cellStyle name="Schlecht 2" xfId="49744" hidden="1"/>
    <cellStyle name="Schlecht 2" xfId="49719" hidden="1"/>
    <cellStyle name="Schlecht 2" xfId="49686" hidden="1"/>
    <cellStyle name="Schlecht 2" xfId="49654" hidden="1"/>
    <cellStyle name="Schlecht 2" xfId="49627" hidden="1"/>
    <cellStyle name="Schlecht 2" xfId="49600" hidden="1"/>
    <cellStyle name="Schlecht 2" xfId="49570" hidden="1"/>
    <cellStyle name="Schlecht 2" xfId="49538" hidden="1"/>
    <cellStyle name="Schlecht 2" xfId="49503" hidden="1"/>
    <cellStyle name="Schlecht 2" xfId="49476" hidden="1"/>
    <cellStyle name="Schlecht 2" xfId="49445" hidden="1"/>
    <cellStyle name="Schlecht 2" xfId="49409" hidden="1"/>
    <cellStyle name="Schlecht 2" xfId="49385" hidden="1"/>
    <cellStyle name="Schlecht 2" xfId="49350" hidden="1"/>
    <cellStyle name="Schlecht 2" xfId="49321" hidden="1"/>
    <cellStyle name="Schlecht 2" xfId="49285" hidden="1"/>
    <cellStyle name="Schlecht 2" xfId="49257" hidden="1"/>
    <cellStyle name="Schlecht 2" xfId="49265" hidden="1"/>
    <cellStyle name="Schlecht 2" xfId="49153" hidden="1"/>
    <cellStyle name="Schlecht 2" xfId="49111" hidden="1"/>
    <cellStyle name="Schlecht 2" xfId="49088" hidden="1"/>
    <cellStyle name="Schlecht 2" xfId="49053" hidden="1"/>
    <cellStyle name="Schlecht 2" xfId="49023" hidden="1"/>
    <cellStyle name="Schlecht 2" xfId="48997" hidden="1"/>
    <cellStyle name="Schlecht 2" xfId="55375" hidden="1"/>
    <cellStyle name="Schlecht 2" xfId="50262" hidden="1"/>
    <cellStyle name="Schlecht 2" xfId="55649" hidden="1"/>
    <cellStyle name="Schlecht 2" xfId="55661" hidden="1"/>
    <cellStyle name="Schlecht 2" xfId="55663" hidden="1"/>
    <cellStyle name="Schlecht 2" xfId="55675" hidden="1"/>
    <cellStyle name="Schlecht 2" xfId="55683" hidden="1"/>
    <cellStyle name="Schlecht 2" xfId="55695" hidden="1"/>
    <cellStyle name="Schlecht 2" xfId="55703" hidden="1"/>
    <cellStyle name="Schlecht 2" xfId="55715" hidden="1"/>
    <cellStyle name="Schlecht 2" xfId="55723" hidden="1"/>
    <cellStyle name="Schlecht 2" xfId="55735" hidden="1"/>
    <cellStyle name="Schlecht 2" xfId="55743" hidden="1"/>
    <cellStyle name="Schlecht 2" xfId="55755"/>
    <cellStyle name="Schlecht 3" xfId="396" hidden="1"/>
    <cellStyle name="Schlecht 3" xfId="2960" hidden="1"/>
    <cellStyle name="Schlecht 3" xfId="3754" hidden="1"/>
    <cellStyle name="Schlecht 3" xfId="6306" hidden="1"/>
    <cellStyle name="Schlecht 3" xfId="4077" hidden="1"/>
    <cellStyle name="Schlecht 3" xfId="3247" hidden="1"/>
    <cellStyle name="Schlecht 3" xfId="539" hidden="1"/>
    <cellStyle name="Schlecht 3" xfId="4303" hidden="1"/>
    <cellStyle name="Schlecht 3" xfId="3443" hidden="1"/>
    <cellStyle name="Schlecht 3" xfId="521" hidden="1"/>
    <cellStyle name="Schlecht 3" xfId="12162" hidden="1"/>
    <cellStyle name="Schlecht 3" xfId="13509" hidden="1"/>
    <cellStyle name="Schlecht 3" xfId="18375" hidden="1"/>
    <cellStyle name="Schlecht 3" xfId="14164" hidden="1"/>
    <cellStyle name="Schlecht 3" xfId="12663" hidden="1"/>
    <cellStyle name="Schlecht 3" xfId="7640" hidden="1"/>
    <cellStyle name="Schlecht 3" xfId="14605" hidden="1"/>
    <cellStyle name="Schlecht 3" xfId="12995" hidden="1"/>
    <cellStyle name="Schlecht 3" xfId="7653" hidden="1"/>
    <cellStyle name="Schlecht 3" xfId="15029" hidden="1"/>
    <cellStyle name="Schlecht 3" xfId="13397" hidden="1"/>
    <cellStyle name="Schlecht 3" xfId="7712" hidden="1"/>
    <cellStyle name="Schlecht 3" xfId="15483" hidden="1"/>
    <cellStyle name="Schlecht 3" xfId="13794" hidden="1"/>
    <cellStyle name="Schlecht 3" xfId="7785" hidden="1"/>
    <cellStyle name="Schlecht 3" xfId="15965" hidden="1"/>
    <cellStyle name="Schlecht 3" xfId="14241" hidden="1"/>
    <cellStyle name="Schlecht 3" xfId="7831" hidden="1"/>
    <cellStyle name="Schlecht 3" xfId="22953" hidden="1"/>
    <cellStyle name="Schlecht 3" xfId="23499" hidden="1"/>
    <cellStyle name="Schlecht 3" xfId="25282" hidden="1"/>
    <cellStyle name="Schlecht 3" xfId="23732" hidden="1"/>
    <cellStyle name="Schlecht 3" xfId="23155" hidden="1"/>
    <cellStyle name="Schlecht 3" xfId="21255" hidden="1"/>
    <cellStyle name="Schlecht 3" xfId="26762" hidden="1"/>
    <cellStyle name="Schlecht 3" xfId="27046" hidden="1"/>
    <cellStyle name="Schlecht 3" xfId="27973" hidden="1"/>
    <cellStyle name="Schlecht 3" xfId="29284" hidden="1"/>
    <cellStyle name="Schlecht 3" xfId="29569" hidden="1"/>
    <cellStyle name="Schlecht 3" xfId="30497" hidden="1"/>
    <cellStyle name="Schlecht 3" xfId="31678" hidden="1"/>
    <cellStyle name="Schlecht 3" xfId="31962" hidden="1"/>
    <cellStyle name="Schlecht 3" xfId="32887" hidden="1"/>
    <cellStyle name="Schlecht 3" xfId="33968" hidden="1"/>
    <cellStyle name="Schlecht 3" xfId="34249" hidden="1"/>
    <cellStyle name="Schlecht 3" xfId="35173" hidden="1"/>
    <cellStyle name="Schlecht 3" xfId="36253" hidden="1"/>
    <cellStyle name="Schlecht 3" xfId="36531" hidden="1"/>
    <cellStyle name="Schlecht 3" xfId="37450" hidden="1"/>
    <cellStyle name="Schlecht 3" xfId="38512" hidden="1"/>
    <cellStyle name="Schlecht 3" xfId="38782" hidden="1"/>
    <cellStyle name="Schlecht 3" xfId="39697" hidden="1"/>
    <cellStyle name="Schlecht 3" xfId="40749" hidden="1"/>
    <cellStyle name="Schlecht 3" xfId="41018" hidden="1"/>
    <cellStyle name="Schlecht 3" xfId="41933" hidden="1"/>
    <cellStyle name="Schlecht 3" xfId="44764" hidden="1"/>
    <cellStyle name="Schlecht 3" xfId="45545" hidden="1"/>
    <cellStyle name="Schlecht 3" xfId="48050" hidden="1"/>
    <cellStyle name="Schlecht 3" xfId="45862" hidden="1"/>
    <cellStyle name="Schlecht 3" xfId="45046" hidden="1"/>
    <cellStyle name="Schlecht 3" xfId="42391" hidden="1"/>
    <cellStyle name="Schlecht 3" xfId="46085" hidden="1"/>
    <cellStyle name="Schlecht 3" xfId="45240" hidden="1"/>
    <cellStyle name="Schlecht 3" xfId="42373" hidden="1"/>
    <cellStyle name="Schlecht 3" xfId="51565" hidden="1"/>
    <cellStyle name="Schlecht 3" xfId="52346" hidden="1"/>
    <cellStyle name="Schlecht 3" xfId="54851" hidden="1"/>
    <cellStyle name="Schlecht 3" xfId="52663" hidden="1"/>
    <cellStyle name="Schlecht 3" xfId="51847" hidden="1"/>
    <cellStyle name="Schlecht 3" xfId="49192" hidden="1"/>
    <cellStyle name="Schlecht 3" xfId="52886" hidden="1"/>
    <cellStyle name="Schlecht 3" xfId="52041" hidden="1"/>
    <cellStyle name="Schlecht 3" xfId="49174"/>
    <cellStyle name="Schlecht 4" xfId="268" hidden="1"/>
    <cellStyle name="Schlecht 4" xfId="3656" hidden="1"/>
    <cellStyle name="Schlecht 4" xfId="3640" hidden="1"/>
    <cellStyle name="Schlecht 4" xfId="3343" hidden="1"/>
    <cellStyle name="Schlecht 4" xfId="3363" hidden="1"/>
    <cellStyle name="Schlecht 4" xfId="3542" hidden="1"/>
    <cellStyle name="Schlecht 4" xfId="3556" hidden="1"/>
    <cellStyle name="Schlecht 4" xfId="13336" hidden="1"/>
    <cellStyle name="Schlecht 4" xfId="13321" hidden="1"/>
    <cellStyle name="Schlecht 4" xfId="12832" hidden="1"/>
    <cellStyle name="Schlecht 4" xfId="12850" hidden="1"/>
    <cellStyle name="Schlecht 4" xfId="13176" hidden="1"/>
    <cellStyle name="Schlecht 4" xfId="13201" hidden="1"/>
    <cellStyle name="Schlecht 4" xfId="13607" hidden="1"/>
    <cellStyle name="Schlecht 4" xfId="13626" hidden="1"/>
    <cellStyle name="Schlecht 4" xfId="14008" hidden="1"/>
    <cellStyle name="Schlecht 4" xfId="14035" hidden="1"/>
    <cellStyle name="Schlecht 4" xfId="14452" hidden="1"/>
    <cellStyle name="Schlecht 4" xfId="14476" hidden="1"/>
    <cellStyle name="Schlecht 4" xfId="23431" hidden="1"/>
    <cellStyle name="Schlecht 4" xfId="23412" hidden="1"/>
    <cellStyle name="Schlecht 4" xfId="23219" hidden="1"/>
    <cellStyle name="Schlecht 4" xfId="23235" hidden="1"/>
    <cellStyle name="Schlecht 4" xfId="27001" hidden="1"/>
    <cellStyle name="Schlecht 4" xfId="26987" hidden="1"/>
    <cellStyle name="Schlecht 4" xfId="29524" hidden="1"/>
    <cellStyle name="Schlecht 4" xfId="29510" hidden="1"/>
    <cellStyle name="Schlecht 4" xfId="31917" hidden="1"/>
    <cellStyle name="Schlecht 4" xfId="31903" hidden="1"/>
    <cellStyle name="Schlecht 4" xfId="34204" hidden="1"/>
    <cellStyle name="Schlecht 4" xfId="34190" hidden="1"/>
    <cellStyle name="Schlecht 4" xfId="36488" hidden="1"/>
    <cellStyle name="Schlecht 4" xfId="36474" hidden="1"/>
    <cellStyle name="Schlecht 4" xfId="38740" hidden="1"/>
    <cellStyle name="Schlecht 4" xfId="38726" hidden="1"/>
    <cellStyle name="Schlecht 4" xfId="40977" hidden="1"/>
    <cellStyle name="Schlecht 4" xfId="40963" hidden="1"/>
    <cellStyle name="Schlecht 4" xfId="45448" hidden="1"/>
    <cellStyle name="Schlecht 4" xfId="45432" hidden="1"/>
    <cellStyle name="Schlecht 4" xfId="45141" hidden="1"/>
    <cellStyle name="Schlecht 4" xfId="45161" hidden="1"/>
    <cellStyle name="Schlecht 4" xfId="45337" hidden="1"/>
    <cellStyle name="Schlecht 4" xfId="45351" hidden="1"/>
    <cellStyle name="Schlecht 4" xfId="52249" hidden="1"/>
    <cellStyle name="Schlecht 4" xfId="52233" hidden="1"/>
    <cellStyle name="Schlecht 4" xfId="51942" hidden="1"/>
    <cellStyle name="Schlecht 4" xfId="51962" hidden="1"/>
    <cellStyle name="Schlecht 4" xfId="52138" hidden="1"/>
    <cellStyle name="Schlecht 4" xfId="52152"/>
    <cellStyle name="Schlecht 5" xfId="28258"/>
    <cellStyle name="Standard" xfId="0" builtinId="0"/>
    <cellStyle name="Standard 10" xfId="28200"/>
    <cellStyle name="Standard 11" xfId="7223"/>
    <cellStyle name="Standard 11 2" xfId="48956"/>
    <cellStyle name="Standard 11 3" xfId="42134"/>
    <cellStyle name="Standard 11 4" xfId="55757"/>
    <cellStyle name="Standard 11 5" xfId="56171"/>
    <cellStyle name="Standard 12" xfId="56172"/>
    <cellStyle name="Standard 2" xfId="104"/>
    <cellStyle name="Standard 2 10" xfId="3668"/>
    <cellStyle name="Standard 2 10 2" xfId="23434"/>
    <cellStyle name="Standard 2 10 3" xfId="27004"/>
    <cellStyle name="Standard 2 10 4" xfId="29527"/>
    <cellStyle name="Standard 2 10 5" xfId="45460"/>
    <cellStyle name="Standard 2 10 6" xfId="13352"/>
    <cellStyle name="Standard 2 10 7" xfId="52261"/>
    <cellStyle name="Standard 2 11" xfId="283"/>
    <cellStyle name="Standard 2 11 2" xfId="42189"/>
    <cellStyle name="Standard 2 11 3" xfId="7283"/>
    <cellStyle name="Standard 2 11 4" xfId="48990"/>
    <cellStyle name="Standard 2 12" xfId="21115"/>
    <cellStyle name="Standard 2 13" xfId="25819"/>
    <cellStyle name="Standard 2 14" xfId="28284"/>
    <cellStyle name="Standard 2 15" xfId="7266"/>
    <cellStyle name="Standard 2 16" xfId="42156"/>
    <cellStyle name="Standard 2 17" xfId="7230"/>
    <cellStyle name="Standard 2 18" xfId="48957"/>
    <cellStyle name="Standard 2 19" xfId="55758"/>
    <cellStyle name="Standard 2 2" xfId="284"/>
    <cellStyle name="Standard 2 20" xfId="56173"/>
    <cellStyle name="Standard 2 3" xfId="285"/>
    <cellStyle name="Standard 2 4" xfId="339"/>
    <cellStyle name="Standard 2 4 10" xfId="7322"/>
    <cellStyle name="Standard 2 4 11" xfId="49005"/>
    <cellStyle name="Standard 2 4 2" xfId="1520"/>
    <cellStyle name="Standard 2 4 2 2" xfId="6861"/>
    <cellStyle name="Standard 2 4 2 2 2" xfId="25679"/>
    <cellStyle name="Standard 2 4 2 2 3" xfId="28184"/>
    <cellStyle name="Standard 2 4 2 2 4" xfId="30709"/>
    <cellStyle name="Standard 2 4 2 2 5" xfId="48594"/>
    <cellStyle name="Standard 2 4 2 2 6" xfId="19409"/>
    <cellStyle name="Standard 2 4 2 2 7" xfId="55395"/>
    <cellStyle name="Standard 2 4 2 3" xfId="4870"/>
    <cellStyle name="Standard 2 4 2 3 2" xfId="24277"/>
    <cellStyle name="Standard 2 4 2 3 3" xfId="27443"/>
    <cellStyle name="Standard 2 4 2 3 4" xfId="29966"/>
    <cellStyle name="Standard 2 4 2 3 5" xfId="46642"/>
    <cellStyle name="Standard 2 4 2 3 6" xfId="15696"/>
    <cellStyle name="Standard 2 4 2 3 7" xfId="53443"/>
    <cellStyle name="Standard 2 4 2 4" xfId="21942"/>
    <cellStyle name="Standard 2 4 2 5" xfId="246"/>
    <cellStyle name="Standard 2 4 2 5 2" xfId="42178"/>
    <cellStyle name="Standard 2 4 2 5 3" xfId="26232"/>
    <cellStyle name="Standard 2 4 2 5 4" xfId="48979"/>
    <cellStyle name="Standard 2 4 2 6" xfId="28751"/>
    <cellStyle name="Standard 2 4 2 7" xfId="43354"/>
    <cellStyle name="Standard 2 4 2 8" xfId="9516"/>
    <cellStyle name="Standard 2 4 2 9" xfId="50155"/>
    <cellStyle name="Standard 2 4 3" xfId="2987"/>
    <cellStyle name="Standard 2 4 3 2" xfId="6862"/>
    <cellStyle name="Standard 2 4 3 2 2" xfId="25680"/>
    <cellStyle name="Standard 2 4 3 2 3" xfId="28185"/>
    <cellStyle name="Standard 2 4 3 2 4" xfId="30710"/>
    <cellStyle name="Standard 2 4 3 2 5" xfId="48595"/>
    <cellStyle name="Standard 2 4 3 2 6" xfId="19410"/>
    <cellStyle name="Standard 2 4 3 2 7" xfId="55396"/>
    <cellStyle name="Standard 2 4 3 3" xfId="6327"/>
    <cellStyle name="Standard 2 4 3 3 2" xfId="25304"/>
    <cellStyle name="Standard 2 4 3 3 3" xfId="27990"/>
    <cellStyle name="Standard 2 4 3 3 4" xfId="30514"/>
    <cellStyle name="Standard 2 4 3 3 5" xfId="48071"/>
    <cellStyle name="Standard 2 4 3 3 6" xfId="18402"/>
    <cellStyle name="Standard 2 4 3 3 7" xfId="54872"/>
    <cellStyle name="Standard 2 4 3 4" xfId="22971"/>
    <cellStyle name="Standard 2 4 3 5" xfId="26779"/>
    <cellStyle name="Standard 2 4 3 6" xfId="29301"/>
    <cellStyle name="Standard 2 4 3 7" xfId="44791"/>
    <cellStyle name="Standard 2 4 3 8" xfId="12195"/>
    <cellStyle name="Standard 2 4 3 9" xfId="51592"/>
    <cellStyle name="Standard 2 4 4" xfId="6860"/>
    <cellStyle name="Standard 2 4 4 2" xfId="25678"/>
    <cellStyle name="Standard 2 4 4 3" xfId="28183"/>
    <cellStyle name="Standard 2 4 4 4" xfId="30708"/>
    <cellStyle name="Standard 2 4 4 5" xfId="48593"/>
    <cellStyle name="Standard 2 4 4 6" xfId="19408"/>
    <cellStyle name="Standard 2 4 4 7" xfId="55394"/>
    <cellStyle name="Standard 2 4 5" xfId="3704"/>
    <cellStyle name="Standard 2 4 5 2" xfId="23468"/>
    <cellStyle name="Standard 2 4 5 3" xfId="27029"/>
    <cellStyle name="Standard 2 4 5 4" xfId="29552"/>
    <cellStyle name="Standard 2 4 5 5" xfId="45496"/>
    <cellStyle name="Standard 2 4 5 6" xfId="13419"/>
    <cellStyle name="Standard 2 4 5 7" xfId="52297"/>
    <cellStyle name="Standard 2 4 6" xfId="21132"/>
    <cellStyle name="Standard 2 4 7" xfId="25825"/>
    <cellStyle name="Standard 2 4 8" xfId="28334"/>
    <cellStyle name="Standard 2 4 9" xfId="42204"/>
    <cellStyle name="Standard 2 5" xfId="677"/>
    <cellStyle name="Standard 2 5 10" xfId="7950"/>
    <cellStyle name="Standard 2 5 11" xfId="49328"/>
    <cellStyle name="Standard 2 5 2" xfId="1793"/>
    <cellStyle name="Standard 2 5 2 2" xfId="6864"/>
    <cellStyle name="Standard 2 5 2 2 2" xfId="25682"/>
    <cellStyle name="Standard 2 5 2 2 3" xfId="28187"/>
    <cellStyle name="Standard 2 5 2 2 4" xfId="30712"/>
    <cellStyle name="Standard 2 5 2 2 5" xfId="48597"/>
    <cellStyle name="Standard 2 5 2 2 6" xfId="19412"/>
    <cellStyle name="Standard 2 5 2 2 7" xfId="55398"/>
    <cellStyle name="Standard 2 5 2 3" xfId="5143"/>
    <cellStyle name="Standard 2 5 2 3 2" xfId="24462"/>
    <cellStyle name="Standard 2 5 2 3 3" xfId="27539"/>
    <cellStyle name="Standard 2 5 2 3 4" xfId="30062"/>
    <cellStyle name="Standard 2 5 2 3 5" xfId="46910"/>
    <cellStyle name="Standard 2 5 2 3 6" xfId="16222"/>
    <cellStyle name="Standard 2 5 2 3 7" xfId="53711"/>
    <cellStyle name="Standard 2 5 2 4" xfId="22131"/>
    <cellStyle name="Standard 2 5 2 5" xfId="26328"/>
    <cellStyle name="Standard 2 5 2 6" xfId="28847"/>
    <cellStyle name="Standard 2 5 2 7" xfId="43622"/>
    <cellStyle name="Standard 2 5 2 8" xfId="10010"/>
    <cellStyle name="Standard 2 5 2 9" xfId="50423"/>
    <cellStyle name="Standard 2 5 3" xfId="3269"/>
    <cellStyle name="Standard 2 5 3 2" xfId="6865"/>
    <cellStyle name="Standard 2 5 3 2 2" xfId="25683"/>
    <cellStyle name="Standard 2 5 3 2 3" xfId="28188"/>
    <cellStyle name="Standard 2 5 3 2 4" xfId="30713"/>
    <cellStyle name="Standard 2 5 3 2 5" xfId="48598"/>
    <cellStyle name="Standard 2 5 3 2 6" xfId="19413"/>
    <cellStyle name="Standard 2 5 3 2 7" xfId="55399"/>
    <cellStyle name="Standard 2 5 3 3" xfId="6596"/>
    <cellStyle name="Standard 2 5 3 3 2" xfId="25491"/>
    <cellStyle name="Standard 2 5 3 3 3" xfId="28083"/>
    <cellStyle name="Standard 2 5 3 3 4" xfId="30607"/>
    <cellStyle name="Standard 2 5 3 3 5" xfId="48335"/>
    <cellStyle name="Standard 2 5 3 3 6" xfId="18896"/>
    <cellStyle name="Standard 2 5 3 3 7" xfId="55136"/>
    <cellStyle name="Standard 2 5 3 4" xfId="23166"/>
    <cellStyle name="Standard 2 5 3 5" xfId="26872"/>
    <cellStyle name="Standard 2 5 3 6" xfId="29394"/>
    <cellStyle name="Standard 2 5 3 7" xfId="45068"/>
    <cellStyle name="Standard 2 5 3 8" xfId="12707"/>
    <cellStyle name="Standard 2 5 3 9" xfId="51869"/>
    <cellStyle name="Standard 2 5 4" xfId="6863"/>
    <cellStyle name="Standard 2 5 4 2" xfId="25681"/>
    <cellStyle name="Standard 2 5 4 3" xfId="28186"/>
    <cellStyle name="Standard 2 5 4 4" xfId="30711"/>
    <cellStyle name="Standard 2 5 4 5" xfId="48596"/>
    <cellStyle name="Standard 2 5 4 6" xfId="19411"/>
    <cellStyle name="Standard 2 5 4 7" xfId="55397"/>
    <cellStyle name="Standard 2 5 5" xfId="3968"/>
    <cellStyle name="Standard 2 5 5 2" xfId="23657"/>
    <cellStyle name="Standard 2 5 5 3" xfId="27133"/>
    <cellStyle name="Standard 2 5 5 4" xfId="29656"/>
    <cellStyle name="Standard 2 5 5 5" xfId="45755"/>
    <cellStyle name="Standard 2 5 5 6" xfId="13963"/>
    <cellStyle name="Standard 2 5 5 7" xfId="52556"/>
    <cellStyle name="Standard 2 5 6" xfId="21351"/>
    <cellStyle name="Standard 2 5 7" xfId="25922"/>
    <cellStyle name="Standard 2 5 8" xfId="28440"/>
    <cellStyle name="Standard 2 5 9" xfId="42527"/>
    <cellStyle name="Standard 2 6" xfId="1496"/>
    <cellStyle name="Standard 2 6 2" xfId="6866"/>
    <cellStyle name="Standard 2 6 2 2" xfId="25684"/>
    <cellStyle name="Standard 2 6 2 3" xfId="28189"/>
    <cellStyle name="Standard 2 6 2 4" xfId="30714"/>
    <cellStyle name="Standard 2 6 2 5" xfId="48599"/>
    <cellStyle name="Standard 2 6 2 6" xfId="19414"/>
    <cellStyle name="Standard 2 6 2 7" xfId="55400"/>
    <cellStyle name="Standard 2 6 3" xfId="4850"/>
    <cellStyle name="Standard 2 6 3 2" xfId="24257"/>
    <cellStyle name="Standard 2 6 3 3" xfId="27429"/>
    <cellStyle name="Standard 2 6 3 4" xfId="29952"/>
    <cellStyle name="Standard 2 6 3 5" xfId="46622"/>
    <cellStyle name="Standard 2 6 3 6" xfId="15661"/>
    <cellStyle name="Standard 2 6 3 7" xfId="53423"/>
    <cellStyle name="Standard 2 6 4" xfId="21921"/>
    <cellStyle name="Standard 2 6 5" xfId="26218"/>
    <cellStyle name="Standard 2 6 6" xfId="28736"/>
    <cellStyle name="Standard 2 6 7" xfId="43331"/>
    <cellStyle name="Standard 2 6 8" xfId="9477"/>
    <cellStyle name="Standard 2 6 9" xfId="50132"/>
    <cellStyle name="Standard 2 7" xfId="2905"/>
    <cellStyle name="Standard 2 7 2" xfId="6867"/>
    <cellStyle name="Standard 2 7 2 2" xfId="25685"/>
    <cellStyle name="Standard 2 7 2 3" xfId="28190"/>
    <cellStyle name="Standard 2 7 2 4" xfId="30715"/>
    <cellStyle name="Standard 2 7 2 5" xfId="48600"/>
    <cellStyle name="Standard 2 7 2 6" xfId="19415"/>
    <cellStyle name="Standard 2 7 2 7" xfId="55401"/>
    <cellStyle name="Standard 2 7 3" xfId="6246"/>
    <cellStyle name="Standard 2 7 3 2" xfId="25237"/>
    <cellStyle name="Standard 2 7 3 3" xfId="27934"/>
    <cellStyle name="Standard 2 7 3 4" xfId="30457"/>
    <cellStyle name="Standard 2 7 3 5" xfId="47993"/>
    <cellStyle name="Standard 2 7 3 6" xfId="18283"/>
    <cellStyle name="Standard 2 7 3 7" xfId="54794"/>
    <cellStyle name="Standard 2 7 4" xfId="22902"/>
    <cellStyle name="Standard 2 7 5" xfId="26723"/>
    <cellStyle name="Standard 2 7 6" xfId="29242"/>
    <cellStyle name="Standard 2 7 7" xfId="44714"/>
    <cellStyle name="Standard 2 7 8" xfId="12082"/>
    <cellStyle name="Standard 2 7 9" xfId="51515"/>
    <cellStyle name="Standard 2 8" xfId="2920"/>
    <cellStyle name="Standard 2 8 2" xfId="6868"/>
    <cellStyle name="Standard 2 8 2 2" xfId="25686"/>
    <cellStyle name="Standard 2 8 2 3" xfId="28191"/>
    <cellStyle name="Standard 2 8 2 4" xfId="30716"/>
    <cellStyle name="Standard 2 8 2 5" xfId="48601"/>
    <cellStyle name="Standard 2 8 2 6" xfId="19416"/>
    <cellStyle name="Standard 2 8 2 7" xfId="55402"/>
    <cellStyle name="Standard 2 8 3" xfId="6269"/>
    <cellStyle name="Standard 2 8 3 2" xfId="25248"/>
    <cellStyle name="Standard 2 8 3 3" xfId="27945"/>
    <cellStyle name="Standard 2 8 3 4" xfId="30468"/>
    <cellStyle name="Standard 2 8 3 5" xfId="48016"/>
    <cellStyle name="Standard 2 8 3 6" xfId="18321"/>
    <cellStyle name="Standard 2 8 3 7" xfId="54817"/>
    <cellStyle name="Standard 2 8 4" xfId="22919"/>
    <cellStyle name="Standard 2 8 5" xfId="247"/>
    <cellStyle name="Standard 2 8 5 2" xfId="42179"/>
    <cellStyle name="Standard 2 8 5 3" xfId="26734"/>
    <cellStyle name="Standard 2 8 5 4" xfId="48980"/>
    <cellStyle name="Standard 2 8 6" xfId="29254"/>
    <cellStyle name="Standard 2 8 7" xfId="44728"/>
    <cellStyle name="Standard 2 8 8" xfId="12118"/>
    <cellStyle name="Standard 2 8 9" xfId="51529"/>
    <cellStyle name="Standard 2 9" xfId="3636"/>
    <cellStyle name="Standard 2 9 2" xfId="6859"/>
    <cellStyle name="Standard 2 9 2 2" xfId="25677"/>
    <cellStyle name="Standard 2 9 2 3" xfId="28182"/>
    <cellStyle name="Standard 2 9 2 4" xfId="30707"/>
    <cellStyle name="Standard 2 9 2 5" xfId="48592"/>
    <cellStyle name="Standard 2 9 2 6" xfId="19407"/>
    <cellStyle name="Standard 2 9 2 7" xfId="55393"/>
    <cellStyle name="Standard 2 9 3" xfId="23408"/>
    <cellStyle name="Standard 2 9 4" xfId="26983"/>
    <cellStyle name="Standard 2 9 5" xfId="29506"/>
    <cellStyle name="Standard 2 9 6" xfId="45428"/>
    <cellStyle name="Standard 2 9 7" xfId="13310"/>
    <cellStyle name="Standard 2 9 8" xfId="52229"/>
    <cellStyle name="Standard 22" xfId="286"/>
    <cellStyle name="Standard 3" xfId="197"/>
    <cellStyle name="Standard 3 10" xfId="287"/>
    <cellStyle name="Standard 3 10 2" xfId="42190"/>
    <cellStyle name="Standard 3 10 3" xfId="21117"/>
    <cellStyle name="Standard 3 10 4" xfId="48991"/>
    <cellStyle name="Standard 3 11" xfId="25820"/>
    <cellStyle name="Standard 3 12" xfId="28288"/>
    <cellStyle name="Standard 3 13" xfId="7284"/>
    <cellStyle name="Standard 3 14" xfId="42158"/>
    <cellStyle name="Standard 3 15" xfId="7232"/>
    <cellStyle name="Standard 3 16" xfId="48959"/>
    <cellStyle name="Standard 3 2" xfId="678"/>
    <cellStyle name="Standard 3 2 10" xfId="7951"/>
    <cellStyle name="Standard 3 2 11" xfId="49329"/>
    <cellStyle name="Standard 3 2 2" xfId="1794"/>
    <cellStyle name="Standard 3 2 2 2" xfId="6871"/>
    <cellStyle name="Standard 3 2 2 2 2" xfId="25689"/>
    <cellStyle name="Standard 3 2 2 2 3" xfId="28194"/>
    <cellStyle name="Standard 3 2 2 2 4" xfId="30719"/>
    <cellStyle name="Standard 3 2 2 2 5" xfId="48604"/>
    <cellStyle name="Standard 3 2 2 2 6" xfId="19419"/>
    <cellStyle name="Standard 3 2 2 2 7" xfId="55405"/>
    <cellStyle name="Standard 3 2 2 3" xfId="5144"/>
    <cellStyle name="Standard 3 2 2 3 2" xfId="24463"/>
    <cellStyle name="Standard 3 2 2 3 3" xfId="27540"/>
    <cellStyle name="Standard 3 2 2 3 4" xfId="30063"/>
    <cellStyle name="Standard 3 2 2 3 5" xfId="46911"/>
    <cellStyle name="Standard 3 2 2 3 6" xfId="16223"/>
    <cellStyle name="Standard 3 2 2 3 7" xfId="53712"/>
    <cellStyle name="Standard 3 2 2 4" xfId="22132"/>
    <cellStyle name="Standard 3 2 2 5" xfId="26329"/>
    <cellStyle name="Standard 3 2 2 6" xfId="28848"/>
    <cellStyle name="Standard 3 2 2 7" xfId="43623"/>
    <cellStyle name="Standard 3 2 2 8" xfId="10011"/>
    <cellStyle name="Standard 3 2 2 9" xfId="50424"/>
    <cellStyle name="Standard 3 2 3" xfId="3270"/>
    <cellStyle name="Standard 3 2 3 2" xfId="6872"/>
    <cellStyle name="Standard 3 2 3 2 2" xfId="25690"/>
    <cellStyle name="Standard 3 2 3 2 3" xfId="28195"/>
    <cellStyle name="Standard 3 2 3 2 4" xfId="30720"/>
    <cellStyle name="Standard 3 2 3 2 5" xfId="48605"/>
    <cellStyle name="Standard 3 2 3 2 6" xfId="19420"/>
    <cellStyle name="Standard 3 2 3 2 7" xfId="55406"/>
    <cellStyle name="Standard 3 2 3 3" xfId="6597"/>
    <cellStyle name="Standard 3 2 3 3 2" xfId="25492"/>
    <cellStyle name="Standard 3 2 3 3 3" xfId="28084"/>
    <cellStyle name="Standard 3 2 3 3 4" xfId="30608"/>
    <cellStyle name="Standard 3 2 3 3 5" xfId="48336"/>
    <cellStyle name="Standard 3 2 3 3 6" xfId="18897"/>
    <cellStyle name="Standard 3 2 3 3 7" xfId="55137"/>
    <cellStyle name="Standard 3 2 3 4" xfId="23167"/>
    <cellStyle name="Standard 3 2 3 5" xfId="26873"/>
    <cellStyle name="Standard 3 2 3 6" xfId="29395"/>
    <cellStyle name="Standard 3 2 3 7" xfId="45069"/>
    <cellStyle name="Standard 3 2 3 8" xfId="12708"/>
    <cellStyle name="Standard 3 2 3 9" xfId="51870"/>
    <cellStyle name="Standard 3 2 4" xfId="6870"/>
    <cellStyle name="Standard 3 2 4 2" xfId="25688"/>
    <cellStyle name="Standard 3 2 4 3" xfId="28193"/>
    <cellStyle name="Standard 3 2 4 4" xfId="30718"/>
    <cellStyle name="Standard 3 2 4 5" xfId="48603"/>
    <cellStyle name="Standard 3 2 4 6" xfId="19418"/>
    <cellStyle name="Standard 3 2 4 7" xfId="55404"/>
    <cellStyle name="Standard 3 2 5" xfId="3969"/>
    <cellStyle name="Standard 3 2 5 2" xfId="23658"/>
    <cellStyle name="Standard 3 2 5 3" xfId="27134"/>
    <cellStyle name="Standard 3 2 5 4" xfId="29657"/>
    <cellStyle name="Standard 3 2 5 5" xfId="45756"/>
    <cellStyle name="Standard 3 2 5 6" xfId="13964"/>
    <cellStyle name="Standard 3 2 5 7" xfId="52557"/>
    <cellStyle name="Standard 3 2 6" xfId="21352"/>
    <cellStyle name="Standard 3 2 7" xfId="25923"/>
    <cellStyle name="Standard 3 2 8" xfId="28441"/>
    <cellStyle name="Standard 3 2 9" xfId="42528"/>
    <cellStyle name="Standard 3 3" xfId="1497"/>
    <cellStyle name="Standard 3 3 2" xfId="6873"/>
    <cellStyle name="Standard 3 3 2 2" xfId="25691"/>
    <cellStyle name="Standard 3 3 2 3" xfId="28196"/>
    <cellStyle name="Standard 3 3 2 4" xfId="30721"/>
    <cellStyle name="Standard 3 3 2 5" xfId="48606"/>
    <cellStyle name="Standard 3 3 2 6" xfId="19421"/>
    <cellStyle name="Standard 3 3 2 7" xfId="55407"/>
    <cellStyle name="Standard 3 3 3" xfId="4851"/>
    <cellStyle name="Standard 3 3 3 2" xfId="24258"/>
    <cellStyle name="Standard 3 3 3 3" xfId="27430"/>
    <cellStyle name="Standard 3 3 3 4" xfId="29953"/>
    <cellStyle name="Standard 3 3 3 5" xfId="46623"/>
    <cellStyle name="Standard 3 3 3 6" xfId="15662"/>
    <cellStyle name="Standard 3 3 3 7" xfId="53424"/>
    <cellStyle name="Standard 3 3 4" xfId="21922"/>
    <cellStyle name="Standard 3 3 5" xfId="26219"/>
    <cellStyle name="Standard 3 3 6" xfId="28737"/>
    <cellStyle name="Standard 3 3 7" xfId="43332"/>
    <cellStyle name="Standard 3 3 8" xfId="9478"/>
    <cellStyle name="Standard 3 3 9" xfId="50133"/>
    <cellStyle name="Standard 3 4" xfId="2906"/>
    <cellStyle name="Standard 3 4 2" xfId="6874"/>
    <cellStyle name="Standard 3 4 2 2" xfId="25692"/>
    <cellStyle name="Standard 3 4 2 3" xfId="28197"/>
    <cellStyle name="Standard 3 4 2 4" xfId="30722"/>
    <cellStyle name="Standard 3 4 2 5" xfId="48607"/>
    <cellStyle name="Standard 3 4 2 6" xfId="19422"/>
    <cellStyle name="Standard 3 4 2 7" xfId="55408"/>
    <cellStyle name="Standard 3 4 3" xfId="6247"/>
    <cellStyle name="Standard 3 4 3 2" xfId="25238"/>
    <cellStyle name="Standard 3 4 3 3" xfId="27935"/>
    <cellStyle name="Standard 3 4 3 4" xfId="30458"/>
    <cellStyle name="Standard 3 4 3 5" xfId="47994"/>
    <cellStyle name="Standard 3 4 3 6" xfId="18284"/>
    <cellStyle name="Standard 3 4 3 7" xfId="54795"/>
    <cellStyle name="Standard 3 4 4" xfId="22903"/>
    <cellStyle name="Standard 3 4 5" xfId="26724"/>
    <cellStyle name="Standard 3 4 6" xfId="29243"/>
    <cellStyle name="Standard 3 4 7" xfId="44715"/>
    <cellStyle name="Standard 3 4 8" xfId="12083"/>
    <cellStyle name="Standard 3 4 9" xfId="51516"/>
    <cellStyle name="Standard 3 5" xfId="2921"/>
    <cellStyle name="Standard 3 5 2" xfId="6875"/>
    <cellStyle name="Standard 3 5 2 2" xfId="25693"/>
    <cellStyle name="Standard 3 5 2 3" xfId="28198"/>
    <cellStyle name="Standard 3 5 2 4" xfId="30723"/>
    <cellStyle name="Standard 3 5 2 5" xfId="48608"/>
    <cellStyle name="Standard 3 5 2 6" xfId="19423"/>
    <cellStyle name="Standard 3 5 2 7" xfId="55409"/>
    <cellStyle name="Standard 3 5 3" xfId="6271"/>
    <cellStyle name="Standard 3 5 3 2" xfId="25249"/>
    <cellStyle name="Standard 3 5 3 3" xfId="27946"/>
    <cellStyle name="Standard 3 5 3 4" xfId="30469"/>
    <cellStyle name="Standard 3 5 3 5" xfId="48018"/>
    <cellStyle name="Standard 3 5 3 6" xfId="18322"/>
    <cellStyle name="Standard 3 5 3 7" xfId="54819"/>
    <cellStyle name="Standard 3 5 4" xfId="22920"/>
    <cellStyle name="Standard 3 5 5" xfId="26735"/>
    <cellStyle name="Standard 3 5 6" xfId="29255"/>
    <cellStyle name="Standard 3 5 7" xfId="44729"/>
    <cellStyle name="Standard 3 5 8" xfId="12119"/>
    <cellStyle name="Standard 3 5 9" xfId="51530"/>
    <cellStyle name="Standard 3 6" xfId="2975"/>
    <cellStyle name="Standard 3 6 2" xfId="6876"/>
    <cellStyle name="Standard 3 6 2 2" xfId="25694"/>
    <cellStyle name="Standard 3 6 2 3" xfId="28199"/>
    <cellStyle name="Standard 3 6 2 4" xfId="30724"/>
    <cellStyle name="Standard 3 6 2 5" xfId="48609"/>
    <cellStyle name="Standard 3 6 2 6" xfId="19424"/>
    <cellStyle name="Standard 3 6 2 7" xfId="55410"/>
    <cellStyle name="Standard 3 6 3" xfId="6313"/>
    <cellStyle name="Standard 3 6 3 2" xfId="25290"/>
    <cellStyle name="Standard 3 6 3 3" xfId="27980"/>
    <cellStyle name="Standard 3 6 3 4" xfId="30504"/>
    <cellStyle name="Standard 3 6 3 5" xfId="48057"/>
    <cellStyle name="Standard 3 6 3 6" xfId="18384"/>
    <cellStyle name="Standard 3 6 3 7" xfId="54858"/>
    <cellStyle name="Standard 3 6 4" xfId="22961"/>
    <cellStyle name="Standard 3 6 5" xfId="26769"/>
    <cellStyle name="Standard 3 6 6" xfId="29291"/>
    <cellStyle name="Standard 3 6 7" xfId="44779"/>
    <cellStyle name="Standard 3 6 8" xfId="12178"/>
    <cellStyle name="Standard 3 6 9" xfId="51580"/>
    <cellStyle name="Standard 3 7" xfId="3610"/>
    <cellStyle name="Standard 3 7 2" xfId="6869"/>
    <cellStyle name="Standard 3 7 2 2" xfId="25687"/>
    <cellStyle name="Standard 3 7 2 3" xfId="28192"/>
    <cellStyle name="Standard 3 7 2 4" xfId="30717"/>
    <cellStyle name="Standard 3 7 2 5" xfId="48602"/>
    <cellStyle name="Standard 3 7 2 6" xfId="19417"/>
    <cellStyle name="Standard 3 7 2 7" xfId="55403"/>
    <cellStyle name="Standard 3 7 3" xfId="23391"/>
    <cellStyle name="Standard 3 7 4" xfId="26969"/>
    <cellStyle name="Standard 3 7 5" xfId="29491"/>
    <cellStyle name="Standard 3 7 6" xfId="45404"/>
    <cellStyle name="Standard 3 7 7" xfId="13285"/>
    <cellStyle name="Standard 3 7 8" xfId="52205"/>
    <cellStyle name="Standard 3 8" xfId="3637"/>
    <cellStyle name="Standard 3 8 2" xfId="23409"/>
    <cellStyle name="Standard 3 8 3" xfId="26984"/>
    <cellStyle name="Standard 3 8 4" xfId="29507"/>
    <cellStyle name="Standard 3 8 5" xfId="45429"/>
    <cellStyle name="Standard 3 8 6" xfId="13314"/>
    <cellStyle name="Standard 3 8 7" xfId="52230"/>
    <cellStyle name="Standard 3 9" xfId="3669"/>
    <cellStyle name="Standard 3 9 2" xfId="23435"/>
    <cellStyle name="Standard 3 9 3" xfId="27005"/>
    <cellStyle name="Standard 3 9 4" xfId="29528"/>
    <cellStyle name="Standard 3 9 5" xfId="45461"/>
    <cellStyle name="Standard 3 9 6" xfId="13353"/>
    <cellStyle name="Standard 3 9 7" xfId="52262"/>
    <cellStyle name="Standard 31" xfId="288"/>
    <cellStyle name="Standard 32" xfId="289"/>
    <cellStyle name="Standard 34" xfId="290"/>
    <cellStyle name="Standard 37" xfId="291"/>
    <cellStyle name="Standard 38" xfId="292"/>
    <cellStyle name="Standard 4" xfId="328"/>
    <cellStyle name="Standard 4 2" xfId="2939"/>
    <cellStyle name="Standard 44" xfId="293"/>
    <cellStyle name="Standard 5" xfId="1499"/>
    <cellStyle name="Standard 53 6" xfId="294"/>
    <cellStyle name="Standard 54 6" xfId="295"/>
    <cellStyle name="Standard 55 6" xfId="296"/>
    <cellStyle name="Standard 56 6" xfId="297"/>
    <cellStyle name="Standard 57 6" xfId="298"/>
    <cellStyle name="Standard 58 6" xfId="299"/>
    <cellStyle name="Standard 59 6" xfId="300"/>
    <cellStyle name="Standard 6" xfId="2948"/>
    <cellStyle name="Standard 6 2" xfId="6855"/>
    <cellStyle name="Standard 6 3" xfId="6294"/>
    <cellStyle name="Standard 60 6" xfId="301"/>
    <cellStyle name="Standard 61 6" xfId="302"/>
    <cellStyle name="Standard 62 6" xfId="303"/>
    <cellStyle name="Standard 7" xfId="244"/>
    <cellStyle name="Standard 7 2" xfId="3609"/>
    <cellStyle name="Standard 7 2 2" xfId="45403"/>
    <cellStyle name="Standard 7 2 3" xfId="23390"/>
    <cellStyle name="Standard 7 2 4" xfId="52204"/>
    <cellStyle name="Standard 7 3" xfId="26968"/>
    <cellStyle name="Standard 7 4" xfId="29490"/>
    <cellStyle name="Standard 7 5" xfId="42177"/>
    <cellStyle name="Standard 7 6" xfId="13284"/>
    <cellStyle name="Standard 7 7" xfId="48978"/>
    <cellStyle name="Standard 8" xfId="3611"/>
    <cellStyle name="Standard 8 2" xfId="29492"/>
    <cellStyle name="Standard 9" xfId="245"/>
    <cellStyle name="Standard_III_C_1" xfId="243"/>
    <cellStyle name="Standard_NP11_13_Standard-Tables_V20092" xfId="56108"/>
    <cellStyle name="Texto de advertencia" xfId="305"/>
    <cellStyle name="Texto explicativo" xfId="58"/>
    <cellStyle name="Título" xfId="306"/>
    <cellStyle name="Título 1" xfId="307"/>
    <cellStyle name="Título 2" xfId="308"/>
    <cellStyle name="Título 3" xfId="309"/>
    <cellStyle name="Total" xfId="59"/>
    <cellStyle name="Total 2" xfId="238"/>
    <cellStyle name="Total 2 2" xfId="239"/>
    <cellStyle name="Total 2 2 2" xfId="7264"/>
    <cellStyle name="Total 2 3" xfId="7263"/>
    <cellStyle name="Total 3" xfId="240"/>
    <cellStyle name="Total 3 2" xfId="7265"/>
    <cellStyle name="Total 4" xfId="7227"/>
    <cellStyle name="Überschrift" xfId="248" builtinId="15" customBuiltin="1"/>
    <cellStyle name="Überschrift 1" xfId="249" builtinId="16" customBuiltin="1"/>
    <cellStyle name="Überschrift 2" xfId="250" builtinId="17" customBuiltin="1"/>
    <cellStyle name="Überschrift 3" xfId="251" builtinId="18" customBuiltin="1"/>
    <cellStyle name="Überschrift 4" xfId="252" builtinId="19" customBuiltin="1"/>
    <cellStyle name="Verknüpfte Zelle" xfId="253" builtinId="24" customBuiltin="1"/>
    <cellStyle name="Warnender Text" xfId="255" builtinId="11" customBuiltin="1"/>
    <cellStyle name="Zelle überprüfen" xfId="254" builtinId="23"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D32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FF950E"/>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6D6D6"/>
      <color rgb="FFFFC000"/>
      <color rgb="FF66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mail.irepa.org/Documents%20and%20Settings/Evelina/Documenti/Doc/STECF/SGECA/EWG%2011-18/TOR%207%20-%20guidelines/Final%20rev%20guidel%20AR%20(vers%20Dec%202011)/new%20tables%20for%20AR%20and%20N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I_B_1"/>
      <sheetName val="III_B_3"/>
      <sheetName val="III_F_1"/>
      <sheetName val="IV_A_3"/>
      <sheetName val="IV_B_2"/>
      <sheetName val="drop down"/>
      <sheetName val="Custom_lists"/>
    </sheetNames>
    <sheetDataSet>
      <sheetData sheetId="0"/>
      <sheetData sheetId="1"/>
      <sheetData sheetId="2"/>
      <sheetData sheetId="3"/>
      <sheetData sheetId="4"/>
      <sheetData sheetId="5">
        <row r="4">
          <cell r="B4" t="str">
            <v>Active gears - Beam trawlers</v>
          </cell>
          <cell r="G4" t="str">
            <v>0-&lt; 10 m</v>
          </cell>
        </row>
        <row r="5">
          <cell r="B5" t="str">
            <v>Active gears - Demersal trawlers and/or demersal seiners</v>
          </cell>
          <cell r="G5" t="str">
            <v>0-&lt; 6 m</v>
          </cell>
        </row>
        <row r="6">
          <cell r="B6" t="str">
            <v>Active gears - Pelagic trawlers</v>
          </cell>
          <cell r="G6" t="str">
            <v>10-&lt; 12 m</v>
          </cell>
        </row>
        <row r="7">
          <cell r="B7" t="str">
            <v>Active gears - Purse seiners</v>
          </cell>
          <cell r="G7" t="str">
            <v>6-&lt; 12 m</v>
          </cell>
        </row>
        <row r="8">
          <cell r="B8" t="str">
            <v>Active gears - Dredgers</v>
          </cell>
          <cell r="G8" t="str">
            <v>12-&lt; 18 m</v>
          </cell>
        </row>
        <row r="9">
          <cell r="B9" t="str">
            <v>Active gears - Vessel using other active gears</v>
          </cell>
          <cell r="G9" t="str">
            <v>18-&lt; 24 m</v>
          </cell>
        </row>
        <row r="10">
          <cell r="B10" t="str">
            <v>Active gears - Vessels using Polyvalent ‘active’ gears only</v>
          </cell>
          <cell r="G10" t="str">
            <v>24-&lt; 40 m</v>
          </cell>
        </row>
        <row r="11">
          <cell r="B11" t="str">
            <v>Passive gears - Vessels using hooks</v>
          </cell>
          <cell r="G11" t="str">
            <v>40 m or larger</v>
          </cell>
        </row>
        <row r="12">
          <cell r="B12" t="str">
            <v>Passive gears - Drift and/or fixed netters</v>
          </cell>
        </row>
        <row r="13">
          <cell r="B13" t="str">
            <v>Passive gears - Vessels using Pots and/or traps</v>
          </cell>
        </row>
        <row r="14">
          <cell r="B14" t="str">
            <v>Passive gears - Vessels using other Passive gears</v>
          </cell>
        </row>
        <row r="15">
          <cell r="B15" t="str">
            <v>Passive gears - Vessels using Polyvalent ‘passive’ gears only</v>
          </cell>
        </row>
        <row r="16">
          <cell r="B16" t="str">
            <v>Pollyvalent gears - Vessels using active and passive gears</v>
          </cell>
        </row>
      </sheetData>
      <sheetData sheetId="6"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H189"/>
  <sheetViews>
    <sheetView zoomScale="125" zoomScaleNormal="125" zoomScalePageLayoutView="125" workbookViewId="0">
      <selection activeCell="Z46" sqref="Z46"/>
    </sheetView>
  </sheetViews>
  <sheetFormatPr baseColWidth="10" defaultColWidth="10.85546875" defaultRowHeight="12.75"/>
  <cols>
    <col min="1" max="1" width="28.7109375" style="71" customWidth="1"/>
    <col min="2" max="3" width="10.85546875" style="71"/>
    <col min="4" max="4" width="23.85546875" style="71" customWidth="1"/>
    <col min="5" max="7" width="10.85546875" style="71"/>
    <col min="8" max="8" width="15.7109375" style="71" customWidth="1"/>
    <col min="9" max="12" width="10.85546875" style="71"/>
    <col min="13" max="13" width="36.42578125" style="71" customWidth="1"/>
    <col min="14" max="25" width="10.85546875" style="71"/>
    <col min="26" max="26" width="40.42578125" style="71" customWidth="1"/>
    <col min="27" max="16384" width="10.85546875" style="71"/>
  </cols>
  <sheetData>
    <row r="1" spans="1:29">
      <c r="A1" s="176" t="s">
        <v>402</v>
      </c>
      <c r="B1" s="277" t="s">
        <v>813</v>
      </c>
      <c r="D1" s="175" t="s">
        <v>414</v>
      </c>
      <c r="E1" s="177"/>
      <c r="F1" s="177"/>
      <c r="H1" s="71" t="s">
        <v>449</v>
      </c>
      <c r="M1" s="175" t="s">
        <v>629</v>
      </c>
      <c r="O1" s="71" t="s">
        <v>652</v>
      </c>
      <c r="U1" s="175" t="s">
        <v>689</v>
      </c>
      <c r="Z1" s="71" t="s">
        <v>706</v>
      </c>
      <c r="AC1" s="71" t="s">
        <v>734</v>
      </c>
    </row>
    <row r="2" spans="1:29">
      <c r="A2" s="178" t="s">
        <v>319</v>
      </c>
      <c r="B2" s="178" t="s">
        <v>320</v>
      </c>
      <c r="D2" s="71" t="s">
        <v>419</v>
      </c>
      <c r="E2" s="177"/>
      <c r="F2" s="177"/>
      <c r="H2" s="71" t="s">
        <v>448</v>
      </c>
      <c r="M2" s="179" t="s">
        <v>461</v>
      </c>
      <c r="O2" s="71" t="s">
        <v>113</v>
      </c>
      <c r="U2" s="65" t="s">
        <v>692</v>
      </c>
      <c r="V2" s="65"/>
      <c r="W2" s="65"/>
      <c r="X2" s="65"/>
      <c r="Y2" s="65"/>
      <c r="Z2" s="65" t="s">
        <v>172</v>
      </c>
      <c r="AA2" s="65"/>
      <c r="AB2" s="65"/>
      <c r="AC2" s="71" t="s">
        <v>256</v>
      </c>
    </row>
    <row r="3" spans="1:29">
      <c r="A3" s="178" t="s">
        <v>321</v>
      </c>
      <c r="B3" s="178" t="s">
        <v>322</v>
      </c>
      <c r="D3" s="71" t="s">
        <v>210</v>
      </c>
      <c r="E3" s="177"/>
      <c r="F3" s="177"/>
      <c r="H3" s="71" t="s">
        <v>450</v>
      </c>
      <c r="M3" s="179" t="s">
        <v>462</v>
      </c>
      <c r="O3" s="71" t="s">
        <v>115</v>
      </c>
      <c r="U3" s="65" t="s">
        <v>693</v>
      </c>
      <c r="V3" s="65"/>
      <c r="W3" s="65"/>
      <c r="X3" s="65"/>
      <c r="Y3" s="65"/>
      <c r="Z3" s="65" t="s">
        <v>718</v>
      </c>
      <c r="AA3" s="65"/>
      <c r="AB3" s="65"/>
      <c r="AC3" s="71" t="s">
        <v>257</v>
      </c>
    </row>
    <row r="4" spans="1:29">
      <c r="A4" s="178" t="s">
        <v>323</v>
      </c>
      <c r="B4" s="178" t="s">
        <v>324</v>
      </c>
      <c r="D4" s="71" t="s">
        <v>420</v>
      </c>
      <c r="E4" s="177"/>
      <c r="F4" s="177"/>
      <c r="H4" s="71" t="s">
        <v>455</v>
      </c>
      <c r="M4" s="179" t="s">
        <v>463</v>
      </c>
      <c r="O4" s="71" t="s">
        <v>119</v>
      </c>
      <c r="U4" s="65" t="s">
        <v>694</v>
      </c>
      <c r="V4" s="65"/>
      <c r="W4" s="65"/>
      <c r="X4" s="65"/>
      <c r="Y4" s="65"/>
      <c r="Z4" s="65" t="s">
        <v>56</v>
      </c>
      <c r="AA4" s="65"/>
      <c r="AB4" s="65"/>
      <c r="AC4" s="71" t="s">
        <v>258</v>
      </c>
    </row>
    <row r="5" spans="1:29">
      <c r="A5" s="178" t="s">
        <v>327</v>
      </c>
      <c r="B5" s="178" t="s">
        <v>328</v>
      </c>
      <c r="D5" s="71" t="s">
        <v>214</v>
      </c>
      <c r="E5" s="177"/>
      <c r="F5" s="177"/>
      <c r="H5" s="71" t="s">
        <v>447</v>
      </c>
      <c r="M5" s="180" t="s">
        <v>464</v>
      </c>
      <c r="U5" s="65" t="s">
        <v>668</v>
      </c>
      <c r="V5" s="65"/>
      <c r="W5" s="65"/>
      <c r="X5" s="65"/>
      <c r="Y5" s="65"/>
      <c r="Z5" s="65" t="s">
        <v>719</v>
      </c>
      <c r="AA5" s="65"/>
      <c r="AB5" s="65"/>
      <c r="AC5" s="71" t="s">
        <v>259</v>
      </c>
    </row>
    <row r="6" spans="1:29">
      <c r="A6" s="178" t="s">
        <v>329</v>
      </c>
      <c r="B6" s="178" t="s">
        <v>330</v>
      </c>
      <c r="D6" s="71" t="s">
        <v>415</v>
      </c>
      <c r="E6" s="177"/>
      <c r="F6" s="177"/>
      <c r="H6" s="71" t="s">
        <v>451</v>
      </c>
      <c r="M6" s="179" t="s">
        <v>639</v>
      </c>
      <c r="U6" s="65" t="s">
        <v>669</v>
      </c>
      <c r="V6" s="65"/>
      <c r="W6" s="65"/>
      <c r="X6" s="65"/>
      <c r="Y6" s="65"/>
      <c r="Z6" s="65" t="s">
        <v>717</v>
      </c>
      <c r="AA6" s="65"/>
      <c r="AB6" s="65"/>
      <c r="AC6" s="71" t="s">
        <v>731</v>
      </c>
    </row>
    <row r="7" spans="1:29">
      <c r="A7" s="178" t="s">
        <v>336</v>
      </c>
      <c r="B7" s="178" t="s">
        <v>318</v>
      </c>
      <c r="D7" s="71" t="s">
        <v>416</v>
      </c>
      <c r="E7" s="177"/>
      <c r="F7" s="177"/>
      <c r="H7" s="71" t="s">
        <v>452</v>
      </c>
      <c r="M7" s="179" t="s">
        <v>465</v>
      </c>
      <c r="O7" s="71" t="s">
        <v>653</v>
      </c>
      <c r="U7" s="65" t="s">
        <v>695</v>
      </c>
      <c r="V7" s="65"/>
      <c r="W7" s="65"/>
      <c r="X7" s="65"/>
      <c r="Y7" s="65"/>
      <c r="Z7" s="65" t="s">
        <v>173</v>
      </c>
      <c r="AA7" s="65"/>
      <c r="AB7" s="65"/>
      <c r="AC7" s="71" t="s">
        <v>732</v>
      </c>
    </row>
    <row r="8" spans="1:29">
      <c r="A8" s="178" t="s">
        <v>331</v>
      </c>
      <c r="B8" s="178" t="s">
        <v>314</v>
      </c>
      <c r="D8" s="71" t="s">
        <v>417</v>
      </c>
      <c r="E8" s="177"/>
      <c r="F8" s="177"/>
      <c r="H8" s="71" t="s">
        <v>453</v>
      </c>
      <c r="M8" s="179" t="s">
        <v>466</v>
      </c>
      <c r="O8" s="71" t="s">
        <v>114</v>
      </c>
      <c r="U8" s="65" t="s">
        <v>670</v>
      </c>
      <c r="V8" s="65"/>
      <c r="W8" s="65"/>
      <c r="X8" s="65"/>
      <c r="Y8" s="65"/>
      <c r="Z8" s="65" t="s">
        <v>707</v>
      </c>
      <c r="AA8" s="65"/>
      <c r="AB8" s="65"/>
      <c r="AC8" s="71" t="s">
        <v>733</v>
      </c>
    </row>
    <row r="9" spans="1:29">
      <c r="A9" s="178" t="s">
        <v>361</v>
      </c>
      <c r="B9" s="178" t="s">
        <v>39</v>
      </c>
      <c r="D9" s="71" t="s">
        <v>418</v>
      </c>
      <c r="E9" s="177"/>
      <c r="F9" s="177"/>
      <c r="H9" s="71" t="s">
        <v>454</v>
      </c>
      <c r="M9" s="179" t="s">
        <v>640</v>
      </c>
      <c r="O9" s="71" t="s">
        <v>656</v>
      </c>
      <c r="U9" s="65" t="s">
        <v>135</v>
      </c>
      <c r="V9" s="65"/>
      <c r="W9" s="65"/>
      <c r="X9" s="65"/>
      <c r="Y9" s="65"/>
      <c r="Z9" s="65" t="s">
        <v>708</v>
      </c>
      <c r="AA9" s="65"/>
      <c r="AB9" s="65"/>
      <c r="AC9" s="71" t="s">
        <v>190</v>
      </c>
    </row>
    <row r="10" spans="1:29">
      <c r="A10" s="178" t="s">
        <v>332</v>
      </c>
      <c r="B10" s="178" t="s">
        <v>333</v>
      </c>
      <c r="E10" s="177"/>
      <c r="F10" s="177"/>
      <c r="M10" s="179" t="s">
        <v>641</v>
      </c>
      <c r="O10" s="71" t="s">
        <v>114</v>
      </c>
      <c r="U10" s="65" t="s">
        <v>671</v>
      </c>
      <c r="V10" s="65"/>
      <c r="W10" s="65"/>
      <c r="X10" s="65"/>
      <c r="Y10" s="65"/>
      <c r="Z10" s="65" t="s">
        <v>709</v>
      </c>
      <c r="AA10" s="65"/>
      <c r="AB10" s="65"/>
      <c r="AC10" s="71" t="s">
        <v>191</v>
      </c>
    </row>
    <row r="11" spans="1:29">
      <c r="A11" s="178" t="s">
        <v>334</v>
      </c>
      <c r="B11" s="178" t="s">
        <v>120</v>
      </c>
      <c r="E11" s="177"/>
      <c r="F11" s="177"/>
      <c r="M11" s="179" t="s">
        <v>467</v>
      </c>
      <c r="O11" s="71" t="s">
        <v>116</v>
      </c>
      <c r="U11" s="65" t="s">
        <v>672</v>
      </c>
      <c r="V11" s="65"/>
      <c r="W11" s="65"/>
      <c r="X11" s="65"/>
      <c r="Y11" s="65"/>
      <c r="Z11" s="65" t="s">
        <v>182</v>
      </c>
      <c r="AA11" s="65"/>
      <c r="AB11" s="65"/>
    </row>
    <row r="12" spans="1:29">
      <c r="A12" s="178" t="s">
        <v>335</v>
      </c>
      <c r="B12" s="178" t="s">
        <v>48</v>
      </c>
      <c r="D12" s="175" t="s">
        <v>422</v>
      </c>
      <c r="E12" s="177"/>
      <c r="F12" s="177"/>
      <c r="H12" s="175" t="s">
        <v>72</v>
      </c>
      <c r="K12" s="175" t="s">
        <v>806</v>
      </c>
      <c r="M12" s="179" t="s">
        <v>468</v>
      </c>
      <c r="O12" s="71" t="s">
        <v>117</v>
      </c>
      <c r="U12" s="65" t="s">
        <v>696</v>
      </c>
      <c r="V12" s="65"/>
      <c r="W12" s="65"/>
      <c r="X12" s="65"/>
      <c r="Y12" s="65"/>
      <c r="Z12" s="65" t="s">
        <v>710</v>
      </c>
      <c r="AA12" s="65"/>
      <c r="AB12" s="65"/>
    </row>
    <row r="13" spans="1:29" ht="25.5">
      <c r="A13" s="178" t="s">
        <v>363</v>
      </c>
      <c r="B13" s="178" t="s">
        <v>315</v>
      </c>
      <c r="D13" s="71" t="s">
        <v>54</v>
      </c>
      <c r="E13" s="177"/>
      <c r="F13" s="177"/>
      <c r="H13" s="71" t="s">
        <v>65</v>
      </c>
      <c r="K13" t="s">
        <v>65</v>
      </c>
      <c r="M13" s="179" t="s">
        <v>469</v>
      </c>
      <c r="O13" s="71" t="s">
        <v>118</v>
      </c>
      <c r="U13" s="65" t="s">
        <v>673</v>
      </c>
      <c r="V13" s="65"/>
      <c r="W13" s="65"/>
      <c r="X13" s="65"/>
      <c r="Y13" s="65"/>
      <c r="Z13" s="65" t="s">
        <v>720</v>
      </c>
      <c r="AA13" s="65"/>
      <c r="AB13" s="65"/>
    </row>
    <row r="14" spans="1:29">
      <c r="A14" s="178" t="s">
        <v>337</v>
      </c>
      <c r="B14" s="178" t="s">
        <v>338</v>
      </c>
      <c r="D14" s="71" t="s">
        <v>423</v>
      </c>
      <c r="E14" s="177"/>
      <c r="F14" s="177"/>
      <c r="H14" s="71" t="s">
        <v>73</v>
      </c>
      <c r="K14" t="s">
        <v>744</v>
      </c>
      <c r="M14" s="179" t="s">
        <v>470</v>
      </c>
      <c r="O14" s="71" t="s">
        <v>658</v>
      </c>
      <c r="U14" s="65" t="s">
        <v>697</v>
      </c>
      <c r="V14" s="65"/>
      <c r="W14" s="65"/>
      <c r="X14" s="65"/>
      <c r="Y14" s="65"/>
      <c r="Z14" s="65" t="s">
        <v>711</v>
      </c>
      <c r="AA14" s="65"/>
      <c r="AB14" s="65"/>
    </row>
    <row r="15" spans="1:29">
      <c r="A15" s="178" t="s">
        <v>325</v>
      </c>
      <c r="B15" s="178" t="s">
        <v>326</v>
      </c>
      <c r="D15" s="71" t="s">
        <v>173</v>
      </c>
      <c r="E15" s="177"/>
      <c r="F15" s="177"/>
      <c r="H15" s="71" t="s">
        <v>736</v>
      </c>
      <c r="M15" s="179" t="s">
        <v>471</v>
      </c>
      <c r="O15" s="71" t="s">
        <v>657</v>
      </c>
      <c r="U15" s="65" t="s">
        <v>674</v>
      </c>
      <c r="V15" s="65"/>
      <c r="W15" s="65"/>
      <c r="X15" s="65"/>
      <c r="Y15" s="65"/>
      <c r="Z15" s="65" t="s">
        <v>712</v>
      </c>
      <c r="AA15" s="65"/>
      <c r="AB15" s="65"/>
    </row>
    <row r="16" spans="1:29">
      <c r="A16" s="178" t="s">
        <v>339</v>
      </c>
      <c r="B16" s="178" t="s">
        <v>340</v>
      </c>
      <c r="D16" s="71" t="s">
        <v>424</v>
      </c>
      <c r="E16" s="177"/>
      <c r="F16" s="177"/>
      <c r="M16" s="179" t="s">
        <v>642</v>
      </c>
      <c r="O16" s="71" t="s">
        <v>659</v>
      </c>
      <c r="U16" s="65" t="s">
        <v>137</v>
      </c>
      <c r="V16" s="65"/>
      <c r="W16" s="65"/>
      <c r="X16" s="65"/>
      <c r="Y16" s="65"/>
      <c r="Z16" s="65" t="s">
        <v>723</v>
      </c>
      <c r="AA16" s="65"/>
      <c r="AB16" s="65"/>
    </row>
    <row r="17" spans="1:34">
      <c r="A17" s="178" t="s">
        <v>341</v>
      </c>
      <c r="B17" s="178" t="s">
        <v>342</v>
      </c>
      <c r="D17" s="71" t="s">
        <v>182</v>
      </c>
      <c r="E17" s="177"/>
      <c r="F17" s="177"/>
      <c r="M17" s="179" t="s">
        <v>96</v>
      </c>
      <c r="O17" s="71" t="s">
        <v>660</v>
      </c>
      <c r="U17" s="65" t="s">
        <v>698</v>
      </c>
      <c r="V17" s="65"/>
      <c r="W17" s="65"/>
      <c r="X17" s="65"/>
      <c r="Y17" s="65"/>
      <c r="Z17" s="65" t="s">
        <v>713</v>
      </c>
      <c r="AA17" s="65"/>
      <c r="AB17" s="65"/>
    </row>
    <row r="18" spans="1:34">
      <c r="A18" s="178" t="s">
        <v>343</v>
      </c>
      <c r="B18" s="178" t="s">
        <v>95</v>
      </c>
      <c r="D18" s="71" t="s">
        <v>425</v>
      </c>
      <c r="E18" s="177"/>
      <c r="F18" s="177"/>
      <c r="M18" s="179" t="s">
        <v>472</v>
      </c>
      <c r="O18" s="71" t="s">
        <v>661</v>
      </c>
      <c r="U18" s="65" t="s">
        <v>727</v>
      </c>
      <c r="V18" s="65"/>
      <c r="W18" s="65"/>
      <c r="X18" s="65"/>
      <c r="Y18" s="65"/>
      <c r="Z18" s="65" t="s">
        <v>714</v>
      </c>
      <c r="AA18" s="65"/>
      <c r="AB18" s="65"/>
    </row>
    <row r="19" spans="1:34">
      <c r="A19" s="178" t="s">
        <v>345</v>
      </c>
      <c r="B19" s="178" t="s">
        <v>317</v>
      </c>
      <c r="D19" s="71" t="s">
        <v>426</v>
      </c>
      <c r="E19" s="177"/>
      <c r="F19" s="177"/>
      <c r="M19" s="179" t="s">
        <v>473</v>
      </c>
      <c r="O19" s="71" t="s">
        <v>662</v>
      </c>
      <c r="U19" s="65" t="s">
        <v>728</v>
      </c>
      <c r="V19" s="65"/>
      <c r="W19" s="65"/>
      <c r="X19" s="65"/>
      <c r="Y19" s="65"/>
      <c r="Z19" s="65" t="s">
        <v>722</v>
      </c>
      <c r="AA19" s="65"/>
      <c r="AB19" s="65"/>
    </row>
    <row r="20" spans="1:34">
      <c r="A20" s="178" t="s">
        <v>346</v>
      </c>
      <c r="B20" s="178" t="s">
        <v>347</v>
      </c>
      <c r="D20" s="71" t="s">
        <v>427</v>
      </c>
      <c r="E20" s="177"/>
      <c r="F20" s="177"/>
      <c r="M20" s="179" t="s">
        <v>474</v>
      </c>
      <c r="O20" s="71" t="s">
        <v>663</v>
      </c>
      <c r="U20" s="65" t="s">
        <v>729</v>
      </c>
      <c r="V20" s="65"/>
      <c r="W20" s="65"/>
      <c r="X20" s="65"/>
      <c r="Y20" s="65"/>
      <c r="Z20" s="65" t="s">
        <v>721</v>
      </c>
      <c r="AA20" s="65"/>
      <c r="AB20" s="65"/>
    </row>
    <row r="21" spans="1:34">
      <c r="A21" s="178" t="s">
        <v>344</v>
      </c>
      <c r="B21" s="178" t="s">
        <v>313</v>
      </c>
      <c r="D21" s="71" t="s">
        <v>428</v>
      </c>
      <c r="E21" s="177"/>
      <c r="F21" s="177"/>
      <c r="H21" s="325"/>
      <c r="I21"/>
      <c r="M21" s="179" t="s">
        <v>475</v>
      </c>
      <c r="O21" s="71" t="s">
        <v>664</v>
      </c>
      <c r="U21" s="65" t="s">
        <v>730</v>
      </c>
      <c r="V21" s="65"/>
      <c r="W21" s="65"/>
      <c r="X21" s="65"/>
      <c r="Y21" s="65"/>
      <c r="Z21" s="65" t="s">
        <v>715</v>
      </c>
      <c r="AA21" s="65"/>
      <c r="AB21" s="65"/>
    </row>
    <row r="22" spans="1:34">
      <c r="A22" s="178" t="s">
        <v>348</v>
      </c>
      <c r="B22" s="178" t="s">
        <v>349</v>
      </c>
      <c r="D22" s="71" t="s">
        <v>115</v>
      </c>
      <c r="E22" s="177"/>
      <c r="F22" s="177"/>
      <c r="M22" s="179" t="s">
        <v>476</v>
      </c>
      <c r="O22" s="71" t="s">
        <v>665</v>
      </c>
      <c r="U22" s="65" t="s">
        <v>675</v>
      </c>
      <c r="V22" s="65"/>
      <c r="W22" s="65"/>
      <c r="X22" s="65"/>
      <c r="Y22" s="65"/>
      <c r="Z22" s="65" t="s">
        <v>441</v>
      </c>
      <c r="AA22" s="65"/>
      <c r="AB22" s="65"/>
    </row>
    <row r="23" spans="1:34">
      <c r="A23" s="178" t="s">
        <v>350</v>
      </c>
      <c r="B23" s="178" t="s">
        <v>316</v>
      </c>
      <c r="D23" s="71" t="s">
        <v>429</v>
      </c>
      <c r="E23" s="177"/>
      <c r="F23" s="177"/>
      <c r="M23" s="179" t="s">
        <v>477</v>
      </c>
      <c r="O23" s="71" t="s">
        <v>666</v>
      </c>
      <c r="U23" s="65" t="s">
        <v>676</v>
      </c>
      <c r="V23" s="65"/>
      <c r="W23" s="65"/>
      <c r="X23" s="65"/>
      <c r="Y23" s="65"/>
      <c r="Z23" s="65" t="s">
        <v>716</v>
      </c>
      <c r="AA23" s="65"/>
      <c r="AB23" s="65"/>
    </row>
    <row r="24" spans="1:34">
      <c r="A24" s="178" t="s">
        <v>351</v>
      </c>
      <c r="B24" s="178" t="s">
        <v>352</v>
      </c>
      <c r="E24" s="177"/>
      <c r="F24" s="177"/>
      <c r="M24" s="179" t="s">
        <v>478</v>
      </c>
      <c r="O24" s="71" t="s">
        <v>654</v>
      </c>
      <c r="U24" s="65" t="s">
        <v>677</v>
      </c>
      <c r="V24" s="65"/>
      <c r="W24" s="65"/>
      <c r="X24" s="65"/>
      <c r="Y24" s="65"/>
      <c r="AA24" s="65"/>
      <c r="AB24" s="65"/>
    </row>
    <row r="25" spans="1:34">
      <c r="A25" s="178" t="s">
        <v>353</v>
      </c>
      <c r="B25" s="178" t="s">
        <v>354</v>
      </c>
      <c r="E25" s="177"/>
      <c r="F25" s="177"/>
      <c r="M25" s="179" t="s">
        <v>479</v>
      </c>
      <c r="O25" s="71" t="s">
        <v>667</v>
      </c>
      <c r="U25" s="65" t="s">
        <v>678</v>
      </c>
      <c r="V25" s="65"/>
      <c r="W25" s="65"/>
      <c r="X25" s="65"/>
      <c r="Y25" s="65"/>
      <c r="Z25" s="65"/>
      <c r="AA25" s="65"/>
      <c r="AB25" s="65"/>
    </row>
    <row r="26" spans="1:34">
      <c r="A26" s="178" t="s">
        <v>355</v>
      </c>
      <c r="B26" s="178" t="s">
        <v>356</v>
      </c>
      <c r="D26" s="175" t="s">
        <v>421</v>
      </c>
      <c r="E26" s="177"/>
      <c r="F26" s="177"/>
      <c r="H26" s="175" t="s">
        <v>460</v>
      </c>
      <c r="M26" s="179" t="s">
        <v>480</v>
      </c>
      <c r="O26" s="71" t="s">
        <v>655</v>
      </c>
      <c r="U26" s="65" t="s">
        <v>699</v>
      </c>
      <c r="V26" s="65"/>
      <c r="W26" s="65"/>
      <c r="X26" s="65"/>
      <c r="Y26" s="65"/>
      <c r="Z26" s="65" t="s">
        <v>724</v>
      </c>
      <c r="AA26" s="65"/>
      <c r="AB26" s="65"/>
      <c r="AD26" s="62" t="s">
        <v>207</v>
      </c>
      <c r="AE26" s="63"/>
      <c r="AF26" s="62" t="s">
        <v>208</v>
      </c>
      <c r="AG26" s="90"/>
      <c r="AH26" s="90"/>
    </row>
    <row r="27" spans="1:34">
      <c r="A27" s="178" t="s">
        <v>357</v>
      </c>
      <c r="B27" s="178" t="s">
        <v>358</v>
      </c>
      <c r="D27" s="71" t="s">
        <v>430</v>
      </c>
      <c r="E27" s="177"/>
      <c r="F27" s="177"/>
      <c r="H27" s="71" t="s">
        <v>459</v>
      </c>
      <c r="M27" s="179" t="s">
        <v>481</v>
      </c>
      <c r="U27" s="65" t="s">
        <v>679</v>
      </c>
      <c r="V27" s="65"/>
      <c r="W27" s="65"/>
      <c r="X27" s="65"/>
      <c r="Y27" s="65"/>
      <c r="Z27" s="65" t="s">
        <v>172</v>
      </c>
      <c r="AA27" s="65"/>
      <c r="AB27" s="65"/>
      <c r="AD27" s="63" t="s">
        <v>209</v>
      </c>
      <c r="AE27" s="63"/>
      <c r="AF27" s="63" t="s">
        <v>210</v>
      </c>
      <c r="AG27" s="90"/>
      <c r="AH27" s="90"/>
    </row>
    <row r="28" spans="1:34">
      <c r="A28" s="178" t="s">
        <v>359</v>
      </c>
      <c r="B28" s="178" t="s">
        <v>360</v>
      </c>
      <c r="D28" s="71" t="s">
        <v>431</v>
      </c>
      <c r="E28" s="177"/>
      <c r="F28" s="177"/>
      <c r="H28" s="71" t="s">
        <v>267</v>
      </c>
      <c r="M28" s="179" t="s">
        <v>482</v>
      </c>
      <c r="U28" s="65" t="s">
        <v>680</v>
      </c>
      <c r="V28" s="65"/>
      <c r="W28" s="65"/>
      <c r="X28" s="65"/>
      <c r="Y28" s="65"/>
      <c r="Z28" s="65" t="s">
        <v>718</v>
      </c>
      <c r="AA28" s="65"/>
      <c r="AB28" s="65"/>
      <c r="AD28" s="63" t="s">
        <v>211</v>
      </c>
      <c r="AE28" s="63"/>
      <c r="AF28" s="63" t="s">
        <v>212</v>
      </c>
      <c r="AG28" s="90"/>
      <c r="AH28" s="90"/>
    </row>
    <row r="29" spans="1:34" ht="12.95" customHeight="1">
      <c r="A29" s="178" t="s">
        <v>362</v>
      </c>
      <c r="B29" s="178" t="s">
        <v>4</v>
      </c>
      <c r="D29" s="71" t="s">
        <v>56</v>
      </c>
      <c r="E29" s="177"/>
      <c r="F29" s="177"/>
      <c r="H29" s="71" t="s">
        <v>458</v>
      </c>
      <c r="M29" s="179" t="s">
        <v>483</v>
      </c>
      <c r="U29" s="65" t="s">
        <v>681</v>
      </c>
      <c r="V29" s="65"/>
      <c r="W29" s="65"/>
      <c r="X29" s="65"/>
      <c r="Y29" s="65"/>
      <c r="Z29" s="65" t="s">
        <v>56</v>
      </c>
      <c r="AA29" s="65"/>
      <c r="AB29" s="65"/>
      <c r="AD29" s="63" t="s">
        <v>213</v>
      </c>
      <c r="AE29" s="63"/>
      <c r="AF29" s="63" t="s">
        <v>214</v>
      </c>
      <c r="AG29" s="90"/>
      <c r="AH29" s="90"/>
    </row>
    <row r="30" spans="1:34">
      <c r="D30" s="71" t="s">
        <v>432</v>
      </c>
      <c r="H30" s="71" t="s">
        <v>456</v>
      </c>
      <c r="M30" s="179" t="s">
        <v>484</v>
      </c>
      <c r="U30" s="65" t="s">
        <v>682</v>
      </c>
      <c r="V30" s="65"/>
      <c r="W30" s="65"/>
      <c r="X30" s="65"/>
      <c r="Y30" s="65"/>
      <c r="Z30" s="65" t="s">
        <v>726</v>
      </c>
      <c r="AA30" s="65"/>
      <c r="AB30" s="65"/>
      <c r="AD30" s="63" t="s">
        <v>215</v>
      </c>
      <c r="AE30" s="63"/>
      <c r="AF30" s="63" t="s">
        <v>216</v>
      </c>
      <c r="AG30" s="90"/>
      <c r="AH30" s="90"/>
    </row>
    <row r="31" spans="1:34">
      <c r="D31" s="71" t="s">
        <v>433</v>
      </c>
      <c r="H31" s="71" t="s">
        <v>457</v>
      </c>
      <c r="M31" s="179" t="s">
        <v>485</v>
      </c>
      <c r="U31" s="65" t="s">
        <v>683</v>
      </c>
      <c r="V31" s="65"/>
      <c r="W31" s="65"/>
      <c r="X31" s="65"/>
      <c r="Y31" s="65"/>
      <c r="Z31" s="65" t="s">
        <v>717</v>
      </c>
      <c r="AA31" s="65"/>
      <c r="AB31" s="65"/>
      <c r="AD31" s="63" t="s">
        <v>217</v>
      </c>
      <c r="AE31" s="63"/>
      <c r="AF31" s="63" t="s">
        <v>203</v>
      </c>
      <c r="AG31" s="90"/>
      <c r="AH31" s="90"/>
    </row>
    <row r="32" spans="1:34">
      <c r="A32" s="175" t="s">
        <v>412</v>
      </c>
      <c r="D32" s="71" t="s">
        <v>173</v>
      </c>
      <c r="H32" s="71" t="s">
        <v>268</v>
      </c>
      <c r="M32" s="179" t="s">
        <v>486</v>
      </c>
      <c r="U32" s="65" t="s">
        <v>700</v>
      </c>
      <c r="V32" s="65"/>
      <c r="W32" s="65"/>
      <c r="X32" s="65"/>
      <c r="Y32" s="65"/>
      <c r="Z32" s="65" t="s">
        <v>173</v>
      </c>
      <c r="AA32" s="65"/>
      <c r="AB32" s="65"/>
      <c r="AD32" s="63" t="s">
        <v>218</v>
      </c>
      <c r="AE32" s="63"/>
      <c r="AF32" s="63" t="s">
        <v>200</v>
      </c>
      <c r="AG32" s="90"/>
      <c r="AH32" s="90"/>
    </row>
    <row r="33" spans="1:34">
      <c r="A33" s="71" t="s">
        <v>18</v>
      </c>
      <c r="D33" s="71" t="s">
        <v>424</v>
      </c>
      <c r="M33" s="179" t="s">
        <v>487</v>
      </c>
      <c r="U33" s="65" t="s">
        <v>684</v>
      </c>
      <c r="V33" s="65"/>
      <c r="W33" s="65"/>
      <c r="X33" s="65"/>
      <c r="Y33" s="65"/>
      <c r="Z33" s="65" t="s">
        <v>725</v>
      </c>
      <c r="AA33" s="65"/>
      <c r="AB33" s="65"/>
      <c r="AD33" s="63" t="s">
        <v>219</v>
      </c>
      <c r="AE33" s="63"/>
      <c r="AF33" s="63" t="s">
        <v>220</v>
      </c>
      <c r="AG33" s="90"/>
      <c r="AH33" s="90"/>
    </row>
    <row r="34" spans="1:34">
      <c r="A34" s="71" t="s">
        <v>20</v>
      </c>
      <c r="D34" s="71" t="s">
        <v>434</v>
      </c>
      <c r="M34" s="179" t="s">
        <v>488</v>
      </c>
      <c r="U34" s="65" t="s">
        <v>701</v>
      </c>
      <c r="V34" s="65"/>
      <c r="W34" s="65"/>
      <c r="X34" s="65"/>
      <c r="Y34" s="65"/>
      <c r="Z34" s="65" t="s">
        <v>182</v>
      </c>
      <c r="AA34" s="65"/>
      <c r="AB34" s="65"/>
      <c r="AD34" s="63" t="s">
        <v>221</v>
      </c>
      <c r="AE34" s="63"/>
      <c r="AF34" s="63" t="s">
        <v>201</v>
      </c>
      <c r="AG34" s="90"/>
      <c r="AH34" s="90"/>
    </row>
    <row r="35" spans="1:34">
      <c r="A35" s="71" t="s">
        <v>22</v>
      </c>
      <c r="D35" s="71" t="s">
        <v>435</v>
      </c>
      <c r="H35" s="175" t="s">
        <v>630</v>
      </c>
      <c r="M35" s="179" t="s">
        <v>489</v>
      </c>
      <c r="U35" s="65" t="s">
        <v>685</v>
      </c>
      <c r="V35" s="65"/>
      <c r="W35" s="65"/>
      <c r="X35" s="65"/>
      <c r="Y35" s="65"/>
      <c r="Z35" s="65" t="s">
        <v>710</v>
      </c>
      <c r="AA35" s="65"/>
      <c r="AB35" s="65"/>
      <c r="AD35" s="63" t="s">
        <v>222</v>
      </c>
      <c r="AE35" s="63"/>
      <c r="AF35" s="63"/>
      <c r="AG35" s="90"/>
      <c r="AH35" s="90"/>
    </row>
    <row r="36" spans="1:34">
      <c r="A36" s="71" t="s">
        <v>24</v>
      </c>
      <c r="D36" s="65" t="s">
        <v>437</v>
      </c>
      <c r="H36" s="71" t="s">
        <v>737</v>
      </c>
      <c r="M36" s="179" t="s">
        <v>490</v>
      </c>
      <c r="U36" s="65" t="s">
        <v>702</v>
      </c>
      <c r="V36" s="65"/>
      <c r="W36" s="65"/>
      <c r="X36" s="65"/>
      <c r="Y36" s="65"/>
      <c r="Z36" s="65" t="s">
        <v>720</v>
      </c>
      <c r="AA36" s="65"/>
      <c r="AB36" s="65"/>
      <c r="AD36" s="63" t="s">
        <v>223</v>
      </c>
      <c r="AE36" s="63"/>
      <c r="AF36" s="63"/>
      <c r="AG36" s="90"/>
      <c r="AH36" s="90"/>
    </row>
    <row r="37" spans="1:34">
      <c r="A37" s="71" t="s">
        <v>401</v>
      </c>
      <c r="D37" s="65" t="s">
        <v>436</v>
      </c>
      <c r="H37" s="71" t="s">
        <v>631</v>
      </c>
      <c r="M37" s="179" t="s">
        <v>491</v>
      </c>
      <c r="U37" s="65" t="s">
        <v>686</v>
      </c>
      <c r="V37" s="65"/>
      <c r="W37" s="65"/>
      <c r="X37" s="65"/>
      <c r="Y37" s="65"/>
      <c r="Z37" s="65" t="s">
        <v>711</v>
      </c>
      <c r="AA37" s="65"/>
      <c r="AB37" s="65"/>
      <c r="AD37" s="63" t="s">
        <v>224</v>
      </c>
      <c r="AE37" s="63"/>
      <c r="AF37" s="63"/>
      <c r="AG37" s="90"/>
      <c r="AH37" s="90"/>
    </row>
    <row r="38" spans="1:34">
      <c r="D38" s="65" t="s">
        <v>438</v>
      </c>
      <c r="H38" s="71" t="s">
        <v>632</v>
      </c>
      <c r="M38" s="179" t="s">
        <v>492</v>
      </c>
      <c r="U38" s="65" t="s">
        <v>703</v>
      </c>
      <c r="V38" s="65"/>
      <c r="W38" s="65"/>
      <c r="X38" s="65"/>
      <c r="Y38" s="65"/>
      <c r="Z38" s="65" t="s">
        <v>712</v>
      </c>
      <c r="AA38" s="65"/>
      <c r="AB38" s="65"/>
      <c r="AD38" s="63" t="s">
        <v>225</v>
      </c>
      <c r="AE38" s="63"/>
      <c r="AF38" s="63"/>
      <c r="AG38" s="90"/>
      <c r="AH38" s="90"/>
    </row>
    <row r="39" spans="1:34">
      <c r="D39" s="65" t="s">
        <v>439</v>
      </c>
      <c r="H39" s="71" t="s">
        <v>633</v>
      </c>
      <c r="M39" s="179" t="s">
        <v>493</v>
      </c>
      <c r="U39" s="65" t="s">
        <v>704</v>
      </c>
      <c r="V39" s="65"/>
      <c r="W39" s="65"/>
      <c r="X39" s="65"/>
      <c r="Y39" s="65"/>
      <c r="Z39" s="65" t="s">
        <v>723</v>
      </c>
      <c r="AA39" s="65"/>
      <c r="AB39" s="65"/>
      <c r="AD39" s="63" t="s">
        <v>226</v>
      </c>
      <c r="AE39" s="63"/>
      <c r="AF39" s="63"/>
      <c r="AG39" s="90"/>
      <c r="AH39" s="90"/>
    </row>
    <row r="40" spans="1:34">
      <c r="A40" s="71" t="s">
        <v>413</v>
      </c>
      <c r="D40" s="65" t="s">
        <v>440</v>
      </c>
      <c r="H40" s="71" t="s">
        <v>634</v>
      </c>
      <c r="M40" s="179" t="s">
        <v>494</v>
      </c>
      <c r="U40" s="65" t="s">
        <v>705</v>
      </c>
      <c r="V40" s="65"/>
      <c r="W40" s="65"/>
      <c r="X40" s="65"/>
      <c r="Y40" s="65"/>
      <c r="Z40" s="65" t="s">
        <v>713</v>
      </c>
      <c r="AA40" s="65"/>
      <c r="AB40" s="65"/>
    </row>
    <row r="41" spans="1:34">
      <c r="A41" s="71" t="s">
        <v>40</v>
      </c>
      <c r="D41" s="65" t="s">
        <v>441</v>
      </c>
      <c r="H41" s="71" t="s">
        <v>635</v>
      </c>
      <c r="M41" s="179" t="s">
        <v>495</v>
      </c>
      <c r="U41" s="65" t="s">
        <v>687</v>
      </c>
      <c r="V41" s="65"/>
      <c r="W41" s="65"/>
      <c r="X41" s="65"/>
      <c r="Y41" s="65"/>
      <c r="Z41" s="65" t="s">
        <v>715</v>
      </c>
      <c r="AA41" s="65"/>
      <c r="AB41" s="65"/>
    </row>
    <row r="42" spans="1:34">
      <c r="A42" s="71" t="s">
        <v>24</v>
      </c>
      <c r="D42" s="65" t="s">
        <v>442</v>
      </c>
      <c r="H42" s="71" t="s">
        <v>636</v>
      </c>
      <c r="M42" s="179" t="s">
        <v>496</v>
      </c>
      <c r="U42" s="65" t="s">
        <v>688</v>
      </c>
      <c r="V42" s="65"/>
      <c r="W42" s="65"/>
      <c r="X42" s="65"/>
      <c r="Y42" s="65"/>
      <c r="Z42" s="65" t="s">
        <v>441</v>
      </c>
      <c r="AA42" s="65"/>
      <c r="AB42" s="65"/>
    </row>
    <row r="43" spans="1:34">
      <c r="A43" s="71" t="s">
        <v>401</v>
      </c>
      <c r="D43" s="65" t="s">
        <v>443</v>
      </c>
      <c r="H43" s="71" t="s">
        <v>637</v>
      </c>
      <c r="M43" s="179" t="s">
        <v>497</v>
      </c>
      <c r="U43" s="65" t="s">
        <v>690</v>
      </c>
      <c r="V43" s="65"/>
      <c r="W43" s="65"/>
      <c r="X43" s="65"/>
      <c r="Y43" s="65"/>
      <c r="Z43" s="65" t="s">
        <v>716</v>
      </c>
      <c r="AA43" s="65"/>
      <c r="AB43" s="65"/>
    </row>
    <row r="44" spans="1:34">
      <c r="D44" s="71" t="s">
        <v>429</v>
      </c>
      <c r="H44" s="71" t="s">
        <v>638</v>
      </c>
      <c r="M44" s="179" t="s">
        <v>498</v>
      </c>
      <c r="U44" s="65" t="s">
        <v>691</v>
      </c>
      <c r="V44" s="65"/>
      <c r="W44" s="65"/>
      <c r="X44" s="65"/>
      <c r="Y44" s="65"/>
      <c r="AA44" s="65"/>
      <c r="AB44" s="65"/>
    </row>
    <row r="45" spans="1:34">
      <c r="H45" s="71" t="s">
        <v>109</v>
      </c>
      <c r="M45" s="179" t="s">
        <v>499</v>
      </c>
      <c r="V45" s="65"/>
      <c r="W45" s="65"/>
      <c r="X45" s="65"/>
      <c r="Y45" s="65"/>
      <c r="AA45" s="65"/>
      <c r="AB45" s="65"/>
    </row>
    <row r="46" spans="1:34">
      <c r="A46" s="175" t="s">
        <v>287</v>
      </c>
      <c r="H46" s="71" t="s">
        <v>110</v>
      </c>
      <c r="M46" s="179" t="s">
        <v>500</v>
      </c>
      <c r="V46" s="65"/>
      <c r="W46" s="65"/>
      <c r="X46" s="65"/>
      <c r="Y46" s="65"/>
      <c r="Z46" s="65"/>
      <c r="AA46" s="65"/>
      <c r="AB46" s="65"/>
    </row>
    <row r="47" spans="1:34">
      <c r="A47" s="71" t="s">
        <v>7</v>
      </c>
      <c r="D47" s="175" t="s">
        <v>274</v>
      </c>
      <c r="H47" s="71" t="s">
        <v>111</v>
      </c>
      <c r="M47" s="179" t="s">
        <v>501</v>
      </c>
      <c r="U47" s="65"/>
      <c r="V47" s="65"/>
      <c r="W47" s="65"/>
      <c r="X47" s="65"/>
      <c r="Y47" s="65"/>
      <c r="Z47" s="65"/>
      <c r="AA47" s="65"/>
      <c r="AB47" s="65"/>
    </row>
    <row r="48" spans="1:34">
      <c r="A48" s="71" t="s">
        <v>97</v>
      </c>
      <c r="D48" s="71" t="s">
        <v>444</v>
      </c>
      <c r="M48" s="179" t="s">
        <v>502</v>
      </c>
      <c r="V48" s="65"/>
      <c r="W48" s="65"/>
      <c r="X48" s="65"/>
      <c r="Y48" s="65"/>
      <c r="Z48" s="65"/>
      <c r="AA48" s="65"/>
      <c r="AB48" s="65"/>
    </row>
    <row r="49" spans="1:28">
      <c r="A49" s="71" t="s">
        <v>196</v>
      </c>
      <c r="D49" s="71" t="s">
        <v>445</v>
      </c>
      <c r="M49" s="179" t="s">
        <v>503</v>
      </c>
      <c r="V49" s="65"/>
      <c r="W49" s="65"/>
      <c r="X49" s="65"/>
      <c r="Y49" s="65"/>
      <c r="Z49" s="65"/>
      <c r="AA49" s="65"/>
      <c r="AB49" s="65"/>
    </row>
    <row r="50" spans="1:28">
      <c r="A50" s="71" t="s">
        <v>403</v>
      </c>
      <c r="D50" s="71" t="s">
        <v>446</v>
      </c>
      <c r="M50" s="179" t="s">
        <v>504</v>
      </c>
      <c r="V50" s="65"/>
      <c r="W50" s="65"/>
      <c r="X50" s="65"/>
      <c r="Y50" s="65"/>
      <c r="Z50" s="65"/>
      <c r="AA50" s="65"/>
      <c r="AB50" s="65"/>
    </row>
    <row r="51" spans="1:28">
      <c r="A51" s="71" t="s">
        <v>404</v>
      </c>
      <c r="M51" s="179" t="s">
        <v>91</v>
      </c>
      <c r="V51" s="65"/>
      <c r="W51" s="65"/>
      <c r="X51" s="65"/>
      <c r="Y51" s="65"/>
      <c r="Z51" s="65"/>
      <c r="AA51" s="65"/>
      <c r="AB51" s="65"/>
    </row>
    <row r="52" spans="1:28">
      <c r="A52" s="71" t="s">
        <v>263</v>
      </c>
      <c r="M52" s="179" t="s">
        <v>505</v>
      </c>
    </row>
    <row r="53" spans="1:28">
      <c r="A53" s="71" t="s">
        <v>405</v>
      </c>
      <c r="M53" s="179" t="s">
        <v>506</v>
      </c>
    </row>
    <row r="54" spans="1:28">
      <c r="A54" s="71" t="s">
        <v>406</v>
      </c>
      <c r="M54" s="179" t="s">
        <v>507</v>
      </c>
    </row>
    <row r="55" spans="1:28">
      <c r="A55" s="71" t="s">
        <v>407</v>
      </c>
      <c r="M55" s="179" t="s">
        <v>508</v>
      </c>
    </row>
    <row r="56" spans="1:28">
      <c r="A56" s="71" t="s">
        <v>408</v>
      </c>
      <c r="M56" s="179" t="s">
        <v>509</v>
      </c>
    </row>
    <row r="57" spans="1:28">
      <c r="A57" s="71" t="s">
        <v>409</v>
      </c>
      <c r="M57" s="179" t="s">
        <v>510</v>
      </c>
    </row>
    <row r="58" spans="1:28">
      <c r="A58" s="71" t="s">
        <v>410</v>
      </c>
      <c r="M58" s="179" t="s">
        <v>511</v>
      </c>
    </row>
    <row r="59" spans="1:28">
      <c r="A59" s="71" t="s">
        <v>411</v>
      </c>
      <c r="M59" s="179" t="s">
        <v>512</v>
      </c>
    </row>
    <row r="60" spans="1:28">
      <c r="M60" s="179" t="s">
        <v>513</v>
      </c>
    </row>
    <row r="61" spans="1:28">
      <c r="M61" s="179" t="s">
        <v>514</v>
      </c>
    </row>
    <row r="62" spans="1:28">
      <c r="A62" s="326" t="s">
        <v>745</v>
      </c>
      <c r="M62" s="179" t="s">
        <v>643</v>
      </c>
    </row>
    <row r="63" spans="1:28" ht="15">
      <c r="A63" s="193" t="s">
        <v>746</v>
      </c>
      <c r="M63" s="180" t="s">
        <v>515</v>
      </c>
    </row>
    <row r="64" spans="1:28">
      <c r="A64" s="194" t="s">
        <v>195</v>
      </c>
      <c r="M64" s="179" t="s">
        <v>516</v>
      </c>
    </row>
    <row r="65" spans="1:13">
      <c r="A65" s="194" t="s">
        <v>803</v>
      </c>
      <c r="M65" s="179" t="s">
        <v>517</v>
      </c>
    </row>
    <row r="66" spans="1:13">
      <c r="A66" s="194" t="s">
        <v>804</v>
      </c>
      <c r="M66" s="179" t="s">
        <v>518</v>
      </c>
    </row>
    <row r="67" spans="1:13">
      <c r="A67" s="194" t="s">
        <v>64</v>
      </c>
      <c r="M67" s="179" t="s">
        <v>519</v>
      </c>
    </row>
    <row r="68" spans="1:13">
      <c r="A68" s="194" t="s">
        <v>805</v>
      </c>
      <c r="M68" s="179" t="s">
        <v>520</v>
      </c>
    </row>
    <row r="69" spans="1:13" ht="15">
      <c r="A69" s="193" t="s">
        <v>747</v>
      </c>
      <c r="M69" s="179" t="s">
        <v>521</v>
      </c>
    </row>
    <row r="70" spans="1:13">
      <c r="A70" t="s">
        <v>748</v>
      </c>
      <c r="M70" s="179" t="s">
        <v>522</v>
      </c>
    </row>
    <row r="71" spans="1:13">
      <c r="A71" t="s">
        <v>749</v>
      </c>
      <c r="M71" s="179" t="s">
        <v>523</v>
      </c>
    </row>
    <row r="72" spans="1:13">
      <c r="A72" t="s">
        <v>750</v>
      </c>
      <c r="M72" s="179" t="s">
        <v>524</v>
      </c>
    </row>
    <row r="73" spans="1:13">
      <c r="A73" t="s">
        <v>751</v>
      </c>
      <c r="M73" s="179" t="s">
        <v>525</v>
      </c>
    </row>
    <row r="74" spans="1:13">
      <c r="A74" t="s">
        <v>752</v>
      </c>
      <c r="M74" s="179" t="s">
        <v>526</v>
      </c>
    </row>
    <row r="75" spans="1:13">
      <c r="A75" t="s">
        <v>753</v>
      </c>
      <c r="M75" s="179" t="s">
        <v>527</v>
      </c>
    </row>
    <row r="76" spans="1:13">
      <c r="A76" t="s">
        <v>754</v>
      </c>
      <c r="M76" s="179" t="s">
        <v>528</v>
      </c>
    </row>
    <row r="77" spans="1:13">
      <c r="A77" t="s">
        <v>755</v>
      </c>
      <c r="M77" s="179" t="s">
        <v>529</v>
      </c>
    </row>
    <row r="78" spans="1:13">
      <c r="A78" t="s">
        <v>756</v>
      </c>
      <c r="M78" s="179" t="s">
        <v>530</v>
      </c>
    </row>
    <row r="79" spans="1:13" ht="15">
      <c r="A79" s="193" t="s">
        <v>799</v>
      </c>
      <c r="M79" s="180" t="s">
        <v>531</v>
      </c>
    </row>
    <row r="80" spans="1:13">
      <c r="A80" t="s">
        <v>796</v>
      </c>
      <c r="M80" s="179" t="s">
        <v>532</v>
      </c>
    </row>
    <row r="81" spans="1:13">
      <c r="A81" t="s">
        <v>797</v>
      </c>
      <c r="M81" s="179" t="s">
        <v>533</v>
      </c>
    </row>
    <row r="82" spans="1:13">
      <c r="A82" t="s">
        <v>798</v>
      </c>
      <c r="M82" s="179" t="s">
        <v>534</v>
      </c>
    </row>
    <row r="83" spans="1:13" ht="15">
      <c r="A83" s="193" t="s">
        <v>757</v>
      </c>
      <c r="M83" s="179" t="s">
        <v>535</v>
      </c>
    </row>
    <row r="84" spans="1:13">
      <c r="A84" t="s">
        <v>758</v>
      </c>
      <c r="M84" s="179" t="s">
        <v>98</v>
      </c>
    </row>
    <row r="85" spans="1:13">
      <c r="A85" t="s">
        <v>759</v>
      </c>
      <c r="M85" s="179" t="s">
        <v>644</v>
      </c>
    </row>
    <row r="86" spans="1:13">
      <c r="A86" t="s">
        <v>760</v>
      </c>
      <c r="M86" s="179" t="s">
        <v>536</v>
      </c>
    </row>
    <row r="87" spans="1:13">
      <c r="A87" t="s">
        <v>761</v>
      </c>
      <c r="M87" s="179" t="s">
        <v>537</v>
      </c>
    </row>
    <row r="88" spans="1:13">
      <c r="A88" t="s">
        <v>80</v>
      </c>
      <c r="M88" s="179" t="s">
        <v>538</v>
      </c>
    </row>
    <row r="89" spans="1:13">
      <c r="A89" t="s">
        <v>762</v>
      </c>
      <c r="M89" s="179" t="s">
        <v>539</v>
      </c>
    </row>
    <row r="90" spans="1:13">
      <c r="A90" t="s">
        <v>763</v>
      </c>
      <c r="M90" s="179" t="s">
        <v>540</v>
      </c>
    </row>
    <row r="91" spans="1:13">
      <c r="A91" t="s">
        <v>764</v>
      </c>
      <c r="M91" s="180" t="s">
        <v>541</v>
      </c>
    </row>
    <row r="92" spans="1:13">
      <c r="A92" t="s">
        <v>765</v>
      </c>
      <c r="M92" s="179" t="s">
        <v>542</v>
      </c>
    </row>
    <row r="93" spans="1:13">
      <c r="A93" t="s">
        <v>766</v>
      </c>
      <c r="M93" s="179" t="s">
        <v>543</v>
      </c>
    </row>
    <row r="94" spans="1:13">
      <c r="A94" t="s">
        <v>767</v>
      </c>
      <c r="M94" s="179" t="s">
        <v>544</v>
      </c>
    </row>
    <row r="95" spans="1:13">
      <c r="A95" t="s">
        <v>768</v>
      </c>
      <c r="M95" s="179" t="s">
        <v>545</v>
      </c>
    </row>
    <row r="96" spans="1:13">
      <c r="A96" t="s">
        <v>769</v>
      </c>
      <c r="M96" s="179" t="s">
        <v>546</v>
      </c>
    </row>
    <row r="97" spans="1:13">
      <c r="A97" t="s">
        <v>770</v>
      </c>
      <c r="M97" s="179" t="s">
        <v>645</v>
      </c>
    </row>
    <row r="98" spans="1:13">
      <c r="A98" t="s">
        <v>771</v>
      </c>
      <c r="M98" s="179" t="s">
        <v>547</v>
      </c>
    </row>
    <row r="99" spans="1:13">
      <c r="A99" t="s">
        <v>772</v>
      </c>
      <c r="M99" s="179" t="s">
        <v>94</v>
      </c>
    </row>
    <row r="100" spans="1:13">
      <c r="A100" t="s">
        <v>773</v>
      </c>
      <c r="M100" s="179" t="s">
        <v>548</v>
      </c>
    </row>
    <row r="101" spans="1:13">
      <c r="A101" t="s">
        <v>774</v>
      </c>
      <c r="M101" s="179" t="s">
        <v>549</v>
      </c>
    </row>
    <row r="102" spans="1:13">
      <c r="A102" t="s">
        <v>775</v>
      </c>
      <c r="M102" s="179" t="s">
        <v>550</v>
      </c>
    </row>
    <row r="103" spans="1:13" ht="15">
      <c r="A103" s="193" t="s">
        <v>776</v>
      </c>
      <c r="M103" s="179" t="s">
        <v>551</v>
      </c>
    </row>
    <row r="104" spans="1:13">
      <c r="A104" t="s">
        <v>800</v>
      </c>
      <c r="M104" s="179" t="s">
        <v>552</v>
      </c>
    </row>
    <row r="105" spans="1:13">
      <c r="A105" t="s">
        <v>801</v>
      </c>
      <c r="M105" s="179" t="s">
        <v>553</v>
      </c>
    </row>
    <row r="106" spans="1:13">
      <c r="A106" t="s">
        <v>802</v>
      </c>
      <c r="M106" s="179" t="s">
        <v>646</v>
      </c>
    </row>
    <row r="107" spans="1:13" ht="15">
      <c r="A107" s="193" t="s">
        <v>777</v>
      </c>
      <c r="M107" s="179" t="s">
        <v>81</v>
      </c>
    </row>
    <row r="108" spans="1:13">
      <c r="A108" t="s">
        <v>778</v>
      </c>
      <c r="M108" s="179" t="s">
        <v>554</v>
      </c>
    </row>
    <row r="109" spans="1:13" ht="15">
      <c r="A109" s="193" t="s">
        <v>779</v>
      </c>
      <c r="M109" s="179" t="s">
        <v>555</v>
      </c>
    </row>
    <row r="110" spans="1:13">
      <c r="A110" t="s">
        <v>780</v>
      </c>
      <c r="M110" s="179" t="s">
        <v>556</v>
      </c>
    </row>
    <row r="111" spans="1:13">
      <c r="A111" t="s">
        <v>781</v>
      </c>
      <c r="M111" s="179" t="s">
        <v>557</v>
      </c>
    </row>
    <row r="112" spans="1:13">
      <c r="A112" t="s">
        <v>782</v>
      </c>
      <c r="M112" s="179" t="s">
        <v>558</v>
      </c>
    </row>
    <row r="113" spans="1:13">
      <c r="A113" t="s">
        <v>783</v>
      </c>
      <c r="M113" s="179" t="s">
        <v>559</v>
      </c>
    </row>
    <row r="114" spans="1:13" ht="15">
      <c r="A114" s="193" t="s">
        <v>784</v>
      </c>
      <c r="M114" s="179" t="s">
        <v>560</v>
      </c>
    </row>
    <row r="115" spans="1:13">
      <c r="A115" t="s">
        <v>785</v>
      </c>
      <c r="M115" s="179" t="s">
        <v>82</v>
      </c>
    </row>
    <row r="116" spans="1:13">
      <c r="A116" t="s">
        <v>786</v>
      </c>
      <c r="M116" s="179" t="s">
        <v>561</v>
      </c>
    </row>
    <row r="117" spans="1:13">
      <c r="A117" t="s">
        <v>787</v>
      </c>
      <c r="M117" s="179" t="s">
        <v>562</v>
      </c>
    </row>
    <row r="118" spans="1:13">
      <c r="A118" t="s">
        <v>788</v>
      </c>
      <c r="M118" s="179" t="s">
        <v>563</v>
      </c>
    </row>
    <row r="119" spans="1:13">
      <c r="A119" t="s">
        <v>789</v>
      </c>
      <c r="M119" s="179" t="s">
        <v>564</v>
      </c>
    </row>
    <row r="120" spans="1:13">
      <c r="A120" t="s">
        <v>790</v>
      </c>
      <c r="M120" s="179" t="s">
        <v>565</v>
      </c>
    </row>
    <row r="121" spans="1:13" ht="15">
      <c r="A121" s="193" t="s">
        <v>791</v>
      </c>
      <c r="M121" s="179" t="s">
        <v>566</v>
      </c>
    </row>
    <row r="122" spans="1:13">
      <c r="A122" t="s">
        <v>792</v>
      </c>
      <c r="M122" s="179" t="s">
        <v>567</v>
      </c>
    </row>
    <row r="123" spans="1:13" ht="15">
      <c r="A123" s="193" t="s">
        <v>793</v>
      </c>
      <c r="M123" s="179" t="s">
        <v>568</v>
      </c>
    </row>
    <row r="124" spans="1:13">
      <c r="A124" t="s">
        <v>794</v>
      </c>
      <c r="M124" s="179" t="s">
        <v>569</v>
      </c>
    </row>
    <row r="125" spans="1:13">
      <c r="M125" s="179" t="s">
        <v>570</v>
      </c>
    </row>
    <row r="126" spans="1:13">
      <c r="M126" s="179" t="s">
        <v>571</v>
      </c>
    </row>
    <row r="127" spans="1:13">
      <c r="M127" s="179" t="s">
        <v>572</v>
      </c>
    </row>
    <row r="128" spans="1:13">
      <c r="M128" s="179" t="s">
        <v>573</v>
      </c>
    </row>
    <row r="129" spans="13:13">
      <c r="M129" s="179" t="s">
        <v>574</v>
      </c>
    </row>
    <row r="130" spans="13:13">
      <c r="M130" s="179" t="s">
        <v>575</v>
      </c>
    </row>
    <row r="131" spans="13:13">
      <c r="M131" s="179" t="s">
        <v>576</v>
      </c>
    </row>
    <row r="132" spans="13:13">
      <c r="M132" s="179" t="s">
        <v>577</v>
      </c>
    </row>
    <row r="133" spans="13:13">
      <c r="M133" s="179" t="s">
        <v>647</v>
      </c>
    </row>
    <row r="134" spans="13:13">
      <c r="M134" s="179" t="s">
        <v>578</v>
      </c>
    </row>
    <row r="135" spans="13:13">
      <c r="M135" s="180" t="s">
        <v>579</v>
      </c>
    </row>
    <row r="136" spans="13:13">
      <c r="M136" s="179" t="s">
        <v>580</v>
      </c>
    </row>
    <row r="137" spans="13:13">
      <c r="M137" s="179" t="s">
        <v>581</v>
      </c>
    </row>
    <row r="138" spans="13:13">
      <c r="M138" s="179" t="s">
        <v>582</v>
      </c>
    </row>
    <row r="139" spans="13:13">
      <c r="M139" s="179" t="s">
        <v>583</v>
      </c>
    </row>
    <row r="140" spans="13:13">
      <c r="M140" s="179" t="s">
        <v>584</v>
      </c>
    </row>
    <row r="141" spans="13:13">
      <c r="M141" s="179" t="s">
        <v>585</v>
      </c>
    </row>
    <row r="142" spans="13:13">
      <c r="M142" s="179" t="s">
        <v>586</v>
      </c>
    </row>
    <row r="143" spans="13:13">
      <c r="M143" s="179" t="s">
        <v>587</v>
      </c>
    </row>
    <row r="144" spans="13:13">
      <c r="M144" s="179" t="s">
        <v>588</v>
      </c>
    </row>
    <row r="145" spans="13:13">
      <c r="M145" s="179" t="s">
        <v>589</v>
      </c>
    </row>
    <row r="146" spans="13:13">
      <c r="M146" s="179" t="s">
        <v>590</v>
      </c>
    </row>
    <row r="147" spans="13:13">
      <c r="M147" s="179" t="s">
        <v>591</v>
      </c>
    </row>
    <row r="148" spans="13:13">
      <c r="M148" s="179" t="s">
        <v>592</v>
      </c>
    </row>
    <row r="149" spans="13:13">
      <c r="M149" s="179" t="s">
        <v>648</v>
      </c>
    </row>
    <row r="150" spans="13:13">
      <c r="M150" s="179" t="s">
        <v>593</v>
      </c>
    </row>
    <row r="151" spans="13:13">
      <c r="M151" s="179" t="s">
        <v>594</v>
      </c>
    </row>
    <row r="152" spans="13:13">
      <c r="M152" s="179" t="s">
        <v>595</v>
      </c>
    </row>
    <row r="153" spans="13:13">
      <c r="M153" s="179" t="s">
        <v>596</v>
      </c>
    </row>
    <row r="154" spans="13:13">
      <c r="M154" s="179" t="s">
        <v>597</v>
      </c>
    </row>
    <row r="155" spans="13:13">
      <c r="M155" s="179" t="s">
        <v>649</v>
      </c>
    </row>
    <row r="156" spans="13:13">
      <c r="M156" s="179" t="s">
        <v>598</v>
      </c>
    </row>
    <row r="157" spans="13:13">
      <c r="M157" s="179" t="s">
        <v>599</v>
      </c>
    </row>
    <row r="158" spans="13:13">
      <c r="M158" s="180" t="s">
        <v>600</v>
      </c>
    </row>
    <row r="159" spans="13:13">
      <c r="M159" s="179" t="s">
        <v>79</v>
      </c>
    </row>
    <row r="160" spans="13:13">
      <c r="M160" s="180" t="s">
        <v>601</v>
      </c>
    </row>
    <row r="161" spans="13:13">
      <c r="M161" s="179" t="s">
        <v>602</v>
      </c>
    </row>
    <row r="162" spans="13:13">
      <c r="M162" s="179" t="s">
        <v>603</v>
      </c>
    </row>
    <row r="163" spans="13:13">
      <c r="M163" s="179" t="s">
        <v>604</v>
      </c>
    </row>
    <row r="164" spans="13:13">
      <c r="M164" s="179" t="s">
        <v>605</v>
      </c>
    </row>
    <row r="165" spans="13:13">
      <c r="M165" s="179" t="s">
        <v>606</v>
      </c>
    </row>
    <row r="166" spans="13:13">
      <c r="M166" s="179" t="s">
        <v>607</v>
      </c>
    </row>
    <row r="167" spans="13:13">
      <c r="M167" s="179" t="s">
        <v>608</v>
      </c>
    </row>
    <row r="168" spans="13:13">
      <c r="M168" s="180" t="s">
        <v>609</v>
      </c>
    </row>
    <row r="169" spans="13:13">
      <c r="M169" s="179" t="s">
        <v>610</v>
      </c>
    </row>
    <row r="170" spans="13:13">
      <c r="M170" s="179" t="s">
        <v>611</v>
      </c>
    </row>
    <row r="171" spans="13:13">
      <c r="M171" s="179" t="s">
        <v>612</v>
      </c>
    </row>
    <row r="172" spans="13:13">
      <c r="M172" s="179" t="s">
        <v>613</v>
      </c>
    </row>
    <row r="173" spans="13:13">
      <c r="M173" s="179" t="s">
        <v>614</v>
      </c>
    </row>
    <row r="174" spans="13:13">
      <c r="M174" s="179" t="s">
        <v>615</v>
      </c>
    </row>
    <row r="175" spans="13:13">
      <c r="M175" s="179" t="s">
        <v>616</v>
      </c>
    </row>
    <row r="176" spans="13:13">
      <c r="M176" s="179" t="s">
        <v>617</v>
      </c>
    </row>
    <row r="177" spans="13:13">
      <c r="M177" s="179" t="s">
        <v>618</v>
      </c>
    </row>
    <row r="178" spans="13:13">
      <c r="M178" s="179" t="s">
        <v>619</v>
      </c>
    </row>
    <row r="179" spans="13:13">
      <c r="M179" s="179" t="s">
        <v>620</v>
      </c>
    </row>
    <row r="180" spans="13:13">
      <c r="M180" s="179" t="s">
        <v>621</v>
      </c>
    </row>
    <row r="181" spans="13:13">
      <c r="M181" s="179" t="s">
        <v>622</v>
      </c>
    </row>
    <row r="182" spans="13:13">
      <c r="M182" s="179" t="s">
        <v>650</v>
      </c>
    </row>
    <row r="183" spans="13:13">
      <c r="M183" s="179" t="s">
        <v>623</v>
      </c>
    </row>
    <row r="184" spans="13:13">
      <c r="M184" s="179" t="s">
        <v>624</v>
      </c>
    </row>
    <row r="185" spans="13:13">
      <c r="M185" s="179" t="s">
        <v>625</v>
      </c>
    </row>
    <row r="186" spans="13:13">
      <c r="M186" s="179" t="s">
        <v>651</v>
      </c>
    </row>
    <row r="187" spans="13:13">
      <c r="M187" s="180" t="s">
        <v>626</v>
      </c>
    </row>
    <row r="188" spans="13:13">
      <c r="M188" s="179" t="s">
        <v>627</v>
      </c>
    </row>
    <row r="189" spans="13:13">
      <c r="M189" s="179" t="s">
        <v>628</v>
      </c>
    </row>
  </sheetData>
  <sortState ref="A2:B29">
    <sortCondition ref="B2"/>
  </sortState>
  <customSheetViews>
    <customSheetView guid="{31EEF66C-8178-4380-A4BA-6A0359548022}" scale="125">
      <selection activeCell="Z46" sqref="Z46"/>
      <pageMargins left="0.7" right="0.7" top="0.78740157499999996" bottom="0.78740157499999996" header="0.3" footer="0.3"/>
      <pageSetup paperSize="9" orientation="portrait" horizontalDpi="4294967292" verticalDpi="4294967292"/>
    </customSheetView>
  </customSheetViews>
  <pageMargins left="0.75" right="0.75" top="1" bottom="1" header="0.5" footer="0.5"/>
  <pageSetup paperSize="9"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H202"/>
  <sheetViews>
    <sheetView tabSelected="1" zoomScale="120" zoomScaleNormal="120" zoomScalePageLayoutView="120" workbookViewId="0">
      <selection activeCell="G7" sqref="G7"/>
    </sheetView>
  </sheetViews>
  <sheetFormatPr baseColWidth="10" defaultColWidth="8.85546875" defaultRowHeight="12.75"/>
  <cols>
    <col min="1" max="1" width="13.28515625" customWidth="1"/>
    <col min="2" max="3" width="14" customWidth="1"/>
    <col min="4" max="5" width="17.7109375" customWidth="1"/>
    <col min="6" max="6" width="21.28515625" customWidth="1"/>
    <col min="7" max="7" width="13" customWidth="1"/>
    <col min="8" max="8" width="51" customWidth="1"/>
    <col min="10" max="52" width="8.85546875" customWidth="1"/>
  </cols>
  <sheetData>
    <row r="1" spans="1:86" s="246" customFormat="1" ht="16.5" thickBot="1">
      <c r="A1" s="182" t="s">
        <v>370</v>
      </c>
      <c r="B1" s="2"/>
      <c r="G1" s="79" t="s">
        <v>0</v>
      </c>
      <c r="H1" s="80" t="s">
        <v>1619</v>
      </c>
      <c r="BA1" s="313" t="s">
        <v>402</v>
      </c>
      <c r="BB1" s="277" t="s">
        <v>813</v>
      </c>
      <c r="BC1" s="65"/>
      <c r="BD1" s="245" t="s">
        <v>414</v>
      </c>
      <c r="BE1" s="242"/>
      <c r="BF1" s="242"/>
      <c r="BG1" s="65"/>
      <c r="BH1" s="65" t="s">
        <v>449</v>
      </c>
      <c r="BI1" s="65"/>
      <c r="BJ1" s="65"/>
      <c r="BK1" s="65"/>
      <c r="BL1" s="65"/>
      <c r="BM1" s="245" t="s">
        <v>629</v>
      </c>
      <c r="BN1" s="65"/>
      <c r="BO1" s="65" t="s">
        <v>652</v>
      </c>
      <c r="BP1" s="65"/>
      <c r="BQ1" s="65"/>
      <c r="BR1" s="65"/>
      <c r="BS1" s="65"/>
      <c r="BT1" s="65"/>
      <c r="BU1" s="245" t="s">
        <v>689</v>
      </c>
      <c r="BV1" s="65"/>
      <c r="BW1" s="65"/>
      <c r="BX1" s="65"/>
      <c r="BY1" s="65"/>
      <c r="BZ1" s="65" t="s">
        <v>706</v>
      </c>
      <c r="CA1" s="65"/>
      <c r="CB1" s="65"/>
      <c r="CC1" s="65" t="s">
        <v>734</v>
      </c>
      <c r="CD1" s="65"/>
      <c r="CE1" s="65"/>
      <c r="CF1" s="65"/>
      <c r="CG1" s="65"/>
      <c r="CH1" s="65"/>
    </row>
    <row r="2" spans="1:86" ht="15.75" thickBot="1">
      <c r="A2" s="169"/>
      <c r="B2" s="170"/>
      <c r="G2" s="189" t="s">
        <v>243</v>
      </c>
      <c r="H2" s="860" t="s">
        <v>1814</v>
      </c>
      <c r="BA2" s="178" t="s">
        <v>319</v>
      </c>
      <c r="BB2" s="178" t="s">
        <v>320</v>
      </c>
      <c r="BC2" s="71"/>
      <c r="BD2" s="71" t="s">
        <v>419</v>
      </c>
      <c r="BE2" s="177"/>
      <c r="BF2" s="177"/>
      <c r="BG2" s="71"/>
      <c r="BH2" s="71" t="s">
        <v>448</v>
      </c>
      <c r="BI2" s="71"/>
      <c r="BJ2" s="71"/>
      <c r="BK2" s="71"/>
      <c r="BL2" s="71"/>
      <c r="BM2" s="179" t="s">
        <v>461</v>
      </c>
      <c r="BN2" s="71"/>
      <c r="BO2" s="71" t="s">
        <v>113</v>
      </c>
      <c r="BP2" s="71"/>
      <c r="BQ2" s="71"/>
      <c r="BR2" s="71"/>
      <c r="BS2" s="71"/>
      <c r="BT2" s="71"/>
      <c r="BU2" s="65" t="s">
        <v>692</v>
      </c>
      <c r="BV2" s="65"/>
      <c r="BW2" s="65"/>
      <c r="BX2" s="65"/>
      <c r="BY2" s="65"/>
      <c r="BZ2" s="65" t="s">
        <v>172</v>
      </c>
      <c r="CA2" s="65"/>
      <c r="CB2" s="65"/>
      <c r="CC2" s="71" t="s">
        <v>256</v>
      </c>
      <c r="CD2" s="71"/>
      <c r="CE2" s="71"/>
      <c r="CF2" s="71"/>
      <c r="CG2" s="71"/>
      <c r="CH2" s="71"/>
    </row>
    <row r="3" spans="1:86" ht="39" thickBot="1">
      <c r="A3" s="171" t="s">
        <v>1</v>
      </c>
      <c r="B3" s="171" t="s">
        <v>371</v>
      </c>
      <c r="C3" s="171" t="s">
        <v>372</v>
      </c>
      <c r="D3" s="171" t="s">
        <v>373</v>
      </c>
      <c r="E3" s="171" t="s">
        <v>9</v>
      </c>
      <c r="F3" s="171" t="s">
        <v>374</v>
      </c>
      <c r="G3" s="171" t="s">
        <v>375</v>
      </c>
      <c r="H3" s="171" t="s">
        <v>376</v>
      </c>
      <c r="BA3" s="178" t="s">
        <v>321</v>
      </c>
      <c r="BB3" s="178" t="s">
        <v>322</v>
      </c>
      <c r="BC3" s="71"/>
      <c r="BD3" s="71" t="s">
        <v>210</v>
      </c>
      <c r="BE3" s="177"/>
      <c r="BF3" s="177"/>
      <c r="BG3" s="71"/>
      <c r="BH3" s="71" t="s">
        <v>450</v>
      </c>
      <c r="BI3" s="71"/>
      <c r="BJ3" s="71"/>
      <c r="BK3" s="71"/>
      <c r="BL3" s="71"/>
      <c r="BM3" s="179" t="s">
        <v>462</v>
      </c>
      <c r="BN3" s="71"/>
      <c r="BO3" s="71" t="s">
        <v>115</v>
      </c>
      <c r="BP3" s="71"/>
      <c r="BQ3" s="71"/>
      <c r="BR3" s="71"/>
      <c r="BS3" s="71"/>
      <c r="BT3" s="71"/>
      <c r="BU3" s="65" t="s">
        <v>693</v>
      </c>
      <c r="BV3" s="65"/>
      <c r="BW3" s="65"/>
      <c r="BX3" s="65"/>
      <c r="BY3" s="65"/>
      <c r="BZ3" s="65" t="s">
        <v>718</v>
      </c>
      <c r="CA3" s="65"/>
      <c r="CB3" s="65"/>
      <c r="CC3" s="71" t="s">
        <v>257</v>
      </c>
      <c r="CD3" s="71"/>
      <c r="CE3" s="71"/>
      <c r="CF3" s="71"/>
      <c r="CG3" s="71"/>
      <c r="CH3" s="71"/>
    </row>
    <row r="4" spans="1:86" ht="60.75" thickBot="1">
      <c r="A4" s="312" t="s">
        <v>318</v>
      </c>
      <c r="B4" s="542" t="s">
        <v>1456</v>
      </c>
      <c r="C4" s="543" t="s">
        <v>1457</v>
      </c>
      <c r="D4" s="543" t="s">
        <v>1458</v>
      </c>
      <c r="E4" s="543" t="s">
        <v>1459</v>
      </c>
      <c r="F4" s="545" t="s">
        <v>394</v>
      </c>
      <c r="G4" s="543">
        <v>2011</v>
      </c>
      <c r="H4" s="543" t="s">
        <v>1460</v>
      </c>
      <c r="BA4" s="178" t="s">
        <v>323</v>
      </c>
      <c r="BB4" s="178" t="s">
        <v>324</v>
      </c>
      <c r="BC4" s="71"/>
      <c r="BD4" s="71" t="s">
        <v>420</v>
      </c>
      <c r="BE4" s="177"/>
      <c r="BF4" s="177"/>
      <c r="BG4" s="71"/>
      <c r="BH4" s="71" t="s">
        <v>455</v>
      </c>
      <c r="BI4" s="71"/>
      <c r="BJ4" s="71"/>
      <c r="BK4" s="71"/>
      <c r="BL4" s="71"/>
      <c r="BM4" s="179" t="s">
        <v>463</v>
      </c>
      <c r="BN4" s="71"/>
      <c r="BO4" s="71" t="s">
        <v>119</v>
      </c>
      <c r="BP4" s="71"/>
      <c r="BQ4" s="71"/>
      <c r="BR4" s="71"/>
      <c r="BS4" s="71"/>
      <c r="BT4" s="71"/>
      <c r="BU4" s="65" t="s">
        <v>694</v>
      </c>
      <c r="BV4" s="65"/>
      <c r="BW4" s="65"/>
      <c r="BX4" s="65"/>
      <c r="BY4" s="65"/>
      <c r="BZ4" s="65" t="s">
        <v>56</v>
      </c>
      <c r="CA4" s="65"/>
      <c r="CB4" s="65"/>
      <c r="CC4" s="71" t="s">
        <v>258</v>
      </c>
      <c r="CD4" s="71"/>
      <c r="CE4" s="71"/>
      <c r="CF4" s="71"/>
      <c r="CG4" s="71"/>
      <c r="CH4" s="71"/>
    </row>
    <row r="5" spans="1:86" ht="23.1" customHeight="1" thickBot="1">
      <c r="A5" s="917" t="s">
        <v>318</v>
      </c>
      <c r="B5" s="911" t="s">
        <v>1461</v>
      </c>
      <c r="C5" s="911" t="s">
        <v>1462</v>
      </c>
      <c r="D5" s="544" t="s">
        <v>1463</v>
      </c>
      <c r="E5" s="911" t="s">
        <v>18</v>
      </c>
      <c r="F5" s="911" t="s">
        <v>394</v>
      </c>
      <c r="G5" s="911">
        <v>2012</v>
      </c>
      <c r="H5" s="911" t="s">
        <v>1464</v>
      </c>
      <c r="BA5" s="178" t="s">
        <v>327</v>
      </c>
      <c r="BB5" s="178" t="s">
        <v>328</v>
      </c>
      <c r="BC5" s="71"/>
      <c r="BD5" s="71" t="s">
        <v>214</v>
      </c>
      <c r="BE5" s="177"/>
      <c r="BF5" s="177"/>
      <c r="BG5" s="71"/>
      <c r="BH5" s="71" t="s">
        <v>447</v>
      </c>
      <c r="BI5" s="71"/>
      <c r="BJ5" s="71"/>
      <c r="BK5" s="71"/>
      <c r="BL5" s="71"/>
      <c r="BM5" s="180" t="s">
        <v>464</v>
      </c>
      <c r="BN5" s="71"/>
      <c r="BO5" s="71"/>
      <c r="BP5" s="71"/>
      <c r="BQ5" s="71"/>
      <c r="BR5" s="71"/>
      <c r="BS5" s="71"/>
      <c r="BT5" s="71"/>
      <c r="BU5" s="65" t="s">
        <v>668</v>
      </c>
      <c r="BV5" s="65"/>
      <c r="BW5" s="65"/>
      <c r="BX5" s="65"/>
      <c r="BY5" s="65"/>
      <c r="BZ5" s="65" t="s">
        <v>719</v>
      </c>
      <c r="CA5" s="65"/>
      <c r="CB5" s="65"/>
      <c r="CC5" s="71" t="s">
        <v>259</v>
      </c>
      <c r="CD5" s="71"/>
      <c r="CE5" s="71"/>
      <c r="CF5" s="71"/>
      <c r="CG5" s="71"/>
      <c r="CH5" s="71"/>
    </row>
    <row r="6" spans="1:86" ht="48.75" thickBot="1">
      <c r="A6" s="917"/>
      <c r="B6" s="912"/>
      <c r="C6" s="912"/>
      <c r="D6" s="545" t="s">
        <v>1465</v>
      </c>
      <c r="E6" s="912"/>
      <c r="F6" s="912"/>
      <c r="G6" s="912"/>
      <c r="H6" s="912"/>
      <c r="BA6" s="178" t="s">
        <v>329</v>
      </c>
      <c r="BB6" s="178" t="s">
        <v>330</v>
      </c>
      <c r="BC6" s="71"/>
      <c r="BD6" s="71" t="s">
        <v>415</v>
      </c>
      <c r="BE6" s="177"/>
      <c r="BF6" s="177"/>
      <c r="BG6" s="71"/>
      <c r="BH6" s="71" t="s">
        <v>451</v>
      </c>
      <c r="BI6" s="71"/>
      <c r="BJ6" s="71"/>
      <c r="BK6" s="71"/>
      <c r="BL6" s="71"/>
      <c r="BM6" s="179" t="s">
        <v>639</v>
      </c>
      <c r="BN6" s="71"/>
      <c r="BO6" s="71"/>
      <c r="BP6" s="71"/>
      <c r="BQ6" s="71"/>
      <c r="BR6" s="71"/>
      <c r="BS6" s="71"/>
      <c r="BT6" s="71"/>
      <c r="BU6" s="65" t="s">
        <v>669</v>
      </c>
      <c r="BV6" s="65"/>
      <c r="BW6" s="65"/>
      <c r="BX6" s="65"/>
      <c r="BY6" s="65"/>
      <c r="BZ6" s="65" t="s">
        <v>717</v>
      </c>
      <c r="CA6" s="65"/>
      <c r="CB6" s="65"/>
      <c r="CC6" s="71" t="s">
        <v>731</v>
      </c>
      <c r="CD6" s="71"/>
      <c r="CE6" s="71"/>
      <c r="CF6" s="71"/>
      <c r="CG6" s="71"/>
      <c r="CH6" s="71"/>
    </row>
    <row r="7" spans="1:86" ht="60.75" thickBot="1">
      <c r="A7" s="547" t="s">
        <v>318</v>
      </c>
      <c r="B7" s="546" t="s">
        <v>1461</v>
      </c>
      <c r="C7" s="545" t="s">
        <v>1462</v>
      </c>
      <c r="D7" s="545" t="s">
        <v>1466</v>
      </c>
      <c r="E7" s="543" t="s">
        <v>20</v>
      </c>
      <c r="F7" s="545" t="s">
        <v>394</v>
      </c>
      <c r="G7" s="545">
        <v>2009</v>
      </c>
      <c r="H7" s="545" t="s">
        <v>1467</v>
      </c>
      <c r="BA7" s="178" t="s">
        <v>336</v>
      </c>
      <c r="BB7" s="178" t="s">
        <v>318</v>
      </c>
      <c r="BC7" s="71"/>
      <c r="BD7" s="71" t="s">
        <v>416</v>
      </c>
      <c r="BE7" s="177"/>
      <c r="BF7" s="177"/>
      <c r="BG7" s="71"/>
      <c r="BH7" s="71" t="s">
        <v>452</v>
      </c>
      <c r="BI7" s="71"/>
      <c r="BJ7" s="71"/>
      <c r="BK7" s="71"/>
      <c r="BL7" s="71"/>
      <c r="BM7" s="179" t="s">
        <v>465</v>
      </c>
      <c r="BN7" s="71"/>
      <c r="BO7" s="71" t="s">
        <v>653</v>
      </c>
      <c r="BP7" s="71"/>
      <c r="BQ7" s="71"/>
      <c r="BR7" s="71"/>
      <c r="BS7" s="71"/>
      <c r="BT7" s="71"/>
      <c r="BU7" s="65" t="s">
        <v>695</v>
      </c>
      <c r="BV7" s="65"/>
      <c r="BW7" s="65"/>
      <c r="BX7" s="65"/>
      <c r="BY7" s="65"/>
      <c r="BZ7" s="65" t="s">
        <v>173</v>
      </c>
      <c r="CA7" s="65"/>
      <c r="CB7" s="65"/>
      <c r="CC7" s="71" t="s">
        <v>732</v>
      </c>
      <c r="CD7" s="71"/>
      <c r="CE7" s="71"/>
      <c r="CF7" s="71"/>
      <c r="CG7" s="71"/>
      <c r="CH7" s="71"/>
    </row>
    <row r="8" spans="1:86" ht="23.1" customHeight="1" thickBot="1">
      <c r="A8" s="916" t="s">
        <v>318</v>
      </c>
      <c r="B8" s="911" t="s">
        <v>1461</v>
      </c>
      <c r="C8" s="911" t="s">
        <v>1468</v>
      </c>
      <c r="D8" s="911" t="s">
        <v>1469</v>
      </c>
      <c r="E8" s="911" t="s">
        <v>22</v>
      </c>
      <c r="F8" s="911" t="s">
        <v>394</v>
      </c>
      <c r="G8" s="911">
        <v>2009</v>
      </c>
      <c r="H8" s="544" t="s">
        <v>1470</v>
      </c>
      <c r="BA8" s="178" t="s">
        <v>331</v>
      </c>
      <c r="BB8" s="178" t="s">
        <v>314</v>
      </c>
      <c r="BC8" s="71"/>
      <c r="BD8" s="71" t="s">
        <v>417</v>
      </c>
      <c r="BE8" s="177"/>
      <c r="BF8" s="177"/>
      <c r="BG8" s="71"/>
      <c r="BH8" s="71" t="s">
        <v>453</v>
      </c>
      <c r="BI8" s="71"/>
      <c r="BJ8" s="71"/>
      <c r="BK8" s="71"/>
      <c r="BL8" s="71"/>
      <c r="BM8" s="179" t="s">
        <v>466</v>
      </c>
      <c r="BN8" s="71"/>
      <c r="BO8" s="71" t="s">
        <v>114</v>
      </c>
      <c r="BP8" s="71"/>
      <c r="BQ8" s="71"/>
      <c r="BR8" s="71"/>
      <c r="BS8" s="71"/>
      <c r="BT8" s="71"/>
      <c r="BU8" s="65" t="s">
        <v>670</v>
      </c>
      <c r="BV8" s="65"/>
      <c r="BW8" s="65"/>
      <c r="BX8" s="65"/>
      <c r="BY8" s="65"/>
      <c r="BZ8" s="65" t="s">
        <v>707</v>
      </c>
      <c r="CA8" s="65"/>
      <c r="CB8" s="65"/>
      <c r="CC8" s="71" t="s">
        <v>733</v>
      </c>
      <c r="CD8" s="71"/>
      <c r="CE8" s="71"/>
      <c r="CF8" s="71"/>
      <c r="CG8" s="71"/>
      <c r="CH8" s="71"/>
    </row>
    <row r="9" spans="1:86" ht="13.5" thickBot="1">
      <c r="A9" s="916"/>
      <c r="B9" s="913"/>
      <c r="C9" s="913"/>
      <c r="D9" s="913"/>
      <c r="E9" s="913"/>
      <c r="F9" s="913"/>
      <c r="G9" s="913"/>
      <c r="H9" s="544" t="s">
        <v>1471</v>
      </c>
      <c r="BA9" s="178" t="s">
        <v>361</v>
      </c>
      <c r="BB9" s="178" t="s">
        <v>39</v>
      </c>
      <c r="BC9" s="71"/>
      <c r="BD9" s="71" t="s">
        <v>418</v>
      </c>
      <c r="BE9" s="177"/>
      <c r="BF9" s="177"/>
      <c r="BG9" s="71"/>
      <c r="BH9" s="71" t="s">
        <v>454</v>
      </c>
      <c r="BI9" s="71"/>
      <c r="BJ9" s="71"/>
      <c r="BK9" s="71"/>
      <c r="BL9" s="71"/>
      <c r="BM9" s="179" t="s">
        <v>640</v>
      </c>
      <c r="BN9" s="71"/>
      <c r="BO9" s="71" t="s">
        <v>656</v>
      </c>
      <c r="BP9" s="71"/>
      <c r="BQ9" s="71"/>
      <c r="BR9" s="71"/>
      <c r="BS9" s="71"/>
      <c r="BT9" s="71"/>
      <c r="BU9" s="65" t="s">
        <v>135</v>
      </c>
      <c r="BV9" s="65"/>
      <c r="BW9" s="65"/>
      <c r="BX9" s="65"/>
      <c r="BY9" s="65"/>
      <c r="BZ9" s="65" t="s">
        <v>708</v>
      </c>
      <c r="CA9" s="65"/>
      <c r="CB9" s="65"/>
      <c r="CC9" s="71" t="s">
        <v>190</v>
      </c>
      <c r="CD9" s="71"/>
      <c r="CE9" s="71"/>
      <c r="CF9" s="71"/>
      <c r="CG9" s="71"/>
      <c r="CH9" s="71"/>
    </row>
    <row r="10" spans="1:86" ht="13.5" thickBot="1">
      <c r="A10" s="916"/>
      <c r="B10" s="912"/>
      <c r="C10" s="912"/>
      <c r="D10" s="912"/>
      <c r="E10" s="912"/>
      <c r="F10" s="912"/>
      <c r="G10" s="912"/>
      <c r="H10" s="545" t="s">
        <v>1472</v>
      </c>
      <c r="BA10" s="178" t="s">
        <v>332</v>
      </c>
      <c r="BB10" s="178" t="s">
        <v>333</v>
      </c>
      <c r="BC10" s="71"/>
      <c r="BD10" s="71"/>
      <c r="BE10" s="177"/>
      <c r="BF10" s="177"/>
      <c r="BG10" s="71"/>
      <c r="BH10" s="71"/>
      <c r="BI10" s="71"/>
      <c r="BJ10" s="71"/>
      <c r="BK10" s="71"/>
      <c r="BL10" s="71"/>
      <c r="BM10" s="179" t="s">
        <v>641</v>
      </c>
      <c r="BN10" s="71"/>
      <c r="BO10" s="71" t="s">
        <v>114</v>
      </c>
      <c r="BP10" s="71"/>
      <c r="BQ10" s="71"/>
      <c r="BR10" s="71"/>
      <c r="BS10" s="71"/>
      <c r="BT10" s="71"/>
      <c r="BU10" s="65" t="s">
        <v>671</v>
      </c>
      <c r="BV10" s="65"/>
      <c r="BW10" s="65"/>
      <c r="BX10" s="65"/>
      <c r="BY10" s="65"/>
      <c r="BZ10" s="65" t="s">
        <v>709</v>
      </c>
      <c r="CA10" s="65"/>
      <c r="CB10" s="65"/>
      <c r="CC10" s="71" t="s">
        <v>191</v>
      </c>
      <c r="CD10" s="71"/>
      <c r="CE10" s="71"/>
      <c r="CF10" s="71"/>
      <c r="CG10" s="71"/>
      <c r="CH10" s="71"/>
    </row>
    <row r="11" spans="1:86" ht="34.35" customHeight="1" thickBot="1">
      <c r="A11" s="916" t="s">
        <v>318</v>
      </c>
      <c r="B11" s="911" t="s">
        <v>1461</v>
      </c>
      <c r="C11" s="911" t="s">
        <v>1468</v>
      </c>
      <c r="D11" s="544" t="s">
        <v>1473</v>
      </c>
      <c r="E11" s="911" t="s">
        <v>22</v>
      </c>
      <c r="F11" s="911" t="s">
        <v>394</v>
      </c>
      <c r="G11" s="911" t="s">
        <v>1474</v>
      </c>
      <c r="H11" s="911" t="s">
        <v>1618</v>
      </c>
      <c r="BA11" s="178" t="s">
        <v>334</v>
      </c>
      <c r="BB11" s="178" t="s">
        <v>120</v>
      </c>
      <c r="BC11" s="71"/>
      <c r="BD11" s="71"/>
      <c r="BE11" s="177"/>
      <c r="BF11" s="177"/>
      <c r="BG11" s="71"/>
      <c r="BH11" s="71"/>
      <c r="BI11" s="71"/>
      <c r="BJ11" s="71"/>
      <c r="BK11" s="71"/>
      <c r="BL11" s="71"/>
      <c r="BM11" s="179" t="s">
        <v>467</v>
      </c>
      <c r="BN11" s="71"/>
      <c r="BO11" s="71" t="s">
        <v>116</v>
      </c>
      <c r="BP11" s="71"/>
      <c r="BQ11" s="71"/>
      <c r="BR11" s="71"/>
      <c r="BS11" s="71"/>
      <c r="BT11" s="71"/>
      <c r="BU11" s="65" t="s">
        <v>672</v>
      </c>
      <c r="BV11" s="65"/>
      <c r="BW11" s="65"/>
      <c r="BX11" s="65"/>
      <c r="BY11" s="65"/>
      <c r="BZ11" s="65" t="s">
        <v>182</v>
      </c>
      <c r="CA11" s="65"/>
      <c r="CB11" s="65"/>
      <c r="CC11" s="71"/>
      <c r="CD11" s="71"/>
      <c r="CE11" s="71"/>
      <c r="CF11" s="71"/>
      <c r="CG11" s="71"/>
      <c r="CH11" s="71"/>
    </row>
    <row r="12" spans="1:86" ht="24.75" thickBot="1">
      <c r="A12" s="916"/>
      <c r="B12" s="912"/>
      <c r="C12" s="912"/>
      <c r="D12" s="545" t="s">
        <v>1475</v>
      </c>
      <c r="E12" s="912"/>
      <c r="F12" s="912"/>
      <c r="G12" s="912"/>
      <c r="H12" s="912"/>
      <c r="BA12" s="178" t="s">
        <v>335</v>
      </c>
      <c r="BB12" s="178" t="s">
        <v>48</v>
      </c>
      <c r="BC12" s="71"/>
      <c r="BD12" s="175" t="s">
        <v>422</v>
      </c>
      <c r="BE12" s="177"/>
      <c r="BF12" s="177"/>
      <c r="BG12" s="71"/>
      <c r="BH12" s="175" t="s">
        <v>72</v>
      </c>
      <c r="BI12" s="71"/>
      <c r="BJ12" s="71"/>
      <c r="BK12" s="175" t="s">
        <v>806</v>
      </c>
      <c r="BL12" s="71"/>
      <c r="BM12" s="179" t="s">
        <v>468</v>
      </c>
      <c r="BN12" s="71"/>
      <c r="BO12" s="71" t="s">
        <v>117</v>
      </c>
      <c r="BP12" s="71"/>
      <c r="BQ12" s="71"/>
      <c r="BR12" s="71"/>
      <c r="BS12" s="71"/>
      <c r="BT12" s="71"/>
      <c r="BU12" s="65" t="s">
        <v>696</v>
      </c>
      <c r="BV12" s="65"/>
      <c r="BW12" s="65"/>
      <c r="BX12" s="65"/>
      <c r="BY12" s="65"/>
      <c r="BZ12" s="65" t="s">
        <v>710</v>
      </c>
      <c r="CA12" s="65"/>
      <c r="CB12" s="65"/>
      <c r="CC12" s="71"/>
      <c r="CD12" s="71"/>
      <c r="CE12" s="71"/>
      <c r="CF12" s="71"/>
      <c r="CG12" s="71"/>
      <c r="CH12" s="71"/>
    </row>
    <row r="13" spans="1:86" ht="90" thickBot="1">
      <c r="A13" s="547" t="s">
        <v>318</v>
      </c>
      <c r="B13" s="546" t="s">
        <v>1461</v>
      </c>
      <c r="C13" s="545" t="s">
        <v>1462</v>
      </c>
      <c r="D13" s="545" t="s">
        <v>1476</v>
      </c>
      <c r="E13" s="545" t="s">
        <v>401</v>
      </c>
      <c r="F13" s="545" t="s">
        <v>394</v>
      </c>
      <c r="G13" s="545">
        <v>2012</v>
      </c>
      <c r="H13" s="545" t="s">
        <v>1477</v>
      </c>
      <c r="BA13" s="178" t="s">
        <v>363</v>
      </c>
      <c r="BB13" s="178" t="s">
        <v>315</v>
      </c>
      <c r="BC13" s="71"/>
      <c r="BD13" s="71" t="s">
        <v>54</v>
      </c>
      <c r="BE13" s="177"/>
      <c r="BF13" s="177"/>
      <c r="BG13" s="71"/>
      <c r="BH13" s="71" t="s">
        <v>65</v>
      </c>
      <c r="BI13" s="71"/>
      <c r="BJ13" s="71"/>
      <c r="BK13" t="s">
        <v>65</v>
      </c>
      <c r="BL13" s="71"/>
      <c r="BM13" s="179" t="s">
        <v>469</v>
      </c>
      <c r="BN13" s="71"/>
      <c r="BO13" s="71" t="s">
        <v>118</v>
      </c>
      <c r="BP13" s="71"/>
      <c r="BQ13" s="71"/>
      <c r="BR13" s="71"/>
      <c r="BS13" s="71"/>
      <c r="BT13" s="71"/>
      <c r="BU13" s="65" t="s">
        <v>673</v>
      </c>
      <c r="BV13" s="65"/>
      <c r="BW13" s="65"/>
      <c r="BX13" s="65"/>
      <c r="BY13" s="65"/>
      <c r="BZ13" s="65" t="s">
        <v>720</v>
      </c>
      <c r="CA13" s="65"/>
      <c r="CB13" s="65"/>
      <c r="CC13" s="71"/>
      <c r="CD13" s="71"/>
      <c r="CE13" s="71"/>
      <c r="CF13" s="71"/>
      <c r="CG13" s="71"/>
      <c r="CH13" s="71"/>
    </row>
    <row r="14" spans="1:86" ht="48.75" thickBot="1">
      <c r="A14" s="547" t="s">
        <v>318</v>
      </c>
      <c r="B14" s="546" t="s">
        <v>1461</v>
      </c>
      <c r="C14" s="545" t="s">
        <v>1462</v>
      </c>
      <c r="D14" s="545" t="s">
        <v>1478</v>
      </c>
      <c r="E14" s="545" t="s">
        <v>18</v>
      </c>
      <c r="F14" s="545" t="s">
        <v>394</v>
      </c>
      <c r="G14" s="545">
        <v>2012</v>
      </c>
      <c r="H14" s="545" t="s">
        <v>1479</v>
      </c>
      <c r="BA14" s="178" t="s">
        <v>337</v>
      </c>
      <c r="BB14" s="178" t="s">
        <v>338</v>
      </c>
      <c r="BC14" s="71"/>
      <c r="BD14" s="71" t="s">
        <v>423</v>
      </c>
      <c r="BE14" s="177"/>
      <c r="BF14" s="177"/>
      <c r="BG14" s="71"/>
      <c r="BH14" s="71" t="s">
        <v>73</v>
      </c>
      <c r="BI14" s="71"/>
      <c r="BJ14" s="71"/>
      <c r="BK14" t="s">
        <v>744</v>
      </c>
      <c r="BL14" s="71"/>
      <c r="BM14" s="179" t="s">
        <v>470</v>
      </c>
      <c r="BN14" s="71"/>
      <c r="BO14" s="71" t="s">
        <v>658</v>
      </c>
      <c r="BP14" s="71"/>
      <c r="BQ14" s="71"/>
      <c r="BR14" s="71"/>
      <c r="BS14" s="71"/>
      <c r="BT14" s="71"/>
      <c r="BU14" s="65" t="s">
        <v>697</v>
      </c>
      <c r="BV14" s="65"/>
      <c r="BW14" s="65"/>
      <c r="BX14" s="65"/>
      <c r="BY14" s="65"/>
      <c r="BZ14" s="65" t="s">
        <v>711</v>
      </c>
      <c r="CA14" s="65"/>
      <c r="CB14" s="65"/>
      <c r="CC14" s="71"/>
      <c r="CD14" s="71"/>
      <c r="CE14" s="71"/>
      <c r="CF14" s="71"/>
      <c r="CG14" s="71"/>
      <c r="CH14" s="71"/>
    </row>
    <row r="15" spans="1:86" ht="36">
      <c r="A15" s="914" t="s">
        <v>318</v>
      </c>
      <c r="B15" s="911" t="s">
        <v>1480</v>
      </c>
      <c r="C15" s="911" t="s">
        <v>1481</v>
      </c>
      <c r="D15" s="911" t="s">
        <v>1482</v>
      </c>
      <c r="E15" s="911" t="s">
        <v>18</v>
      </c>
      <c r="F15" s="911" t="s">
        <v>394</v>
      </c>
      <c r="G15" s="911">
        <v>2011</v>
      </c>
      <c r="H15" s="544" t="s">
        <v>1483</v>
      </c>
      <c r="BA15" s="178" t="s">
        <v>325</v>
      </c>
      <c r="BB15" s="178" t="s">
        <v>326</v>
      </c>
      <c r="BC15" s="71"/>
      <c r="BD15" s="71" t="s">
        <v>173</v>
      </c>
      <c r="BE15" s="177"/>
      <c r="BF15" s="177"/>
      <c r="BG15" s="71"/>
      <c r="BH15" s="71" t="s">
        <v>736</v>
      </c>
      <c r="BI15" s="71"/>
      <c r="BJ15" s="71"/>
      <c r="BK15" s="71"/>
      <c r="BL15" s="71"/>
      <c r="BM15" s="179" t="s">
        <v>471</v>
      </c>
      <c r="BN15" s="71"/>
      <c r="BO15" s="71" t="s">
        <v>657</v>
      </c>
      <c r="BP15" s="71"/>
      <c r="BQ15" s="71"/>
      <c r="BR15" s="71"/>
      <c r="BS15" s="71"/>
      <c r="BT15" s="71"/>
      <c r="BU15" s="65" t="s">
        <v>674</v>
      </c>
      <c r="BV15" s="65"/>
      <c r="BW15" s="65"/>
      <c r="BX15" s="65"/>
      <c r="BY15" s="65"/>
      <c r="BZ15" s="65" t="s">
        <v>712</v>
      </c>
      <c r="CA15" s="65"/>
      <c r="CB15" s="65"/>
      <c r="CC15" s="71"/>
      <c r="CD15" s="71"/>
      <c r="CE15" s="71"/>
      <c r="CF15" s="71"/>
      <c r="CG15" s="71"/>
      <c r="CH15" s="71"/>
    </row>
    <row r="16" spans="1:86" ht="48.75" thickBot="1">
      <c r="A16" s="915"/>
      <c r="B16" s="912"/>
      <c r="C16" s="912"/>
      <c r="D16" s="912"/>
      <c r="E16" s="912"/>
      <c r="F16" s="912"/>
      <c r="G16" s="912"/>
      <c r="H16" s="545" t="s">
        <v>1739</v>
      </c>
      <c r="BA16" s="178" t="s">
        <v>339</v>
      </c>
      <c r="BB16" s="178" t="s">
        <v>340</v>
      </c>
      <c r="BC16" s="71"/>
      <c r="BD16" s="71" t="s">
        <v>424</v>
      </c>
      <c r="BE16" s="177"/>
      <c r="BF16" s="177"/>
      <c r="BG16" s="71"/>
      <c r="BH16" s="71"/>
      <c r="BI16" s="71"/>
      <c r="BJ16" s="71"/>
      <c r="BK16" s="71"/>
      <c r="BL16" s="71"/>
      <c r="BM16" s="179" t="s">
        <v>642</v>
      </c>
      <c r="BN16" s="71"/>
      <c r="BO16" s="71" t="s">
        <v>659</v>
      </c>
      <c r="BP16" s="71"/>
      <c r="BQ16" s="71"/>
      <c r="BR16" s="71"/>
      <c r="BS16" s="71"/>
      <c r="BT16" s="71"/>
      <c r="BU16" s="65" t="s">
        <v>137</v>
      </c>
      <c r="BV16" s="65"/>
      <c r="BW16" s="65"/>
      <c r="BX16" s="65"/>
      <c r="BY16" s="65"/>
      <c r="BZ16" s="65" t="s">
        <v>723</v>
      </c>
      <c r="CA16" s="65"/>
      <c r="CB16" s="65"/>
      <c r="CC16" s="71"/>
      <c r="CD16" s="71"/>
      <c r="CE16" s="71"/>
      <c r="CF16" s="71"/>
      <c r="CG16" s="71"/>
      <c r="CH16" s="71"/>
    </row>
    <row r="17" spans="1:86" ht="48.75" thickBot="1">
      <c r="A17" s="683" t="s">
        <v>318</v>
      </c>
      <c r="B17" s="682" t="s">
        <v>1480</v>
      </c>
      <c r="C17" s="545" t="s">
        <v>1481</v>
      </c>
      <c r="D17" s="545" t="s">
        <v>1484</v>
      </c>
      <c r="E17" s="545" t="s">
        <v>1740</v>
      </c>
      <c r="F17" s="545" t="s">
        <v>394</v>
      </c>
      <c r="G17" s="545">
        <v>2012</v>
      </c>
      <c r="H17" s="545" t="s">
        <v>1485</v>
      </c>
      <c r="BA17" s="178" t="s">
        <v>341</v>
      </c>
      <c r="BB17" s="178" t="s">
        <v>342</v>
      </c>
      <c r="BC17" s="71"/>
      <c r="BD17" s="71" t="s">
        <v>182</v>
      </c>
      <c r="BE17" s="177"/>
      <c r="BF17" s="177"/>
      <c r="BG17" s="71"/>
      <c r="BH17" s="71"/>
      <c r="BI17" s="71"/>
      <c r="BJ17" s="71"/>
      <c r="BK17" s="71"/>
      <c r="BL17" s="71"/>
      <c r="BM17" s="179" t="s">
        <v>96</v>
      </c>
      <c r="BN17" s="71"/>
      <c r="BO17" s="71" t="s">
        <v>660</v>
      </c>
      <c r="BP17" s="71"/>
      <c r="BQ17" s="71"/>
      <c r="BR17" s="71"/>
      <c r="BS17" s="71"/>
      <c r="BT17" s="71"/>
      <c r="BU17" s="65" t="s">
        <v>698</v>
      </c>
      <c r="BV17" s="65"/>
      <c r="BW17" s="65"/>
      <c r="BX17" s="65"/>
      <c r="BY17" s="65"/>
      <c r="BZ17" s="65" t="s">
        <v>713</v>
      </c>
      <c r="CA17" s="65"/>
      <c r="CB17" s="65"/>
      <c r="CC17" s="71"/>
      <c r="CD17" s="71"/>
      <c r="CE17" s="71"/>
      <c r="CF17" s="71"/>
      <c r="CG17" s="71"/>
      <c r="CH17" s="71"/>
    </row>
    <row r="18" spans="1:86" ht="105" customHeight="1" thickBot="1">
      <c r="A18" s="683" t="s">
        <v>318</v>
      </c>
      <c r="B18" s="682" t="s">
        <v>1480</v>
      </c>
      <c r="C18" s="545" t="s">
        <v>1481</v>
      </c>
      <c r="D18" s="545" t="s">
        <v>1486</v>
      </c>
      <c r="E18" s="543" t="s">
        <v>20</v>
      </c>
      <c r="F18" s="545" t="s">
        <v>394</v>
      </c>
      <c r="G18" s="545">
        <v>2011</v>
      </c>
      <c r="H18" s="545" t="s">
        <v>1982</v>
      </c>
      <c r="BA18" s="178" t="s">
        <v>343</v>
      </c>
      <c r="BB18" s="178" t="s">
        <v>95</v>
      </c>
      <c r="BC18" s="71"/>
      <c r="BD18" s="71" t="s">
        <v>425</v>
      </c>
      <c r="BE18" s="177"/>
      <c r="BF18" s="177"/>
      <c r="BG18" s="71"/>
      <c r="BH18" s="71"/>
      <c r="BI18" s="71"/>
      <c r="BJ18" s="71"/>
      <c r="BK18" s="71"/>
      <c r="BL18" s="71"/>
      <c r="BM18" s="179" t="s">
        <v>472</v>
      </c>
      <c r="BN18" s="71"/>
      <c r="BO18" s="71" t="s">
        <v>661</v>
      </c>
      <c r="BP18" s="71"/>
      <c r="BQ18" s="71"/>
      <c r="BR18" s="71"/>
      <c r="BS18" s="71"/>
      <c r="BT18" s="71"/>
      <c r="BU18" s="65" t="s">
        <v>727</v>
      </c>
      <c r="BV18" s="65"/>
      <c r="BW18" s="65"/>
      <c r="BX18" s="65"/>
      <c r="BY18" s="65"/>
      <c r="BZ18" s="65" t="s">
        <v>714</v>
      </c>
      <c r="CA18" s="65"/>
      <c r="CB18" s="65"/>
      <c r="CC18" s="71"/>
      <c r="CD18" s="71"/>
      <c r="CE18" s="71"/>
      <c r="CF18" s="71"/>
      <c r="CG18" s="71"/>
      <c r="CH18" s="71"/>
    </row>
    <row r="19" spans="1:86" ht="108.75" thickBot="1">
      <c r="A19" s="683" t="s">
        <v>318</v>
      </c>
      <c r="B19" s="682" t="s">
        <v>1480</v>
      </c>
      <c r="C19" s="545" t="s">
        <v>1481</v>
      </c>
      <c r="D19" s="545" t="s">
        <v>1487</v>
      </c>
      <c r="E19" s="543" t="s">
        <v>20</v>
      </c>
      <c r="F19" s="545" t="s">
        <v>394</v>
      </c>
      <c r="G19" s="545">
        <v>2011</v>
      </c>
      <c r="H19" s="545" t="s">
        <v>1983</v>
      </c>
      <c r="BA19" s="178" t="s">
        <v>345</v>
      </c>
      <c r="BB19" s="178" t="s">
        <v>317</v>
      </c>
      <c r="BC19" s="71"/>
      <c r="BD19" s="71" t="s">
        <v>426</v>
      </c>
      <c r="BE19" s="177"/>
      <c r="BF19" s="177"/>
      <c r="BG19" s="71"/>
      <c r="BH19" s="71"/>
      <c r="BI19" s="71"/>
      <c r="BJ19" s="71"/>
      <c r="BK19" s="71"/>
      <c r="BL19" s="71"/>
      <c r="BM19" s="179" t="s">
        <v>473</v>
      </c>
      <c r="BN19" s="71"/>
      <c r="BO19" s="71" t="s">
        <v>662</v>
      </c>
      <c r="BP19" s="71"/>
      <c r="BQ19" s="71"/>
      <c r="BR19" s="71"/>
      <c r="BS19" s="71"/>
      <c r="BT19" s="71"/>
      <c r="BU19" s="65" t="s">
        <v>728</v>
      </c>
      <c r="BV19" s="65"/>
      <c r="BW19" s="65"/>
      <c r="BX19" s="65"/>
      <c r="BY19" s="65"/>
      <c r="BZ19" s="65" t="s">
        <v>722</v>
      </c>
      <c r="CA19" s="65"/>
      <c r="CB19" s="65"/>
      <c r="CC19" s="71"/>
      <c r="CD19" s="71"/>
      <c r="CE19" s="71"/>
      <c r="CF19" s="71"/>
      <c r="CG19" s="71"/>
      <c r="CH19" s="71"/>
    </row>
    <row r="20" spans="1:86" ht="48.75" thickBot="1">
      <c r="A20" s="883" t="s">
        <v>318</v>
      </c>
      <c r="B20" s="882" t="s">
        <v>1480</v>
      </c>
      <c r="C20" s="545" t="s">
        <v>1481</v>
      </c>
      <c r="D20" s="545" t="s">
        <v>1482</v>
      </c>
      <c r="E20" s="543" t="s">
        <v>20</v>
      </c>
      <c r="F20" s="545" t="s">
        <v>394</v>
      </c>
      <c r="G20" s="545">
        <v>2011</v>
      </c>
      <c r="H20" s="897" t="s">
        <v>1583</v>
      </c>
      <c r="BA20" s="178"/>
      <c r="BB20" s="178"/>
      <c r="BC20" s="71"/>
      <c r="BD20" s="71"/>
      <c r="BE20" s="177"/>
      <c r="BF20" s="177"/>
      <c r="BG20" s="71"/>
      <c r="BH20" s="71"/>
      <c r="BI20" s="71"/>
      <c r="BJ20" s="71"/>
      <c r="BK20" s="71"/>
      <c r="BL20" s="71"/>
      <c r="BM20" s="179"/>
      <c r="BN20" s="71"/>
      <c r="BO20" s="71"/>
      <c r="BP20" s="71"/>
      <c r="BQ20" s="71"/>
      <c r="BR20" s="71"/>
      <c r="BS20" s="71"/>
      <c r="BT20" s="71"/>
      <c r="BU20" s="65"/>
      <c r="BV20" s="65"/>
      <c r="BW20" s="65"/>
      <c r="BX20" s="65"/>
      <c r="BY20" s="65"/>
      <c r="BZ20" s="65"/>
      <c r="CA20" s="65"/>
      <c r="CB20" s="65"/>
      <c r="CC20" s="71"/>
      <c r="CD20" s="71"/>
      <c r="CE20" s="71"/>
      <c r="CF20" s="71"/>
      <c r="CG20" s="71"/>
      <c r="CH20" s="71"/>
    </row>
    <row r="21" spans="1:86" ht="48.75" thickBot="1">
      <c r="A21" s="873" t="s">
        <v>318</v>
      </c>
      <c r="B21" s="872" t="s">
        <v>1480</v>
      </c>
      <c r="C21" s="545" t="s">
        <v>1481</v>
      </c>
      <c r="D21" s="545" t="s">
        <v>1980</v>
      </c>
      <c r="E21" s="543" t="s">
        <v>20</v>
      </c>
      <c r="F21" s="545" t="s">
        <v>394</v>
      </c>
      <c r="G21" s="545">
        <v>2011</v>
      </c>
      <c r="H21" s="545" t="s">
        <v>1584</v>
      </c>
      <c r="BA21" s="178"/>
      <c r="BB21" s="178"/>
      <c r="BC21" s="71"/>
      <c r="BD21" s="71"/>
      <c r="BE21" s="177"/>
      <c r="BF21" s="177"/>
      <c r="BG21" s="71"/>
      <c r="BH21" s="71"/>
      <c r="BI21" s="71"/>
      <c r="BJ21" s="71"/>
      <c r="BK21" s="71"/>
      <c r="BL21" s="71"/>
      <c r="BM21" s="179"/>
      <c r="BN21" s="71"/>
      <c r="BO21" s="71"/>
      <c r="BP21" s="71"/>
      <c r="BQ21" s="71"/>
      <c r="BR21" s="71"/>
      <c r="BS21" s="71"/>
      <c r="BT21" s="71"/>
      <c r="BU21" s="65"/>
      <c r="BV21" s="65"/>
      <c r="BW21" s="65"/>
      <c r="BX21" s="65"/>
      <c r="BY21" s="65"/>
      <c r="BZ21" s="65"/>
      <c r="CA21" s="65"/>
      <c r="CB21" s="65"/>
      <c r="CC21" s="71"/>
      <c r="CD21" s="71"/>
      <c r="CE21" s="71"/>
      <c r="CF21" s="71"/>
      <c r="CG21" s="71"/>
      <c r="CH21" s="71"/>
    </row>
    <row r="22" spans="1:86" ht="168.75" thickBot="1">
      <c r="A22" s="547" t="s">
        <v>318</v>
      </c>
      <c r="B22" s="546" t="s">
        <v>1488</v>
      </c>
      <c r="C22" s="545" t="s">
        <v>1489</v>
      </c>
      <c r="D22" s="545" t="s">
        <v>1490</v>
      </c>
      <c r="E22" s="545" t="s">
        <v>1741</v>
      </c>
      <c r="F22" s="545" t="s">
        <v>394</v>
      </c>
      <c r="G22" s="545" t="s">
        <v>1491</v>
      </c>
      <c r="H22" s="545" t="s">
        <v>1492</v>
      </c>
      <c r="BA22" s="178" t="s">
        <v>346</v>
      </c>
      <c r="BB22" s="178" t="s">
        <v>347</v>
      </c>
      <c r="BC22" s="71"/>
      <c r="BD22" s="71" t="s">
        <v>427</v>
      </c>
      <c r="BE22" s="177"/>
      <c r="BF22" s="177"/>
      <c r="BG22" s="71"/>
      <c r="BH22" s="71"/>
      <c r="BI22" s="71"/>
      <c r="BJ22" s="71"/>
      <c r="BK22" s="71"/>
      <c r="BL22" s="71"/>
      <c r="BM22" s="179" t="s">
        <v>474</v>
      </c>
      <c r="BN22" s="71"/>
      <c r="BO22" s="71" t="s">
        <v>663</v>
      </c>
      <c r="BP22" s="71"/>
      <c r="BQ22" s="71"/>
      <c r="BR22" s="71"/>
      <c r="BS22" s="71"/>
      <c r="BT22" s="71"/>
      <c r="BU22" s="65" t="s">
        <v>729</v>
      </c>
      <c r="BV22" s="65"/>
      <c r="BW22" s="65"/>
      <c r="BX22" s="65"/>
      <c r="BY22" s="65"/>
      <c r="BZ22" s="65" t="s">
        <v>721</v>
      </c>
      <c r="CA22" s="65"/>
      <c r="CB22" s="65"/>
      <c r="CC22" s="71"/>
      <c r="CD22" s="71"/>
      <c r="CE22" s="71"/>
      <c r="CF22" s="71"/>
      <c r="CG22" s="71"/>
      <c r="CH22" s="71"/>
    </row>
    <row r="23" spans="1:86" ht="72.75" thickBot="1">
      <c r="A23" s="547" t="s">
        <v>318</v>
      </c>
      <c r="B23" s="546" t="s">
        <v>1742</v>
      </c>
      <c r="C23" s="545" t="s">
        <v>1489</v>
      </c>
      <c r="D23" s="545" t="s">
        <v>1493</v>
      </c>
      <c r="E23" s="686" t="s">
        <v>20</v>
      </c>
      <c r="F23" s="545" t="s">
        <v>394</v>
      </c>
      <c r="G23" s="545">
        <v>2011</v>
      </c>
      <c r="H23" s="545" t="s">
        <v>1494</v>
      </c>
      <c r="BA23" s="178" t="s">
        <v>344</v>
      </c>
      <c r="BB23" s="178" t="s">
        <v>313</v>
      </c>
      <c r="BC23" s="71"/>
      <c r="BD23" s="71" t="s">
        <v>428</v>
      </c>
      <c r="BE23" s="177"/>
      <c r="BF23" s="177"/>
      <c r="BG23" s="71"/>
      <c r="BH23" s="190" t="s">
        <v>741</v>
      </c>
      <c r="BI23" t="s">
        <v>795</v>
      </c>
      <c r="BJ23" s="71"/>
      <c r="BK23" s="71"/>
      <c r="BL23" s="71"/>
      <c r="BM23" s="179" t="s">
        <v>475</v>
      </c>
      <c r="BN23" s="71"/>
      <c r="BO23" s="71" t="s">
        <v>664</v>
      </c>
      <c r="BP23" s="71"/>
      <c r="BQ23" s="71"/>
      <c r="BR23" s="71"/>
      <c r="BS23" s="71"/>
      <c r="BT23" s="71"/>
      <c r="BU23" s="65" t="s">
        <v>730</v>
      </c>
      <c r="BV23" s="65"/>
      <c r="BW23" s="65"/>
      <c r="BX23" s="65"/>
      <c r="BY23" s="65"/>
      <c r="BZ23" s="65" t="s">
        <v>715</v>
      </c>
      <c r="CA23" s="65"/>
      <c r="CB23" s="65"/>
      <c r="CC23" s="71"/>
      <c r="CD23" s="71"/>
      <c r="CE23" s="71"/>
      <c r="CF23" s="71"/>
      <c r="CG23" s="71"/>
      <c r="CH23" s="71"/>
    </row>
    <row r="24" spans="1:86" ht="36.75" thickBot="1">
      <c r="A24" s="547" t="s">
        <v>318</v>
      </c>
      <c r="B24" s="546" t="s">
        <v>1495</v>
      </c>
      <c r="C24" s="545" t="s">
        <v>1496</v>
      </c>
      <c r="D24" s="545" t="s">
        <v>1497</v>
      </c>
      <c r="E24" s="545" t="s">
        <v>401</v>
      </c>
      <c r="F24" s="545" t="s">
        <v>394</v>
      </c>
      <c r="G24" s="545">
        <v>2011</v>
      </c>
      <c r="H24" s="545" t="s">
        <v>1984</v>
      </c>
      <c r="BA24" s="178" t="s">
        <v>348</v>
      </c>
      <c r="BB24" s="178" t="s">
        <v>349</v>
      </c>
      <c r="BC24" s="71"/>
      <c r="BD24" s="71" t="s">
        <v>115</v>
      </c>
      <c r="BE24" s="177"/>
      <c r="BF24" s="177"/>
      <c r="BG24" s="71"/>
      <c r="BH24" s="71"/>
      <c r="BI24" s="71"/>
      <c r="BJ24" s="71"/>
      <c r="BK24" s="71"/>
      <c r="BL24" s="71"/>
      <c r="BM24" s="179" t="s">
        <v>476</v>
      </c>
      <c r="BN24" s="71"/>
      <c r="BO24" s="71" t="s">
        <v>665</v>
      </c>
      <c r="BP24" s="71"/>
      <c r="BQ24" s="71"/>
      <c r="BR24" s="71"/>
      <c r="BS24" s="71"/>
      <c r="BT24" s="71"/>
      <c r="BU24" s="65" t="s">
        <v>675</v>
      </c>
      <c r="BV24" s="65"/>
      <c r="BW24" s="65"/>
      <c r="BX24" s="65"/>
      <c r="BY24" s="65"/>
      <c r="BZ24" s="65" t="s">
        <v>441</v>
      </c>
      <c r="CA24" s="65"/>
      <c r="CB24" s="65"/>
      <c r="CC24" s="71"/>
      <c r="CD24" s="71"/>
      <c r="CE24" s="71"/>
      <c r="CF24" s="71"/>
      <c r="CG24" s="71"/>
      <c r="CH24" s="71"/>
    </row>
    <row r="25" spans="1:86" ht="36.75" thickBot="1">
      <c r="A25" s="547" t="s">
        <v>318</v>
      </c>
      <c r="B25" s="546" t="s">
        <v>1498</v>
      </c>
      <c r="C25" s="545" t="s">
        <v>1496</v>
      </c>
      <c r="D25" s="545" t="s">
        <v>393</v>
      </c>
      <c r="E25" s="545" t="s">
        <v>401</v>
      </c>
      <c r="F25" s="545" t="s">
        <v>394</v>
      </c>
      <c r="G25" s="545">
        <v>2012</v>
      </c>
      <c r="H25" s="545" t="s">
        <v>1985</v>
      </c>
      <c r="BA25" s="178" t="s">
        <v>350</v>
      </c>
      <c r="BB25" s="178" t="s">
        <v>316</v>
      </c>
      <c r="BC25" s="71"/>
      <c r="BD25" s="71" t="s">
        <v>429</v>
      </c>
      <c r="BE25" s="177"/>
      <c r="BF25" s="177"/>
      <c r="BG25" s="71"/>
      <c r="BH25" s="71"/>
      <c r="BI25" s="71"/>
      <c r="BJ25" s="71"/>
      <c r="BK25" s="71"/>
      <c r="BL25" s="71"/>
      <c r="BM25" s="179" t="s">
        <v>477</v>
      </c>
      <c r="BN25" s="71"/>
      <c r="BO25" s="71" t="s">
        <v>666</v>
      </c>
      <c r="BP25" s="71"/>
      <c r="BQ25" s="71"/>
      <c r="BR25" s="71"/>
      <c r="BS25" s="71"/>
      <c r="BT25" s="71"/>
      <c r="BU25" s="65" t="s">
        <v>676</v>
      </c>
      <c r="BV25" s="65"/>
      <c r="BW25" s="65"/>
      <c r="BX25" s="65"/>
      <c r="BY25" s="65"/>
      <c r="BZ25" s="65" t="s">
        <v>716</v>
      </c>
      <c r="CA25" s="65"/>
      <c r="CB25" s="65"/>
      <c r="CC25" s="71"/>
      <c r="CD25" s="71"/>
      <c r="CE25" s="71"/>
      <c r="CF25" s="71"/>
      <c r="CG25" s="71"/>
      <c r="CH25" s="71"/>
    </row>
    <row r="26" spans="1:86">
      <c r="BA26" s="178" t="s">
        <v>351</v>
      </c>
      <c r="BB26" s="178" t="s">
        <v>352</v>
      </c>
      <c r="BC26" s="71"/>
      <c r="BD26" s="71"/>
      <c r="BE26" s="177"/>
      <c r="BF26" s="177"/>
      <c r="BG26" s="71"/>
      <c r="BH26" s="71"/>
      <c r="BI26" s="71"/>
      <c r="BJ26" s="71"/>
      <c r="BK26" s="71"/>
      <c r="BL26" s="71"/>
      <c r="BM26" s="179" t="s">
        <v>478</v>
      </c>
      <c r="BN26" s="71"/>
      <c r="BO26" s="71" t="s">
        <v>654</v>
      </c>
      <c r="BP26" s="71"/>
      <c r="BQ26" s="71"/>
      <c r="BR26" s="71"/>
      <c r="BS26" s="71"/>
      <c r="BT26" s="71"/>
      <c r="BU26" s="65" t="s">
        <v>677</v>
      </c>
      <c r="BV26" s="65"/>
      <c r="BW26" s="65"/>
      <c r="BX26" s="65"/>
      <c r="BY26" s="65"/>
      <c r="BZ26" s="71"/>
      <c r="CA26" s="65"/>
      <c r="CB26" s="65"/>
      <c r="CC26" s="71"/>
      <c r="CD26" s="71"/>
      <c r="CE26" s="71"/>
      <c r="CF26" s="71"/>
      <c r="CG26" s="71"/>
      <c r="CH26" s="71"/>
    </row>
    <row r="27" spans="1:86">
      <c r="BA27" s="178" t="s">
        <v>353</v>
      </c>
      <c r="BB27" s="178" t="s">
        <v>354</v>
      </c>
      <c r="BC27" s="71"/>
      <c r="BD27" s="71"/>
      <c r="BE27" s="177"/>
      <c r="BF27" s="177"/>
      <c r="BG27" s="71"/>
      <c r="BH27" s="71"/>
      <c r="BI27" s="71"/>
      <c r="BJ27" s="71"/>
      <c r="BK27" s="71"/>
      <c r="BL27" s="71"/>
      <c r="BM27" s="179" t="s">
        <v>479</v>
      </c>
      <c r="BN27" s="71"/>
      <c r="BO27" s="71" t="s">
        <v>667</v>
      </c>
      <c r="BP27" s="71"/>
      <c r="BQ27" s="71"/>
      <c r="BR27" s="71"/>
      <c r="BS27" s="71"/>
      <c r="BT27" s="71"/>
      <c r="BU27" s="65" t="s">
        <v>678</v>
      </c>
      <c r="BV27" s="65"/>
      <c r="BW27" s="65"/>
      <c r="BX27" s="65"/>
      <c r="BY27" s="65"/>
      <c r="BZ27" s="65"/>
      <c r="CA27" s="65"/>
      <c r="CB27" s="65"/>
      <c r="CC27" s="71"/>
      <c r="CD27" s="71"/>
      <c r="CE27" s="71"/>
      <c r="CF27" s="71"/>
      <c r="CG27" s="71"/>
      <c r="CH27" s="71"/>
    </row>
    <row r="28" spans="1:86">
      <c r="BA28" s="178" t="s">
        <v>355</v>
      </c>
      <c r="BB28" s="178" t="s">
        <v>356</v>
      </c>
      <c r="BC28" s="71"/>
      <c r="BD28" s="175" t="s">
        <v>421</v>
      </c>
      <c r="BE28" s="177"/>
      <c r="BF28" s="177"/>
      <c r="BG28" s="71"/>
      <c r="BH28" s="175" t="s">
        <v>460</v>
      </c>
      <c r="BI28" s="71"/>
      <c r="BJ28" s="71"/>
      <c r="BK28" s="71"/>
      <c r="BL28" s="71"/>
      <c r="BM28" s="179" t="s">
        <v>480</v>
      </c>
      <c r="BN28" s="71"/>
      <c r="BO28" s="71" t="s">
        <v>655</v>
      </c>
      <c r="BP28" s="71"/>
      <c r="BQ28" s="71"/>
      <c r="BR28" s="71"/>
      <c r="BS28" s="71"/>
      <c r="BT28" s="71"/>
      <c r="BU28" s="65" t="s">
        <v>699</v>
      </c>
      <c r="BV28" s="65"/>
      <c r="BW28" s="65"/>
      <c r="BX28" s="65"/>
      <c r="BY28" s="65"/>
      <c r="BZ28" s="65" t="s">
        <v>724</v>
      </c>
      <c r="CA28" s="65"/>
      <c r="CB28" s="65"/>
      <c r="CC28" s="71"/>
      <c r="CD28" s="62" t="s">
        <v>207</v>
      </c>
      <c r="CE28" s="63"/>
      <c r="CF28" s="62" t="s">
        <v>208</v>
      </c>
      <c r="CG28" s="90"/>
      <c r="CH28" s="90"/>
    </row>
    <row r="29" spans="1:86">
      <c r="BA29" s="178" t="s">
        <v>357</v>
      </c>
      <c r="BB29" s="178" t="s">
        <v>358</v>
      </c>
      <c r="BC29" s="71"/>
      <c r="BD29" s="71" t="s">
        <v>430</v>
      </c>
      <c r="BE29" s="177"/>
      <c r="BF29" s="177"/>
      <c r="BG29" s="71"/>
      <c r="BH29" s="71" t="s">
        <v>459</v>
      </c>
      <c r="BI29" s="71"/>
      <c r="BJ29" s="71"/>
      <c r="BK29" s="71"/>
      <c r="BL29" s="71"/>
      <c r="BM29" s="179" t="s">
        <v>481</v>
      </c>
      <c r="BN29" s="71"/>
      <c r="BO29" s="71"/>
      <c r="BP29" s="71"/>
      <c r="BQ29" s="71"/>
      <c r="BR29" s="71"/>
      <c r="BS29" s="71"/>
      <c r="BT29" s="71"/>
      <c r="BU29" s="65" t="s">
        <v>679</v>
      </c>
      <c r="BV29" s="65"/>
      <c r="BW29" s="65"/>
      <c r="BX29" s="65"/>
      <c r="BY29" s="65"/>
      <c r="BZ29" s="65" t="s">
        <v>172</v>
      </c>
      <c r="CA29" s="65"/>
      <c r="CB29" s="65"/>
      <c r="CC29" s="71"/>
      <c r="CD29" s="63" t="s">
        <v>209</v>
      </c>
      <c r="CE29" s="63"/>
      <c r="CF29" s="63" t="s">
        <v>210</v>
      </c>
      <c r="CG29" s="90"/>
      <c r="CH29" s="90"/>
    </row>
    <row r="30" spans="1:86">
      <c r="BA30" s="178" t="s">
        <v>359</v>
      </c>
      <c r="BB30" s="178" t="s">
        <v>360</v>
      </c>
      <c r="BC30" s="71"/>
      <c r="BD30" s="71" t="s">
        <v>431</v>
      </c>
      <c r="BE30" s="177"/>
      <c r="BF30" s="177"/>
      <c r="BG30" s="71"/>
      <c r="BH30" s="71" t="s">
        <v>267</v>
      </c>
      <c r="BI30" s="71"/>
      <c r="BJ30" s="71"/>
      <c r="BK30" s="71"/>
      <c r="BL30" s="71"/>
      <c r="BM30" s="179" t="s">
        <v>482</v>
      </c>
      <c r="BN30" s="71"/>
      <c r="BO30" s="71"/>
      <c r="BP30" s="71"/>
      <c r="BQ30" s="71"/>
      <c r="BR30" s="71"/>
      <c r="BS30" s="71"/>
      <c r="BT30" s="71"/>
      <c r="BU30" s="65" t="s">
        <v>680</v>
      </c>
      <c r="BV30" s="65"/>
      <c r="BW30" s="65"/>
      <c r="BX30" s="65"/>
      <c r="BY30" s="65"/>
      <c r="BZ30" s="65" t="s">
        <v>718</v>
      </c>
      <c r="CA30" s="65"/>
      <c r="CB30" s="65"/>
      <c r="CC30" s="71"/>
      <c r="CD30" s="63" t="s">
        <v>211</v>
      </c>
      <c r="CE30" s="63"/>
      <c r="CF30" s="63" t="s">
        <v>212</v>
      </c>
      <c r="CG30" s="90"/>
      <c r="CH30" s="90"/>
    </row>
    <row r="31" spans="1:86">
      <c r="BA31" s="178" t="s">
        <v>362</v>
      </c>
      <c r="BB31" s="178" t="s">
        <v>4</v>
      </c>
      <c r="BC31" s="71"/>
      <c r="BD31" s="71" t="s">
        <v>56</v>
      </c>
      <c r="BE31" s="177"/>
      <c r="BF31" s="177"/>
      <c r="BG31" s="71"/>
      <c r="BH31" s="71" t="s">
        <v>458</v>
      </c>
      <c r="BI31" s="71"/>
      <c r="BJ31" s="71"/>
      <c r="BK31" s="71"/>
      <c r="BL31" s="71"/>
      <c r="BM31" s="179" t="s">
        <v>483</v>
      </c>
      <c r="BN31" s="71"/>
      <c r="BO31" s="71"/>
      <c r="BP31" s="71"/>
      <c r="BQ31" s="71"/>
      <c r="BR31" s="71"/>
      <c r="BS31" s="71"/>
      <c r="BT31" s="71"/>
      <c r="BU31" s="65" t="s">
        <v>681</v>
      </c>
      <c r="BV31" s="65"/>
      <c r="BW31" s="65"/>
      <c r="BX31" s="65"/>
      <c r="BY31" s="65"/>
      <c r="BZ31" s="65" t="s">
        <v>56</v>
      </c>
      <c r="CA31" s="65"/>
      <c r="CB31" s="65"/>
      <c r="CC31" s="71"/>
      <c r="CD31" s="63" t="s">
        <v>213</v>
      </c>
      <c r="CE31" s="63"/>
      <c r="CF31" s="63" t="s">
        <v>214</v>
      </c>
      <c r="CG31" s="90"/>
      <c r="CH31" s="90"/>
    </row>
    <row r="32" spans="1:86">
      <c r="BA32" s="71"/>
      <c r="BB32" s="71"/>
      <c r="BC32" s="71"/>
      <c r="BD32" s="71" t="s">
        <v>432</v>
      </c>
      <c r="BE32" s="71"/>
      <c r="BF32" s="71"/>
      <c r="BG32" s="71"/>
      <c r="BH32" s="71" t="s">
        <v>456</v>
      </c>
      <c r="BI32" s="71"/>
      <c r="BJ32" s="71"/>
      <c r="BK32" s="71"/>
      <c r="BL32" s="71"/>
      <c r="BM32" s="179" t="s">
        <v>484</v>
      </c>
      <c r="BN32" s="71"/>
      <c r="BO32" s="71"/>
      <c r="BP32" s="71"/>
      <c r="BQ32" s="71"/>
      <c r="BR32" s="71"/>
      <c r="BS32" s="71"/>
      <c r="BT32" s="71"/>
      <c r="BU32" s="65" t="s">
        <v>682</v>
      </c>
      <c r="BV32" s="65"/>
      <c r="BW32" s="65"/>
      <c r="BX32" s="65"/>
      <c r="BY32" s="65"/>
      <c r="BZ32" s="65" t="s">
        <v>726</v>
      </c>
      <c r="CA32" s="65"/>
      <c r="CB32" s="65"/>
      <c r="CC32" s="71"/>
      <c r="CD32" s="63" t="s">
        <v>215</v>
      </c>
      <c r="CE32" s="63"/>
      <c r="CF32" s="63" t="s">
        <v>216</v>
      </c>
      <c r="CG32" s="90"/>
      <c r="CH32" s="90"/>
    </row>
    <row r="33" spans="53:86">
      <c r="BA33" s="71"/>
      <c r="BB33" s="71"/>
      <c r="BC33" s="71"/>
      <c r="BD33" s="71" t="s">
        <v>433</v>
      </c>
      <c r="BE33" s="71"/>
      <c r="BF33" s="71"/>
      <c r="BG33" s="71"/>
      <c r="BH33" s="71" t="s">
        <v>457</v>
      </c>
      <c r="BI33" s="71"/>
      <c r="BJ33" s="71"/>
      <c r="BK33" s="71"/>
      <c r="BL33" s="71"/>
      <c r="BM33" s="179" t="s">
        <v>485</v>
      </c>
      <c r="BN33" s="71"/>
      <c r="BO33" s="71"/>
      <c r="BP33" s="71"/>
      <c r="BQ33" s="71"/>
      <c r="BR33" s="71"/>
      <c r="BS33" s="71"/>
      <c r="BT33" s="71"/>
      <c r="BU33" s="65" t="s">
        <v>683</v>
      </c>
      <c r="BV33" s="65"/>
      <c r="BW33" s="65"/>
      <c r="BX33" s="65"/>
      <c r="BY33" s="65"/>
      <c r="BZ33" s="65" t="s">
        <v>717</v>
      </c>
      <c r="CA33" s="65"/>
      <c r="CB33" s="65"/>
      <c r="CC33" s="71"/>
      <c r="CD33" s="63" t="s">
        <v>217</v>
      </c>
      <c r="CE33" s="63"/>
      <c r="CF33" s="63" t="s">
        <v>203</v>
      </c>
      <c r="CG33" s="90"/>
      <c r="CH33" s="90"/>
    </row>
    <row r="34" spans="53:86">
      <c r="BA34" s="175" t="s">
        <v>412</v>
      </c>
      <c r="BB34" s="71"/>
      <c r="BC34" s="71"/>
      <c r="BD34" s="71" t="s">
        <v>173</v>
      </c>
      <c r="BE34" s="71"/>
      <c r="BF34" s="71"/>
      <c r="BG34" s="71"/>
      <c r="BH34" s="71" t="s">
        <v>268</v>
      </c>
      <c r="BI34" s="71"/>
      <c r="BJ34" s="71"/>
      <c r="BK34" s="71"/>
      <c r="BL34" s="71"/>
      <c r="BM34" s="179" t="s">
        <v>486</v>
      </c>
      <c r="BN34" s="71"/>
      <c r="BO34" s="71"/>
      <c r="BP34" s="71"/>
      <c r="BQ34" s="71"/>
      <c r="BR34" s="71"/>
      <c r="BS34" s="71"/>
      <c r="BT34" s="71"/>
      <c r="BU34" s="65" t="s">
        <v>700</v>
      </c>
      <c r="BV34" s="65"/>
      <c r="BW34" s="65"/>
      <c r="BX34" s="65"/>
      <c r="BY34" s="65"/>
      <c r="BZ34" s="65" t="s">
        <v>173</v>
      </c>
      <c r="CA34" s="65"/>
      <c r="CB34" s="65"/>
      <c r="CC34" s="71"/>
      <c r="CD34" s="63" t="s">
        <v>218</v>
      </c>
      <c r="CE34" s="63"/>
      <c r="CF34" s="63" t="s">
        <v>200</v>
      </c>
      <c r="CG34" s="90"/>
      <c r="CH34" s="90"/>
    </row>
    <row r="35" spans="53:86">
      <c r="BA35" s="71" t="s">
        <v>18</v>
      </c>
      <c r="BB35" s="71"/>
      <c r="BC35" s="71"/>
      <c r="BD35" s="71" t="s">
        <v>424</v>
      </c>
      <c r="BE35" s="71"/>
      <c r="BF35" s="71"/>
      <c r="BG35" s="71"/>
      <c r="BH35" s="71"/>
      <c r="BI35" s="71"/>
      <c r="BJ35" s="71"/>
      <c r="BK35" s="71"/>
      <c r="BL35" s="71"/>
      <c r="BM35" s="179" t="s">
        <v>487</v>
      </c>
      <c r="BN35" s="71"/>
      <c r="BO35" s="71"/>
      <c r="BP35" s="71"/>
      <c r="BQ35" s="71"/>
      <c r="BR35" s="71"/>
      <c r="BS35" s="71"/>
      <c r="BT35" s="71"/>
      <c r="BU35" s="65" t="s">
        <v>684</v>
      </c>
      <c r="BV35" s="65"/>
      <c r="BW35" s="65"/>
      <c r="BX35" s="65"/>
      <c r="BY35" s="65"/>
      <c r="BZ35" s="65" t="s">
        <v>725</v>
      </c>
      <c r="CA35" s="65"/>
      <c r="CB35" s="65"/>
      <c r="CC35" s="71"/>
      <c r="CD35" s="63" t="s">
        <v>219</v>
      </c>
      <c r="CE35" s="63"/>
      <c r="CF35" s="63" t="s">
        <v>220</v>
      </c>
      <c r="CG35" s="90"/>
      <c r="CH35" s="90"/>
    </row>
    <row r="36" spans="53:86">
      <c r="BA36" s="71" t="s">
        <v>20</v>
      </c>
      <c r="BB36" s="71"/>
      <c r="BC36" s="71"/>
      <c r="BD36" s="71" t="s">
        <v>434</v>
      </c>
      <c r="BE36" s="71"/>
      <c r="BF36" s="71"/>
      <c r="BG36" s="71"/>
      <c r="BH36" s="71"/>
      <c r="BI36" s="71"/>
      <c r="BJ36" s="71"/>
      <c r="BK36" s="71"/>
      <c r="BL36" s="71"/>
      <c r="BM36" s="179" t="s">
        <v>488</v>
      </c>
      <c r="BN36" s="71"/>
      <c r="BO36" s="71"/>
      <c r="BP36" s="71"/>
      <c r="BQ36" s="71"/>
      <c r="BR36" s="71"/>
      <c r="BS36" s="71"/>
      <c r="BT36" s="71"/>
      <c r="BU36" s="65" t="s">
        <v>701</v>
      </c>
      <c r="BV36" s="65"/>
      <c r="BW36" s="65"/>
      <c r="BX36" s="65"/>
      <c r="BY36" s="65"/>
      <c r="BZ36" s="65" t="s">
        <v>182</v>
      </c>
      <c r="CA36" s="65"/>
      <c r="CB36" s="65"/>
      <c r="CC36" s="71"/>
      <c r="CD36" s="63" t="s">
        <v>221</v>
      </c>
      <c r="CE36" s="63"/>
      <c r="CF36" s="63" t="s">
        <v>201</v>
      </c>
      <c r="CG36" s="90"/>
      <c r="CH36" s="90"/>
    </row>
    <row r="37" spans="53:86">
      <c r="BA37" s="71" t="s">
        <v>22</v>
      </c>
      <c r="BB37" s="71"/>
      <c r="BC37" s="71"/>
      <c r="BD37" s="71" t="s">
        <v>435</v>
      </c>
      <c r="BE37" s="71"/>
      <c r="BF37" s="71"/>
      <c r="BG37" s="71"/>
      <c r="BH37" s="175" t="s">
        <v>630</v>
      </c>
      <c r="BI37" s="71"/>
      <c r="BJ37" s="71"/>
      <c r="BK37" s="71"/>
      <c r="BL37" s="71"/>
      <c r="BM37" s="179" t="s">
        <v>489</v>
      </c>
      <c r="BN37" s="71"/>
      <c r="BO37" s="71"/>
      <c r="BP37" s="71"/>
      <c r="BQ37" s="71"/>
      <c r="BR37" s="71"/>
      <c r="BS37" s="71"/>
      <c r="BT37" s="71"/>
      <c r="BU37" s="65" t="s">
        <v>685</v>
      </c>
      <c r="BV37" s="65"/>
      <c r="BW37" s="65"/>
      <c r="BX37" s="65"/>
      <c r="BY37" s="65"/>
      <c r="BZ37" s="65" t="s">
        <v>710</v>
      </c>
      <c r="CA37" s="65"/>
      <c r="CB37" s="65"/>
      <c r="CC37" s="71"/>
      <c r="CD37" s="63" t="s">
        <v>222</v>
      </c>
      <c r="CE37" s="63"/>
      <c r="CF37" s="63"/>
      <c r="CG37" s="90"/>
      <c r="CH37" s="90"/>
    </row>
    <row r="38" spans="53:86">
      <c r="BA38" s="71" t="s">
        <v>24</v>
      </c>
      <c r="BB38" s="71"/>
      <c r="BC38" s="71"/>
      <c r="BD38" s="65" t="s">
        <v>437</v>
      </c>
      <c r="BE38" s="71"/>
      <c r="BF38" s="71"/>
      <c r="BG38" s="71"/>
      <c r="BH38" s="71" t="s">
        <v>737</v>
      </c>
      <c r="BI38" s="71"/>
      <c r="BJ38" s="71"/>
      <c r="BK38" s="71"/>
      <c r="BL38" s="71"/>
      <c r="BM38" s="179" t="s">
        <v>490</v>
      </c>
      <c r="BN38" s="71"/>
      <c r="BO38" s="71"/>
      <c r="BP38" s="71"/>
      <c r="BQ38" s="71"/>
      <c r="BR38" s="71"/>
      <c r="BS38" s="71"/>
      <c r="BT38" s="71"/>
      <c r="BU38" s="65" t="s">
        <v>702</v>
      </c>
      <c r="BV38" s="65"/>
      <c r="BW38" s="65"/>
      <c r="BX38" s="65"/>
      <c r="BY38" s="65"/>
      <c r="BZ38" s="65" t="s">
        <v>720</v>
      </c>
      <c r="CA38" s="65"/>
      <c r="CB38" s="65"/>
      <c r="CC38" s="71"/>
      <c r="CD38" s="63" t="s">
        <v>223</v>
      </c>
      <c r="CE38" s="63"/>
      <c r="CF38" s="63"/>
      <c r="CG38" s="90"/>
      <c r="CH38" s="90"/>
    </row>
    <row r="39" spans="53:86">
      <c r="BA39" s="71" t="s">
        <v>401</v>
      </c>
      <c r="BB39" s="71"/>
      <c r="BC39" s="71"/>
      <c r="BD39" s="65" t="s">
        <v>436</v>
      </c>
      <c r="BE39" s="71"/>
      <c r="BF39" s="71"/>
      <c r="BG39" s="71"/>
      <c r="BH39" s="71" t="s">
        <v>631</v>
      </c>
      <c r="BI39" s="71"/>
      <c r="BJ39" s="71"/>
      <c r="BK39" s="71"/>
      <c r="BL39" s="71"/>
      <c r="BM39" s="179" t="s">
        <v>491</v>
      </c>
      <c r="BN39" s="71"/>
      <c r="BO39" s="71"/>
      <c r="BP39" s="71"/>
      <c r="BQ39" s="71"/>
      <c r="BR39" s="71"/>
      <c r="BS39" s="71"/>
      <c r="BT39" s="71"/>
      <c r="BU39" s="65" t="s">
        <v>686</v>
      </c>
      <c r="BV39" s="65"/>
      <c r="BW39" s="65"/>
      <c r="BX39" s="65"/>
      <c r="BY39" s="65"/>
      <c r="BZ39" s="65" t="s">
        <v>711</v>
      </c>
      <c r="CA39" s="65"/>
      <c r="CB39" s="65"/>
      <c r="CC39" s="71"/>
      <c r="CD39" s="63" t="s">
        <v>224</v>
      </c>
      <c r="CE39" s="63"/>
      <c r="CF39" s="63"/>
      <c r="CG39" s="90"/>
      <c r="CH39" s="90"/>
    </row>
    <row r="40" spans="53:86">
      <c r="BA40" s="71"/>
      <c r="BB40" s="71"/>
      <c r="BC40" s="71"/>
      <c r="BD40" s="65" t="s">
        <v>438</v>
      </c>
      <c r="BE40" s="71"/>
      <c r="BF40" s="71"/>
      <c r="BG40" s="71"/>
      <c r="BH40" s="71" t="s">
        <v>632</v>
      </c>
      <c r="BI40" s="71"/>
      <c r="BJ40" s="71"/>
      <c r="BK40" s="71"/>
      <c r="BL40" s="71"/>
      <c r="BM40" s="179" t="s">
        <v>492</v>
      </c>
      <c r="BN40" s="71"/>
      <c r="BO40" s="71"/>
      <c r="BP40" s="71"/>
      <c r="BQ40" s="71"/>
      <c r="BR40" s="71"/>
      <c r="BS40" s="71"/>
      <c r="BT40" s="71"/>
      <c r="BU40" s="65" t="s">
        <v>703</v>
      </c>
      <c r="BV40" s="65"/>
      <c r="BW40" s="65"/>
      <c r="BX40" s="65"/>
      <c r="BY40" s="65"/>
      <c r="BZ40" s="65" t="s">
        <v>712</v>
      </c>
      <c r="CA40" s="65"/>
      <c r="CB40" s="65"/>
      <c r="CC40" s="71"/>
      <c r="CD40" s="63" t="s">
        <v>225</v>
      </c>
      <c r="CE40" s="63"/>
      <c r="CF40" s="63"/>
      <c r="CG40" s="90"/>
      <c r="CH40" s="90"/>
    </row>
    <row r="41" spans="53:86">
      <c r="BA41" s="71"/>
      <c r="BB41" s="71"/>
      <c r="BC41" s="71"/>
      <c r="BD41" s="65" t="s">
        <v>439</v>
      </c>
      <c r="BE41" s="71"/>
      <c r="BF41" s="71"/>
      <c r="BG41" s="71"/>
      <c r="BH41" s="71" t="s">
        <v>633</v>
      </c>
      <c r="BI41" s="71"/>
      <c r="BJ41" s="71"/>
      <c r="BK41" s="71"/>
      <c r="BL41" s="71"/>
      <c r="BM41" s="179" t="s">
        <v>493</v>
      </c>
      <c r="BN41" s="71"/>
      <c r="BO41" s="71"/>
      <c r="BP41" s="71"/>
      <c r="BQ41" s="71"/>
      <c r="BR41" s="71"/>
      <c r="BS41" s="71"/>
      <c r="BT41" s="71"/>
      <c r="BU41" s="65" t="s">
        <v>704</v>
      </c>
      <c r="BV41" s="65"/>
      <c r="BW41" s="65"/>
      <c r="BX41" s="65"/>
      <c r="BY41" s="65"/>
      <c r="BZ41" s="65" t="s">
        <v>723</v>
      </c>
      <c r="CA41" s="65"/>
      <c r="CB41" s="65"/>
      <c r="CC41" s="71"/>
      <c r="CD41" s="63" t="s">
        <v>226</v>
      </c>
      <c r="CE41" s="63"/>
      <c r="CF41" s="63"/>
      <c r="CG41" s="90"/>
      <c r="CH41" s="90"/>
    </row>
    <row r="42" spans="53:86">
      <c r="BA42" s="71" t="s">
        <v>413</v>
      </c>
      <c r="BB42" s="71"/>
      <c r="BC42" s="71"/>
      <c r="BD42" s="65" t="s">
        <v>440</v>
      </c>
      <c r="BE42" s="71"/>
      <c r="BF42" s="71"/>
      <c r="BG42" s="71"/>
      <c r="BH42" s="71" t="s">
        <v>634</v>
      </c>
      <c r="BI42" s="71"/>
      <c r="BJ42" s="71"/>
      <c r="BK42" s="71"/>
      <c r="BL42" s="71"/>
      <c r="BM42" s="179" t="s">
        <v>494</v>
      </c>
      <c r="BN42" s="71"/>
      <c r="BO42" s="71"/>
      <c r="BP42" s="71"/>
      <c r="BQ42" s="71"/>
      <c r="BR42" s="71"/>
      <c r="BS42" s="71"/>
      <c r="BT42" s="71"/>
      <c r="BU42" s="65" t="s">
        <v>705</v>
      </c>
      <c r="BV42" s="65"/>
      <c r="BW42" s="65"/>
      <c r="BX42" s="65"/>
      <c r="BY42" s="65"/>
      <c r="BZ42" s="65" t="s">
        <v>713</v>
      </c>
      <c r="CA42" s="65"/>
      <c r="CB42" s="65"/>
      <c r="CC42" s="71"/>
      <c r="CD42" s="71"/>
      <c r="CE42" s="71"/>
      <c r="CF42" s="71"/>
      <c r="CG42" s="71"/>
      <c r="CH42" s="71"/>
    </row>
    <row r="43" spans="53:86">
      <c r="BA43" s="71" t="s">
        <v>40</v>
      </c>
      <c r="BB43" s="71"/>
      <c r="BC43" s="71"/>
      <c r="BD43" s="65" t="s">
        <v>441</v>
      </c>
      <c r="BE43" s="71"/>
      <c r="BF43" s="71"/>
      <c r="BG43" s="71"/>
      <c r="BH43" s="71" t="s">
        <v>635</v>
      </c>
      <c r="BI43" s="71"/>
      <c r="BJ43" s="71"/>
      <c r="BK43" s="71"/>
      <c r="BL43" s="71"/>
      <c r="BM43" s="179" t="s">
        <v>495</v>
      </c>
      <c r="BN43" s="71"/>
      <c r="BO43" s="71"/>
      <c r="BP43" s="71"/>
      <c r="BQ43" s="71"/>
      <c r="BR43" s="71"/>
      <c r="BS43" s="71"/>
      <c r="BT43" s="71"/>
      <c r="BU43" s="65" t="s">
        <v>687</v>
      </c>
      <c r="BV43" s="65"/>
      <c r="BW43" s="65"/>
      <c r="BX43" s="65"/>
      <c r="BY43" s="65"/>
      <c r="BZ43" s="65" t="s">
        <v>715</v>
      </c>
      <c r="CA43" s="65"/>
      <c r="CB43" s="65"/>
      <c r="CC43" s="71"/>
      <c r="CD43" s="71"/>
      <c r="CE43" s="71"/>
      <c r="CF43" s="71"/>
      <c r="CG43" s="71"/>
      <c r="CH43" s="71"/>
    </row>
    <row r="44" spans="53:86">
      <c r="BA44" s="71" t="s">
        <v>24</v>
      </c>
      <c r="BB44" s="71"/>
      <c r="BC44" s="71"/>
      <c r="BD44" s="65" t="s">
        <v>442</v>
      </c>
      <c r="BE44" s="71"/>
      <c r="BF44" s="71"/>
      <c r="BG44" s="71"/>
      <c r="BH44" s="71" t="s">
        <v>636</v>
      </c>
      <c r="BI44" s="71"/>
      <c r="BJ44" s="71"/>
      <c r="BK44" s="71"/>
      <c r="BL44" s="71"/>
      <c r="BM44" s="179" t="s">
        <v>496</v>
      </c>
      <c r="BN44" s="71"/>
      <c r="BO44" s="71"/>
      <c r="BP44" s="71"/>
      <c r="BQ44" s="71"/>
      <c r="BR44" s="71"/>
      <c r="BS44" s="71"/>
      <c r="BT44" s="71"/>
      <c r="BU44" s="65" t="s">
        <v>688</v>
      </c>
      <c r="BV44" s="65"/>
      <c r="BW44" s="65"/>
      <c r="BX44" s="65"/>
      <c r="BY44" s="65"/>
      <c r="BZ44" s="65" t="s">
        <v>441</v>
      </c>
      <c r="CA44" s="65"/>
      <c r="CB44" s="65"/>
      <c r="CC44" s="71"/>
      <c r="CD44" s="71"/>
      <c r="CE44" s="71"/>
      <c r="CF44" s="71"/>
      <c r="CG44" s="71"/>
      <c r="CH44" s="71"/>
    </row>
    <row r="45" spans="53:86">
      <c r="BA45" s="71" t="s">
        <v>401</v>
      </c>
      <c r="BB45" s="71"/>
      <c r="BC45" s="71"/>
      <c r="BD45" s="65" t="s">
        <v>443</v>
      </c>
      <c r="BE45" s="71"/>
      <c r="BF45" s="71"/>
      <c r="BG45" s="71"/>
      <c r="BH45" s="71" t="s">
        <v>637</v>
      </c>
      <c r="BI45" s="71"/>
      <c r="BJ45" s="71"/>
      <c r="BK45" s="71"/>
      <c r="BL45" s="71"/>
      <c r="BM45" s="179" t="s">
        <v>497</v>
      </c>
      <c r="BN45" s="71"/>
      <c r="BO45" s="71"/>
      <c r="BP45" s="71"/>
      <c r="BQ45" s="71"/>
      <c r="BR45" s="71"/>
      <c r="BS45" s="71"/>
      <c r="BT45" s="71"/>
      <c r="BU45" s="65" t="s">
        <v>690</v>
      </c>
      <c r="BV45" s="65"/>
      <c r="BW45" s="65"/>
      <c r="BX45" s="65"/>
      <c r="BY45" s="65"/>
      <c r="BZ45" s="65" t="s">
        <v>716</v>
      </c>
      <c r="CA45" s="65"/>
      <c r="CB45" s="65"/>
      <c r="CC45" s="71"/>
      <c r="CD45" s="71"/>
      <c r="CE45" s="71"/>
      <c r="CF45" s="71"/>
      <c r="CG45" s="71"/>
      <c r="CH45" s="71"/>
    </row>
    <row r="46" spans="53:86">
      <c r="BA46" s="71"/>
      <c r="BB46" s="71"/>
      <c r="BC46" s="71"/>
      <c r="BD46" s="71" t="s">
        <v>429</v>
      </c>
      <c r="BE46" s="71"/>
      <c r="BF46" s="71"/>
      <c r="BG46" s="71"/>
      <c r="BH46" s="71" t="s">
        <v>638</v>
      </c>
      <c r="BI46" s="71"/>
      <c r="BJ46" s="71"/>
      <c r="BK46" s="71"/>
      <c r="BL46" s="71"/>
      <c r="BM46" s="179" t="s">
        <v>498</v>
      </c>
      <c r="BN46" s="71"/>
      <c r="BO46" s="71"/>
      <c r="BP46" s="71"/>
      <c r="BQ46" s="71"/>
      <c r="BR46" s="71"/>
      <c r="BS46" s="71"/>
      <c r="BT46" s="71"/>
      <c r="BU46" s="65" t="s">
        <v>691</v>
      </c>
      <c r="BV46" s="65"/>
      <c r="BW46" s="65"/>
      <c r="BX46" s="65"/>
      <c r="BY46" s="65"/>
      <c r="BZ46" s="71"/>
      <c r="CA46" s="65"/>
      <c r="CB46" s="65"/>
      <c r="CC46" s="71"/>
      <c r="CD46" s="71"/>
      <c r="CE46" s="71"/>
      <c r="CF46" s="71"/>
      <c r="CG46" s="71"/>
      <c r="CH46" s="71"/>
    </row>
    <row r="47" spans="53:86">
      <c r="BA47" s="71"/>
      <c r="BB47" s="71"/>
      <c r="BC47" s="71"/>
      <c r="BD47" s="71"/>
      <c r="BE47" s="71"/>
      <c r="BF47" s="71"/>
      <c r="BG47" s="71"/>
      <c r="BH47" s="71" t="s">
        <v>109</v>
      </c>
      <c r="BI47" s="71"/>
      <c r="BJ47" s="71"/>
      <c r="BK47" s="71"/>
      <c r="BL47" s="71"/>
      <c r="BM47" s="179" t="s">
        <v>499</v>
      </c>
      <c r="BN47" s="71"/>
      <c r="BO47" s="71"/>
      <c r="BP47" s="71"/>
      <c r="BQ47" s="71"/>
      <c r="BR47" s="71"/>
      <c r="BS47" s="71"/>
      <c r="BT47" s="71"/>
      <c r="BU47" s="71"/>
      <c r="BV47" s="65"/>
      <c r="BW47" s="65"/>
      <c r="BX47" s="65"/>
      <c r="BY47" s="65"/>
      <c r="BZ47" s="71"/>
      <c r="CA47" s="65"/>
      <c r="CB47" s="65"/>
      <c r="CC47" s="71"/>
      <c r="CD47" s="71"/>
      <c r="CE47" s="71"/>
      <c r="CF47" s="71"/>
      <c r="CG47" s="71"/>
      <c r="CH47" s="71"/>
    </row>
    <row r="48" spans="53:86">
      <c r="BA48" s="175" t="s">
        <v>287</v>
      </c>
      <c r="BB48" s="71"/>
      <c r="BC48" s="71"/>
      <c r="BD48" s="71"/>
      <c r="BE48" s="71"/>
      <c r="BF48" s="71"/>
      <c r="BG48" s="71"/>
      <c r="BH48" s="71" t="s">
        <v>110</v>
      </c>
      <c r="BI48" s="71"/>
      <c r="BJ48" s="71"/>
      <c r="BK48" s="71"/>
      <c r="BL48" s="71"/>
      <c r="BM48" s="179" t="s">
        <v>500</v>
      </c>
      <c r="BN48" s="71"/>
      <c r="BO48" s="71"/>
      <c r="BP48" s="71"/>
      <c r="BQ48" s="71"/>
      <c r="BR48" s="71"/>
      <c r="BS48" s="71"/>
      <c r="BT48" s="71"/>
      <c r="BU48" s="71"/>
      <c r="BV48" s="65"/>
      <c r="BW48" s="65"/>
      <c r="BX48" s="65"/>
      <c r="BY48" s="65"/>
      <c r="BZ48" s="65"/>
      <c r="CA48" s="65"/>
      <c r="CB48" s="65"/>
      <c r="CC48" s="71"/>
      <c r="CD48" s="71"/>
      <c r="CE48" s="71"/>
      <c r="CF48" s="71"/>
      <c r="CG48" s="71"/>
      <c r="CH48" s="71"/>
    </row>
    <row r="49" spans="53:86">
      <c r="BA49" s="71" t="s">
        <v>7</v>
      </c>
      <c r="BB49" s="71"/>
      <c r="BC49" s="71"/>
      <c r="BD49" s="175" t="s">
        <v>274</v>
      </c>
      <c r="BE49" s="71"/>
      <c r="BF49" s="71"/>
      <c r="BG49" s="71"/>
      <c r="BH49" s="71" t="s">
        <v>111</v>
      </c>
      <c r="BI49" s="71"/>
      <c r="BJ49" s="71"/>
      <c r="BK49" s="71"/>
      <c r="BL49" s="71"/>
      <c r="BM49" s="179" t="s">
        <v>501</v>
      </c>
      <c r="BN49" s="71"/>
      <c r="BO49" s="71"/>
      <c r="BP49" s="71"/>
      <c r="BQ49" s="71"/>
      <c r="BR49" s="71"/>
      <c r="BS49" s="71"/>
      <c r="BT49" s="71"/>
      <c r="BU49" s="65"/>
      <c r="BV49" s="65"/>
      <c r="BW49" s="65"/>
      <c r="BX49" s="65"/>
      <c r="BY49" s="65"/>
      <c r="BZ49" s="65"/>
      <c r="CA49" s="65"/>
      <c r="CB49" s="65"/>
      <c r="CC49" s="71"/>
      <c r="CD49" s="71"/>
      <c r="CE49" s="71"/>
      <c r="CF49" s="71"/>
      <c r="CG49" s="71"/>
      <c r="CH49" s="71"/>
    </row>
    <row r="50" spans="53:86">
      <c r="BA50" s="71" t="s">
        <v>97</v>
      </c>
      <c r="BB50" s="71"/>
      <c r="BC50" s="71"/>
      <c r="BD50" s="71" t="s">
        <v>444</v>
      </c>
      <c r="BE50" s="71"/>
      <c r="BF50" s="71"/>
      <c r="BG50" s="71"/>
      <c r="BH50" s="71"/>
      <c r="BI50" s="71"/>
      <c r="BJ50" s="71"/>
      <c r="BK50" s="71"/>
      <c r="BL50" s="71"/>
      <c r="BM50" s="179" t="s">
        <v>502</v>
      </c>
      <c r="BN50" s="71"/>
      <c r="BO50" s="71"/>
      <c r="BP50" s="71"/>
      <c r="BQ50" s="71"/>
      <c r="BR50" s="71"/>
      <c r="BS50" s="71"/>
      <c r="BT50" s="71"/>
      <c r="BU50" s="71"/>
      <c r="BV50" s="65"/>
      <c r="BW50" s="65"/>
      <c r="BX50" s="65"/>
      <c r="BY50" s="65"/>
      <c r="BZ50" s="65"/>
      <c r="CA50" s="65"/>
      <c r="CB50" s="65"/>
      <c r="CC50" s="71"/>
      <c r="CD50" s="71"/>
      <c r="CE50" s="71"/>
      <c r="CF50" s="71"/>
      <c r="CG50" s="71"/>
      <c r="CH50" s="71"/>
    </row>
    <row r="51" spans="53:86">
      <c r="BA51" s="71" t="s">
        <v>196</v>
      </c>
      <c r="BB51" s="71"/>
      <c r="BC51" s="71"/>
      <c r="BD51" s="71" t="s">
        <v>445</v>
      </c>
      <c r="BE51" s="71"/>
      <c r="BF51" s="71"/>
      <c r="BG51" s="71"/>
      <c r="BH51" s="71"/>
      <c r="BI51" s="71"/>
      <c r="BJ51" s="71"/>
      <c r="BK51" s="71"/>
      <c r="BL51" s="71"/>
      <c r="BM51" s="179" t="s">
        <v>503</v>
      </c>
      <c r="BN51" s="71"/>
      <c r="BO51" s="71"/>
      <c r="BP51" s="71"/>
      <c r="BQ51" s="71"/>
      <c r="BR51" s="71"/>
      <c r="BS51" s="71"/>
      <c r="BT51" s="71"/>
      <c r="BU51" s="71"/>
      <c r="BV51" s="65"/>
      <c r="BW51" s="65"/>
      <c r="BX51" s="65"/>
      <c r="BY51" s="65"/>
      <c r="BZ51" s="65"/>
      <c r="CA51" s="65"/>
      <c r="CB51" s="65"/>
      <c r="CC51" s="71"/>
      <c r="CD51" s="71"/>
      <c r="CE51" s="71"/>
      <c r="CF51" s="71"/>
      <c r="CG51" s="71"/>
      <c r="CH51" s="71"/>
    </row>
    <row r="52" spans="53:86">
      <c r="BA52" s="71" t="s">
        <v>403</v>
      </c>
      <c r="BB52" s="71"/>
      <c r="BC52" s="71"/>
      <c r="BD52" s="71" t="s">
        <v>446</v>
      </c>
      <c r="BE52" s="71"/>
      <c r="BF52" s="71"/>
      <c r="BG52" s="71"/>
      <c r="BH52" s="71"/>
      <c r="BI52" s="71"/>
      <c r="BJ52" s="71"/>
      <c r="BK52" s="71"/>
      <c r="BL52" s="71"/>
      <c r="BM52" s="179" t="s">
        <v>504</v>
      </c>
      <c r="BN52" s="71"/>
      <c r="BO52" s="71"/>
      <c r="BP52" s="71"/>
      <c r="BQ52" s="71"/>
      <c r="BR52" s="71"/>
      <c r="BS52" s="71"/>
      <c r="BT52" s="71"/>
      <c r="BU52" s="71"/>
      <c r="BV52" s="65"/>
      <c r="BW52" s="65"/>
      <c r="BX52" s="65"/>
      <c r="BY52" s="65"/>
      <c r="BZ52" s="65"/>
      <c r="CA52" s="65"/>
      <c r="CB52" s="65"/>
      <c r="CC52" s="71"/>
      <c r="CD52" s="71"/>
      <c r="CE52" s="71"/>
      <c r="CF52" s="71"/>
      <c r="CG52" s="71"/>
      <c r="CH52" s="71"/>
    </row>
    <row r="53" spans="53:86">
      <c r="BA53" s="71" t="s">
        <v>404</v>
      </c>
      <c r="BB53" s="71"/>
      <c r="BC53" s="71"/>
      <c r="BD53" s="71"/>
      <c r="BE53" s="71"/>
      <c r="BF53" s="71"/>
      <c r="BG53" s="71"/>
      <c r="BH53" s="71"/>
      <c r="BI53" s="71"/>
      <c r="BJ53" s="71"/>
      <c r="BK53" s="71"/>
      <c r="BL53" s="71"/>
      <c r="BM53" s="179" t="s">
        <v>91</v>
      </c>
      <c r="BN53" s="71"/>
      <c r="BO53" s="71"/>
      <c r="BP53" s="71"/>
      <c r="BQ53" s="71"/>
      <c r="BR53" s="71"/>
      <c r="BS53" s="71"/>
      <c r="BT53" s="71"/>
      <c r="BU53" s="71"/>
      <c r="BV53" s="65"/>
      <c r="BW53" s="65"/>
      <c r="BX53" s="65"/>
      <c r="BY53" s="65"/>
      <c r="BZ53" s="65"/>
      <c r="CA53" s="65"/>
      <c r="CB53" s="65"/>
      <c r="CC53" s="71"/>
      <c r="CD53" s="71"/>
      <c r="CE53" s="71"/>
      <c r="CF53" s="71"/>
      <c r="CG53" s="71"/>
      <c r="CH53" s="71"/>
    </row>
    <row r="54" spans="53:86">
      <c r="BA54" s="71" t="s">
        <v>263</v>
      </c>
      <c r="BB54" s="71"/>
      <c r="BC54" s="71"/>
      <c r="BD54" s="71"/>
      <c r="BE54" s="71"/>
      <c r="BF54" s="71"/>
      <c r="BG54" s="71"/>
      <c r="BH54" s="71"/>
      <c r="BI54" s="71"/>
      <c r="BJ54" s="71"/>
      <c r="BK54" s="71"/>
      <c r="BL54" s="71"/>
      <c r="BM54" s="179" t="s">
        <v>505</v>
      </c>
      <c r="BN54" s="71"/>
      <c r="BO54" s="71"/>
      <c r="BP54" s="71"/>
      <c r="BQ54" s="71"/>
      <c r="BR54" s="71"/>
      <c r="BS54" s="71"/>
      <c r="BT54" s="71"/>
      <c r="BU54" s="71"/>
      <c r="BV54" s="71"/>
      <c r="BW54" s="71"/>
      <c r="BX54" s="71"/>
      <c r="BY54" s="71"/>
      <c r="BZ54" s="71"/>
      <c r="CA54" s="71"/>
      <c r="CB54" s="71"/>
      <c r="CC54" s="71"/>
      <c r="CD54" s="71"/>
      <c r="CE54" s="71"/>
      <c r="CF54" s="71"/>
      <c r="CG54" s="71"/>
      <c r="CH54" s="71"/>
    </row>
    <row r="55" spans="53:86">
      <c r="BA55" s="71" t="s">
        <v>405</v>
      </c>
      <c r="BB55" s="71"/>
      <c r="BC55" s="71"/>
      <c r="BD55" s="71"/>
      <c r="BE55" s="71"/>
      <c r="BF55" s="71"/>
      <c r="BG55" s="71"/>
      <c r="BH55" s="71"/>
      <c r="BI55" s="71"/>
      <c r="BJ55" s="71"/>
      <c r="BK55" s="71"/>
      <c r="BL55" s="71"/>
      <c r="BM55" s="179" t="s">
        <v>506</v>
      </c>
      <c r="BN55" s="71"/>
      <c r="BO55" s="71"/>
      <c r="BP55" s="71"/>
      <c r="BQ55" s="71"/>
      <c r="BR55" s="71"/>
      <c r="BS55" s="71"/>
      <c r="BT55" s="71"/>
      <c r="BU55" s="71"/>
      <c r="BV55" s="71"/>
      <c r="BW55" s="71"/>
      <c r="BX55" s="71"/>
      <c r="BY55" s="71"/>
      <c r="BZ55" s="71"/>
      <c r="CA55" s="71"/>
      <c r="CB55" s="71"/>
      <c r="CC55" s="71"/>
      <c r="CD55" s="71"/>
      <c r="CE55" s="71"/>
      <c r="CF55" s="71"/>
      <c r="CG55" s="71"/>
      <c r="CH55" s="71"/>
    </row>
    <row r="56" spans="53:86">
      <c r="BA56" s="71" t="s">
        <v>406</v>
      </c>
      <c r="BB56" s="71"/>
      <c r="BC56" s="71"/>
      <c r="BD56" s="71"/>
      <c r="BE56" s="71"/>
      <c r="BF56" s="71"/>
      <c r="BG56" s="71"/>
      <c r="BH56" s="71"/>
      <c r="BI56" s="71"/>
      <c r="BJ56" s="71"/>
      <c r="BK56" s="71"/>
      <c r="BL56" s="71"/>
      <c r="BM56" s="179" t="s">
        <v>507</v>
      </c>
      <c r="BN56" s="71"/>
      <c r="BO56" s="71"/>
      <c r="BP56" s="71"/>
      <c r="BQ56" s="71"/>
      <c r="BR56" s="71"/>
      <c r="BS56" s="71"/>
      <c r="BT56" s="71"/>
      <c r="BU56" s="71"/>
      <c r="BV56" s="71"/>
      <c r="BW56" s="71"/>
      <c r="BX56" s="71"/>
      <c r="BY56" s="71"/>
      <c r="BZ56" s="71"/>
      <c r="CA56" s="71"/>
      <c r="CB56" s="71"/>
      <c r="CC56" s="71"/>
      <c r="CD56" s="71"/>
      <c r="CE56" s="71"/>
      <c r="CF56" s="71"/>
      <c r="CG56" s="71"/>
      <c r="CH56" s="71"/>
    </row>
    <row r="57" spans="53:86">
      <c r="BA57" s="71" t="s">
        <v>407</v>
      </c>
      <c r="BB57" s="71"/>
      <c r="BC57" s="71"/>
      <c r="BD57" s="71"/>
      <c r="BE57" s="71"/>
      <c r="BF57" s="71"/>
      <c r="BG57" s="71"/>
      <c r="BH57" s="71"/>
      <c r="BI57" s="71"/>
      <c r="BJ57" s="71"/>
      <c r="BK57" s="71"/>
      <c r="BL57" s="71"/>
      <c r="BM57" s="179" t="s">
        <v>508</v>
      </c>
      <c r="BN57" s="71"/>
      <c r="BO57" s="71"/>
      <c r="BP57" s="71"/>
      <c r="BQ57" s="71"/>
      <c r="BR57" s="71"/>
      <c r="BS57" s="71"/>
      <c r="BT57" s="71"/>
      <c r="BU57" s="71"/>
      <c r="BV57" s="71"/>
      <c r="BW57" s="71"/>
      <c r="BX57" s="71"/>
      <c r="BY57" s="71"/>
      <c r="BZ57" s="71"/>
      <c r="CA57" s="71"/>
      <c r="CB57" s="71"/>
      <c r="CC57" s="71"/>
      <c r="CD57" s="71"/>
      <c r="CE57" s="71"/>
      <c r="CF57" s="71"/>
      <c r="CG57" s="71"/>
      <c r="CH57" s="71"/>
    </row>
    <row r="58" spans="53:86">
      <c r="BA58" s="71" t="s">
        <v>408</v>
      </c>
      <c r="BB58" s="71"/>
      <c r="BC58" s="71"/>
      <c r="BD58" s="71"/>
      <c r="BE58" s="71"/>
      <c r="BF58" s="71"/>
      <c r="BG58" s="71"/>
      <c r="BH58" s="71"/>
      <c r="BI58" s="71"/>
      <c r="BJ58" s="71"/>
      <c r="BK58" s="71"/>
      <c r="BL58" s="71"/>
      <c r="BM58" s="179" t="s">
        <v>509</v>
      </c>
      <c r="BN58" s="71"/>
      <c r="BO58" s="71"/>
      <c r="BP58" s="71"/>
      <c r="BQ58" s="71"/>
      <c r="BR58" s="71"/>
      <c r="BS58" s="71"/>
      <c r="BT58" s="71"/>
      <c r="BU58" s="71"/>
      <c r="BV58" s="71"/>
      <c r="BW58" s="71"/>
      <c r="BX58" s="71"/>
      <c r="BY58" s="71"/>
      <c r="BZ58" s="71"/>
      <c r="CA58" s="71"/>
      <c r="CB58" s="71"/>
      <c r="CC58" s="71"/>
      <c r="CD58" s="71"/>
      <c r="CE58" s="71"/>
      <c r="CF58" s="71"/>
      <c r="CG58" s="71"/>
      <c r="CH58" s="71"/>
    </row>
    <row r="59" spans="53:86">
      <c r="BA59" s="71" t="s">
        <v>409</v>
      </c>
      <c r="BB59" s="71"/>
      <c r="BC59" s="71"/>
      <c r="BD59" s="71"/>
      <c r="BE59" s="71"/>
      <c r="BF59" s="71"/>
      <c r="BG59" s="71"/>
      <c r="BH59" s="71"/>
      <c r="BI59" s="71"/>
      <c r="BJ59" s="71"/>
      <c r="BK59" s="71"/>
      <c r="BL59" s="71"/>
      <c r="BM59" s="179" t="s">
        <v>510</v>
      </c>
      <c r="BN59" s="71"/>
      <c r="BO59" s="71"/>
      <c r="BP59" s="71"/>
      <c r="BQ59" s="71"/>
      <c r="BR59" s="71"/>
      <c r="BS59" s="71"/>
      <c r="BT59" s="71"/>
      <c r="BU59" s="71"/>
      <c r="BV59" s="71"/>
      <c r="BW59" s="71"/>
      <c r="BX59" s="71"/>
      <c r="BY59" s="71"/>
      <c r="BZ59" s="71"/>
      <c r="CA59" s="71"/>
      <c r="CB59" s="71"/>
      <c r="CC59" s="71"/>
      <c r="CD59" s="71"/>
      <c r="CE59" s="71"/>
      <c r="CF59" s="71"/>
      <c r="CG59" s="71"/>
      <c r="CH59" s="71"/>
    </row>
    <row r="60" spans="53:86">
      <c r="BA60" s="71" t="s">
        <v>410</v>
      </c>
      <c r="BB60" s="71"/>
      <c r="BC60" s="71"/>
      <c r="BD60" s="71"/>
      <c r="BE60" s="71"/>
      <c r="BF60" s="71"/>
      <c r="BG60" s="71"/>
      <c r="BH60" s="71"/>
      <c r="BI60" s="71"/>
      <c r="BJ60" s="71"/>
      <c r="BK60" s="71"/>
      <c r="BL60" s="71"/>
      <c r="BM60" s="179" t="s">
        <v>511</v>
      </c>
      <c r="BN60" s="71"/>
      <c r="BO60" s="71"/>
      <c r="BP60" s="71"/>
      <c r="BQ60" s="71"/>
      <c r="BR60" s="71"/>
      <c r="BS60" s="71"/>
      <c r="BT60" s="71"/>
      <c r="BU60" s="71"/>
      <c r="BV60" s="71"/>
      <c r="BW60" s="71"/>
      <c r="BX60" s="71"/>
      <c r="BY60" s="71"/>
      <c r="BZ60" s="71"/>
      <c r="CA60" s="71"/>
      <c r="CB60" s="71"/>
      <c r="CC60" s="71"/>
      <c r="CD60" s="71"/>
      <c r="CE60" s="71"/>
      <c r="CF60" s="71"/>
      <c r="CG60" s="71"/>
      <c r="CH60" s="71"/>
    </row>
    <row r="61" spans="53:86">
      <c r="BA61" s="71" t="s">
        <v>411</v>
      </c>
      <c r="BB61" s="71"/>
      <c r="BC61" s="71"/>
      <c r="BD61" s="71"/>
      <c r="BE61" s="71"/>
      <c r="BF61" s="71"/>
      <c r="BG61" s="71"/>
      <c r="BH61" s="71"/>
      <c r="BI61" s="71"/>
      <c r="BJ61" s="71"/>
      <c r="BK61" s="71"/>
      <c r="BL61" s="71"/>
      <c r="BM61" s="179" t="s">
        <v>512</v>
      </c>
      <c r="BN61" s="71"/>
      <c r="BO61" s="71"/>
      <c r="BP61" s="71"/>
      <c r="BQ61" s="71"/>
      <c r="BR61" s="71"/>
      <c r="BS61" s="71"/>
      <c r="BT61" s="71"/>
      <c r="BU61" s="71"/>
      <c r="BV61" s="71"/>
      <c r="BW61" s="71"/>
      <c r="BX61" s="71"/>
      <c r="BY61" s="71"/>
      <c r="BZ61" s="71"/>
      <c r="CA61" s="71"/>
      <c r="CB61" s="71"/>
      <c r="CC61" s="71"/>
      <c r="CD61" s="71"/>
      <c r="CE61" s="71"/>
      <c r="CF61" s="71"/>
      <c r="CG61" s="71"/>
      <c r="CH61" s="71"/>
    </row>
    <row r="62" spans="53:86">
      <c r="BA62" s="71"/>
      <c r="BB62" s="71"/>
      <c r="BC62" s="71"/>
      <c r="BD62" s="71"/>
      <c r="BE62" s="71"/>
      <c r="BF62" s="71"/>
      <c r="BG62" s="71"/>
      <c r="BH62" s="71"/>
      <c r="BI62" s="71"/>
      <c r="BJ62" s="71"/>
      <c r="BK62" s="71"/>
      <c r="BL62" s="71"/>
      <c r="BM62" s="179" t="s">
        <v>513</v>
      </c>
      <c r="BN62" s="71"/>
      <c r="BO62" s="71"/>
      <c r="BP62" s="71"/>
      <c r="BQ62" s="71"/>
      <c r="BR62" s="71"/>
      <c r="BS62" s="71"/>
      <c r="BT62" s="71"/>
      <c r="BU62" s="71"/>
      <c r="BV62" s="71"/>
      <c r="BW62" s="71"/>
      <c r="BX62" s="71"/>
      <c r="BY62" s="71"/>
      <c r="BZ62" s="71"/>
      <c r="CA62" s="71"/>
      <c r="CB62" s="71"/>
      <c r="CC62" s="71"/>
      <c r="CD62" s="71"/>
      <c r="CE62" s="71"/>
      <c r="CF62" s="71"/>
      <c r="CG62" s="71"/>
      <c r="CH62" s="71"/>
    </row>
    <row r="63" spans="53:86">
      <c r="BA63" s="71"/>
      <c r="BB63" s="71"/>
      <c r="BC63" s="71"/>
      <c r="BD63" s="71"/>
      <c r="BE63" s="71"/>
      <c r="BF63" s="71"/>
      <c r="BG63" s="71"/>
      <c r="BH63" s="71"/>
      <c r="BI63" s="71"/>
      <c r="BJ63" s="71"/>
      <c r="BK63" s="71"/>
      <c r="BL63" s="71"/>
      <c r="BM63" s="179" t="s">
        <v>514</v>
      </c>
      <c r="BN63" s="71"/>
      <c r="BO63" s="71"/>
      <c r="BP63" s="71"/>
      <c r="BQ63" s="71"/>
      <c r="BR63" s="71"/>
      <c r="BS63" s="71"/>
      <c r="BT63" s="71"/>
      <c r="BU63" s="71"/>
      <c r="BV63" s="71"/>
      <c r="BW63" s="71"/>
      <c r="BX63" s="71"/>
      <c r="BY63" s="71"/>
      <c r="BZ63" s="71"/>
      <c r="CA63" s="71"/>
      <c r="CB63" s="71"/>
      <c r="CC63" s="71"/>
      <c r="CD63" s="71"/>
      <c r="CE63" s="71"/>
      <c r="CF63" s="71"/>
      <c r="CG63" s="71"/>
      <c r="CH63" s="71"/>
    </row>
    <row r="64" spans="53:86">
      <c r="BA64" s="192" t="s">
        <v>745</v>
      </c>
      <c r="BB64" s="71"/>
      <c r="BC64" s="71"/>
      <c r="BD64" s="71"/>
      <c r="BE64" s="71"/>
      <c r="BF64" s="71"/>
      <c r="BG64" s="71"/>
      <c r="BH64" s="71"/>
      <c r="BI64" s="71"/>
      <c r="BJ64" s="71"/>
      <c r="BK64" s="71"/>
      <c r="BL64" s="71"/>
      <c r="BM64" s="179" t="s">
        <v>643</v>
      </c>
      <c r="BN64" s="71"/>
      <c r="BO64" s="71"/>
      <c r="BP64" s="71"/>
      <c r="BQ64" s="71"/>
      <c r="BR64" s="71"/>
      <c r="BS64" s="71"/>
      <c r="BT64" s="71"/>
      <c r="BU64" s="71"/>
      <c r="BV64" s="71"/>
      <c r="BW64" s="71"/>
      <c r="BX64" s="71"/>
      <c r="BY64" s="71"/>
      <c r="BZ64" s="71"/>
      <c r="CA64" s="71"/>
      <c r="CB64" s="71"/>
      <c r="CC64" s="71"/>
      <c r="CD64" s="71"/>
      <c r="CE64" s="71"/>
      <c r="CF64" s="71"/>
      <c r="CG64" s="71"/>
      <c r="CH64" s="71"/>
    </row>
    <row r="65" spans="53:86" ht="15">
      <c r="BA65" s="193" t="s">
        <v>746</v>
      </c>
      <c r="BB65" s="71"/>
      <c r="BC65" s="71"/>
      <c r="BD65" s="71"/>
      <c r="BE65" s="71"/>
      <c r="BF65" s="71"/>
      <c r="BG65" s="71"/>
      <c r="BH65" s="71"/>
      <c r="BI65" s="71"/>
      <c r="BJ65" s="71"/>
      <c r="BK65" s="71"/>
      <c r="BL65" s="71"/>
      <c r="BM65" s="180" t="s">
        <v>515</v>
      </c>
      <c r="BN65" s="71"/>
      <c r="BO65" s="71"/>
      <c r="BP65" s="71"/>
      <c r="BQ65" s="71"/>
      <c r="BR65" s="71"/>
      <c r="BS65" s="71"/>
      <c r="BT65" s="71"/>
      <c r="BU65" s="71"/>
      <c r="BV65" s="71"/>
      <c r="BW65" s="71"/>
      <c r="BX65" s="71"/>
      <c r="BY65" s="71"/>
      <c r="BZ65" s="71"/>
      <c r="CA65" s="71"/>
      <c r="CB65" s="71"/>
      <c r="CC65" s="71"/>
      <c r="CD65" s="71"/>
      <c r="CE65" s="71"/>
      <c r="CF65" s="71"/>
      <c r="CG65" s="71"/>
      <c r="CH65" s="71"/>
    </row>
    <row r="66" spans="53:86">
      <c r="BA66" s="194" t="s">
        <v>195</v>
      </c>
      <c r="BB66" s="71"/>
      <c r="BC66" s="71"/>
      <c r="BD66" s="71"/>
      <c r="BE66" s="71"/>
      <c r="BF66" s="71"/>
      <c r="BG66" s="71"/>
      <c r="BH66" s="71"/>
      <c r="BI66" s="71"/>
      <c r="BJ66" s="71"/>
      <c r="BK66" s="71"/>
      <c r="BL66" s="71"/>
      <c r="BM66" s="179" t="s">
        <v>516</v>
      </c>
      <c r="BN66" s="71"/>
      <c r="BO66" s="71"/>
      <c r="BP66" s="71"/>
      <c r="BQ66" s="71"/>
      <c r="BR66" s="71"/>
      <c r="BS66" s="71"/>
      <c r="BT66" s="71"/>
      <c r="BU66" s="71"/>
      <c r="BV66" s="71"/>
      <c r="BW66" s="71"/>
      <c r="BX66" s="71"/>
      <c r="BY66" s="71"/>
      <c r="BZ66" s="71"/>
      <c r="CA66" s="71"/>
      <c r="CB66" s="71"/>
      <c r="CC66" s="71"/>
      <c r="CD66" s="71"/>
      <c r="CE66" s="71"/>
      <c r="CF66" s="71"/>
      <c r="CG66" s="71"/>
      <c r="CH66" s="71"/>
    </row>
    <row r="67" spans="53:86" ht="25.5">
      <c r="BA67" s="194" t="s">
        <v>803</v>
      </c>
      <c r="BB67" s="71"/>
      <c r="BC67" s="71"/>
      <c r="BD67" s="71"/>
      <c r="BE67" s="71"/>
      <c r="BF67" s="71"/>
      <c r="BG67" s="71"/>
      <c r="BH67" s="71"/>
      <c r="BI67" s="71"/>
      <c r="BJ67" s="71"/>
      <c r="BK67" s="71"/>
      <c r="BL67" s="71"/>
      <c r="BM67" s="179" t="s">
        <v>517</v>
      </c>
      <c r="BN67" s="71"/>
      <c r="BO67" s="71"/>
      <c r="BP67" s="71"/>
      <c r="BQ67" s="71"/>
      <c r="BR67" s="71"/>
      <c r="BS67" s="71"/>
      <c r="BT67" s="71"/>
      <c r="BU67" s="71"/>
      <c r="BV67" s="71"/>
      <c r="BW67" s="71"/>
      <c r="BX67" s="71"/>
      <c r="BY67" s="71"/>
      <c r="BZ67" s="71"/>
      <c r="CA67" s="71"/>
      <c r="CB67" s="71"/>
      <c r="CC67" s="71"/>
      <c r="CD67" s="71"/>
      <c r="CE67" s="71"/>
      <c r="CF67" s="71"/>
      <c r="CG67" s="71"/>
      <c r="CH67" s="71"/>
    </row>
    <row r="68" spans="53:86">
      <c r="BA68" s="194" t="s">
        <v>804</v>
      </c>
      <c r="BB68" s="71"/>
      <c r="BC68" s="71"/>
      <c r="BD68" s="71"/>
      <c r="BE68" s="71"/>
      <c r="BF68" s="71"/>
      <c r="BG68" s="71"/>
      <c r="BH68" s="71"/>
      <c r="BI68" s="71"/>
      <c r="BJ68" s="71"/>
      <c r="BK68" s="71"/>
      <c r="BL68" s="71"/>
      <c r="BM68" s="179" t="s">
        <v>518</v>
      </c>
      <c r="BN68" s="71"/>
      <c r="BO68" s="71"/>
      <c r="BP68" s="71"/>
      <c r="BQ68" s="71"/>
      <c r="BR68" s="71"/>
      <c r="BS68" s="71"/>
      <c r="BT68" s="71"/>
      <c r="BU68" s="71"/>
      <c r="BV68" s="71"/>
      <c r="BW68" s="71"/>
      <c r="BX68" s="71"/>
      <c r="BY68" s="71"/>
      <c r="BZ68" s="71"/>
      <c r="CA68" s="71"/>
      <c r="CB68" s="71"/>
      <c r="CC68" s="71"/>
      <c r="CD68" s="71"/>
      <c r="CE68" s="71"/>
      <c r="CF68" s="71"/>
      <c r="CG68" s="71"/>
      <c r="CH68" s="71"/>
    </row>
    <row r="69" spans="53:86">
      <c r="BA69" s="194" t="s">
        <v>64</v>
      </c>
      <c r="BB69" s="71"/>
      <c r="BC69" s="71"/>
      <c r="BD69" s="71"/>
      <c r="BE69" s="71"/>
      <c r="BF69" s="71"/>
      <c r="BG69" s="71"/>
      <c r="BH69" s="71"/>
      <c r="BI69" s="71"/>
      <c r="BJ69" s="71"/>
      <c r="BK69" s="71"/>
      <c r="BL69" s="71"/>
      <c r="BM69" s="179" t="s">
        <v>519</v>
      </c>
      <c r="BN69" s="71"/>
      <c r="BO69" s="71"/>
      <c r="BP69" s="71"/>
      <c r="BQ69" s="71"/>
      <c r="BR69" s="71"/>
      <c r="BS69" s="71"/>
      <c r="BT69" s="71"/>
      <c r="BU69" s="71"/>
      <c r="BV69" s="71"/>
      <c r="BW69" s="71"/>
      <c r="BX69" s="71"/>
      <c r="BY69" s="71"/>
      <c r="BZ69" s="71"/>
      <c r="CA69" s="71"/>
      <c r="CB69" s="71"/>
      <c r="CC69" s="71"/>
      <c r="CD69" s="71"/>
      <c r="CE69" s="71"/>
      <c r="CF69" s="71"/>
      <c r="CG69" s="71"/>
      <c r="CH69" s="71"/>
    </row>
    <row r="70" spans="53:86">
      <c r="BA70" s="194" t="s">
        <v>805</v>
      </c>
      <c r="BB70" s="71"/>
      <c r="BC70" s="71"/>
      <c r="BD70" s="71"/>
      <c r="BE70" s="71"/>
      <c r="BF70" s="71"/>
      <c r="BG70" s="71"/>
      <c r="BH70" s="71"/>
      <c r="BI70" s="71"/>
      <c r="BJ70" s="71"/>
      <c r="BK70" s="71"/>
      <c r="BL70" s="71"/>
      <c r="BM70" s="179" t="s">
        <v>520</v>
      </c>
      <c r="BN70" s="71"/>
      <c r="BO70" s="71"/>
      <c r="BP70" s="71"/>
      <c r="BQ70" s="71"/>
      <c r="BR70" s="71"/>
      <c r="BS70" s="71"/>
      <c r="BT70" s="71"/>
      <c r="BU70" s="71"/>
      <c r="BV70" s="71"/>
      <c r="BW70" s="71"/>
      <c r="BX70" s="71"/>
      <c r="BY70" s="71"/>
      <c r="BZ70" s="71"/>
      <c r="CA70" s="71"/>
      <c r="CB70" s="71"/>
      <c r="CC70" s="71"/>
      <c r="CD70" s="71"/>
      <c r="CE70" s="71"/>
      <c r="CF70" s="71"/>
      <c r="CG70" s="71"/>
      <c r="CH70" s="71"/>
    </row>
    <row r="71" spans="53:86" ht="15">
      <c r="BA71" s="193" t="s">
        <v>747</v>
      </c>
      <c r="BB71" s="71"/>
      <c r="BC71" s="71"/>
      <c r="BD71" s="71"/>
      <c r="BE71" s="71"/>
      <c r="BF71" s="71"/>
      <c r="BG71" s="71"/>
      <c r="BH71" s="71"/>
      <c r="BI71" s="71"/>
      <c r="BJ71" s="71"/>
      <c r="BK71" s="71"/>
      <c r="BL71" s="71"/>
      <c r="BM71" s="179" t="s">
        <v>521</v>
      </c>
      <c r="BN71" s="71"/>
      <c r="BO71" s="71"/>
      <c r="BP71" s="71"/>
      <c r="BQ71" s="71"/>
      <c r="BR71" s="71"/>
      <c r="BS71" s="71"/>
      <c r="BT71" s="71"/>
      <c r="BU71" s="71"/>
      <c r="BV71" s="71"/>
      <c r="BW71" s="71"/>
      <c r="BX71" s="71"/>
      <c r="BY71" s="71"/>
      <c r="BZ71" s="71"/>
      <c r="CA71" s="71"/>
      <c r="CB71" s="71"/>
      <c r="CC71" s="71"/>
      <c r="CD71" s="71"/>
      <c r="CE71" s="71"/>
      <c r="CF71" s="71"/>
      <c r="CG71" s="71"/>
      <c r="CH71" s="71"/>
    </row>
    <row r="72" spans="53:86">
      <c r="BA72" t="s">
        <v>748</v>
      </c>
      <c r="BB72" s="71"/>
      <c r="BC72" s="71"/>
      <c r="BD72" s="71"/>
      <c r="BE72" s="71"/>
      <c r="BF72" s="71"/>
      <c r="BG72" s="71"/>
      <c r="BH72" s="71"/>
      <c r="BI72" s="71"/>
      <c r="BJ72" s="71"/>
      <c r="BK72" s="71"/>
      <c r="BL72" s="71"/>
      <c r="BM72" s="179" t="s">
        <v>522</v>
      </c>
      <c r="BN72" s="71"/>
      <c r="BO72" s="71"/>
      <c r="BP72" s="71"/>
      <c r="BQ72" s="71"/>
      <c r="BR72" s="71"/>
      <c r="BS72" s="71"/>
      <c r="BT72" s="71"/>
      <c r="BU72" s="71"/>
      <c r="BV72" s="71"/>
      <c r="BW72" s="71"/>
      <c r="BX72" s="71"/>
      <c r="BY72" s="71"/>
      <c r="BZ72" s="71"/>
      <c r="CA72" s="71"/>
      <c r="CB72" s="71"/>
      <c r="CC72" s="71"/>
      <c r="CD72" s="71"/>
      <c r="CE72" s="71"/>
      <c r="CF72" s="71"/>
      <c r="CG72" s="71"/>
      <c r="CH72" s="71"/>
    </row>
    <row r="73" spans="53:86">
      <c r="BA73" t="s">
        <v>749</v>
      </c>
      <c r="BB73" s="71"/>
      <c r="BC73" s="71"/>
      <c r="BD73" s="71"/>
      <c r="BE73" s="71"/>
      <c r="BF73" s="71"/>
      <c r="BG73" s="71"/>
      <c r="BH73" s="71"/>
      <c r="BI73" s="71"/>
      <c r="BJ73" s="71"/>
      <c r="BK73" s="71"/>
      <c r="BL73" s="71"/>
      <c r="BM73" s="179" t="s">
        <v>523</v>
      </c>
      <c r="BN73" s="71"/>
      <c r="BO73" s="71"/>
      <c r="BP73" s="71"/>
      <c r="BQ73" s="71"/>
      <c r="BR73" s="71"/>
      <c r="BS73" s="71"/>
      <c r="BT73" s="71"/>
      <c r="BU73" s="71"/>
      <c r="BV73" s="71"/>
      <c r="BW73" s="71"/>
      <c r="BX73" s="71"/>
      <c r="BY73" s="71"/>
      <c r="BZ73" s="71"/>
      <c r="CA73" s="71"/>
      <c r="CB73" s="71"/>
      <c r="CC73" s="71"/>
      <c r="CD73" s="71"/>
      <c r="CE73" s="71"/>
      <c r="CF73" s="71"/>
      <c r="CG73" s="71"/>
      <c r="CH73" s="71"/>
    </row>
    <row r="74" spans="53:86">
      <c r="BA74" t="s">
        <v>750</v>
      </c>
      <c r="BB74" s="71"/>
      <c r="BC74" s="71"/>
      <c r="BD74" s="71"/>
      <c r="BE74" s="71"/>
      <c r="BF74" s="71"/>
      <c r="BG74" s="71"/>
      <c r="BH74" s="71"/>
      <c r="BI74" s="71"/>
      <c r="BJ74" s="71"/>
      <c r="BK74" s="71"/>
      <c r="BL74" s="71"/>
      <c r="BM74" s="179" t="s">
        <v>524</v>
      </c>
      <c r="BN74" s="71"/>
      <c r="BO74" s="71"/>
      <c r="BP74" s="71"/>
      <c r="BQ74" s="71"/>
      <c r="BR74" s="71"/>
      <c r="BS74" s="71"/>
      <c r="BT74" s="71"/>
      <c r="BU74" s="71"/>
      <c r="BV74" s="71"/>
      <c r="BW74" s="71"/>
      <c r="BX74" s="71"/>
      <c r="BY74" s="71"/>
      <c r="BZ74" s="71"/>
      <c r="CA74" s="71"/>
      <c r="CB74" s="71"/>
      <c r="CC74" s="71"/>
      <c r="CD74" s="71"/>
      <c r="CE74" s="71"/>
      <c r="CF74" s="71"/>
      <c r="CG74" s="71"/>
      <c r="CH74" s="71"/>
    </row>
    <row r="75" spans="53:86">
      <c r="BA75" t="s">
        <v>751</v>
      </c>
      <c r="BB75" s="71"/>
      <c r="BC75" s="71"/>
      <c r="BD75" s="71"/>
      <c r="BE75" s="71"/>
      <c r="BF75" s="71"/>
      <c r="BG75" s="71"/>
      <c r="BH75" s="71"/>
      <c r="BI75" s="71"/>
      <c r="BJ75" s="71"/>
      <c r="BK75" s="71"/>
      <c r="BL75" s="71"/>
      <c r="BM75" s="179" t="s">
        <v>525</v>
      </c>
      <c r="BN75" s="71"/>
      <c r="BO75" s="71"/>
      <c r="BP75" s="71"/>
      <c r="BQ75" s="71"/>
      <c r="BR75" s="71"/>
      <c r="BS75" s="71"/>
      <c r="BT75" s="71"/>
      <c r="BU75" s="71"/>
      <c r="BV75" s="71"/>
      <c r="BW75" s="71"/>
      <c r="BX75" s="71"/>
      <c r="BY75" s="71"/>
      <c r="BZ75" s="71"/>
      <c r="CA75" s="71"/>
      <c r="CB75" s="71"/>
      <c r="CC75" s="71"/>
      <c r="CD75" s="71"/>
      <c r="CE75" s="71"/>
      <c r="CF75" s="71"/>
      <c r="CG75" s="71"/>
      <c r="CH75" s="71"/>
    </row>
    <row r="76" spans="53:86">
      <c r="BA76" t="s">
        <v>752</v>
      </c>
      <c r="BB76" s="71"/>
      <c r="BC76" s="71"/>
      <c r="BD76" s="71"/>
      <c r="BE76" s="71"/>
      <c r="BF76" s="71"/>
      <c r="BG76" s="71"/>
      <c r="BH76" s="71"/>
      <c r="BI76" s="71"/>
      <c r="BJ76" s="71"/>
      <c r="BK76" s="71"/>
      <c r="BL76" s="71"/>
      <c r="BM76" s="179" t="s">
        <v>526</v>
      </c>
      <c r="BN76" s="71"/>
      <c r="BO76" s="71"/>
      <c r="BP76" s="71"/>
      <c r="BQ76" s="71"/>
      <c r="BR76" s="71"/>
      <c r="BS76" s="71"/>
      <c r="BT76" s="71"/>
      <c r="BU76" s="71"/>
      <c r="BV76" s="71"/>
      <c r="BW76" s="71"/>
      <c r="BX76" s="71"/>
      <c r="BY76" s="71"/>
      <c r="BZ76" s="71"/>
      <c r="CA76" s="71"/>
      <c r="CB76" s="71"/>
      <c r="CC76" s="71"/>
      <c r="CD76" s="71"/>
      <c r="CE76" s="71"/>
      <c r="CF76" s="71"/>
      <c r="CG76" s="71"/>
      <c r="CH76" s="71"/>
    </row>
    <row r="77" spans="53:86">
      <c r="BA77" t="s">
        <v>753</v>
      </c>
      <c r="BB77" s="71"/>
      <c r="BC77" s="71"/>
      <c r="BD77" s="71"/>
      <c r="BE77" s="71"/>
      <c r="BF77" s="71"/>
      <c r="BG77" s="71"/>
      <c r="BH77" s="71"/>
      <c r="BI77" s="71"/>
      <c r="BJ77" s="71"/>
      <c r="BK77" s="71"/>
      <c r="BL77" s="71"/>
      <c r="BM77" s="179" t="s">
        <v>527</v>
      </c>
      <c r="BN77" s="71"/>
      <c r="BO77" s="71"/>
      <c r="BP77" s="71"/>
      <c r="BQ77" s="71"/>
      <c r="BR77" s="71"/>
      <c r="BS77" s="71"/>
      <c r="BT77" s="71"/>
      <c r="BU77" s="71"/>
      <c r="BV77" s="71"/>
      <c r="BW77" s="71"/>
      <c r="BX77" s="71"/>
      <c r="BY77" s="71"/>
      <c r="BZ77" s="71"/>
      <c r="CA77" s="71"/>
      <c r="CB77" s="71"/>
      <c r="CC77" s="71"/>
      <c r="CD77" s="71"/>
      <c r="CE77" s="71"/>
      <c r="CF77" s="71"/>
      <c r="CG77" s="71"/>
      <c r="CH77" s="71"/>
    </row>
    <row r="78" spans="53:86">
      <c r="BA78" t="s">
        <v>754</v>
      </c>
      <c r="BB78" s="71"/>
      <c r="BC78" s="71"/>
      <c r="BD78" s="71"/>
      <c r="BE78" s="71"/>
      <c r="BF78" s="71"/>
      <c r="BG78" s="71"/>
      <c r="BH78" s="71"/>
      <c r="BI78" s="71"/>
      <c r="BJ78" s="71"/>
      <c r="BK78" s="71"/>
      <c r="BL78" s="71"/>
      <c r="BM78" s="179" t="s">
        <v>528</v>
      </c>
      <c r="BN78" s="71"/>
      <c r="BO78" s="71"/>
      <c r="BP78" s="71"/>
      <c r="BQ78" s="71"/>
      <c r="BR78" s="71"/>
      <c r="BS78" s="71"/>
      <c r="BT78" s="71"/>
      <c r="BU78" s="71"/>
      <c r="BV78" s="71"/>
      <c r="BW78" s="71"/>
      <c r="BX78" s="71"/>
      <c r="BY78" s="71"/>
      <c r="BZ78" s="71"/>
      <c r="CA78" s="71"/>
      <c r="CB78" s="71"/>
      <c r="CC78" s="71"/>
      <c r="CD78" s="71"/>
      <c r="CE78" s="71"/>
      <c r="CF78" s="71"/>
      <c r="CG78" s="71"/>
      <c r="CH78" s="71"/>
    </row>
    <row r="79" spans="53:86">
      <c r="BA79" t="s">
        <v>755</v>
      </c>
      <c r="BB79" s="71"/>
      <c r="BC79" s="71"/>
      <c r="BD79" s="71"/>
      <c r="BE79" s="71"/>
      <c r="BF79" s="71"/>
      <c r="BG79" s="71"/>
      <c r="BH79" s="71"/>
      <c r="BI79" s="71"/>
      <c r="BJ79" s="71"/>
      <c r="BK79" s="71"/>
      <c r="BL79" s="71"/>
      <c r="BM79" s="179" t="s">
        <v>529</v>
      </c>
      <c r="BN79" s="71"/>
      <c r="BO79" s="71"/>
      <c r="BP79" s="71"/>
      <c r="BQ79" s="71"/>
      <c r="BR79" s="71"/>
      <c r="BS79" s="71"/>
      <c r="BT79" s="71"/>
      <c r="BU79" s="71"/>
      <c r="BV79" s="71"/>
      <c r="BW79" s="71"/>
      <c r="BX79" s="71"/>
      <c r="BY79" s="71"/>
      <c r="BZ79" s="71"/>
      <c r="CA79" s="71"/>
      <c r="CB79" s="71"/>
      <c r="CC79" s="71"/>
      <c r="CD79" s="71"/>
      <c r="CE79" s="71"/>
      <c r="CF79" s="71"/>
      <c r="CG79" s="71"/>
      <c r="CH79" s="71"/>
    </row>
    <row r="80" spans="53:86">
      <c r="BA80" t="s">
        <v>756</v>
      </c>
      <c r="BB80" s="71"/>
      <c r="BC80" s="71"/>
      <c r="BD80" s="71"/>
      <c r="BE80" s="71"/>
      <c r="BF80" s="71"/>
      <c r="BG80" s="71"/>
      <c r="BH80" s="71"/>
      <c r="BI80" s="71"/>
      <c r="BJ80" s="71"/>
      <c r="BK80" s="71"/>
      <c r="BL80" s="71"/>
      <c r="BM80" s="179" t="s">
        <v>530</v>
      </c>
      <c r="BN80" s="71"/>
      <c r="BO80" s="71"/>
      <c r="BP80" s="71"/>
      <c r="BQ80" s="71"/>
      <c r="BR80" s="71"/>
      <c r="BS80" s="71"/>
      <c r="BT80" s="71"/>
      <c r="BU80" s="71"/>
      <c r="BV80" s="71"/>
      <c r="BW80" s="71"/>
      <c r="BX80" s="71"/>
      <c r="BY80" s="71"/>
      <c r="BZ80" s="71"/>
      <c r="CA80" s="71"/>
      <c r="CB80" s="71"/>
      <c r="CC80" s="71"/>
      <c r="CD80" s="71"/>
      <c r="CE80" s="71"/>
      <c r="CF80" s="71"/>
      <c r="CG80" s="71"/>
      <c r="CH80" s="71"/>
    </row>
    <row r="81" spans="53:86" ht="15">
      <c r="BA81" s="193" t="s">
        <v>799</v>
      </c>
      <c r="BB81" s="71"/>
      <c r="BC81" s="71"/>
      <c r="BD81" s="71"/>
      <c r="BE81" s="71"/>
      <c r="BF81" s="71"/>
      <c r="BG81" s="71"/>
      <c r="BH81" s="71"/>
      <c r="BI81" s="71"/>
      <c r="BJ81" s="71"/>
      <c r="BK81" s="71"/>
      <c r="BL81" s="71"/>
      <c r="BM81" s="179"/>
      <c r="BN81" s="71"/>
      <c r="BO81" s="71"/>
      <c r="BP81" s="71"/>
      <c r="BQ81" s="71"/>
      <c r="BR81" s="71"/>
      <c r="BS81" s="71"/>
      <c r="BT81" s="71"/>
      <c r="BU81" s="71"/>
      <c r="BV81" s="71"/>
      <c r="BW81" s="71"/>
      <c r="BX81" s="71"/>
      <c r="BY81" s="71"/>
      <c r="BZ81" s="71"/>
      <c r="CA81" s="71"/>
      <c r="CB81" s="71"/>
      <c r="CC81" s="71"/>
      <c r="CD81" s="71"/>
      <c r="CE81" s="71"/>
      <c r="CF81" s="71"/>
      <c r="CG81" s="71"/>
      <c r="CH81" s="71"/>
    </row>
    <row r="82" spans="53:86">
      <c r="BA82" t="s">
        <v>796</v>
      </c>
      <c r="BB82" s="71"/>
      <c r="BC82" s="71"/>
      <c r="BD82" s="71"/>
      <c r="BE82" s="71"/>
      <c r="BF82" s="71"/>
      <c r="BG82" s="71"/>
      <c r="BH82" s="71"/>
      <c r="BI82" s="71"/>
      <c r="BJ82" s="71"/>
      <c r="BK82" s="71"/>
      <c r="BL82" s="71"/>
      <c r="BM82" s="179"/>
      <c r="BN82" s="71"/>
      <c r="BO82" s="71"/>
      <c r="BP82" s="71"/>
      <c r="BQ82" s="71"/>
      <c r="BR82" s="71"/>
      <c r="BS82" s="71"/>
      <c r="BT82" s="71"/>
      <c r="BU82" s="71"/>
      <c r="BV82" s="71"/>
      <c r="BW82" s="71"/>
      <c r="BX82" s="71"/>
      <c r="BY82" s="71"/>
      <c r="BZ82" s="71"/>
      <c r="CA82" s="71"/>
      <c r="CB82" s="71"/>
      <c r="CC82" s="71"/>
      <c r="CD82" s="71"/>
      <c r="CE82" s="71"/>
      <c r="CF82" s="71"/>
      <c r="CG82" s="71"/>
      <c r="CH82" s="71"/>
    </row>
    <row r="83" spans="53:86">
      <c r="BA83" t="s">
        <v>797</v>
      </c>
      <c r="BB83" s="71"/>
      <c r="BC83" s="71"/>
      <c r="BD83" s="71"/>
      <c r="BE83" s="71"/>
      <c r="BF83" s="71"/>
      <c r="BG83" s="71"/>
      <c r="BH83" s="71"/>
      <c r="BI83" s="71"/>
      <c r="BJ83" s="71"/>
      <c r="BK83" s="71"/>
      <c r="BL83" s="71"/>
      <c r="BM83" s="179"/>
      <c r="BN83" s="71"/>
      <c r="BO83" s="71"/>
      <c r="BP83" s="71"/>
      <c r="BQ83" s="71"/>
      <c r="BR83" s="71"/>
      <c r="BS83" s="71"/>
      <c r="BT83" s="71"/>
      <c r="BU83" s="71"/>
      <c r="BV83" s="71"/>
      <c r="BW83" s="71"/>
      <c r="BX83" s="71"/>
      <c r="BY83" s="71"/>
      <c r="BZ83" s="71"/>
      <c r="CA83" s="71"/>
      <c r="CB83" s="71"/>
      <c r="CC83" s="71"/>
      <c r="CD83" s="71"/>
      <c r="CE83" s="71"/>
      <c r="CF83" s="71"/>
      <c r="CG83" s="71"/>
      <c r="CH83" s="71"/>
    </row>
    <row r="84" spans="53:86">
      <c r="BA84" t="s">
        <v>798</v>
      </c>
      <c r="BB84" s="71"/>
      <c r="BC84" s="71"/>
      <c r="BD84" s="71"/>
      <c r="BE84" s="71"/>
      <c r="BF84" s="71"/>
      <c r="BG84" s="71"/>
      <c r="BH84" s="71"/>
      <c r="BI84" s="71"/>
      <c r="BJ84" s="71"/>
      <c r="BK84" s="71"/>
      <c r="BL84" s="71"/>
      <c r="BM84" s="179"/>
      <c r="BN84" s="71"/>
      <c r="BO84" s="71"/>
      <c r="BP84" s="71"/>
      <c r="BQ84" s="71"/>
      <c r="BR84" s="71"/>
      <c r="BS84" s="71"/>
      <c r="BT84" s="71"/>
      <c r="BU84" s="71"/>
      <c r="BV84" s="71"/>
      <c r="BW84" s="71"/>
      <c r="BX84" s="71"/>
      <c r="BY84" s="71"/>
      <c r="BZ84" s="71"/>
      <c r="CA84" s="71"/>
      <c r="CB84" s="71"/>
      <c r="CC84" s="71"/>
      <c r="CD84" s="71"/>
      <c r="CE84" s="71"/>
      <c r="CF84" s="71"/>
      <c r="CG84" s="71"/>
      <c r="CH84" s="71"/>
    </row>
    <row r="85" spans="53:86" ht="15">
      <c r="BA85" s="193" t="s">
        <v>757</v>
      </c>
      <c r="BB85" s="71"/>
      <c r="BC85" s="71"/>
      <c r="BD85" s="71"/>
      <c r="BE85" s="71"/>
      <c r="BF85" s="71"/>
      <c r="BG85" s="71"/>
      <c r="BH85" s="71"/>
      <c r="BI85" s="71"/>
      <c r="BJ85" s="71"/>
      <c r="BK85" s="71"/>
      <c r="BL85" s="71"/>
      <c r="BM85" s="180" t="s">
        <v>531</v>
      </c>
      <c r="BN85" s="71"/>
      <c r="BO85" s="71"/>
      <c r="BP85" s="71"/>
      <c r="BQ85" s="71"/>
      <c r="BR85" s="71"/>
      <c r="BS85" s="71"/>
      <c r="BT85" s="71"/>
      <c r="BU85" s="71"/>
      <c r="BV85" s="71"/>
      <c r="BW85" s="71"/>
      <c r="BX85" s="71"/>
      <c r="BY85" s="71"/>
      <c r="BZ85" s="71"/>
      <c r="CA85" s="71"/>
      <c r="CB85" s="71"/>
      <c r="CC85" s="71"/>
      <c r="CD85" s="71"/>
      <c r="CE85" s="71"/>
      <c r="CF85" s="71"/>
      <c r="CG85" s="71"/>
      <c r="CH85" s="71"/>
    </row>
    <row r="86" spans="53:86">
      <c r="BA86" t="s">
        <v>758</v>
      </c>
      <c r="BB86" s="71"/>
      <c r="BC86" s="71"/>
      <c r="BD86" s="71"/>
      <c r="BE86" s="71"/>
      <c r="BF86" s="71"/>
      <c r="BG86" s="71"/>
      <c r="BH86" s="71"/>
      <c r="BI86" s="71"/>
      <c r="BJ86" s="71"/>
      <c r="BK86" s="71"/>
      <c r="BL86" s="71"/>
      <c r="BM86" s="179" t="s">
        <v>532</v>
      </c>
      <c r="BN86" s="71"/>
      <c r="BO86" s="71"/>
      <c r="BP86" s="71"/>
      <c r="BQ86" s="71"/>
      <c r="BR86" s="71"/>
      <c r="BS86" s="71"/>
      <c r="BT86" s="71"/>
      <c r="BU86" s="71"/>
      <c r="BV86" s="71"/>
      <c r="BW86" s="71"/>
      <c r="BX86" s="71"/>
      <c r="BY86" s="71"/>
      <c r="BZ86" s="71"/>
      <c r="CA86" s="71"/>
      <c r="CB86" s="71"/>
      <c r="CC86" s="71"/>
      <c r="CD86" s="71"/>
      <c r="CE86" s="71"/>
      <c r="CF86" s="71"/>
      <c r="CG86" s="71"/>
      <c r="CH86" s="71"/>
    </row>
    <row r="87" spans="53:86">
      <c r="BA87" t="s">
        <v>759</v>
      </c>
      <c r="BB87" s="71"/>
      <c r="BC87" s="71"/>
      <c r="BD87" s="71"/>
      <c r="BE87" s="71"/>
      <c r="BF87" s="71"/>
      <c r="BG87" s="71"/>
      <c r="BH87" s="71"/>
      <c r="BI87" s="71"/>
      <c r="BJ87" s="71"/>
      <c r="BK87" s="71"/>
      <c r="BL87" s="71"/>
      <c r="BM87" s="179" t="s">
        <v>533</v>
      </c>
      <c r="BN87" s="71"/>
      <c r="BO87" s="71"/>
      <c r="BP87" s="71"/>
      <c r="BQ87" s="71"/>
      <c r="BR87" s="71"/>
      <c r="BS87" s="71"/>
      <c r="BT87" s="71"/>
      <c r="BU87" s="71"/>
      <c r="BV87" s="71"/>
      <c r="BW87" s="71"/>
      <c r="BX87" s="71"/>
      <c r="BY87" s="71"/>
      <c r="BZ87" s="71"/>
      <c r="CA87" s="71"/>
      <c r="CB87" s="71"/>
      <c r="CC87" s="71"/>
      <c r="CD87" s="71"/>
      <c r="CE87" s="71"/>
      <c r="CF87" s="71"/>
      <c r="CG87" s="71"/>
      <c r="CH87" s="71"/>
    </row>
    <row r="88" spans="53:86">
      <c r="BA88" t="s">
        <v>760</v>
      </c>
      <c r="BB88" s="71"/>
      <c r="BC88" s="71"/>
      <c r="BD88" s="71"/>
      <c r="BE88" s="71"/>
      <c r="BF88" s="71"/>
      <c r="BG88" s="71"/>
      <c r="BH88" s="71"/>
      <c r="BI88" s="71"/>
      <c r="BJ88" s="71"/>
      <c r="BK88" s="71"/>
      <c r="BL88" s="71"/>
      <c r="BM88" s="179" t="s">
        <v>534</v>
      </c>
      <c r="BN88" s="71"/>
      <c r="BO88" s="71"/>
      <c r="BP88" s="71"/>
      <c r="BQ88" s="71"/>
      <c r="BR88" s="71"/>
      <c r="BS88" s="71"/>
      <c r="BT88" s="71"/>
      <c r="BU88" s="71"/>
      <c r="BV88" s="71"/>
      <c r="BW88" s="71"/>
      <c r="BX88" s="71"/>
      <c r="BY88" s="71"/>
      <c r="BZ88" s="71"/>
      <c r="CA88" s="71"/>
      <c r="CB88" s="71"/>
      <c r="CC88" s="71"/>
      <c r="CD88" s="71"/>
      <c r="CE88" s="71"/>
      <c r="CF88" s="71"/>
      <c r="CG88" s="71"/>
      <c r="CH88" s="71"/>
    </row>
    <row r="89" spans="53:86">
      <c r="BA89" t="s">
        <v>761</v>
      </c>
      <c r="BB89" s="71"/>
      <c r="BC89" s="71"/>
      <c r="BD89" s="71"/>
      <c r="BE89" s="71"/>
      <c r="BF89" s="71"/>
      <c r="BG89" s="71"/>
      <c r="BH89" s="71"/>
      <c r="BI89" s="71"/>
      <c r="BJ89" s="71"/>
      <c r="BK89" s="71"/>
      <c r="BL89" s="71"/>
      <c r="BM89" s="179" t="s">
        <v>535</v>
      </c>
      <c r="BN89" s="71"/>
      <c r="BO89" s="71"/>
      <c r="BP89" s="71"/>
      <c r="BQ89" s="71"/>
      <c r="BR89" s="71"/>
      <c r="BS89" s="71"/>
      <c r="BT89" s="71"/>
      <c r="BU89" s="71"/>
      <c r="BV89" s="71"/>
      <c r="BW89" s="71"/>
      <c r="BX89" s="71"/>
      <c r="BY89" s="71"/>
      <c r="BZ89" s="71"/>
      <c r="CA89" s="71"/>
      <c r="CB89" s="71"/>
      <c r="CC89" s="71"/>
      <c r="CD89" s="71"/>
      <c r="CE89" s="71"/>
      <c r="CF89" s="71"/>
      <c r="CG89" s="71"/>
      <c r="CH89" s="71"/>
    </row>
    <row r="90" spans="53:86">
      <c r="BA90" t="s">
        <v>80</v>
      </c>
      <c r="BB90" s="71"/>
      <c r="BC90" s="71"/>
      <c r="BD90" s="71"/>
      <c r="BE90" s="71"/>
      <c r="BF90" s="71"/>
      <c r="BG90" s="71"/>
      <c r="BH90" s="71"/>
      <c r="BI90" s="71"/>
      <c r="BJ90" s="71"/>
      <c r="BK90" s="71"/>
      <c r="BL90" s="71"/>
      <c r="BM90" s="179" t="s">
        <v>98</v>
      </c>
      <c r="BN90" s="71"/>
      <c r="BO90" s="71"/>
      <c r="BP90" s="71"/>
      <c r="BQ90" s="71"/>
      <c r="BR90" s="71"/>
      <c r="BS90" s="71"/>
      <c r="BT90" s="71"/>
      <c r="BU90" s="71"/>
      <c r="BV90" s="71"/>
      <c r="BW90" s="71"/>
      <c r="BX90" s="71"/>
      <c r="BY90" s="71"/>
      <c r="BZ90" s="71"/>
      <c r="CA90" s="71"/>
      <c r="CB90" s="71"/>
      <c r="CC90" s="71"/>
      <c r="CD90" s="71"/>
      <c r="CE90" s="71"/>
      <c r="CF90" s="71"/>
      <c r="CG90" s="71"/>
      <c r="CH90" s="71"/>
    </row>
    <row r="91" spans="53:86">
      <c r="BA91" t="s">
        <v>762</v>
      </c>
      <c r="BB91" s="71"/>
      <c r="BC91" s="71"/>
      <c r="BD91" s="71"/>
      <c r="BE91" s="71"/>
      <c r="BF91" s="71"/>
      <c r="BG91" s="71"/>
      <c r="BH91" s="71"/>
      <c r="BI91" s="71"/>
      <c r="BJ91" s="71"/>
      <c r="BK91" s="71"/>
      <c r="BL91" s="71"/>
      <c r="BM91" s="179" t="s">
        <v>644</v>
      </c>
      <c r="BN91" s="71"/>
      <c r="BO91" s="71"/>
      <c r="BP91" s="71"/>
      <c r="BQ91" s="71"/>
      <c r="BR91" s="71"/>
      <c r="BS91" s="71"/>
      <c r="BT91" s="71"/>
      <c r="BU91" s="71"/>
      <c r="BV91" s="71"/>
      <c r="BW91" s="71"/>
      <c r="BX91" s="71"/>
      <c r="BY91" s="71"/>
      <c r="BZ91" s="71"/>
      <c r="CA91" s="71"/>
      <c r="CB91" s="71"/>
      <c r="CC91" s="71"/>
      <c r="CD91" s="71"/>
      <c r="CE91" s="71"/>
      <c r="CF91" s="71"/>
      <c r="CG91" s="71"/>
      <c r="CH91" s="71"/>
    </row>
    <row r="92" spans="53:86">
      <c r="BA92" t="s">
        <v>763</v>
      </c>
      <c r="BB92" s="71"/>
      <c r="BC92" s="71"/>
      <c r="BD92" s="71"/>
      <c r="BE92" s="71"/>
      <c r="BF92" s="71"/>
      <c r="BG92" s="71"/>
      <c r="BH92" s="71"/>
      <c r="BI92" s="71"/>
      <c r="BJ92" s="71"/>
      <c r="BK92" s="71"/>
      <c r="BL92" s="71"/>
      <c r="BM92" s="179" t="s">
        <v>536</v>
      </c>
      <c r="BN92" s="71"/>
      <c r="BO92" s="71"/>
      <c r="BP92" s="71"/>
      <c r="BQ92" s="71"/>
      <c r="BR92" s="71"/>
      <c r="BS92" s="71"/>
      <c r="BT92" s="71"/>
      <c r="BU92" s="71"/>
      <c r="BV92" s="71"/>
      <c r="BW92" s="71"/>
      <c r="BX92" s="71"/>
      <c r="BY92" s="71"/>
      <c r="BZ92" s="71"/>
      <c r="CA92" s="71"/>
      <c r="CB92" s="71"/>
      <c r="CC92" s="71"/>
      <c r="CD92" s="71"/>
      <c r="CE92" s="71"/>
      <c r="CF92" s="71"/>
      <c r="CG92" s="71"/>
      <c r="CH92" s="71"/>
    </row>
    <row r="93" spans="53:86">
      <c r="BA93" t="s">
        <v>764</v>
      </c>
      <c r="BB93" s="71"/>
      <c r="BC93" s="71"/>
      <c r="BD93" s="71"/>
      <c r="BE93" s="71"/>
      <c r="BF93" s="71"/>
      <c r="BG93" s="71"/>
      <c r="BH93" s="71"/>
      <c r="BI93" s="71"/>
      <c r="BJ93" s="71"/>
      <c r="BK93" s="71"/>
      <c r="BL93" s="71"/>
      <c r="BM93" s="179" t="s">
        <v>537</v>
      </c>
      <c r="BN93" s="71"/>
      <c r="BO93" s="71"/>
      <c r="BP93" s="71"/>
      <c r="BQ93" s="71"/>
      <c r="BR93" s="71"/>
      <c r="BS93" s="71"/>
      <c r="BT93" s="71"/>
      <c r="BU93" s="71"/>
      <c r="BV93" s="71"/>
      <c r="BW93" s="71"/>
      <c r="BX93" s="71"/>
      <c r="BY93" s="71"/>
      <c r="BZ93" s="71"/>
      <c r="CA93" s="71"/>
      <c r="CB93" s="71"/>
      <c r="CC93" s="71"/>
      <c r="CD93" s="71"/>
      <c r="CE93" s="71"/>
      <c r="CF93" s="71"/>
      <c r="CG93" s="71"/>
      <c r="CH93" s="71"/>
    </row>
    <row r="94" spans="53:86">
      <c r="BA94" t="s">
        <v>765</v>
      </c>
      <c r="BB94" s="71"/>
      <c r="BC94" s="71"/>
      <c r="BD94" s="71"/>
      <c r="BE94" s="71"/>
      <c r="BF94" s="71"/>
      <c r="BG94" s="71"/>
      <c r="BH94" s="71"/>
      <c r="BI94" s="71"/>
      <c r="BJ94" s="71"/>
      <c r="BK94" s="71"/>
      <c r="BL94" s="71"/>
      <c r="BM94" s="179" t="s">
        <v>538</v>
      </c>
      <c r="BN94" s="71"/>
      <c r="BO94" s="71"/>
      <c r="BP94" s="71"/>
      <c r="BQ94" s="71"/>
      <c r="BR94" s="71"/>
      <c r="BS94" s="71"/>
      <c r="BT94" s="71"/>
      <c r="BU94" s="71"/>
      <c r="BV94" s="71"/>
      <c r="BW94" s="71"/>
      <c r="BX94" s="71"/>
      <c r="BY94" s="71"/>
      <c r="BZ94" s="71"/>
      <c r="CA94" s="71"/>
      <c r="CB94" s="71"/>
      <c r="CC94" s="71"/>
      <c r="CD94" s="71"/>
      <c r="CE94" s="71"/>
      <c r="CF94" s="71"/>
      <c r="CG94" s="71"/>
      <c r="CH94" s="71"/>
    </row>
    <row r="95" spans="53:86">
      <c r="BA95" t="s">
        <v>766</v>
      </c>
      <c r="BB95" s="71"/>
      <c r="BC95" s="71"/>
      <c r="BD95" s="71"/>
      <c r="BE95" s="71"/>
      <c r="BF95" s="71"/>
      <c r="BG95" s="71"/>
      <c r="BH95" s="71"/>
      <c r="BI95" s="71"/>
      <c r="BJ95" s="71"/>
      <c r="BK95" s="71"/>
      <c r="BL95" s="71"/>
      <c r="BM95" s="179" t="s">
        <v>539</v>
      </c>
      <c r="BN95" s="71"/>
      <c r="BO95" s="71"/>
      <c r="BP95" s="71"/>
      <c r="BQ95" s="71"/>
      <c r="BR95" s="71"/>
      <c r="BS95" s="71"/>
      <c r="BT95" s="71"/>
      <c r="BU95" s="71"/>
      <c r="BV95" s="71"/>
      <c r="BW95" s="71"/>
      <c r="BX95" s="71"/>
      <c r="BY95" s="71"/>
      <c r="BZ95" s="71"/>
      <c r="CA95" s="71"/>
      <c r="CB95" s="71"/>
      <c r="CC95" s="71"/>
      <c r="CD95" s="71"/>
      <c r="CE95" s="71"/>
      <c r="CF95" s="71"/>
      <c r="CG95" s="71"/>
      <c r="CH95" s="71"/>
    </row>
    <row r="96" spans="53:86">
      <c r="BA96" t="s">
        <v>767</v>
      </c>
      <c r="BB96" s="71"/>
      <c r="BC96" s="71"/>
      <c r="BD96" s="71"/>
      <c r="BE96" s="71"/>
      <c r="BF96" s="71"/>
      <c r="BG96" s="71"/>
      <c r="BH96" s="71"/>
      <c r="BI96" s="71"/>
      <c r="BJ96" s="71"/>
      <c r="BK96" s="71"/>
      <c r="BL96" s="71"/>
      <c r="BM96" s="179" t="s">
        <v>540</v>
      </c>
      <c r="BN96" s="71"/>
      <c r="BO96" s="71"/>
      <c r="BP96" s="71"/>
      <c r="BQ96" s="71"/>
      <c r="BR96" s="71"/>
      <c r="BS96" s="71"/>
      <c r="BT96" s="71"/>
      <c r="BU96" s="71"/>
      <c r="BV96" s="71"/>
      <c r="BW96" s="71"/>
      <c r="BX96" s="71"/>
      <c r="BY96" s="71"/>
      <c r="BZ96" s="71"/>
      <c r="CA96" s="71"/>
      <c r="CB96" s="71"/>
      <c r="CC96" s="71"/>
      <c r="CD96" s="71"/>
      <c r="CE96" s="71"/>
      <c r="CF96" s="71"/>
      <c r="CG96" s="71"/>
      <c r="CH96" s="71"/>
    </row>
    <row r="97" spans="53:86">
      <c r="BA97" t="s">
        <v>768</v>
      </c>
      <c r="BB97" s="71"/>
      <c r="BC97" s="71"/>
      <c r="BD97" s="71"/>
      <c r="BE97" s="71"/>
      <c r="BF97" s="71"/>
      <c r="BG97" s="71"/>
      <c r="BH97" s="71"/>
      <c r="BI97" s="71"/>
      <c r="BJ97" s="71"/>
      <c r="BK97" s="71"/>
      <c r="BL97" s="71"/>
      <c r="BM97" s="180" t="s">
        <v>541</v>
      </c>
      <c r="BN97" s="71"/>
      <c r="BO97" s="71"/>
      <c r="BP97" s="71"/>
      <c r="BQ97" s="71"/>
      <c r="BR97" s="71"/>
      <c r="BS97" s="71"/>
      <c r="BT97" s="71"/>
      <c r="BU97" s="71"/>
      <c r="BV97" s="71"/>
      <c r="BW97" s="71"/>
      <c r="BX97" s="71"/>
      <c r="BY97" s="71"/>
      <c r="BZ97" s="71"/>
      <c r="CA97" s="71"/>
      <c r="CB97" s="71"/>
      <c r="CC97" s="71"/>
      <c r="CD97" s="71"/>
      <c r="CE97" s="71"/>
      <c r="CF97" s="71"/>
      <c r="CG97" s="71"/>
      <c r="CH97" s="71"/>
    </row>
    <row r="98" spans="53:86">
      <c r="BA98" t="s">
        <v>769</v>
      </c>
      <c r="BB98" s="71"/>
      <c r="BC98" s="71"/>
      <c r="BD98" s="71"/>
      <c r="BE98" s="71"/>
      <c r="BF98" s="71"/>
      <c r="BG98" s="71"/>
      <c r="BH98" s="71"/>
      <c r="BI98" s="71"/>
      <c r="BJ98" s="71"/>
      <c r="BK98" s="71"/>
      <c r="BL98" s="71"/>
      <c r="BM98" s="179" t="s">
        <v>542</v>
      </c>
      <c r="BN98" s="71"/>
      <c r="BO98" s="71"/>
      <c r="BP98" s="71"/>
      <c r="BQ98" s="71"/>
      <c r="BR98" s="71"/>
      <c r="BS98" s="71"/>
      <c r="BT98" s="71"/>
      <c r="BU98" s="71"/>
      <c r="BV98" s="71"/>
      <c r="BW98" s="71"/>
      <c r="BX98" s="71"/>
      <c r="BY98" s="71"/>
      <c r="BZ98" s="71"/>
      <c r="CA98" s="71"/>
      <c r="CB98" s="71"/>
      <c r="CC98" s="71"/>
      <c r="CD98" s="71"/>
      <c r="CE98" s="71"/>
      <c r="CF98" s="71"/>
      <c r="CG98" s="71"/>
      <c r="CH98" s="71"/>
    </row>
    <row r="99" spans="53:86">
      <c r="BA99" t="s">
        <v>770</v>
      </c>
      <c r="BB99" s="71"/>
      <c r="BC99" s="71"/>
      <c r="BD99" s="71"/>
      <c r="BE99" s="71"/>
      <c r="BF99" s="71"/>
      <c r="BG99" s="71"/>
      <c r="BH99" s="71"/>
      <c r="BI99" s="71"/>
      <c r="BJ99" s="71"/>
      <c r="BK99" s="71"/>
      <c r="BL99" s="71"/>
      <c r="BM99" s="179" t="s">
        <v>543</v>
      </c>
      <c r="BN99" s="71"/>
      <c r="BO99" s="71"/>
      <c r="BP99" s="71"/>
      <c r="BQ99" s="71"/>
      <c r="BR99" s="71"/>
      <c r="BS99" s="71"/>
      <c r="BT99" s="71"/>
      <c r="BU99" s="71"/>
      <c r="BV99" s="71"/>
      <c r="BW99" s="71"/>
      <c r="BX99" s="71"/>
      <c r="BY99" s="71"/>
      <c r="BZ99" s="71"/>
      <c r="CA99" s="71"/>
      <c r="CB99" s="71"/>
      <c r="CC99" s="71"/>
      <c r="CD99" s="71"/>
      <c r="CE99" s="71"/>
      <c r="CF99" s="71"/>
      <c r="CG99" s="71"/>
      <c r="CH99" s="71"/>
    </row>
    <row r="100" spans="53:86">
      <c r="BA100" t="s">
        <v>771</v>
      </c>
      <c r="BB100" s="71"/>
      <c r="BC100" s="71"/>
      <c r="BD100" s="71"/>
      <c r="BE100" s="71"/>
      <c r="BF100" s="71"/>
      <c r="BG100" s="71"/>
      <c r="BH100" s="71"/>
      <c r="BI100" s="71"/>
      <c r="BJ100" s="71"/>
      <c r="BK100" s="71"/>
      <c r="BL100" s="71"/>
      <c r="BM100" s="179" t="s">
        <v>544</v>
      </c>
      <c r="BN100" s="71"/>
      <c r="BO100" s="71"/>
      <c r="BP100" s="71"/>
      <c r="BQ100" s="71"/>
      <c r="BR100" s="71"/>
      <c r="BS100" s="71"/>
      <c r="BT100" s="71"/>
      <c r="BU100" s="71"/>
      <c r="BV100" s="71"/>
      <c r="BW100" s="71"/>
      <c r="BX100" s="71"/>
      <c r="BY100" s="71"/>
      <c r="BZ100" s="71"/>
      <c r="CA100" s="71"/>
      <c r="CB100" s="71"/>
      <c r="CC100" s="71"/>
      <c r="CD100" s="71"/>
      <c r="CE100" s="71"/>
      <c r="CF100" s="71"/>
      <c r="CG100" s="71"/>
      <c r="CH100" s="71"/>
    </row>
    <row r="101" spans="53:86">
      <c r="BA101" t="s">
        <v>772</v>
      </c>
      <c r="BB101" s="71"/>
      <c r="BC101" s="71"/>
      <c r="BD101" s="71"/>
      <c r="BE101" s="71"/>
      <c r="BF101" s="71"/>
      <c r="BG101" s="71"/>
      <c r="BH101" s="71"/>
      <c r="BI101" s="71"/>
      <c r="BJ101" s="71"/>
      <c r="BK101" s="71"/>
      <c r="BL101" s="71"/>
      <c r="BM101" s="179" t="s">
        <v>545</v>
      </c>
      <c r="BN101" s="71"/>
      <c r="BO101" s="71"/>
      <c r="BP101" s="71"/>
      <c r="BQ101" s="71"/>
      <c r="BR101" s="71"/>
      <c r="BS101" s="71"/>
      <c r="BT101" s="71"/>
      <c r="BU101" s="71"/>
      <c r="BV101" s="71"/>
      <c r="BW101" s="71"/>
      <c r="BX101" s="71"/>
      <c r="BY101" s="71"/>
      <c r="BZ101" s="71"/>
      <c r="CA101" s="71"/>
      <c r="CB101" s="71"/>
      <c r="CC101" s="71"/>
      <c r="CD101" s="71"/>
      <c r="CE101" s="71"/>
      <c r="CF101" s="71"/>
      <c r="CG101" s="71"/>
      <c r="CH101" s="71"/>
    </row>
    <row r="102" spans="53:86">
      <c r="BA102" t="s">
        <v>773</v>
      </c>
      <c r="BB102" s="71"/>
      <c r="BC102" s="71"/>
      <c r="BD102" s="71"/>
      <c r="BE102" s="71"/>
      <c r="BF102" s="71"/>
      <c r="BG102" s="71"/>
      <c r="BH102" s="71"/>
      <c r="BI102" s="71"/>
      <c r="BJ102" s="71"/>
      <c r="BK102" s="71"/>
      <c r="BL102" s="71"/>
      <c r="BM102" s="179" t="s">
        <v>546</v>
      </c>
      <c r="BN102" s="71"/>
      <c r="BO102" s="71"/>
      <c r="BP102" s="71"/>
      <c r="BQ102" s="71"/>
      <c r="BR102" s="71"/>
      <c r="BS102" s="71"/>
      <c r="BT102" s="71"/>
      <c r="BU102" s="71"/>
      <c r="BV102" s="71"/>
      <c r="BW102" s="71"/>
      <c r="BX102" s="71"/>
      <c r="BY102" s="71"/>
      <c r="BZ102" s="71"/>
      <c r="CA102" s="71"/>
      <c r="CB102" s="71"/>
      <c r="CC102" s="71"/>
      <c r="CD102" s="71"/>
      <c r="CE102" s="71"/>
      <c r="CF102" s="71"/>
      <c r="CG102" s="71"/>
      <c r="CH102" s="71"/>
    </row>
    <row r="103" spans="53:86">
      <c r="BA103" t="s">
        <v>774</v>
      </c>
      <c r="BB103" s="71"/>
      <c r="BC103" s="71"/>
      <c r="BD103" s="71"/>
      <c r="BE103" s="71"/>
      <c r="BF103" s="71"/>
      <c r="BG103" s="71"/>
      <c r="BH103" s="71"/>
      <c r="BI103" s="71"/>
      <c r="BJ103" s="71"/>
      <c r="BK103" s="71"/>
      <c r="BL103" s="71"/>
      <c r="BM103" s="179" t="s">
        <v>645</v>
      </c>
      <c r="BN103" s="71"/>
      <c r="BO103" s="71"/>
      <c r="BP103" s="71"/>
      <c r="BQ103" s="71"/>
      <c r="BR103" s="71"/>
      <c r="BS103" s="71"/>
      <c r="BT103" s="71"/>
      <c r="BU103" s="71"/>
      <c r="BV103" s="71"/>
      <c r="BW103" s="71"/>
      <c r="BX103" s="71"/>
      <c r="BY103" s="71"/>
      <c r="BZ103" s="71"/>
      <c r="CA103" s="71"/>
      <c r="CB103" s="71"/>
      <c r="CC103" s="71"/>
      <c r="CD103" s="71"/>
      <c r="CE103" s="71"/>
      <c r="CF103" s="71"/>
      <c r="CG103" s="71"/>
      <c r="CH103" s="71"/>
    </row>
    <row r="104" spans="53:86">
      <c r="BA104" t="s">
        <v>775</v>
      </c>
      <c r="BB104" s="71"/>
      <c r="BC104" s="71"/>
      <c r="BD104" s="71"/>
      <c r="BE104" s="71"/>
      <c r="BF104" s="71"/>
      <c r="BG104" s="71"/>
      <c r="BH104" s="71"/>
      <c r="BI104" s="71"/>
      <c r="BJ104" s="71"/>
      <c r="BK104" s="71"/>
      <c r="BL104" s="71"/>
      <c r="BM104" s="179" t="s">
        <v>547</v>
      </c>
      <c r="BN104" s="71"/>
      <c r="BO104" s="71"/>
      <c r="BP104" s="71"/>
      <c r="BQ104" s="71"/>
      <c r="BR104" s="71"/>
      <c r="BS104" s="71"/>
      <c r="BT104" s="71"/>
      <c r="BU104" s="71"/>
      <c r="BV104" s="71"/>
      <c r="BW104" s="71"/>
      <c r="BX104" s="71"/>
      <c r="BY104" s="71"/>
      <c r="BZ104" s="71"/>
      <c r="CA104" s="71"/>
      <c r="CB104" s="71"/>
      <c r="CC104" s="71"/>
      <c r="CD104" s="71"/>
      <c r="CE104" s="71"/>
      <c r="CF104" s="71"/>
      <c r="CG104" s="71"/>
      <c r="CH104" s="71"/>
    </row>
    <row r="105" spans="53:86" ht="15">
      <c r="BA105" s="193" t="s">
        <v>776</v>
      </c>
      <c r="BB105" s="71"/>
      <c r="BC105" s="71"/>
      <c r="BD105" s="71"/>
      <c r="BE105" s="71"/>
      <c r="BF105" s="71"/>
      <c r="BG105" s="71"/>
      <c r="BH105" s="71"/>
      <c r="BI105" s="71"/>
      <c r="BJ105" s="71"/>
      <c r="BK105" s="71"/>
      <c r="BL105" s="71"/>
      <c r="BM105" s="179" t="s">
        <v>94</v>
      </c>
      <c r="BN105" s="71"/>
      <c r="BO105" s="71"/>
      <c r="BP105" s="71"/>
      <c r="BQ105" s="71"/>
      <c r="BR105" s="71"/>
      <c r="BS105" s="71"/>
      <c r="BT105" s="71"/>
      <c r="BU105" s="71"/>
      <c r="BV105" s="71"/>
      <c r="BW105" s="71"/>
      <c r="BX105" s="71"/>
      <c r="BY105" s="71"/>
      <c r="BZ105" s="71"/>
      <c r="CA105" s="71"/>
      <c r="CB105" s="71"/>
      <c r="CC105" s="71"/>
      <c r="CD105" s="71"/>
      <c r="CE105" s="71"/>
      <c r="CF105" s="71"/>
      <c r="CG105" s="71"/>
      <c r="CH105" s="71"/>
    </row>
    <row r="106" spans="53:86">
      <c r="BA106" t="s">
        <v>800</v>
      </c>
      <c r="BB106" s="71"/>
      <c r="BC106" s="71"/>
      <c r="BD106" s="71"/>
      <c r="BE106" s="71"/>
      <c r="BF106" s="71"/>
      <c r="BG106" s="71"/>
      <c r="BH106" s="71"/>
      <c r="BI106" s="71"/>
      <c r="BJ106" s="71"/>
      <c r="BK106" s="71"/>
      <c r="BL106" s="71"/>
      <c r="BM106" s="179" t="s">
        <v>548</v>
      </c>
      <c r="BN106" s="71"/>
      <c r="BO106" s="71"/>
      <c r="BP106" s="71"/>
      <c r="BQ106" s="71"/>
      <c r="BR106" s="71"/>
      <c r="BS106" s="71"/>
      <c r="BT106" s="71"/>
      <c r="BU106" s="71"/>
      <c r="BV106" s="71"/>
      <c r="BW106" s="71"/>
      <c r="BX106" s="71"/>
      <c r="BY106" s="71"/>
      <c r="BZ106" s="71"/>
      <c r="CA106" s="71"/>
      <c r="CB106" s="71"/>
      <c r="CC106" s="71"/>
      <c r="CD106" s="71"/>
      <c r="CE106" s="71"/>
      <c r="CF106" s="71"/>
      <c r="CG106" s="71"/>
      <c r="CH106" s="71"/>
    </row>
    <row r="107" spans="53:86">
      <c r="BA107" t="s">
        <v>801</v>
      </c>
      <c r="BB107" s="71"/>
      <c r="BC107" s="71"/>
      <c r="BD107" s="71"/>
      <c r="BE107" s="71"/>
      <c r="BF107" s="71"/>
      <c r="BG107" s="71"/>
      <c r="BH107" s="71"/>
      <c r="BI107" s="71"/>
      <c r="BJ107" s="71"/>
      <c r="BK107" s="71"/>
      <c r="BL107" s="71"/>
      <c r="BM107" s="179" t="s">
        <v>549</v>
      </c>
      <c r="BN107" s="71"/>
      <c r="BO107" s="71"/>
      <c r="BP107" s="71"/>
      <c r="BQ107" s="71"/>
      <c r="BR107" s="71"/>
      <c r="BS107" s="71"/>
      <c r="BT107" s="71"/>
      <c r="BU107" s="71"/>
      <c r="BV107" s="71"/>
      <c r="BW107" s="71"/>
      <c r="BX107" s="71"/>
      <c r="BY107" s="71"/>
      <c r="BZ107" s="71"/>
      <c r="CA107" s="71"/>
      <c r="CB107" s="71"/>
      <c r="CC107" s="71"/>
      <c r="CD107" s="71"/>
      <c r="CE107" s="71"/>
      <c r="CF107" s="71"/>
      <c r="CG107" s="71"/>
      <c r="CH107" s="71"/>
    </row>
    <row r="108" spans="53:86">
      <c r="BA108" t="s">
        <v>802</v>
      </c>
      <c r="BB108" s="71"/>
      <c r="BC108" s="71"/>
      <c r="BD108" s="71"/>
      <c r="BE108" s="71"/>
      <c r="BF108" s="71"/>
      <c r="BG108" s="71"/>
      <c r="BH108" s="71"/>
      <c r="BI108" s="71"/>
      <c r="BJ108" s="71"/>
      <c r="BK108" s="71"/>
      <c r="BL108" s="71"/>
      <c r="BM108" s="179" t="s">
        <v>550</v>
      </c>
      <c r="BN108" s="71"/>
      <c r="BO108" s="71"/>
      <c r="BP108" s="71"/>
      <c r="BQ108" s="71"/>
      <c r="BR108" s="71"/>
      <c r="BS108" s="71"/>
      <c r="BT108" s="71"/>
      <c r="BU108" s="71"/>
      <c r="BV108" s="71"/>
      <c r="BW108" s="71"/>
      <c r="BX108" s="71"/>
      <c r="BY108" s="71"/>
      <c r="BZ108" s="71"/>
      <c r="CA108" s="71"/>
      <c r="CB108" s="71"/>
      <c r="CC108" s="71"/>
      <c r="CD108" s="71"/>
      <c r="CE108" s="71"/>
      <c r="CF108" s="71"/>
      <c r="CG108" s="71"/>
      <c r="CH108" s="71"/>
    </row>
    <row r="109" spans="53:86" ht="15">
      <c r="BA109" s="193" t="s">
        <v>777</v>
      </c>
      <c r="BB109" s="71"/>
      <c r="BC109" s="71"/>
      <c r="BD109" s="71"/>
      <c r="BE109" s="71"/>
      <c r="BF109" s="71"/>
      <c r="BG109" s="71"/>
      <c r="BH109" s="71"/>
      <c r="BI109" s="71"/>
      <c r="BJ109" s="71"/>
      <c r="BK109" s="71"/>
      <c r="BL109" s="71"/>
      <c r="BM109" s="179" t="s">
        <v>551</v>
      </c>
      <c r="BN109" s="71"/>
      <c r="BO109" s="71"/>
      <c r="BP109" s="71"/>
      <c r="BQ109" s="71"/>
      <c r="BR109" s="71"/>
      <c r="BS109" s="71"/>
      <c r="BT109" s="71"/>
      <c r="BU109" s="71"/>
      <c r="BV109" s="71"/>
      <c r="BW109" s="71"/>
      <c r="BX109" s="71"/>
      <c r="BY109" s="71"/>
      <c r="BZ109" s="71"/>
      <c r="CA109" s="71"/>
      <c r="CB109" s="71"/>
      <c r="CC109" s="71"/>
      <c r="CD109" s="71"/>
      <c r="CE109" s="71"/>
      <c r="CF109" s="71"/>
      <c r="CG109" s="71"/>
      <c r="CH109" s="71"/>
    </row>
    <row r="110" spans="53:86">
      <c r="BA110" t="s">
        <v>778</v>
      </c>
      <c r="BB110" s="71"/>
      <c r="BC110" s="71"/>
      <c r="BD110" s="71"/>
      <c r="BE110" s="71"/>
      <c r="BF110" s="71"/>
      <c r="BG110" s="71"/>
      <c r="BH110" s="71"/>
      <c r="BI110" s="71"/>
      <c r="BJ110" s="71"/>
      <c r="BK110" s="71"/>
      <c r="BL110" s="71"/>
      <c r="BM110" s="179" t="s">
        <v>552</v>
      </c>
      <c r="BN110" s="71"/>
      <c r="BO110" s="71"/>
      <c r="BP110" s="71"/>
      <c r="BQ110" s="71"/>
      <c r="BR110" s="71"/>
      <c r="BS110" s="71"/>
      <c r="BT110" s="71"/>
      <c r="BU110" s="71"/>
      <c r="BV110" s="71"/>
      <c r="BW110" s="71"/>
      <c r="BX110" s="71"/>
      <c r="BY110" s="71"/>
      <c r="BZ110" s="71"/>
      <c r="CA110" s="71"/>
      <c r="CB110" s="71"/>
      <c r="CC110" s="71"/>
      <c r="CD110" s="71"/>
      <c r="CE110" s="71"/>
      <c r="CF110" s="71"/>
      <c r="CG110" s="71"/>
      <c r="CH110" s="71"/>
    </row>
    <row r="111" spans="53:86" ht="15">
      <c r="BA111" s="193" t="s">
        <v>779</v>
      </c>
      <c r="BB111" s="71"/>
      <c r="BC111" s="71"/>
      <c r="BD111" s="71"/>
      <c r="BE111" s="71"/>
      <c r="BF111" s="71"/>
      <c r="BG111" s="71"/>
      <c r="BH111" s="71"/>
      <c r="BI111" s="71"/>
      <c r="BJ111" s="71"/>
      <c r="BK111" s="71"/>
      <c r="BL111" s="71"/>
      <c r="BM111" s="179" t="s">
        <v>553</v>
      </c>
      <c r="BN111" s="71"/>
      <c r="BO111" s="71"/>
      <c r="BP111" s="71"/>
      <c r="BQ111" s="71"/>
      <c r="BR111" s="71"/>
      <c r="BS111" s="71"/>
      <c r="BT111" s="71"/>
      <c r="BU111" s="71"/>
      <c r="BV111" s="71"/>
      <c r="BW111" s="71"/>
      <c r="BX111" s="71"/>
      <c r="BY111" s="71"/>
      <c r="BZ111" s="71"/>
      <c r="CA111" s="71"/>
      <c r="CB111" s="71"/>
      <c r="CC111" s="71"/>
      <c r="CD111" s="71"/>
      <c r="CE111" s="71"/>
      <c r="CF111" s="71"/>
      <c r="CG111" s="71"/>
      <c r="CH111" s="71"/>
    </row>
    <row r="112" spans="53:86">
      <c r="BA112" t="s">
        <v>780</v>
      </c>
      <c r="BB112" s="71"/>
      <c r="BC112" s="71"/>
      <c r="BD112" s="71"/>
      <c r="BE112" s="71"/>
      <c r="BF112" s="71"/>
      <c r="BG112" s="71"/>
      <c r="BH112" s="71"/>
      <c r="BI112" s="71"/>
      <c r="BJ112" s="71"/>
      <c r="BK112" s="71"/>
      <c r="BL112" s="71"/>
      <c r="BM112" s="179" t="s">
        <v>646</v>
      </c>
      <c r="BN112" s="71"/>
      <c r="BO112" s="71"/>
      <c r="BP112" s="71"/>
      <c r="BQ112" s="71"/>
      <c r="BR112" s="71"/>
      <c r="BS112" s="71"/>
      <c r="BT112" s="71"/>
      <c r="BU112" s="71"/>
      <c r="BV112" s="71"/>
      <c r="BW112" s="71"/>
      <c r="BX112" s="71"/>
      <c r="BY112" s="71"/>
      <c r="BZ112" s="71"/>
      <c r="CA112" s="71"/>
      <c r="CB112" s="71"/>
      <c r="CC112" s="71"/>
      <c r="CD112" s="71"/>
      <c r="CE112" s="71"/>
      <c r="CF112" s="71"/>
      <c r="CG112" s="71"/>
      <c r="CH112" s="71"/>
    </row>
    <row r="113" spans="53:86">
      <c r="BA113" t="s">
        <v>781</v>
      </c>
      <c r="BB113" s="71"/>
      <c r="BC113" s="71"/>
      <c r="BD113" s="71"/>
      <c r="BE113" s="71"/>
      <c r="BF113" s="71"/>
      <c r="BG113" s="71"/>
      <c r="BH113" s="71"/>
      <c r="BI113" s="71"/>
      <c r="BJ113" s="71"/>
      <c r="BK113" s="71"/>
      <c r="BL113" s="71"/>
      <c r="BM113" s="179" t="s">
        <v>81</v>
      </c>
      <c r="BN113" s="71"/>
      <c r="BO113" s="71"/>
      <c r="BP113" s="71"/>
      <c r="BQ113" s="71"/>
      <c r="BR113" s="71"/>
      <c r="BS113" s="71"/>
      <c r="BT113" s="71"/>
      <c r="BU113" s="71"/>
      <c r="BV113" s="71"/>
      <c r="BW113" s="71"/>
      <c r="BX113" s="71"/>
      <c r="BY113" s="71"/>
      <c r="BZ113" s="71"/>
      <c r="CA113" s="71"/>
      <c r="CB113" s="71"/>
      <c r="CC113" s="71"/>
      <c r="CD113" s="71"/>
      <c r="CE113" s="71"/>
      <c r="CF113" s="71"/>
      <c r="CG113" s="71"/>
      <c r="CH113" s="71"/>
    </row>
    <row r="114" spans="53:86">
      <c r="BA114" t="s">
        <v>782</v>
      </c>
      <c r="BB114" s="71"/>
      <c r="BC114" s="71"/>
      <c r="BD114" s="71"/>
      <c r="BE114" s="71"/>
      <c r="BF114" s="71"/>
      <c r="BG114" s="71"/>
      <c r="BH114" s="71"/>
      <c r="BI114" s="71"/>
      <c r="BJ114" s="71"/>
      <c r="BK114" s="71"/>
      <c r="BL114" s="71"/>
      <c r="BM114" s="179" t="s">
        <v>554</v>
      </c>
      <c r="BN114" s="71"/>
      <c r="BO114" s="71"/>
      <c r="BP114" s="71"/>
      <c r="BQ114" s="71"/>
      <c r="BR114" s="71"/>
      <c r="BS114" s="71"/>
      <c r="BT114" s="71"/>
      <c r="BU114" s="71"/>
      <c r="BV114" s="71"/>
      <c r="BW114" s="71"/>
      <c r="BX114" s="71"/>
      <c r="BY114" s="71"/>
      <c r="BZ114" s="71"/>
      <c r="CA114" s="71"/>
      <c r="CB114" s="71"/>
      <c r="CC114" s="71"/>
      <c r="CD114" s="71"/>
      <c r="CE114" s="71"/>
      <c r="CF114" s="71"/>
      <c r="CG114" s="71"/>
      <c r="CH114" s="71"/>
    </row>
    <row r="115" spans="53:86">
      <c r="BA115" t="s">
        <v>783</v>
      </c>
      <c r="BB115" s="71"/>
      <c r="BC115" s="71"/>
      <c r="BD115" s="71"/>
      <c r="BE115" s="71"/>
      <c r="BF115" s="71"/>
      <c r="BG115" s="71"/>
      <c r="BH115" s="71"/>
      <c r="BI115" s="71"/>
      <c r="BJ115" s="71"/>
      <c r="BK115" s="71"/>
      <c r="BL115" s="71"/>
      <c r="BM115" s="179" t="s">
        <v>555</v>
      </c>
      <c r="BN115" s="71"/>
      <c r="BO115" s="71"/>
      <c r="BP115" s="71"/>
      <c r="BQ115" s="71"/>
      <c r="BR115" s="71"/>
      <c r="BS115" s="71"/>
      <c r="BT115" s="71"/>
      <c r="BU115" s="71"/>
      <c r="BV115" s="71"/>
      <c r="BW115" s="71"/>
      <c r="BX115" s="71"/>
      <c r="BY115" s="71"/>
      <c r="BZ115" s="71"/>
      <c r="CA115" s="71"/>
      <c r="CB115" s="71"/>
      <c r="CC115" s="71"/>
      <c r="CD115" s="71"/>
      <c r="CE115" s="71"/>
      <c r="CF115" s="71"/>
      <c r="CG115" s="71"/>
      <c r="CH115" s="71"/>
    </row>
    <row r="116" spans="53:86" ht="15">
      <c r="BA116" s="193" t="s">
        <v>784</v>
      </c>
      <c r="BB116" s="71"/>
      <c r="BC116" s="71"/>
      <c r="BD116" s="71"/>
      <c r="BE116" s="71"/>
      <c r="BF116" s="71"/>
      <c r="BG116" s="71"/>
      <c r="BH116" s="71"/>
      <c r="BI116" s="71"/>
      <c r="BJ116" s="71"/>
      <c r="BK116" s="71"/>
      <c r="BL116" s="71"/>
      <c r="BM116" s="179" t="s">
        <v>556</v>
      </c>
      <c r="BN116" s="71"/>
      <c r="BO116" s="71"/>
      <c r="BP116" s="71"/>
      <c r="BQ116" s="71"/>
      <c r="BR116" s="71"/>
      <c r="BS116" s="71"/>
      <c r="BT116" s="71"/>
      <c r="BU116" s="71"/>
      <c r="BV116" s="71"/>
      <c r="BW116" s="71"/>
      <c r="BX116" s="71"/>
      <c r="BY116" s="71"/>
      <c r="BZ116" s="71"/>
      <c r="CA116" s="71"/>
      <c r="CB116" s="71"/>
      <c r="CC116" s="71"/>
      <c r="CD116" s="71"/>
      <c r="CE116" s="71"/>
      <c r="CF116" s="71"/>
      <c r="CG116" s="71"/>
      <c r="CH116" s="71"/>
    </row>
    <row r="117" spans="53:86">
      <c r="BA117" t="s">
        <v>785</v>
      </c>
      <c r="BB117" s="71"/>
      <c r="BC117" s="71"/>
      <c r="BD117" s="71"/>
      <c r="BE117" s="71"/>
      <c r="BF117" s="71"/>
      <c r="BG117" s="71"/>
      <c r="BH117" s="71"/>
      <c r="BI117" s="71"/>
      <c r="BJ117" s="71"/>
      <c r="BK117" s="71"/>
      <c r="BL117" s="71"/>
      <c r="BM117" s="179" t="s">
        <v>557</v>
      </c>
      <c r="BN117" s="71"/>
      <c r="BO117" s="71"/>
      <c r="BP117" s="71"/>
      <c r="BQ117" s="71"/>
      <c r="BR117" s="71"/>
      <c r="BS117" s="71"/>
      <c r="BT117" s="71"/>
      <c r="BU117" s="71"/>
      <c r="BV117" s="71"/>
      <c r="BW117" s="71"/>
      <c r="BX117" s="71"/>
      <c r="BY117" s="71"/>
      <c r="BZ117" s="71"/>
      <c r="CA117" s="71"/>
      <c r="CB117" s="71"/>
      <c r="CC117" s="71"/>
      <c r="CD117" s="71"/>
      <c r="CE117" s="71"/>
      <c r="CF117" s="71"/>
      <c r="CG117" s="71"/>
      <c r="CH117" s="71"/>
    </row>
    <row r="118" spans="53:86">
      <c r="BA118" t="s">
        <v>786</v>
      </c>
      <c r="BB118" s="71"/>
      <c r="BC118" s="71"/>
      <c r="BD118" s="71"/>
      <c r="BE118" s="71"/>
      <c r="BF118" s="71"/>
      <c r="BG118" s="71"/>
      <c r="BH118" s="71"/>
      <c r="BI118" s="71"/>
      <c r="BJ118" s="71"/>
      <c r="BK118" s="71"/>
      <c r="BL118" s="71"/>
      <c r="BM118" s="179" t="s">
        <v>558</v>
      </c>
      <c r="BN118" s="71"/>
      <c r="BO118" s="71"/>
      <c r="BP118" s="71"/>
      <c r="BQ118" s="71"/>
      <c r="BR118" s="71"/>
      <c r="BS118" s="71"/>
      <c r="BT118" s="71"/>
      <c r="BU118" s="71"/>
      <c r="BV118" s="71"/>
      <c r="BW118" s="71"/>
      <c r="BX118" s="71"/>
      <c r="BY118" s="71"/>
      <c r="BZ118" s="71"/>
      <c r="CA118" s="71"/>
      <c r="CB118" s="71"/>
      <c r="CC118" s="71"/>
      <c r="CD118" s="71"/>
      <c r="CE118" s="71"/>
      <c r="CF118" s="71"/>
      <c r="CG118" s="71"/>
      <c r="CH118" s="71"/>
    </row>
    <row r="119" spans="53:86">
      <c r="BA119" t="s">
        <v>787</v>
      </c>
      <c r="BB119" s="71"/>
      <c r="BC119" s="71"/>
      <c r="BD119" s="71"/>
      <c r="BE119" s="71"/>
      <c r="BF119" s="71"/>
      <c r="BG119" s="71"/>
      <c r="BH119" s="71"/>
      <c r="BI119" s="71"/>
      <c r="BJ119" s="71"/>
      <c r="BK119" s="71"/>
      <c r="BL119" s="71"/>
      <c r="BM119" s="179" t="s">
        <v>559</v>
      </c>
      <c r="BN119" s="71"/>
      <c r="BO119" s="71"/>
      <c r="BP119" s="71"/>
      <c r="BQ119" s="71"/>
      <c r="BR119" s="71"/>
      <c r="BS119" s="71"/>
      <c r="BT119" s="71"/>
      <c r="BU119" s="71"/>
      <c r="BV119" s="71"/>
      <c r="BW119" s="71"/>
      <c r="BX119" s="71"/>
      <c r="BY119" s="71"/>
      <c r="BZ119" s="71"/>
      <c r="CA119" s="71"/>
      <c r="CB119" s="71"/>
      <c r="CC119" s="71"/>
      <c r="CD119" s="71"/>
      <c r="CE119" s="71"/>
      <c r="CF119" s="71"/>
      <c r="CG119" s="71"/>
      <c r="CH119" s="71"/>
    </row>
    <row r="120" spans="53:86">
      <c r="BA120" t="s">
        <v>788</v>
      </c>
      <c r="BB120" s="71"/>
      <c r="BC120" s="71"/>
      <c r="BD120" s="71"/>
      <c r="BE120" s="71"/>
      <c r="BF120" s="71"/>
      <c r="BG120" s="71"/>
      <c r="BH120" s="71"/>
      <c r="BI120" s="71"/>
      <c r="BJ120" s="71"/>
      <c r="BK120" s="71"/>
      <c r="BL120" s="71"/>
      <c r="BM120" s="179" t="s">
        <v>560</v>
      </c>
      <c r="BN120" s="71"/>
      <c r="BO120" s="71"/>
      <c r="BP120" s="71"/>
      <c r="BQ120" s="71"/>
      <c r="BR120" s="71"/>
      <c r="BS120" s="71"/>
      <c r="BT120" s="71"/>
      <c r="BU120" s="71"/>
      <c r="BV120" s="71"/>
      <c r="BW120" s="71"/>
      <c r="BX120" s="71"/>
      <c r="BY120" s="71"/>
      <c r="BZ120" s="71"/>
      <c r="CA120" s="71"/>
      <c r="CB120" s="71"/>
      <c r="CC120" s="71"/>
      <c r="CD120" s="71"/>
      <c r="CE120" s="71"/>
      <c r="CF120" s="71"/>
      <c r="CG120" s="71"/>
      <c r="CH120" s="71"/>
    </row>
    <row r="121" spans="53:86">
      <c r="BA121" t="s">
        <v>789</v>
      </c>
      <c r="BB121" s="71"/>
      <c r="BC121" s="71"/>
      <c r="BD121" s="71"/>
      <c r="BE121" s="71"/>
      <c r="BF121" s="71"/>
      <c r="BG121" s="71"/>
      <c r="BH121" s="71"/>
      <c r="BI121" s="71"/>
      <c r="BJ121" s="71"/>
      <c r="BK121" s="71"/>
      <c r="BL121" s="71"/>
      <c r="BM121" s="179" t="s">
        <v>82</v>
      </c>
      <c r="BN121" s="71"/>
      <c r="BO121" s="71"/>
      <c r="BP121" s="71"/>
      <c r="BQ121" s="71"/>
      <c r="BR121" s="71"/>
      <c r="BS121" s="71"/>
      <c r="BT121" s="71"/>
      <c r="BU121" s="71"/>
      <c r="BV121" s="71"/>
      <c r="BW121" s="71"/>
      <c r="BX121" s="71"/>
      <c r="BY121" s="71"/>
      <c r="BZ121" s="71"/>
      <c r="CA121" s="71"/>
      <c r="CB121" s="71"/>
      <c r="CC121" s="71"/>
      <c r="CD121" s="71"/>
      <c r="CE121" s="71"/>
      <c r="CF121" s="71"/>
      <c r="CG121" s="71"/>
      <c r="CH121" s="71"/>
    </row>
    <row r="122" spans="53:86">
      <c r="BA122" t="s">
        <v>790</v>
      </c>
      <c r="BB122" s="71"/>
      <c r="BC122" s="71"/>
      <c r="BD122" s="71"/>
      <c r="BE122" s="71"/>
      <c r="BF122" s="71"/>
      <c r="BG122" s="71"/>
      <c r="BH122" s="71"/>
      <c r="BI122" s="71"/>
      <c r="BJ122" s="71"/>
      <c r="BK122" s="71"/>
      <c r="BL122" s="71"/>
      <c r="BM122" s="179" t="s">
        <v>561</v>
      </c>
      <c r="BN122" s="71"/>
      <c r="BO122" s="71"/>
      <c r="BP122" s="71"/>
      <c r="BQ122" s="71"/>
      <c r="BR122" s="71"/>
      <c r="BS122" s="71"/>
      <c r="BT122" s="71"/>
      <c r="BU122" s="71"/>
      <c r="BV122" s="71"/>
      <c r="BW122" s="71"/>
      <c r="BX122" s="71"/>
      <c r="BY122" s="71"/>
      <c r="BZ122" s="71"/>
      <c r="CA122" s="71"/>
      <c r="CB122" s="71"/>
      <c r="CC122" s="71"/>
      <c r="CD122" s="71"/>
      <c r="CE122" s="71"/>
      <c r="CF122" s="71"/>
      <c r="CG122" s="71"/>
      <c r="CH122" s="71"/>
    </row>
    <row r="123" spans="53:86" ht="15">
      <c r="BA123" s="193" t="s">
        <v>791</v>
      </c>
      <c r="BB123" s="71"/>
      <c r="BC123" s="71"/>
      <c r="BD123" s="71"/>
      <c r="BE123" s="71"/>
      <c r="BF123" s="71"/>
      <c r="BG123" s="71"/>
      <c r="BH123" s="71"/>
      <c r="BI123" s="71"/>
      <c r="BJ123" s="71"/>
      <c r="BK123" s="71"/>
      <c r="BL123" s="71"/>
      <c r="BM123" s="179" t="s">
        <v>562</v>
      </c>
      <c r="BN123" s="71"/>
      <c r="BO123" s="71"/>
      <c r="BP123" s="71"/>
      <c r="BQ123" s="71"/>
      <c r="BR123" s="71"/>
      <c r="BS123" s="71"/>
      <c r="BT123" s="71"/>
      <c r="BU123" s="71"/>
      <c r="BV123" s="71"/>
      <c r="BW123" s="71"/>
      <c r="BX123" s="71"/>
      <c r="BY123" s="71"/>
      <c r="BZ123" s="71"/>
      <c r="CA123" s="71"/>
      <c r="CB123" s="71"/>
      <c r="CC123" s="71"/>
      <c r="CD123" s="71"/>
      <c r="CE123" s="71"/>
      <c r="CF123" s="71"/>
      <c r="CG123" s="71"/>
      <c r="CH123" s="71"/>
    </row>
    <row r="124" spans="53:86">
      <c r="BA124" t="s">
        <v>792</v>
      </c>
      <c r="BB124" s="71"/>
      <c r="BC124" s="71"/>
      <c r="BD124" s="71"/>
      <c r="BE124" s="71"/>
      <c r="BF124" s="71"/>
      <c r="BG124" s="71"/>
      <c r="BH124" s="71"/>
      <c r="BI124" s="71"/>
      <c r="BJ124" s="71"/>
      <c r="BK124" s="71"/>
      <c r="BL124" s="71"/>
      <c r="BM124" s="179" t="s">
        <v>563</v>
      </c>
      <c r="BN124" s="71"/>
      <c r="BO124" s="71"/>
      <c r="BP124" s="71"/>
      <c r="BQ124" s="71"/>
      <c r="BR124" s="71"/>
      <c r="BS124" s="71"/>
      <c r="BT124" s="71"/>
      <c r="BU124" s="71"/>
      <c r="BV124" s="71"/>
      <c r="BW124" s="71"/>
      <c r="BX124" s="71"/>
      <c r="BY124" s="71"/>
      <c r="BZ124" s="71"/>
      <c r="CA124" s="71"/>
      <c r="CB124" s="71"/>
      <c r="CC124" s="71"/>
      <c r="CD124" s="71"/>
      <c r="CE124" s="71"/>
      <c r="CF124" s="71"/>
      <c r="CG124" s="71"/>
      <c r="CH124" s="71"/>
    </row>
    <row r="125" spans="53:86" ht="15">
      <c r="BA125" s="193" t="s">
        <v>793</v>
      </c>
      <c r="BB125" s="71"/>
      <c r="BC125" s="71"/>
      <c r="BD125" s="71"/>
      <c r="BE125" s="71"/>
      <c r="BF125" s="71"/>
      <c r="BG125" s="71"/>
      <c r="BH125" s="71"/>
      <c r="BI125" s="71"/>
      <c r="BJ125" s="71"/>
      <c r="BK125" s="71"/>
      <c r="BL125" s="71"/>
      <c r="BM125" s="179" t="s">
        <v>564</v>
      </c>
      <c r="BN125" s="71"/>
      <c r="BO125" s="71"/>
      <c r="BP125" s="71"/>
      <c r="BQ125" s="71"/>
      <c r="BR125" s="71"/>
      <c r="BS125" s="71"/>
      <c r="BT125" s="71"/>
      <c r="BU125" s="71"/>
      <c r="BV125" s="71"/>
      <c r="BW125" s="71"/>
      <c r="BX125" s="71"/>
      <c r="BY125" s="71"/>
      <c r="BZ125" s="71"/>
      <c r="CA125" s="71"/>
      <c r="CB125" s="71"/>
      <c r="CC125" s="71"/>
      <c r="CD125" s="71"/>
      <c r="CE125" s="71"/>
      <c r="CF125" s="71"/>
      <c r="CG125" s="71"/>
      <c r="CH125" s="71"/>
    </row>
    <row r="126" spans="53:86">
      <c r="BA126" t="s">
        <v>794</v>
      </c>
      <c r="BB126" s="71"/>
      <c r="BC126" s="71"/>
      <c r="BD126" s="71"/>
      <c r="BE126" s="71"/>
      <c r="BF126" s="71"/>
      <c r="BG126" s="71"/>
      <c r="BH126" s="71"/>
      <c r="BI126" s="71"/>
      <c r="BJ126" s="71"/>
      <c r="BK126" s="71"/>
      <c r="BL126" s="71"/>
      <c r="BM126" s="179" t="s">
        <v>565</v>
      </c>
      <c r="BN126" s="71"/>
      <c r="BO126" s="71"/>
      <c r="BP126" s="71"/>
      <c r="BQ126" s="71"/>
      <c r="BR126" s="71"/>
      <c r="BS126" s="71"/>
      <c r="BT126" s="71"/>
      <c r="BU126" s="71"/>
      <c r="BV126" s="71"/>
      <c r="BW126" s="71"/>
      <c r="BX126" s="71"/>
      <c r="BY126" s="71"/>
      <c r="BZ126" s="71"/>
      <c r="CA126" s="71"/>
      <c r="CB126" s="71"/>
      <c r="CC126" s="71"/>
      <c r="CD126" s="71"/>
      <c r="CE126" s="71"/>
      <c r="CF126" s="71"/>
      <c r="CG126" s="71"/>
      <c r="CH126" s="71"/>
    </row>
    <row r="127" spans="53:86">
      <c r="BA127" s="71"/>
      <c r="BB127" s="71"/>
      <c r="BC127" s="71"/>
      <c r="BD127" s="71"/>
      <c r="BE127" s="71"/>
      <c r="BF127" s="71"/>
      <c r="BG127" s="71"/>
      <c r="BH127" s="71"/>
      <c r="BI127" s="71"/>
      <c r="BJ127" s="71"/>
      <c r="BK127" s="71"/>
      <c r="BL127" s="71"/>
      <c r="BM127" s="179" t="s">
        <v>566</v>
      </c>
      <c r="BN127" s="71"/>
      <c r="BO127" s="71"/>
      <c r="BP127" s="71"/>
      <c r="BQ127" s="71"/>
      <c r="BR127" s="71"/>
      <c r="BS127" s="71"/>
      <c r="BT127" s="71"/>
      <c r="BU127" s="71"/>
      <c r="BV127" s="71"/>
      <c r="BW127" s="71"/>
      <c r="BX127" s="71"/>
      <c r="BY127" s="71"/>
      <c r="BZ127" s="71"/>
      <c r="CA127" s="71"/>
      <c r="CB127" s="71"/>
      <c r="CC127" s="71"/>
      <c r="CD127" s="71"/>
      <c r="CE127" s="71"/>
      <c r="CF127" s="71"/>
      <c r="CG127" s="71"/>
      <c r="CH127" s="71"/>
    </row>
    <row r="128" spans="53:86">
      <c r="BA128" s="71"/>
      <c r="BB128" s="71"/>
      <c r="BC128" s="71"/>
      <c r="BD128" s="71"/>
      <c r="BE128" s="71"/>
      <c r="BF128" s="71"/>
      <c r="BG128" s="71"/>
      <c r="BH128" s="71"/>
      <c r="BI128" s="71"/>
      <c r="BJ128" s="71"/>
      <c r="BK128" s="71"/>
      <c r="BL128" s="71"/>
      <c r="BM128" s="179" t="s">
        <v>567</v>
      </c>
      <c r="BN128" s="71"/>
      <c r="BO128" s="71"/>
      <c r="BP128" s="71"/>
      <c r="BQ128" s="71"/>
      <c r="BR128" s="71"/>
      <c r="BS128" s="71"/>
      <c r="BT128" s="71"/>
      <c r="BU128" s="71"/>
      <c r="BV128" s="71"/>
      <c r="BW128" s="71"/>
      <c r="BX128" s="71"/>
      <c r="BY128" s="71"/>
      <c r="BZ128" s="71"/>
      <c r="CA128" s="71"/>
      <c r="CB128" s="71"/>
      <c r="CC128" s="71"/>
      <c r="CD128" s="71"/>
      <c r="CE128" s="71"/>
      <c r="CF128" s="71"/>
      <c r="CG128" s="71"/>
      <c r="CH128" s="71"/>
    </row>
    <row r="129" spans="53:86">
      <c r="BA129" s="71"/>
      <c r="BB129" s="71"/>
      <c r="BC129" s="71"/>
      <c r="BD129" s="71"/>
      <c r="BE129" s="71"/>
      <c r="BF129" s="71"/>
      <c r="BG129" s="71"/>
      <c r="BH129" s="71"/>
      <c r="BI129" s="71"/>
      <c r="BJ129" s="71"/>
      <c r="BK129" s="71"/>
      <c r="BL129" s="71"/>
      <c r="BM129" s="179" t="s">
        <v>568</v>
      </c>
      <c r="BN129" s="71"/>
      <c r="BO129" s="71"/>
      <c r="BP129" s="71"/>
      <c r="BQ129" s="71"/>
      <c r="BR129" s="71"/>
      <c r="BS129" s="71"/>
      <c r="BT129" s="71"/>
      <c r="BU129" s="71"/>
      <c r="BV129" s="71"/>
      <c r="BW129" s="71"/>
      <c r="BX129" s="71"/>
      <c r="BY129" s="71"/>
      <c r="BZ129" s="71"/>
      <c r="CA129" s="71"/>
      <c r="CB129" s="71"/>
      <c r="CC129" s="71"/>
      <c r="CD129" s="71"/>
      <c r="CE129" s="71"/>
      <c r="CF129" s="71"/>
      <c r="CG129" s="71"/>
      <c r="CH129" s="71"/>
    </row>
    <row r="130" spans="53:86">
      <c r="BA130" s="71"/>
      <c r="BB130" s="71"/>
      <c r="BC130" s="71"/>
      <c r="BD130" s="71"/>
      <c r="BE130" s="71"/>
      <c r="BF130" s="71"/>
      <c r="BG130" s="71"/>
      <c r="BH130" s="71"/>
      <c r="BI130" s="71"/>
      <c r="BJ130" s="71"/>
      <c r="BK130" s="71"/>
      <c r="BL130" s="71"/>
      <c r="BM130" s="179" t="s">
        <v>569</v>
      </c>
      <c r="BN130" s="71"/>
      <c r="BO130" s="71"/>
      <c r="BP130" s="71"/>
      <c r="BQ130" s="71"/>
      <c r="BR130" s="71"/>
      <c r="BS130" s="71"/>
      <c r="BT130" s="71"/>
      <c r="BU130" s="71"/>
      <c r="BV130" s="71"/>
      <c r="BW130" s="71"/>
      <c r="BX130" s="71"/>
      <c r="BY130" s="71"/>
      <c r="BZ130" s="71"/>
      <c r="CA130" s="71"/>
      <c r="CB130" s="71"/>
      <c r="CC130" s="71"/>
      <c r="CD130" s="71"/>
      <c r="CE130" s="71"/>
      <c r="CF130" s="71"/>
      <c r="CG130" s="71"/>
      <c r="CH130" s="71"/>
    </row>
    <row r="131" spans="53:86">
      <c r="BA131" s="71"/>
      <c r="BB131" s="71"/>
      <c r="BC131" s="71"/>
      <c r="BD131" s="71"/>
      <c r="BE131" s="71"/>
      <c r="BF131" s="71"/>
      <c r="BG131" s="71"/>
      <c r="BH131" s="71"/>
      <c r="BI131" s="71"/>
      <c r="BJ131" s="71"/>
      <c r="BK131" s="71"/>
      <c r="BL131" s="71"/>
      <c r="BM131" s="179" t="s">
        <v>570</v>
      </c>
      <c r="BN131" s="71"/>
      <c r="BO131" s="71"/>
      <c r="BP131" s="71"/>
      <c r="BQ131" s="71"/>
      <c r="BR131" s="71"/>
      <c r="BS131" s="71"/>
      <c r="BT131" s="71"/>
      <c r="BU131" s="71"/>
      <c r="BV131" s="71"/>
      <c r="BW131" s="71"/>
      <c r="BX131" s="71"/>
      <c r="BY131" s="71"/>
      <c r="BZ131" s="71"/>
      <c r="CA131" s="71"/>
      <c r="CB131" s="71"/>
      <c r="CC131" s="71"/>
      <c r="CD131" s="71"/>
      <c r="CE131" s="71"/>
      <c r="CF131" s="71"/>
      <c r="CG131" s="71"/>
      <c r="CH131" s="71"/>
    </row>
    <row r="132" spans="53:86">
      <c r="BA132" s="71"/>
      <c r="BB132" s="71"/>
      <c r="BC132" s="71"/>
      <c r="BD132" s="71"/>
      <c r="BE132" s="71"/>
      <c r="BF132" s="71"/>
      <c r="BG132" s="71"/>
      <c r="BH132" s="71"/>
      <c r="BI132" s="71"/>
      <c r="BJ132" s="71"/>
      <c r="BK132" s="71"/>
      <c r="BL132" s="71"/>
      <c r="BM132" s="179" t="s">
        <v>571</v>
      </c>
      <c r="BN132" s="71"/>
      <c r="BO132" s="71"/>
      <c r="BP132" s="71"/>
      <c r="BQ132" s="71"/>
      <c r="BR132" s="71"/>
      <c r="BS132" s="71"/>
      <c r="BT132" s="71"/>
      <c r="BU132" s="71"/>
      <c r="BV132" s="71"/>
      <c r="BW132" s="71"/>
      <c r="BX132" s="71"/>
      <c r="BY132" s="71"/>
      <c r="BZ132" s="71"/>
      <c r="CA132" s="71"/>
      <c r="CB132" s="71"/>
      <c r="CC132" s="71"/>
      <c r="CD132" s="71"/>
      <c r="CE132" s="71"/>
      <c r="CF132" s="71"/>
      <c r="CG132" s="71"/>
      <c r="CH132" s="71"/>
    </row>
    <row r="133" spans="53:86">
      <c r="BA133" s="71"/>
      <c r="BB133" s="71"/>
      <c r="BC133" s="71"/>
      <c r="BD133" s="71"/>
      <c r="BE133" s="71"/>
      <c r="BF133" s="71"/>
      <c r="BG133" s="71"/>
      <c r="BH133" s="71"/>
      <c r="BI133" s="71"/>
      <c r="BJ133" s="71"/>
      <c r="BK133" s="71"/>
      <c r="BL133" s="71"/>
      <c r="BM133" s="179" t="s">
        <v>572</v>
      </c>
      <c r="BN133" s="71"/>
      <c r="BO133" s="71"/>
      <c r="BP133" s="71"/>
      <c r="BQ133" s="71"/>
      <c r="BR133" s="71"/>
      <c r="BS133" s="71"/>
      <c r="BT133" s="71"/>
      <c r="BU133" s="71"/>
      <c r="BV133" s="71"/>
      <c r="BW133" s="71"/>
      <c r="BX133" s="71"/>
      <c r="BY133" s="71"/>
      <c r="BZ133" s="71"/>
      <c r="CA133" s="71"/>
      <c r="CB133" s="71"/>
      <c r="CC133" s="71"/>
      <c r="CD133" s="71"/>
      <c r="CE133" s="71"/>
      <c r="CF133" s="71"/>
      <c r="CG133" s="71"/>
      <c r="CH133" s="71"/>
    </row>
    <row r="134" spans="53:86">
      <c r="BA134" s="71"/>
      <c r="BB134" s="71"/>
      <c r="BC134" s="71"/>
      <c r="BD134" s="71"/>
      <c r="BE134" s="71"/>
      <c r="BF134" s="71"/>
      <c r="BG134" s="71"/>
      <c r="BH134" s="71"/>
      <c r="BI134" s="71"/>
      <c r="BJ134" s="71"/>
      <c r="BK134" s="71"/>
      <c r="BL134" s="71"/>
      <c r="BM134" s="179" t="s">
        <v>573</v>
      </c>
      <c r="BN134" s="71"/>
      <c r="BO134" s="71"/>
      <c r="BP134" s="71"/>
      <c r="BQ134" s="71"/>
      <c r="BR134" s="71"/>
      <c r="BS134" s="71"/>
      <c r="BT134" s="71"/>
      <c r="BU134" s="71"/>
      <c r="BV134" s="71"/>
      <c r="BW134" s="71"/>
      <c r="BX134" s="71"/>
      <c r="BY134" s="71"/>
      <c r="BZ134" s="71"/>
      <c r="CA134" s="71"/>
      <c r="CB134" s="71"/>
      <c r="CC134" s="71"/>
      <c r="CD134" s="71"/>
      <c r="CE134" s="71"/>
      <c r="CF134" s="71"/>
      <c r="CG134" s="71"/>
      <c r="CH134" s="71"/>
    </row>
    <row r="135" spans="53:86">
      <c r="BA135" s="71"/>
      <c r="BB135" s="71"/>
      <c r="BC135" s="71"/>
      <c r="BD135" s="71"/>
      <c r="BE135" s="71"/>
      <c r="BF135" s="71"/>
      <c r="BG135" s="71"/>
      <c r="BH135" s="71"/>
      <c r="BI135" s="71"/>
      <c r="BJ135" s="71"/>
      <c r="BK135" s="71"/>
      <c r="BL135" s="71"/>
      <c r="BM135" s="179" t="s">
        <v>574</v>
      </c>
      <c r="BN135" s="71"/>
      <c r="BO135" s="71"/>
      <c r="BP135" s="71"/>
      <c r="BQ135" s="71"/>
      <c r="BR135" s="71"/>
      <c r="BS135" s="71"/>
      <c r="BT135" s="71"/>
      <c r="BU135" s="71"/>
      <c r="BV135" s="71"/>
      <c r="BW135" s="71"/>
      <c r="BX135" s="71"/>
      <c r="BY135" s="71"/>
      <c r="BZ135" s="71"/>
      <c r="CA135" s="71"/>
      <c r="CB135" s="71"/>
      <c r="CC135" s="71"/>
      <c r="CD135" s="71"/>
      <c r="CE135" s="71"/>
      <c r="CF135" s="71"/>
      <c r="CG135" s="71"/>
      <c r="CH135" s="71"/>
    </row>
    <row r="136" spans="53:86">
      <c r="BA136" s="71"/>
      <c r="BB136" s="71"/>
      <c r="BC136" s="71"/>
      <c r="BD136" s="71"/>
      <c r="BE136" s="71"/>
      <c r="BF136" s="71"/>
      <c r="BG136" s="71"/>
      <c r="BH136" s="71"/>
      <c r="BI136" s="71"/>
      <c r="BJ136" s="71"/>
      <c r="BK136" s="71"/>
      <c r="BL136" s="71"/>
      <c r="BM136" s="179" t="s">
        <v>575</v>
      </c>
      <c r="BN136" s="71"/>
      <c r="BO136" s="71"/>
      <c r="BP136" s="71"/>
      <c r="BQ136" s="71"/>
      <c r="BR136" s="71"/>
      <c r="BS136" s="71"/>
      <c r="BT136" s="71"/>
      <c r="BU136" s="71"/>
      <c r="BV136" s="71"/>
      <c r="BW136" s="71"/>
      <c r="BX136" s="71"/>
      <c r="BY136" s="71"/>
      <c r="BZ136" s="71"/>
      <c r="CA136" s="71"/>
      <c r="CB136" s="71"/>
      <c r="CC136" s="71"/>
      <c r="CD136" s="71"/>
      <c r="CE136" s="71"/>
      <c r="CF136" s="71"/>
      <c r="CG136" s="71"/>
      <c r="CH136" s="71"/>
    </row>
    <row r="137" spans="53:86">
      <c r="BA137" s="71"/>
      <c r="BB137" s="71"/>
      <c r="BC137" s="71"/>
      <c r="BD137" s="71"/>
      <c r="BE137" s="71"/>
      <c r="BF137" s="71"/>
      <c r="BG137" s="71"/>
      <c r="BH137" s="71"/>
      <c r="BI137" s="71"/>
      <c r="BJ137" s="71"/>
      <c r="BK137" s="71"/>
      <c r="BL137" s="71"/>
      <c r="BM137" s="179" t="s">
        <v>576</v>
      </c>
      <c r="BN137" s="71"/>
      <c r="BO137" s="71"/>
      <c r="BP137" s="71"/>
      <c r="BQ137" s="71"/>
      <c r="BR137" s="71"/>
      <c r="BS137" s="71"/>
      <c r="BT137" s="71"/>
      <c r="BU137" s="71"/>
      <c r="BV137" s="71"/>
      <c r="BW137" s="71"/>
      <c r="BX137" s="71"/>
      <c r="BY137" s="71"/>
      <c r="BZ137" s="71"/>
      <c r="CA137" s="71"/>
      <c r="CB137" s="71"/>
      <c r="CC137" s="71"/>
      <c r="CD137" s="71"/>
      <c r="CE137" s="71"/>
      <c r="CF137" s="71"/>
      <c r="CG137" s="71"/>
      <c r="CH137" s="71"/>
    </row>
    <row r="138" spans="53:86">
      <c r="BA138" s="71"/>
      <c r="BB138" s="71"/>
      <c r="BC138" s="71"/>
      <c r="BD138" s="71"/>
      <c r="BE138" s="71"/>
      <c r="BF138" s="71"/>
      <c r="BG138" s="71"/>
      <c r="BH138" s="71"/>
      <c r="BI138" s="71"/>
      <c r="BJ138" s="71"/>
      <c r="BK138" s="71"/>
      <c r="BL138" s="71"/>
      <c r="BM138" s="179" t="s">
        <v>577</v>
      </c>
      <c r="BN138" s="71"/>
      <c r="BO138" s="71"/>
      <c r="BP138" s="71"/>
      <c r="BQ138" s="71"/>
      <c r="BR138" s="71"/>
      <c r="BS138" s="71"/>
      <c r="BT138" s="71"/>
      <c r="BU138" s="71"/>
      <c r="BV138" s="71"/>
      <c r="BW138" s="71"/>
      <c r="BX138" s="71"/>
      <c r="BY138" s="71"/>
      <c r="BZ138" s="71"/>
      <c r="CA138" s="71"/>
      <c r="CB138" s="71"/>
      <c r="CC138" s="71"/>
      <c r="CD138" s="71"/>
      <c r="CE138" s="71"/>
      <c r="CF138" s="71"/>
      <c r="CG138" s="71"/>
      <c r="CH138" s="71"/>
    </row>
    <row r="139" spans="53:86">
      <c r="BA139" s="71"/>
      <c r="BB139" s="71"/>
      <c r="BC139" s="71"/>
      <c r="BD139" s="71"/>
      <c r="BE139" s="71"/>
      <c r="BF139" s="71"/>
      <c r="BG139" s="71"/>
      <c r="BH139" s="71"/>
      <c r="BI139" s="71"/>
      <c r="BJ139" s="71"/>
      <c r="BK139" s="71"/>
      <c r="BL139" s="71"/>
      <c r="BM139" s="179" t="s">
        <v>647</v>
      </c>
      <c r="BN139" s="71"/>
      <c r="BO139" s="71"/>
      <c r="BP139" s="71"/>
      <c r="BQ139" s="71"/>
      <c r="BR139" s="71"/>
      <c r="BS139" s="71"/>
      <c r="BT139" s="71"/>
      <c r="BU139" s="71"/>
      <c r="BV139" s="71"/>
      <c r="BW139" s="71"/>
      <c r="BX139" s="71"/>
      <c r="BY139" s="71"/>
      <c r="BZ139" s="71"/>
      <c r="CA139" s="71"/>
      <c r="CB139" s="71"/>
      <c r="CC139" s="71"/>
      <c r="CD139" s="71"/>
      <c r="CE139" s="71"/>
      <c r="CF139" s="71"/>
      <c r="CG139" s="71"/>
      <c r="CH139" s="71"/>
    </row>
    <row r="140" spans="53:86">
      <c r="BA140" s="71"/>
      <c r="BB140" s="71"/>
      <c r="BC140" s="71"/>
      <c r="BD140" s="71"/>
      <c r="BE140" s="71"/>
      <c r="BF140" s="71"/>
      <c r="BG140" s="71"/>
      <c r="BH140" s="71"/>
      <c r="BI140" s="71"/>
      <c r="BJ140" s="71"/>
      <c r="BK140" s="71"/>
      <c r="BL140" s="71"/>
      <c r="BM140" s="179" t="s">
        <v>578</v>
      </c>
      <c r="BN140" s="71"/>
      <c r="BO140" s="71"/>
      <c r="BP140" s="71"/>
      <c r="BQ140" s="71"/>
      <c r="BR140" s="71"/>
      <c r="BS140" s="71"/>
      <c r="BT140" s="71"/>
      <c r="BU140" s="71"/>
      <c r="BV140" s="71"/>
      <c r="BW140" s="71"/>
      <c r="BX140" s="71"/>
      <c r="BY140" s="71"/>
      <c r="BZ140" s="71"/>
      <c r="CA140" s="71"/>
      <c r="CB140" s="71"/>
      <c r="CC140" s="71"/>
      <c r="CD140" s="71"/>
      <c r="CE140" s="71"/>
      <c r="CF140" s="71"/>
      <c r="CG140" s="71"/>
      <c r="CH140" s="71"/>
    </row>
    <row r="141" spans="53:86">
      <c r="BA141" s="71"/>
      <c r="BB141" s="71"/>
      <c r="BC141" s="71"/>
      <c r="BD141" s="71"/>
      <c r="BE141" s="71"/>
      <c r="BF141" s="71"/>
      <c r="BG141" s="71"/>
      <c r="BH141" s="71"/>
      <c r="BI141" s="71"/>
      <c r="BJ141" s="71"/>
      <c r="BK141" s="71"/>
      <c r="BL141" s="71"/>
      <c r="BM141" s="180" t="s">
        <v>579</v>
      </c>
      <c r="BN141" s="71"/>
      <c r="BO141" s="71"/>
      <c r="BP141" s="71"/>
      <c r="BQ141" s="71"/>
      <c r="BR141" s="71"/>
      <c r="BS141" s="71"/>
      <c r="BT141" s="71"/>
      <c r="BU141" s="71"/>
      <c r="BV141" s="71"/>
      <c r="BW141" s="71"/>
      <c r="BX141" s="71"/>
      <c r="BY141" s="71"/>
      <c r="BZ141" s="71"/>
      <c r="CA141" s="71"/>
      <c r="CB141" s="71"/>
      <c r="CC141" s="71"/>
      <c r="CD141" s="71"/>
      <c r="CE141" s="71"/>
      <c r="CF141" s="71"/>
      <c r="CG141" s="71"/>
      <c r="CH141" s="71"/>
    </row>
    <row r="142" spans="53:86">
      <c r="BA142" s="71"/>
      <c r="BB142" s="71"/>
      <c r="BC142" s="71"/>
      <c r="BD142" s="71"/>
      <c r="BE142" s="71"/>
      <c r="BF142" s="71"/>
      <c r="BG142" s="71"/>
      <c r="BH142" s="71"/>
      <c r="BI142" s="71"/>
      <c r="BJ142" s="71"/>
      <c r="BK142" s="71"/>
      <c r="BL142" s="71"/>
      <c r="BM142" s="179" t="s">
        <v>580</v>
      </c>
      <c r="BN142" s="71"/>
      <c r="BO142" s="71"/>
      <c r="BP142" s="71"/>
      <c r="BQ142" s="71"/>
      <c r="BR142" s="71"/>
      <c r="BS142" s="71"/>
      <c r="BT142" s="71"/>
      <c r="BU142" s="71"/>
      <c r="BV142" s="71"/>
      <c r="BW142" s="71"/>
      <c r="BX142" s="71"/>
      <c r="BY142" s="71"/>
      <c r="BZ142" s="71"/>
      <c r="CA142" s="71"/>
      <c r="CB142" s="71"/>
      <c r="CC142" s="71"/>
      <c r="CD142" s="71"/>
      <c r="CE142" s="71"/>
      <c r="CF142" s="71"/>
      <c r="CG142" s="71"/>
      <c r="CH142" s="71"/>
    </row>
    <row r="143" spans="53:86">
      <c r="BA143" s="71"/>
      <c r="BB143" s="71"/>
      <c r="BC143" s="71"/>
      <c r="BD143" s="71"/>
      <c r="BE143" s="71"/>
      <c r="BF143" s="71"/>
      <c r="BG143" s="71"/>
      <c r="BH143" s="71"/>
      <c r="BI143" s="71"/>
      <c r="BJ143" s="71"/>
      <c r="BK143" s="71"/>
      <c r="BL143" s="71"/>
      <c r="BM143" s="179" t="s">
        <v>581</v>
      </c>
      <c r="BN143" s="71"/>
      <c r="BO143" s="71"/>
      <c r="BP143" s="71"/>
      <c r="BQ143" s="71"/>
      <c r="BR143" s="71"/>
      <c r="BS143" s="71"/>
      <c r="BT143" s="71"/>
      <c r="BU143" s="71"/>
      <c r="BV143" s="71"/>
      <c r="BW143" s="71"/>
      <c r="BX143" s="71"/>
      <c r="BY143" s="71"/>
      <c r="BZ143" s="71"/>
      <c r="CA143" s="71"/>
      <c r="CB143" s="71"/>
      <c r="CC143" s="71"/>
      <c r="CD143" s="71"/>
      <c r="CE143" s="71"/>
      <c r="CF143" s="71"/>
      <c r="CG143" s="71"/>
      <c r="CH143" s="71"/>
    </row>
    <row r="144" spans="53:86">
      <c r="BA144" s="71"/>
      <c r="BB144" s="71"/>
      <c r="BC144" s="71"/>
      <c r="BD144" s="71"/>
      <c r="BE144" s="71"/>
      <c r="BF144" s="71"/>
      <c r="BG144" s="71"/>
      <c r="BH144" s="71"/>
      <c r="BI144" s="71"/>
      <c r="BJ144" s="71"/>
      <c r="BK144" s="71"/>
      <c r="BL144" s="71"/>
      <c r="BM144" s="179" t="s">
        <v>582</v>
      </c>
      <c r="BN144" s="71"/>
      <c r="BO144" s="71"/>
      <c r="BP144" s="71"/>
      <c r="BQ144" s="71"/>
      <c r="BR144" s="71"/>
      <c r="BS144" s="71"/>
      <c r="BT144" s="71"/>
      <c r="BU144" s="71"/>
      <c r="BV144" s="71"/>
      <c r="BW144" s="71"/>
      <c r="BX144" s="71"/>
      <c r="BY144" s="71"/>
      <c r="BZ144" s="71"/>
      <c r="CA144" s="71"/>
      <c r="CB144" s="71"/>
      <c r="CC144" s="71"/>
      <c r="CD144" s="71"/>
      <c r="CE144" s="71"/>
      <c r="CF144" s="71"/>
      <c r="CG144" s="71"/>
      <c r="CH144" s="71"/>
    </row>
    <row r="145" spans="53:86">
      <c r="BA145" s="71"/>
      <c r="BB145" s="71"/>
      <c r="BC145" s="71"/>
      <c r="BD145" s="71"/>
      <c r="BE145" s="71"/>
      <c r="BF145" s="71"/>
      <c r="BG145" s="71"/>
      <c r="BH145" s="71"/>
      <c r="BI145" s="71"/>
      <c r="BJ145" s="71"/>
      <c r="BK145" s="71"/>
      <c r="BL145" s="71"/>
      <c r="BM145" s="179" t="s">
        <v>583</v>
      </c>
      <c r="BN145" s="71"/>
      <c r="BO145" s="71"/>
      <c r="BP145" s="71"/>
      <c r="BQ145" s="71"/>
      <c r="BR145" s="71"/>
      <c r="BS145" s="71"/>
      <c r="BT145" s="71"/>
      <c r="BU145" s="71"/>
      <c r="BV145" s="71"/>
      <c r="BW145" s="71"/>
      <c r="BX145" s="71"/>
      <c r="BY145" s="71"/>
      <c r="BZ145" s="71"/>
      <c r="CA145" s="71"/>
      <c r="CB145" s="71"/>
      <c r="CC145" s="71"/>
      <c r="CD145" s="71"/>
      <c r="CE145" s="71"/>
      <c r="CF145" s="71"/>
      <c r="CG145" s="71"/>
      <c r="CH145" s="71"/>
    </row>
    <row r="146" spans="53:86">
      <c r="BA146" s="71"/>
      <c r="BB146" s="71"/>
      <c r="BC146" s="71"/>
      <c r="BD146" s="71"/>
      <c r="BE146" s="71"/>
      <c r="BF146" s="71"/>
      <c r="BG146" s="71"/>
      <c r="BH146" s="71"/>
      <c r="BI146" s="71"/>
      <c r="BJ146" s="71"/>
      <c r="BK146" s="71"/>
      <c r="BL146" s="71"/>
      <c r="BM146" s="179" t="s">
        <v>584</v>
      </c>
      <c r="BN146" s="71"/>
      <c r="BO146" s="71"/>
      <c r="BP146" s="71"/>
      <c r="BQ146" s="71"/>
      <c r="BR146" s="71"/>
      <c r="BS146" s="71"/>
      <c r="BT146" s="71"/>
      <c r="BU146" s="71"/>
      <c r="BV146" s="71"/>
      <c r="BW146" s="71"/>
      <c r="BX146" s="71"/>
      <c r="BY146" s="71"/>
      <c r="BZ146" s="71"/>
      <c r="CA146" s="71"/>
      <c r="CB146" s="71"/>
      <c r="CC146" s="71"/>
      <c r="CD146" s="71"/>
      <c r="CE146" s="71"/>
      <c r="CF146" s="71"/>
      <c r="CG146" s="71"/>
      <c r="CH146" s="71"/>
    </row>
    <row r="147" spans="53:86">
      <c r="BA147" s="71"/>
      <c r="BB147" s="71"/>
      <c r="BC147" s="71"/>
      <c r="BD147" s="71"/>
      <c r="BE147" s="71"/>
      <c r="BF147" s="71"/>
      <c r="BG147" s="71"/>
      <c r="BH147" s="71"/>
      <c r="BI147" s="71"/>
      <c r="BJ147" s="71"/>
      <c r="BK147" s="71"/>
      <c r="BL147" s="71"/>
      <c r="BM147" s="179" t="s">
        <v>585</v>
      </c>
      <c r="BN147" s="71"/>
      <c r="BO147" s="71"/>
      <c r="BP147" s="71"/>
      <c r="BQ147" s="71"/>
      <c r="BR147" s="71"/>
      <c r="BS147" s="71"/>
      <c r="BT147" s="71"/>
      <c r="BU147" s="71"/>
      <c r="BV147" s="71"/>
      <c r="BW147" s="71"/>
      <c r="BX147" s="71"/>
      <c r="BY147" s="71"/>
      <c r="BZ147" s="71"/>
      <c r="CA147" s="71"/>
      <c r="CB147" s="71"/>
      <c r="CC147" s="71"/>
      <c r="CD147" s="71"/>
      <c r="CE147" s="71"/>
      <c r="CF147" s="71"/>
      <c r="CG147" s="71"/>
      <c r="CH147" s="71"/>
    </row>
    <row r="148" spans="53:86">
      <c r="BA148" s="71"/>
      <c r="BB148" s="71"/>
      <c r="BC148" s="71"/>
      <c r="BD148" s="71"/>
      <c r="BE148" s="71"/>
      <c r="BF148" s="71"/>
      <c r="BG148" s="71"/>
      <c r="BH148" s="71"/>
      <c r="BI148" s="71"/>
      <c r="BJ148" s="71"/>
      <c r="BK148" s="71"/>
      <c r="BL148" s="71"/>
      <c r="BM148" s="179" t="s">
        <v>586</v>
      </c>
      <c r="BN148" s="71"/>
      <c r="BO148" s="71"/>
      <c r="BP148" s="71"/>
      <c r="BQ148" s="71"/>
      <c r="BR148" s="71"/>
      <c r="BS148" s="71"/>
      <c r="BT148" s="71"/>
      <c r="BU148" s="71"/>
      <c r="BV148" s="71"/>
      <c r="BW148" s="71"/>
      <c r="BX148" s="71"/>
      <c r="BY148" s="71"/>
      <c r="BZ148" s="71"/>
      <c r="CA148" s="71"/>
      <c r="CB148" s="71"/>
      <c r="CC148" s="71"/>
      <c r="CD148" s="71"/>
      <c r="CE148" s="71"/>
      <c r="CF148" s="71"/>
      <c r="CG148" s="71"/>
      <c r="CH148" s="71"/>
    </row>
    <row r="149" spans="53:86">
      <c r="BA149" s="71"/>
      <c r="BB149" s="71"/>
      <c r="BC149" s="71"/>
      <c r="BD149" s="71"/>
      <c r="BE149" s="71"/>
      <c r="BF149" s="71"/>
      <c r="BG149" s="71"/>
      <c r="BH149" s="71"/>
      <c r="BI149" s="71"/>
      <c r="BJ149" s="71"/>
      <c r="BK149" s="71"/>
      <c r="BL149" s="71"/>
      <c r="BM149" s="179" t="s">
        <v>587</v>
      </c>
      <c r="BN149" s="71"/>
      <c r="BO149" s="71"/>
      <c r="BP149" s="71"/>
      <c r="BQ149" s="71"/>
      <c r="BR149" s="71"/>
      <c r="BS149" s="71"/>
      <c r="BT149" s="71"/>
      <c r="BU149" s="71"/>
      <c r="BV149" s="71"/>
      <c r="BW149" s="71"/>
      <c r="BX149" s="71"/>
      <c r="BY149" s="71"/>
      <c r="BZ149" s="71"/>
      <c r="CA149" s="71"/>
      <c r="CB149" s="71"/>
      <c r="CC149" s="71"/>
      <c r="CD149" s="71"/>
      <c r="CE149" s="71"/>
      <c r="CF149" s="71"/>
      <c r="CG149" s="71"/>
      <c r="CH149" s="71"/>
    </row>
    <row r="150" spans="53:86">
      <c r="BA150" s="71"/>
      <c r="BB150" s="71"/>
      <c r="BC150" s="71"/>
      <c r="BD150" s="71"/>
      <c r="BE150" s="71"/>
      <c r="BF150" s="71"/>
      <c r="BG150" s="71"/>
      <c r="BH150" s="71"/>
      <c r="BI150" s="71"/>
      <c r="BJ150" s="71"/>
      <c r="BK150" s="71"/>
      <c r="BL150" s="71"/>
      <c r="BM150" s="179" t="s">
        <v>588</v>
      </c>
      <c r="BN150" s="71"/>
      <c r="BO150" s="71"/>
      <c r="BP150" s="71"/>
      <c r="BQ150" s="71"/>
      <c r="BR150" s="71"/>
      <c r="BS150" s="71"/>
      <c r="BT150" s="71"/>
      <c r="BU150" s="71"/>
      <c r="BV150" s="71"/>
      <c r="BW150" s="71"/>
      <c r="BX150" s="71"/>
      <c r="BY150" s="71"/>
      <c r="BZ150" s="71"/>
      <c r="CA150" s="71"/>
      <c r="CB150" s="71"/>
      <c r="CC150" s="71"/>
      <c r="CD150" s="71"/>
      <c r="CE150" s="71"/>
      <c r="CF150" s="71"/>
      <c r="CG150" s="71"/>
      <c r="CH150" s="71"/>
    </row>
    <row r="151" spans="53:86">
      <c r="BA151" s="71"/>
      <c r="BB151" s="71"/>
      <c r="BC151" s="71"/>
      <c r="BD151" s="71"/>
      <c r="BE151" s="71"/>
      <c r="BF151" s="71"/>
      <c r="BG151" s="71"/>
      <c r="BH151" s="71"/>
      <c r="BI151" s="71"/>
      <c r="BJ151" s="71"/>
      <c r="BK151" s="71"/>
      <c r="BL151" s="71"/>
      <c r="BM151" s="179" t="s">
        <v>589</v>
      </c>
      <c r="BN151" s="71"/>
      <c r="BO151" s="71"/>
      <c r="BP151" s="71"/>
      <c r="BQ151" s="71"/>
      <c r="BR151" s="71"/>
      <c r="BS151" s="71"/>
      <c r="BT151" s="71"/>
      <c r="BU151" s="71"/>
      <c r="BV151" s="71"/>
      <c r="BW151" s="71"/>
      <c r="BX151" s="71"/>
      <c r="BY151" s="71"/>
      <c r="BZ151" s="71"/>
      <c r="CA151" s="71"/>
      <c r="CB151" s="71"/>
      <c r="CC151" s="71"/>
      <c r="CD151" s="71"/>
      <c r="CE151" s="71"/>
      <c r="CF151" s="71"/>
      <c r="CG151" s="71"/>
      <c r="CH151" s="71"/>
    </row>
    <row r="152" spans="53:86">
      <c r="BA152" s="71"/>
      <c r="BB152" s="71"/>
      <c r="BC152" s="71"/>
      <c r="BD152" s="71"/>
      <c r="BE152" s="71"/>
      <c r="BF152" s="71"/>
      <c r="BG152" s="71"/>
      <c r="BH152" s="71"/>
      <c r="BI152" s="71"/>
      <c r="BJ152" s="71"/>
      <c r="BK152" s="71"/>
      <c r="BL152" s="71"/>
      <c r="BM152" s="179" t="s">
        <v>590</v>
      </c>
      <c r="BN152" s="71"/>
      <c r="BO152" s="71"/>
      <c r="BP152" s="71"/>
      <c r="BQ152" s="71"/>
      <c r="BR152" s="71"/>
      <c r="BS152" s="71"/>
      <c r="BT152" s="71"/>
      <c r="BU152" s="71"/>
      <c r="BV152" s="71"/>
      <c r="BW152" s="71"/>
      <c r="BX152" s="71"/>
      <c r="BY152" s="71"/>
      <c r="BZ152" s="71"/>
      <c r="CA152" s="71"/>
      <c r="CB152" s="71"/>
      <c r="CC152" s="71"/>
      <c r="CD152" s="71"/>
      <c r="CE152" s="71"/>
      <c r="CF152" s="71"/>
      <c r="CG152" s="71"/>
      <c r="CH152" s="71"/>
    </row>
    <row r="153" spans="53:86">
      <c r="BA153" s="71"/>
      <c r="BB153" s="71"/>
      <c r="BC153" s="71"/>
      <c r="BD153" s="71"/>
      <c r="BE153" s="71"/>
      <c r="BF153" s="71"/>
      <c r="BG153" s="71"/>
      <c r="BH153" s="71"/>
      <c r="BI153" s="71"/>
      <c r="BJ153" s="71"/>
      <c r="BK153" s="71"/>
      <c r="BL153" s="71"/>
      <c r="BM153" s="179" t="s">
        <v>591</v>
      </c>
      <c r="BN153" s="71"/>
      <c r="BO153" s="71"/>
      <c r="BP153" s="71"/>
      <c r="BQ153" s="71"/>
      <c r="BR153" s="71"/>
      <c r="BS153" s="71"/>
      <c r="BT153" s="71"/>
      <c r="BU153" s="71"/>
      <c r="BV153" s="71"/>
      <c r="BW153" s="71"/>
      <c r="BX153" s="71"/>
      <c r="BY153" s="71"/>
      <c r="BZ153" s="71"/>
      <c r="CA153" s="71"/>
      <c r="CB153" s="71"/>
      <c r="CC153" s="71"/>
      <c r="CD153" s="71"/>
      <c r="CE153" s="71"/>
      <c r="CF153" s="71"/>
      <c r="CG153" s="71"/>
      <c r="CH153" s="71"/>
    </row>
    <row r="154" spans="53:86">
      <c r="BA154" s="71"/>
      <c r="BB154" s="71"/>
      <c r="BC154" s="71"/>
      <c r="BD154" s="71"/>
      <c r="BE154" s="71"/>
      <c r="BF154" s="71"/>
      <c r="BG154" s="71"/>
      <c r="BH154" s="71"/>
      <c r="BI154" s="71"/>
      <c r="BJ154" s="71"/>
      <c r="BK154" s="71"/>
      <c r="BL154" s="71"/>
      <c r="BM154" s="179" t="s">
        <v>592</v>
      </c>
      <c r="BN154" s="71"/>
      <c r="BO154" s="71"/>
      <c r="BP154" s="71"/>
      <c r="BQ154" s="71"/>
      <c r="BR154" s="71"/>
      <c r="BS154" s="71"/>
      <c r="BT154" s="71"/>
      <c r="BU154" s="71"/>
      <c r="BV154" s="71"/>
      <c r="BW154" s="71"/>
      <c r="BX154" s="71"/>
      <c r="BY154" s="71"/>
      <c r="BZ154" s="71"/>
      <c r="CA154" s="71"/>
      <c r="CB154" s="71"/>
      <c r="CC154" s="71"/>
      <c r="CD154" s="71"/>
      <c r="CE154" s="71"/>
      <c r="CF154" s="71"/>
      <c r="CG154" s="71"/>
      <c r="CH154" s="71"/>
    </row>
    <row r="155" spans="53:86">
      <c r="BA155" s="71"/>
      <c r="BB155" s="71"/>
      <c r="BC155" s="71"/>
      <c r="BD155" s="71"/>
      <c r="BE155" s="71"/>
      <c r="BF155" s="71"/>
      <c r="BG155" s="71"/>
      <c r="BH155" s="71"/>
      <c r="BI155" s="71"/>
      <c r="BJ155" s="71"/>
      <c r="BK155" s="71"/>
      <c r="BL155" s="71"/>
      <c r="BM155" s="179" t="s">
        <v>648</v>
      </c>
      <c r="BN155" s="71"/>
      <c r="BO155" s="71"/>
      <c r="BP155" s="71"/>
      <c r="BQ155" s="71"/>
      <c r="BR155" s="71"/>
      <c r="BS155" s="71"/>
      <c r="BT155" s="71"/>
      <c r="BU155" s="71"/>
      <c r="BV155" s="71"/>
      <c r="BW155" s="71"/>
      <c r="BX155" s="71"/>
      <c r="BY155" s="71"/>
      <c r="BZ155" s="71"/>
      <c r="CA155" s="71"/>
      <c r="CB155" s="71"/>
      <c r="CC155" s="71"/>
      <c r="CD155" s="71"/>
      <c r="CE155" s="71"/>
      <c r="CF155" s="71"/>
      <c r="CG155" s="71"/>
      <c r="CH155" s="71"/>
    </row>
    <row r="156" spans="53:86">
      <c r="BA156" s="71"/>
      <c r="BB156" s="71"/>
      <c r="BC156" s="71"/>
      <c r="BD156" s="71"/>
      <c r="BE156" s="71"/>
      <c r="BF156" s="71"/>
      <c r="BG156" s="71"/>
      <c r="BH156" s="71"/>
      <c r="BI156" s="71"/>
      <c r="BJ156" s="71"/>
      <c r="BK156" s="71"/>
      <c r="BL156" s="71"/>
      <c r="BM156" s="179" t="s">
        <v>593</v>
      </c>
      <c r="BN156" s="71"/>
      <c r="BO156" s="71"/>
      <c r="BP156" s="71"/>
      <c r="BQ156" s="71"/>
      <c r="BR156" s="71"/>
      <c r="BS156" s="71"/>
      <c r="BT156" s="71"/>
      <c r="BU156" s="71"/>
      <c r="BV156" s="71"/>
      <c r="BW156" s="71"/>
      <c r="BX156" s="71"/>
      <c r="BY156" s="71"/>
      <c r="BZ156" s="71"/>
      <c r="CA156" s="71"/>
      <c r="CB156" s="71"/>
      <c r="CC156" s="71"/>
      <c r="CD156" s="71"/>
      <c r="CE156" s="71"/>
      <c r="CF156" s="71"/>
      <c r="CG156" s="71"/>
      <c r="CH156" s="71"/>
    </row>
    <row r="157" spans="53:86">
      <c r="BA157" s="71"/>
      <c r="BB157" s="71"/>
      <c r="BC157" s="71"/>
      <c r="BD157" s="71"/>
      <c r="BE157" s="71"/>
      <c r="BF157" s="71"/>
      <c r="BG157" s="71"/>
      <c r="BH157" s="71"/>
      <c r="BI157" s="71"/>
      <c r="BJ157" s="71"/>
      <c r="BK157" s="71"/>
      <c r="BL157" s="71"/>
      <c r="BM157" s="179" t="s">
        <v>594</v>
      </c>
      <c r="BN157" s="71"/>
      <c r="BO157" s="71"/>
      <c r="BP157" s="71"/>
      <c r="BQ157" s="71"/>
      <c r="BR157" s="71"/>
      <c r="BS157" s="71"/>
      <c r="BT157" s="71"/>
      <c r="BU157" s="71"/>
      <c r="BV157" s="71"/>
      <c r="BW157" s="71"/>
      <c r="BX157" s="71"/>
      <c r="BY157" s="71"/>
      <c r="BZ157" s="71"/>
      <c r="CA157" s="71"/>
      <c r="CB157" s="71"/>
      <c r="CC157" s="71"/>
      <c r="CD157" s="71"/>
      <c r="CE157" s="71"/>
      <c r="CF157" s="71"/>
      <c r="CG157" s="71"/>
      <c r="CH157" s="71"/>
    </row>
    <row r="158" spans="53:86">
      <c r="BA158" s="71"/>
      <c r="BB158" s="71"/>
      <c r="BC158" s="71"/>
      <c r="BD158" s="71"/>
      <c r="BE158" s="71"/>
      <c r="BF158" s="71"/>
      <c r="BG158" s="71"/>
      <c r="BH158" s="71"/>
      <c r="BI158" s="71"/>
      <c r="BJ158" s="71"/>
      <c r="BK158" s="71"/>
      <c r="BL158" s="71"/>
      <c r="BM158" s="179" t="s">
        <v>595</v>
      </c>
      <c r="BN158" s="71"/>
      <c r="BO158" s="71"/>
      <c r="BP158" s="71"/>
      <c r="BQ158" s="71"/>
      <c r="BR158" s="71"/>
      <c r="BS158" s="71"/>
      <c r="BT158" s="71"/>
      <c r="BU158" s="71"/>
      <c r="BV158" s="71"/>
      <c r="BW158" s="71"/>
      <c r="BX158" s="71"/>
      <c r="BY158" s="71"/>
      <c r="BZ158" s="71"/>
      <c r="CA158" s="71"/>
      <c r="CB158" s="71"/>
      <c r="CC158" s="71"/>
      <c r="CD158" s="71"/>
      <c r="CE158" s="71"/>
      <c r="CF158" s="71"/>
      <c r="CG158" s="71"/>
      <c r="CH158" s="71"/>
    </row>
    <row r="159" spans="53:86">
      <c r="BA159" s="71"/>
      <c r="BB159" s="71"/>
      <c r="BC159" s="71"/>
      <c r="BD159" s="71"/>
      <c r="BE159" s="71"/>
      <c r="BF159" s="71"/>
      <c r="BG159" s="71"/>
      <c r="BH159" s="71"/>
      <c r="BI159" s="71"/>
      <c r="BJ159" s="71"/>
      <c r="BK159" s="71"/>
      <c r="BL159" s="71"/>
      <c r="BM159" s="179" t="s">
        <v>596</v>
      </c>
      <c r="BN159" s="71"/>
      <c r="BO159" s="71"/>
      <c r="BP159" s="71"/>
      <c r="BQ159" s="71"/>
      <c r="BR159" s="71"/>
      <c r="BS159" s="71"/>
      <c r="BT159" s="71"/>
      <c r="BU159" s="71"/>
      <c r="BV159" s="71"/>
      <c r="BW159" s="71"/>
      <c r="BX159" s="71"/>
      <c r="BY159" s="71"/>
      <c r="BZ159" s="71"/>
      <c r="CA159" s="71"/>
      <c r="CB159" s="71"/>
      <c r="CC159" s="71"/>
      <c r="CD159" s="71"/>
      <c r="CE159" s="71"/>
      <c r="CF159" s="71"/>
      <c r="CG159" s="71"/>
      <c r="CH159" s="71"/>
    </row>
    <row r="160" spans="53:86">
      <c r="BA160" s="71"/>
      <c r="BB160" s="71"/>
      <c r="BC160" s="71"/>
      <c r="BD160" s="71"/>
      <c r="BE160" s="71"/>
      <c r="BF160" s="71"/>
      <c r="BG160" s="71"/>
      <c r="BH160" s="71"/>
      <c r="BI160" s="71"/>
      <c r="BJ160" s="71"/>
      <c r="BK160" s="71"/>
      <c r="BL160" s="71"/>
      <c r="BM160" s="179" t="s">
        <v>597</v>
      </c>
      <c r="BN160" s="71"/>
      <c r="BO160" s="71"/>
      <c r="BP160" s="71"/>
      <c r="BQ160" s="71"/>
      <c r="BR160" s="71"/>
      <c r="BS160" s="71"/>
      <c r="BT160" s="71"/>
      <c r="BU160" s="71"/>
      <c r="BV160" s="71"/>
      <c r="BW160" s="71"/>
      <c r="BX160" s="71"/>
      <c r="BY160" s="71"/>
      <c r="BZ160" s="71"/>
      <c r="CA160" s="71"/>
      <c r="CB160" s="71"/>
      <c r="CC160" s="71"/>
      <c r="CD160" s="71"/>
      <c r="CE160" s="71"/>
      <c r="CF160" s="71"/>
      <c r="CG160" s="71"/>
      <c r="CH160" s="71"/>
    </row>
    <row r="161" spans="53:86">
      <c r="BA161" s="71"/>
      <c r="BB161" s="71"/>
      <c r="BC161" s="71"/>
      <c r="BD161" s="71"/>
      <c r="BE161" s="71"/>
      <c r="BF161" s="71"/>
      <c r="BG161" s="71"/>
      <c r="BH161" s="71"/>
      <c r="BI161" s="71"/>
      <c r="BJ161" s="71"/>
      <c r="BK161" s="71"/>
      <c r="BL161" s="71"/>
      <c r="BM161" s="179" t="s">
        <v>649</v>
      </c>
      <c r="BN161" s="71"/>
      <c r="BO161" s="71"/>
      <c r="BP161" s="71"/>
      <c r="BQ161" s="71"/>
      <c r="BR161" s="71"/>
      <c r="BS161" s="71"/>
      <c r="BT161" s="71"/>
      <c r="BU161" s="71"/>
      <c r="BV161" s="71"/>
      <c r="BW161" s="71"/>
      <c r="BX161" s="71"/>
      <c r="BY161" s="71"/>
      <c r="BZ161" s="71"/>
      <c r="CA161" s="71"/>
      <c r="CB161" s="71"/>
      <c r="CC161" s="71"/>
      <c r="CD161" s="71"/>
      <c r="CE161" s="71"/>
      <c r="CF161" s="71"/>
      <c r="CG161" s="71"/>
      <c r="CH161" s="71"/>
    </row>
    <row r="162" spans="53:86">
      <c r="BA162" s="71"/>
      <c r="BB162" s="71"/>
      <c r="BC162" s="71"/>
      <c r="BD162" s="71"/>
      <c r="BE162" s="71"/>
      <c r="BF162" s="71"/>
      <c r="BG162" s="71"/>
      <c r="BH162" s="71"/>
      <c r="BI162" s="71"/>
      <c r="BJ162" s="71"/>
      <c r="BK162" s="71"/>
      <c r="BL162" s="71"/>
      <c r="BM162" s="179" t="s">
        <v>598</v>
      </c>
      <c r="BN162" s="71"/>
      <c r="BO162" s="71"/>
      <c r="BP162" s="71"/>
      <c r="BQ162" s="71"/>
      <c r="BR162" s="71"/>
      <c r="BS162" s="71"/>
      <c r="BT162" s="71"/>
      <c r="BU162" s="71"/>
      <c r="BV162" s="71"/>
      <c r="BW162" s="71"/>
      <c r="BX162" s="71"/>
      <c r="BY162" s="71"/>
      <c r="BZ162" s="71"/>
      <c r="CA162" s="71"/>
      <c r="CB162" s="71"/>
      <c r="CC162" s="71"/>
      <c r="CD162" s="71"/>
      <c r="CE162" s="71"/>
      <c r="CF162" s="71"/>
      <c r="CG162" s="71"/>
      <c r="CH162" s="71"/>
    </row>
    <row r="163" spans="53:86">
      <c r="BA163" s="71"/>
      <c r="BB163" s="71"/>
      <c r="BC163" s="71"/>
      <c r="BD163" s="71"/>
      <c r="BE163" s="71"/>
      <c r="BF163" s="71"/>
      <c r="BG163" s="71"/>
      <c r="BH163" s="71"/>
      <c r="BI163" s="71"/>
      <c r="BJ163" s="71"/>
      <c r="BK163" s="71"/>
      <c r="BL163" s="71"/>
      <c r="BM163" s="179" t="s">
        <v>599</v>
      </c>
      <c r="BN163" s="71"/>
      <c r="BO163" s="71"/>
      <c r="BP163" s="71"/>
      <c r="BQ163" s="71"/>
      <c r="BR163" s="71"/>
      <c r="BS163" s="71"/>
      <c r="BT163" s="71"/>
      <c r="BU163" s="71"/>
      <c r="BV163" s="71"/>
      <c r="BW163" s="71"/>
      <c r="BX163" s="71"/>
      <c r="BY163" s="71"/>
      <c r="BZ163" s="71"/>
      <c r="CA163" s="71"/>
      <c r="CB163" s="71"/>
      <c r="CC163" s="71"/>
      <c r="CD163" s="71"/>
      <c r="CE163" s="71"/>
      <c r="CF163" s="71"/>
      <c r="CG163" s="71"/>
      <c r="CH163" s="71"/>
    </row>
    <row r="164" spans="53:86">
      <c r="BA164" s="71"/>
      <c r="BB164" s="71"/>
      <c r="BC164" s="71"/>
      <c r="BD164" s="71"/>
      <c r="BE164" s="71"/>
      <c r="BF164" s="71"/>
      <c r="BG164" s="71"/>
      <c r="BH164" s="71"/>
      <c r="BI164" s="71"/>
      <c r="BJ164" s="71"/>
      <c r="BK164" s="71"/>
      <c r="BL164" s="71"/>
      <c r="BM164" s="180" t="s">
        <v>600</v>
      </c>
      <c r="BN164" s="71"/>
      <c r="BO164" s="71"/>
      <c r="BP164" s="71"/>
      <c r="BQ164" s="71"/>
      <c r="BR164" s="71"/>
      <c r="BS164" s="71"/>
      <c r="BT164" s="71"/>
      <c r="BU164" s="71"/>
      <c r="BV164" s="71"/>
      <c r="BW164" s="71"/>
      <c r="BX164" s="71"/>
      <c r="BY164" s="71"/>
      <c r="BZ164" s="71"/>
      <c r="CA164" s="71"/>
      <c r="CB164" s="71"/>
      <c r="CC164" s="71"/>
      <c r="CD164" s="71"/>
      <c r="CE164" s="71"/>
      <c r="CF164" s="71"/>
      <c r="CG164" s="71"/>
      <c r="CH164" s="71"/>
    </row>
    <row r="165" spans="53:86">
      <c r="BA165" s="71"/>
      <c r="BB165" s="71"/>
      <c r="BC165" s="71"/>
      <c r="BD165" s="71"/>
      <c r="BE165" s="71"/>
      <c r="BF165" s="71"/>
      <c r="BG165" s="71"/>
      <c r="BH165" s="71"/>
      <c r="BI165" s="71"/>
      <c r="BJ165" s="71"/>
      <c r="BK165" s="71"/>
      <c r="BL165" s="71"/>
      <c r="BM165" s="179" t="s">
        <v>79</v>
      </c>
      <c r="BN165" s="71"/>
      <c r="BO165" s="71"/>
      <c r="BP165" s="71"/>
      <c r="BQ165" s="71"/>
      <c r="BR165" s="71"/>
      <c r="BS165" s="71"/>
      <c r="BT165" s="71"/>
      <c r="BU165" s="71"/>
      <c r="BV165" s="71"/>
      <c r="BW165" s="71"/>
      <c r="BX165" s="71"/>
      <c r="BY165" s="71"/>
      <c r="BZ165" s="71"/>
      <c r="CA165" s="71"/>
      <c r="CB165" s="71"/>
      <c r="CC165" s="71"/>
      <c r="CD165" s="71"/>
      <c r="CE165" s="71"/>
      <c r="CF165" s="71"/>
      <c r="CG165" s="71"/>
      <c r="CH165" s="71"/>
    </row>
    <row r="166" spans="53:86">
      <c r="BA166" s="71"/>
      <c r="BB166" s="71"/>
      <c r="BC166" s="71"/>
      <c r="BD166" s="71"/>
      <c r="BE166" s="71"/>
      <c r="BF166" s="71"/>
      <c r="BG166" s="71"/>
      <c r="BH166" s="71"/>
      <c r="BI166" s="71"/>
      <c r="BJ166" s="71"/>
      <c r="BK166" s="71"/>
      <c r="BL166" s="71"/>
      <c r="BM166" s="180" t="s">
        <v>601</v>
      </c>
      <c r="BN166" s="71"/>
      <c r="BO166" s="71"/>
      <c r="BP166" s="71"/>
      <c r="BQ166" s="71"/>
      <c r="BR166" s="71"/>
      <c r="BS166" s="71"/>
      <c r="BT166" s="71"/>
      <c r="BU166" s="71"/>
      <c r="BV166" s="71"/>
      <c r="BW166" s="71"/>
      <c r="BX166" s="71"/>
      <c r="BY166" s="71"/>
      <c r="BZ166" s="71"/>
      <c r="CA166" s="71"/>
      <c r="CB166" s="71"/>
      <c r="CC166" s="71"/>
      <c r="CD166" s="71"/>
      <c r="CE166" s="71"/>
      <c r="CF166" s="71"/>
      <c r="CG166" s="71"/>
      <c r="CH166" s="71"/>
    </row>
    <row r="167" spans="53:86">
      <c r="BA167" s="71"/>
      <c r="BB167" s="71"/>
      <c r="BC167" s="71"/>
      <c r="BD167" s="71"/>
      <c r="BE167" s="71"/>
      <c r="BF167" s="71"/>
      <c r="BG167" s="71"/>
      <c r="BH167" s="71"/>
      <c r="BI167" s="71"/>
      <c r="BJ167" s="71"/>
      <c r="BK167" s="71"/>
      <c r="BL167" s="71"/>
      <c r="BM167" s="179" t="s">
        <v>602</v>
      </c>
      <c r="BN167" s="71"/>
      <c r="BO167" s="71"/>
      <c r="BP167" s="71"/>
      <c r="BQ167" s="71"/>
      <c r="BR167" s="71"/>
      <c r="BS167" s="71"/>
      <c r="BT167" s="71"/>
      <c r="BU167" s="71"/>
      <c r="BV167" s="71"/>
      <c r="BW167" s="71"/>
      <c r="BX167" s="71"/>
      <c r="BY167" s="71"/>
      <c r="BZ167" s="71"/>
      <c r="CA167" s="71"/>
      <c r="CB167" s="71"/>
      <c r="CC167" s="71"/>
      <c r="CD167" s="71"/>
      <c r="CE167" s="71"/>
      <c r="CF167" s="71"/>
      <c r="CG167" s="71"/>
      <c r="CH167" s="71"/>
    </row>
    <row r="168" spans="53:86">
      <c r="BA168" s="71"/>
      <c r="BB168" s="71"/>
      <c r="BC168" s="71"/>
      <c r="BD168" s="71"/>
      <c r="BE168" s="71"/>
      <c r="BF168" s="71"/>
      <c r="BG168" s="71"/>
      <c r="BH168" s="71"/>
      <c r="BI168" s="71"/>
      <c r="BJ168" s="71"/>
      <c r="BK168" s="71"/>
      <c r="BL168" s="71"/>
      <c r="BM168" s="179" t="s">
        <v>603</v>
      </c>
      <c r="BN168" s="71"/>
      <c r="BO168" s="71"/>
      <c r="BP168" s="71"/>
      <c r="BQ168" s="71"/>
      <c r="BR168" s="71"/>
      <c r="BS168" s="71"/>
      <c r="BT168" s="71"/>
      <c r="BU168" s="71"/>
      <c r="BV168" s="71"/>
      <c r="BW168" s="71"/>
      <c r="BX168" s="71"/>
      <c r="BY168" s="71"/>
      <c r="BZ168" s="71"/>
      <c r="CA168" s="71"/>
      <c r="CB168" s="71"/>
      <c r="CC168" s="71"/>
      <c r="CD168" s="71"/>
      <c r="CE168" s="71"/>
      <c r="CF168" s="71"/>
      <c r="CG168" s="71"/>
      <c r="CH168" s="71"/>
    </row>
    <row r="169" spans="53:86">
      <c r="BA169" s="71"/>
      <c r="BB169" s="71"/>
      <c r="BC169" s="71"/>
      <c r="BD169" s="71"/>
      <c r="BE169" s="71"/>
      <c r="BF169" s="71"/>
      <c r="BG169" s="71"/>
      <c r="BH169" s="71"/>
      <c r="BI169" s="71"/>
      <c r="BJ169" s="71"/>
      <c r="BK169" s="71"/>
      <c r="BL169" s="71"/>
      <c r="BM169" s="179" t="s">
        <v>604</v>
      </c>
      <c r="BN169" s="71"/>
      <c r="BO169" s="71"/>
      <c r="BP169" s="71"/>
      <c r="BQ169" s="71"/>
      <c r="BR169" s="71"/>
      <c r="BS169" s="71"/>
      <c r="BT169" s="71"/>
      <c r="BU169" s="71"/>
      <c r="BV169" s="71"/>
      <c r="BW169" s="71"/>
      <c r="BX169" s="71"/>
      <c r="BY169" s="71"/>
      <c r="BZ169" s="71"/>
      <c r="CA169" s="71"/>
      <c r="CB169" s="71"/>
      <c r="CC169" s="71"/>
      <c r="CD169" s="71"/>
      <c r="CE169" s="71"/>
      <c r="CF169" s="71"/>
      <c r="CG169" s="71"/>
      <c r="CH169" s="71"/>
    </row>
    <row r="170" spans="53:86">
      <c r="BA170" s="71"/>
      <c r="BB170" s="71"/>
      <c r="BC170" s="71"/>
      <c r="BD170" s="71"/>
      <c r="BE170" s="71"/>
      <c r="BF170" s="71"/>
      <c r="BG170" s="71"/>
      <c r="BH170" s="71"/>
      <c r="BI170" s="71"/>
      <c r="BJ170" s="71"/>
      <c r="BK170" s="71"/>
      <c r="BL170" s="71"/>
      <c r="BM170" s="179" t="s">
        <v>605</v>
      </c>
      <c r="BN170" s="71"/>
      <c r="BO170" s="71"/>
      <c r="BP170" s="71"/>
      <c r="BQ170" s="71"/>
      <c r="BR170" s="71"/>
      <c r="BS170" s="71"/>
      <c r="BT170" s="71"/>
      <c r="BU170" s="71"/>
      <c r="BV170" s="71"/>
      <c r="BW170" s="71"/>
      <c r="BX170" s="71"/>
      <c r="BY170" s="71"/>
      <c r="BZ170" s="71"/>
      <c r="CA170" s="71"/>
      <c r="CB170" s="71"/>
      <c r="CC170" s="71"/>
      <c r="CD170" s="71"/>
      <c r="CE170" s="71"/>
      <c r="CF170" s="71"/>
      <c r="CG170" s="71"/>
      <c r="CH170" s="71"/>
    </row>
    <row r="171" spans="53:86">
      <c r="BA171" s="71"/>
      <c r="BB171" s="71"/>
      <c r="BC171" s="71"/>
      <c r="BD171" s="71"/>
      <c r="BE171" s="71"/>
      <c r="BF171" s="71"/>
      <c r="BG171" s="71"/>
      <c r="BH171" s="71"/>
      <c r="BI171" s="71"/>
      <c r="BJ171" s="71"/>
      <c r="BK171" s="71"/>
      <c r="BL171" s="71"/>
      <c r="BM171" s="179" t="s">
        <v>606</v>
      </c>
      <c r="BN171" s="71"/>
      <c r="BO171" s="71"/>
      <c r="BP171" s="71"/>
      <c r="BQ171" s="71"/>
      <c r="BR171" s="71"/>
      <c r="BS171" s="71"/>
      <c r="BT171" s="71"/>
      <c r="BU171" s="71"/>
      <c r="BV171" s="71"/>
      <c r="BW171" s="71"/>
      <c r="BX171" s="71"/>
      <c r="BY171" s="71"/>
      <c r="BZ171" s="71"/>
      <c r="CA171" s="71"/>
      <c r="CB171" s="71"/>
      <c r="CC171" s="71"/>
      <c r="CD171" s="71"/>
      <c r="CE171" s="71"/>
      <c r="CF171" s="71"/>
      <c r="CG171" s="71"/>
      <c r="CH171" s="71"/>
    </row>
    <row r="172" spans="53:86">
      <c r="BA172" s="71"/>
      <c r="BB172" s="71"/>
      <c r="BC172" s="71"/>
      <c r="BD172" s="71"/>
      <c r="BE172" s="71"/>
      <c r="BF172" s="71"/>
      <c r="BG172" s="71"/>
      <c r="BH172" s="71"/>
      <c r="BI172" s="71"/>
      <c r="BJ172" s="71"/>
      <c r="BK172" s="71"/>
      <c r="BL172" s="71"/>
      <c r="BM172" s="179" t="s">
        <v>607</v>
      </c>
      <c r="BN172" s="71"/>
      <c r="BO172" s="71"/>
      <c r="BP172" s="71"/>
      <c r="BQ172" s="71"/>
      <c r="BR172" s="71"/>
      <c r="BS172" s="71"/>
      <c r="BT172" s="71"/>
      <c r="BU172" s="71"/>
      <c r="BV172" s="71"/>
      <c r="BW172" s="71"/>
      <c r="BX172" s="71"/>
      <c r="BY172" s="71"/>
      <c r="BZ172" s="71"/>
      <c r="CA172" s="71"/>
      <c r="CB172" s="71"/>
      <c r="CC172" s="71"/>
      <c r="CD172" s="71"/>
      <c r="CE172" s="71"/>
      <c r="CF172" s="71"/>
      <c r="CG172" s="71"/>
      <c r="CH172" s="71"/>
    </row>
    <row r="173" spans="53:86">
      <c r="BA173" s="71"/>
      <c r="BB173" s="71"/>
      <c r="BC173" s="71"/>
      <c r="BD173" s="71"/>
      <c r="BE173" s="71"/>
      <c r="BF173" s="71"/>
      <c r="BG173" s="71"/>
      <c r="BH173" s="71"/>
      <c r="BI173" s="71"/>
      <c r="BJ173" s="71"/>
      <c r="BK173" s="71"/>
      <c r="BL173" s="71"/>
      <c r="BM173" s="179" t="s">
        <v>608</v>
      </c>
      <c r="BN173" s="71"/>
      <c r="BO173" s="71"/>
      <c r="BP173" s="71"/>
      <c r="BQ173" s="71"/>
      <c r="BR173" s="71"/>
      <c r="BS173" s="71"/>
      <c r="BT173" s="71"/>
      <c r="BU173" s="71"/>
      <c r="BV173" s="71"/>
      <c r="BW173" s="71"/>
      <c r="BX173" s="71"/>
      <c r="BY173" s="71"/>
      <c r="BZ173" s="71"/>
      <c r="CA173" s="71"/>
      <c r="CB173" s="71"/>
      <c r="CC173" s="71"/>
      <c r="CD173" s="71"/>
      <c r="CE173" s="71"/>
      <c r="CF173" s="71"/>
      <c r="CG173" s="71"/>
      <c r="CH173" s="71"/>
    </row>
    <row r="174" spans="53:86">
      <c r="BA174" s="71"/>
      <c r="BB174" s="71"/>
      <c r="BC174" s="71"/>
      <c r="BD174" s="71"/>
      <c r="BE174" s="71"/>
      <c r="BF174" s="71"/>
      <c r="BG174" s="71"/>
      <c r="BH174" s="71"/>
      <c r="BI174" s="71"/>
      <c r="BJ174" s="71"/>
      <c r="BK174" s="71"/>
      <c r="BL174" s="71"/>
      <c r="BM174" s="180" t="s">
        <v>609</v>
      </c>
      <c r="BN174" s="71"/>
      <c r="BO174" s="71"/>
      <c r="BP174" s="71"/>
      <c r="BQ174" s="71"/>
      <c r="BR174" s="71"/>
      <c r="BS174" s="71"/>
      <c r="BT174" s="71"/>
      <c r="BU174" s="71"/>
      <c r="BV174" s="71"/>
      <c r="BW174" s="71"/>
      <c r="BX174" s="71"/>
      <c r="BY174" s="71"/>
      <c r="BZ174" s="71"/>
      <c r="CA174" s="71"/>
      <c r="CB174" s="71"/>
      <c r="CC174" s="71"/>
      <c r="CD174" s="71"/>
      <c r="CE174" s="71"/>
      <c r="CF174" s="71"/>
      <c r="CG174" s="71"/>
      <c r="CH174" s="71"/>
    </row>
    <row r="175" spans="53:86">
      <c r="BA175" s="71"/>
      <c r="BB175" s="71"/>
      <c r="BC175" s="71"/>
      <c r="BD175" s="71"/>
      <c r="BE175" s="71"/>
      <c r="BF175" s="71"/>
      <c r="BG175" s="71"/>
      <c r="BH175" s="71"/>
      <c r="BI175" s="71"/>
      <c r="BJ175" s="71"/>
      <c r="BK175" s="71"/>
      <c r="BL175" s="71"/>
      <c r="BM175" s="179" t="s">
        <v>610</v>
      </c>
      <c r="BN175" s="71"/>
      <c r="BO175" s="71"/>
      <c r="BP175" s="71"/>
      <c r="BQ175" s="71"/>
      <c r="BR175" s="71"/>
      <c r="BS175" s="71"/>
      <c r="BT175" s="71"/>
      <c r="BU175" s="71"/>
      <c r="BV175" s="71"/>
      <c r="BW175" s="71"/>
      <c r="BX175" s="71"/>
      <c r="BY175" s="71"/>
      <c r="BZ175" s="71"/>
      <c r="CA175" s="71"/>
      <c r="CB175" s="71"/>
      <c r="CC175" s="71"/>
      <c r="CD175" s="71"/>
      <c r="CE175" s="71"/>
      <c r="CF175" s="71"/>
      <c r="CG175" s="71"/>
      <c r="CH175" s="71"/>
    </row>
    <row r="176" spans="53:86">
      <c r="BA176" s="71"/>
      <c r="BB176" s="71"/>
      <c r="BC176" s="71"/>
      <c r="BD176" s="71"/>
      <c r="BE176" s="71"/>
      <c r="BF176" s="71"/>
      <c r="BG176" s="71"/>
      <c r="BH176" s="71"/>
      <c r="BI176" s="71"/>
      <c r="BJ176" s="71"/>
      <c r="BK176" s="71"/>
      <c r="BL176" s="71"/>
      <c r="BM176" s="179" t="s">
        <v>611</v>
      </c>
      <c r="BN176" s="71"/>
      <c r="BO176" s="71"/>
      <c r="BP176" s="71"/>
      <c r="BQ176" s="71"/>
      <c r="BR176" s="71"/>
      <c r="BS176" s="71"/>
      <c r="BT176" s="71"/>
      <c r="BU176" s="71"/>
      <c r="BV176" s="71"/>
      <c r="BW176" s="71"/>
      <c r="BX176" s="71"/>
      <c r="BY176" s="71"/>
      <c r="BZ176" s="71"/>
      <c r="CA176" s="71"/>
      <c r="CB176" s="71"/>
      <c r="CC176" s="71"/>
      <c r="CD176" s="71"/>
      <c r="CE176" s="71"/>
      <c r="CF176" s="71"/>
      <c r="CG176" s="71"/>
      <c r="CH176" s="71"/>
    </row>
    <row r="177" spans="53:86">
      <c r="BA177" s="71"/>
      <c r="BB177" s="71"/>
      <c r="BC177" s="71"/>
      <c r="BD177" s="71"/>
      <c r="BE177" s="71"/>
      <c r="BF177" s="71"/>
      <c r="BG177" s="71"/>
      <c r="BH177" s="71"/>
      <c r="BI177" s="71"/>
      <c r="BJ177" s="71"/>
      <c r="BK177" s="71"/>
      <c r="BL177" s="71"/>
      <c r="BM177" s="179" t="s">
        <v>612</v>
      </c>
      <c r="BN177" s="71"/>
      <c r="BO177" s="71"/>
      <c r="BP177" s="71"/>
      <c r="BQ177" s="71"/>
      <c r="BR177" s="71"/>
      <c r="BS177" s="71"/>
      <c r="BT177" s="71"/>
      <c r="BU177" s="71"/>
      <c r="BV177" s="71"/>
      <c r="BW177" s="71"/>
      <c r="BX177" s="71"/>
      <c r="BY177" s="71"/>
      <c r="BZ177" s="71"/>
      <c r="CA177" s="71"/>
      <c r="CB177" s="71"/>
      <c r="CC177" s="71"/>
      <c r="CD177" s="71"/>
      <c r="CE177" s="71"/>
      <c r="CF177" s="71"/>
      <c r="CG177" s="71"/>
      <c r="CH177" s="71"/>
    </row>
    <row r="178" spans="53:86">
      <c r="BA178" s="71"/>
      <c r="BB178" s="71"/>
      <c r="BC178" s="71"/>
      <c r="BD178" s="71"/>
      <c r="BE178" s="71"/>
      <c r="BF178" s="71"/>
      <c r="BG178" s="71"/>
      <c r="BH178" s="71"/>
      <c r="BI178" s="71"/>
      <c r="BJ178" s="71"/>
      <c r="BK178" s="71"/>
      <c r="BL178" s="71"/>
      <c r="BM178" s="179" t="s">
        <v>613</v>
      </c>
      <c r="BN178" s="71"/>
      <c r="BO178" s="71"/>
      <c r="BP178" s="71"/>
      <c r="BQ178" s="71"/>
      <c r="BR178" s="71"/>
      <c r="BS178" s="71"/>
      <c r="BT178" s="71"/>
      <c r="BU178" s="71"/>
      <c r="BV178" s="71"/>
      <c r="BW178" s="71"/>
      <c r="BX178" s="71"/>
      <c r="BY178" s="71"/>
      <c r="BZ178" s="71"/>
      <c r="CA178" s="71"/>
      <c r="CB178" s="71"/>
      <c r="CC178" s="71"/>
      <c r="CD178" s="71"/>
      <c r="CE178" s="71"/>
      <c r="CF178" s="71"/>
      <c r="CG178" s="71"/>
      <c r="CH178" s="71"/>
    </row>
    <row r="179" spans="53:86">
      <c r="BA179" s="71"/>
      <c r="BB179" s="71"/>
      <c r="BC179" s="71"/>
      <c r="BD179" s="71"/>
      <c r="BE179" s="71"/>
      <c r="BF179" s="71"/>
      <c r="BG179" s="71"/>
      <c r="BH179" s="71"/>
      <c r="BI179" s="71"/>
      <c r="BJ179" s="71"/>
      <c r="BK179" s="71"/>
      <c r="BL179" s="71"/>
      <c r="BM179" s="179" t="s">
        <v>614</v>
      </c>
      <c r="BN179" s="71"/>
      <c r="BO179" s="71"/>
      <c r="BP179" s="71"/>
      <c r="BQ179" s="71"/>
      <c r="BR179" s="71"/>
      <c r="BS179" s="71"/>
      <c r="BT179" s="71"/>
      <c r="BU179" s="71"/>
      <c r="BV179" s="71"/>
      <c r="BW179" s="71"/>
      <c r="BX179" s="71"/>
      <c r="BY179" s="71"/>
      <c r="BZ179" s="71"/>
      <c r="CA179" s="71"/>
      <c r="CB179" s="71"/>
      <c r="CC179" s="71"/>
      <c r="CD179" s="71"/>
      <c r="CE179" s="71"/>
      <c r="CF179" s="71"/>
      <c r="CG179" s="71"/>
      <c r="CH179" s="71"/>
    </row>
    <row r="180" spans="53:86">
      <c r="BA180" s="71"/>
      <c r="BB180" s="71"/>
      <c r="BC180" s="71"/>
      <c r="BD180" s="71"/>
      <c r="BE180" s="71"/>
      <c r="BF180" s="71"/>
      <c r="BG180" s="71"/>
      <c r="BH180" s="71"/>
      <c r="BI180" s="71"/>
      <c r="BJ180" s="71"/>
      <c r="BK180" s="71"/>
      <c r="BL180" s="71"/>
      <c r="BM180" s="179" t="s">
        <v>615</v>
      </c>
      <c r="BN180" s="71"/>
      <c r="BO180" s="71"/>
      <c r="BP180" s="71"/>
      <c r="BQ180" s="71"/>
      <c r="BR180" s="71"/>
      <c r="BS180" s="71"/>
      <c r="BT180" s="71"/>
      <c r="BU180" s="71"/>
      <c r="BV180" s="71"/>
      <c r="BW180" s="71"/>
      <c r="BX180" s="71"/>
      <c r="BY180" s="71"/>
      <c r="BZ180" s="71"/>
      <c r="CA180" s="71"/>
      <c r="CB180" s="71"/>
      <c r="CC180" s="71"/>
      <c r="CD180" s="71"/>
      <c r="CE180" s="71"/>
      <c r="CF180" s="71"/>
      <c r="CG180" s="71"/>
      <c r="CH180" s="71"/>
    </row>
    <row r="181" spans="53:86">
      <c r="BA181" s="71"/>
      <c r="BB181" s="71"/>
      <c r="BC181" s="71"/>
      <c r="BD181" s="71"/>
      <c r="BE181" s="71"/>
      <c r="BF181" s="71"/>
      <c r="BG181" s="71"/>
      <c r="BH181" s="71"/>
      <c r="BI181" s="71"/>
      <c r="BJ181" s="71"/>
      <c r="BK181" s="71"/>
      <c r="BL181" s="71"/>
      <c r="BM181" s="179" t="s">
        <v>616</v>
      </c>
      <c r="BN181" s="71"/>
      <c r="BO181" s="71"/>
      <c r="BP181" s="71"/>
      <c r="BQ181" s="71"/>
      <c r="BR181" s="71"/>
      <c r="BS181" s="71"/>
      <c r="BT181" s="71"/>
      <c r="BU181" s="71"/>
      <c r="BV181" s="71"/>
      <c r="BW181" s="71"/>
      <c r="BX181" s="71"/>
      <c r="BY181" s="71"/>
      <c r="BZ181" s="71"/>
      <c r="CA181" s="71"/>
      <c r="CB181" s="71"/>
      <c r="CC181" s="71"/>
      <c r="CD181" s="71"/>
      <c r="CE181" s="71"/>
      <c r="CF181" s="71"/>
      <c r="CG181" s="71"/>
      <c r="CH181" s="71"/>
    </row>
    <row r="182" spans="53:86">
      <c r="BA182" s="71"/>
      <c r="BB182" s="71"/>
      <c r="BC182" s="71"/>
      <c r="BD182" s="71"/>
      <c r="BE182" s="71"/>
      <c r="BF182" s="71"/>
      <c r="BG182" s="71"/>
      <c r="BH182" s="71"/>
      <c r="BI182" s="71"/>
      <c r="BJ182" s="71"/>
      <c r="BK182" s="71"/>
      <c r="BL182" s="71"/>
      <c r="BM182" s="179" t="s">
        <v>617</v>
      </c>
      <c r="BN182" s="71"/>
      <c r="BO182" s="71"/>
      <c r="BP182" s="71"/>
      <c r="BQ182" s="71"/>
      <c r="BR182" s="71"/>
      <c r="BS182" s="71"/>
      <c r="BT182" s="71"/>
      <c r="BU182" s="71"/>
      <c r="BV182" s="71"/>
      <c r="BW182" s="71"/>
      <c r="BX182" s="71"/>
      <c r="BY182" s="71"/>
      <c r="BZ182" s="71"/>
      <c r="CA182" s="71"/>
      <c r="CB182" s="71"/>
      <c r="CC182" s="71"/>
      <c r="CD182" s="71"/>
      <c r="CE182" s="71"/>
      <c r="CF182" s="71"/>
      <c r="CG182" s="71"/>
      <c r="CH182" s="71"/>
    </row>
    <row r="183" spans="53:86">
      <c r="BA183" s="71"/>
      <c r="BB183" s="71"/>
      <c r="BC183" s="71"/>
      <c r="BD183" s="71"/>
      <c r="BE183" s="71"/>
      <c r="BF183" s="71"/>
      <c r="BG183" s="71"/>
      <c r="BH183" s="71"/>
      <c r="BI183" s="71"/>
      <c r="BJ183" s="71"/>
      <c r="BK183" s="71"/>
      <c r="BL183" s="71"/>
      <c r="BM183" s="179" t="s">
        <v>618</v>
      </c>
      <c r="BN183" s="71"/>
      <c r="BO183" s="71"/>
      <c r="BP183" s="71"/>
      <c r="BQ183" s="71"/>
      <c r="BR183" s="71"/>
      <c r="BS183" s="71"/>
      <c r="BT183" s="71"/>
      <c r="BU183" s="71"/>
      <c r="BV183" s="71"/>
      <c r="BW183" s="71"/>
      <c r="BX183" s="71"/>
      <c r="BY183" s="71"/>
      <c r="BZ183" s="71"/>
      <c r="CA183" s="71"/>
      <c r="CB183" s="71"/>
      <c r="CC183" s="71"/>
      <c r="CD183" s="71"/>
      <c r="CE183" s="71"/>
      <c r="CF183" s="71"/>
      <c r="CG183" s="71"/>
      <c r="CH183" s="71"/>
    </row>
    <row r="184" spans="53:86">
      <c r="BA184" s="71"/>
      <c r="BB184" s="71"/>
      <c r="BC184" s="71"/>
      <c r="BD184" s="71"/>
      <c r="BE184" s="71"/>
      <c r="BF184" s="71"/>
      <c r="BG184" s="71"/>
      <c r="BH184" s="71"/>
      <c r="BI184" s="71"/>
      <c r="BJ184" s="71"/>
      <c r="BK184" s="71"/>
      <c r="BL184" s="71"/>
      <c r="BM184" s="179" t="s">
        <v>619</v>
      </c>
      <c r="BN184" s="71"/>
      <c r="BO184" s="71"/>
      <c r="BP184" s="71"/>
      <c r="BQ184" s="71"/>
      <c r="BR184" s="71"/>
      <c r="BS184" s="71"/>
      <c r="BT184" s="71"/>
      <c r="BU184" s="71"/>
      <c r="BV184" s="71"/>
      <c r="BW184" s="71"/>
      <c r="BX184" s="71"/>
      <c r="BY184" s="71"/>
      <c r="BZ184" s="71"/>
      <c r="CA184" s="71"/>
      <c r="CB184" s="71"/>
      <c r="CC184" s="71"/>
      <c r="CD184" s="71"/>
      <c r="CE184" s="71"/>
      <c r="CF184" s="71"/>
      <c r="CG184" s="71"/>
      <c r="CH184" s="71"/>
    </row>
    <row r="185" spans="53:86">
      <c r="BA185" s="71"/>
      <c r="BB185" s="71"/>
      <c r="BC185" s="71"/>
      <c r="BD185" s="71"/>
      <c r="BE185" s="71"/>
      <c r="BF185" s="71"/>
      <c r="BG185" s="71"/>
      <c r="BH185" s="71"/>
      <c r="BI185" s="71"/>
      <c r="BJ185" s="71"/>
      <c r="BK185" s="71"/>
      <c r="BL185" s="71"/>
      <c r="BM185" s="179" t="s">
        <v>620</v>
      </c>
      <c r="BN185" s="71"/>
      <c r="BO185" s="71"/>
      <c r="BP185" s="71"/>
      <c r="BQ185" s="71"/>
      <c r="BR185" s="71"/>
      <c r="BS185" s="71"/>
      <c r="BT185" s="71"/>
      <c r="BU185" s="71"/>
      <c r="BV185" s="71"/>
      <c r="BW185" s="71"/>
      <c r="BX185" s="71"/>
      <c r="BY185" s="71"/>
      <c r="BZ185" s="71"/>
      <c r="CA185" s="71"/>
      <c r="CB185" s="71"/>
      <c r="CC185" s="71"/>
      <c r="CD185" s="71"/>
      <c r="CE185" s="71"/>
      <c r="CF185" s="71"/>
      <c r="CG185" s="71"/>
      <c r="CH185" s="71"/>
    </row>
    <row r="186" spans="53:86">
      <c r="BA186" s="71"/>
      <c r="BB186" s="71"/>
      <c r="BC186" s="71"/>
      <c r="BD186" s="71"/>
      <c r="BE186" s="71"/>
      <c r="BF186" s="71"/>
      <c r="BG186" s="71"/>
      <c r="BH186" s="71"/>
      <c r="BI186" s="71"/>
      <c r="BJ186" s="71"/>
      <c r="BK186" s="71"/>
      <c r="BL186" s="71"/>
      <c r="BM186" s="179" t="s">
        <v>621</v>
      </c>
      <c r="BN186" s="71"/>
      <c r="BO186" s="71"/>
      <c r="BP186" s="71"/>
      <c r="BQ186" s="71"/>
      <c r="BR186" s="71"/>
      <c r="BS186" s="71"/>
      <c r="BT186" s="71"/>
      <c r="BU186" s="71"/>
      <c r="BV186" s="71"/>
      <c r="BW186" s="71"/>
      <c r="BX186" s="71"/>
      <c r="BY186" s="71"/>
      <c r="BZ186" s="71"/>
      <c r="CA186" s="71"/>
      <c r="CB186" s="71"/>
      <c r="CC186" s="71"/>
      <c r="CD186" s="71"/>
      <c r="CE186" s="71"/>
      <c r="CF186" s="71"/>
      <c r="CG186" s="71"/>
      <c r="CH186" s="71"/>
    </row>
    <row r="187" spans="53:86">
      <c r="BA187" s="71"/>
      <c r="BB187" s="71"/>
      <c r="BC187" s="71"/>
      <c r="BD187" s="71"/>
      <c r="BE187" s="71"/>
      <c r="BF187" s="71"/>
      <c r="BG187" s="71"/>
      <c r="BH187" s="71"/>
      <c r="BI187" s="71"/>
      <c r="BJ187" s="71"/>
      <c r="BK187" s="71"/>
      <c r="BL187" s="71"/>
      <c r="BM187" s="179" t="s">
        <v>622</v>
      </c>
      <c r="BN187" s="71"/>
      <c r="BO187" s="71"/>
      <c r="BP187" s="71"/>
      <c r="BQ187" s="71"/>
      <c r="BR187" s="71"/>
      <c r="BS187" s="71"/>
      <c r="BT187" s="71"/>
      <c r="BU187" s="71"/>
      <c r="BV187" s="71"/>
      <c r="BW187" s="71"/>
      <c r="BX187" s="71"/>
      <c r="BY187" s="71"/>
      <c r="BZ187" s="71"/>
      <c r="CA187" s="71"/>
      <c r="CB187" s="71"/>
      <c r="CC187" s="71"/>
      <c r="CD187" s="71"/>
      <c r="CE187" s="71"/>
      <c r="CF187" s="71"/>
      <c r="CG187" s="71"/>
      <c r="CH187" s="71"/>
    </row>
    <row r="188" spans="53:86">
      <c r="BA188" s="71"/>
      <c r="BB188" s="71"/>
      <c r="BC188" s="71"/>
      <c r="BD188" s="71"/>
      <c r="BE188" s="71"/>
      <c r="BF188" s="71"/>
      <c r="BG188" s="71"/>
      <c r="BH188" s="71"/>
      <c r="BI188" s="71"/>
      <c r="BJ188" s="71"/>
      <c r="BK188" s="71"/>
      <c r="BL188" s="71"/>
      <c r="BM188" s="179" t="s">
        <v>650</v>
      </c>
      <c r="BN188" s="71"/>
      <c r="BO188" s="71"/>
      <c r="BP188" s="71"/>
      <c r="BQ188" s="71"/>
      <c r="BR188" s="71"/>
      <c r="BS188" s="71"/>
      <c r="BT188" s="71"/>
      <c r="BU188" s="71"/>
      <c r="BV188" s="71"/>
      <c r="BW188" s="71"/>
      <c r="BX188" s="71"/>
      <c r="BY188" s="71"/>
      <c r="BZ188" s="71"/>
      <c r="CA188" s="71"/>
      <c r="CB188" s="71"/>
      <c r="CC188" s="71"/>
      <c r="CD188" s="71"/>
      <c r="CE188" s="71"/>
      <c r="CF188" s="71"/>
      <c r="CG188" s="71"/>
      <c r="CH188" s="71"/>
    </row>
    <row r="189" spans="53:86">
      <c r="BA189" s="71"/>
      <c r="BB189" s="71"/>
      <c r="BC189" s="71"/>
      <c r="BD189" s="71"/>
      <c r="BE189" s="71"/>
      <c r="BF189" s="71"/>
      <c r="BG189" s="71"/>
      <c r="BH189" s="71"/>
      <c r="BI189" s="71"/>
      <c r="BJ189" s="71"/>
      <c r="BK189" s="71"/>
      <c r="BL189" s="71"/>
      <c r="BM189" s="179" t="s">
        <v>623</v>
      </c>
      <c r="BN189" s="71"/>
      <c r="BO189" s="71"/>
      <c r="BP189" s="71"/>
      <c r="BQ189" s="71"/>
      <c r="BR189" s="71"/>
      <c r="BS189" s="71"/>
      <c r="BT189" s="71"/>
      <c r="BU189" s="71"/>
      <c r="BV189" s="71"/>
      <c r="BW189" s="71"/>
      <c r="BX189" s="71"/>
      <c r="BY189" s="71"/>
      <c r="BZ189" s="71"/>
      <c r="CA189" s="71"/>
      <c r="CB189" s="71"/>
      <c r="CC189" s="71"/>
      <c r="CD189" s="71"/>
      <c r="CE189" s="71"/>
      <c r="CF189" s="71"/>
      <c r="CG189" s="71"/>
      <c r="CH189" s="71"/>
    </row>
    <row r="190" spans="53:86">
      <c r="BA190" s="71"/>
      <c r="BB190" s="71"/>
      <c r="BC190" s="71"/>
      <c r="BD190" s="71"/>
      <c r="BE190" s="71"/>
      <c r="BF190" s="71"/>
      <c r="BG190" s="71"/>
      <c r="BH190" s="71"/>
      <c r="BI190" s="71"/>
      <c r="BJ190" s="71"/>
      <c r="BK190" s="71"/>
      <c r="BL190" s="71"/>
      <c r="BM190" s="179" t="s">
        <v>624</v>
      </c>
      <c r="BN190" s="71"/>
      <c r="BO190" s="71"/>
      <c r="BP190" s="71"/>
      <c r="BQ190" s="71"/>
      <c r="BR190" s="71"/>
      <c r="BS190" s="71"/>
      <c r="BT190" s="71"/>
      <c r="BU190" s="71"/>
      <c r="BV190" s="71"/>
      <c r="BW190" s="71"/>
      <c r="BX190" s="71"/>
      <c r="BY190" s="71"/>
      <c r="BZ190" s="71"/>
      <c r="CA190" s="71"/>
      <c r="CB190" s="71"/>
      <c r="CC190" s="71"/>
      <c r="CD190" s="71"/>
      <c r="CE190" s="71"/>
      <c r="CF190" s="71"/>
      <c r="CG190" s="71"/>
      <c r="CH190" s="71"/>
    </row>
    <row r="191" spans="53:86">
      <c r="BA191" s="71"/>
      <c r="BB191" s="71"/>
      <c r="BC191" s="71"/>
      <c r="BD191" s="71"/>
      <c r="BE191" s="71"/>
      <c r="BF191" s="71"/>
      <c r="BG191" s="71"/>
      <c r="BH191" s="71"/>
      <c r="BI191" s="71"/>
      <c r="BJ191" s="71"/>
      <c r="BK191" s="71"/>
      <c r="BL191" s="71"/>
      <c r="BM191" s="179" t="s">
        <v>625</v>
      </c>
      <c r="BN191" s="71"/>
      <c r="BO191" s="71"/>
      <c r="BP191" s="71"/>
      <c r="BQ191" s="71"/>
      <c r="BR191" s="71"/>
      <c r="BS191" s="71"/>
      <c r="BT191" s="71"/>
      <c r="BU191" s="71"/>
      <c r="BV191" s="71"/>
      <c r="BW191" s="71"/>
      <c r="BX191" s="71"/>
      <c r="BY191" s="71"/>
      <c r="BZ191" s="71"/>
      <c r="CA191" s="71"/>
      <c r="CB191" s="71"/>
      <c r="CC191" s="71"/>
      <c r="CD191" s="71"/>
      <c r="CE191" s="71"/>
      <c r="CF191" s="71"/>
      <c r="CG191" s="71"/>
      <c r="CH191" s="71"/>
    </row>
    <row r="192" spans="53:86">
      <c r="BA192" s="71"/>
      <c r="BB192" s="71"/>
      <c r="BC192" s="71"/>
      <c r="BD192" s="71"/>
      <c r="BE192" s="71"/>
      <c r="BF192" s="71"/>
      <c r="BG192" s="71"/>
      <c r="BH192" s="71"/>
      <c r="BI192" s="71"/>
      <c r="BJ192" s="71"/>
      <c r="BK192" s="71"/>
      <c r="BL192" s="71"/>
      <c r="BM192" s="179" t="s">
        <v>651</v>
      </c>
      <c r="BN192" s="71"/>
      <c r="BO192" s="71"/>
      <c r="BP192" s="71"/>
      <c r="BQ192" s="71"/>
      <c r="BR192" s="71"/>
      <c r="BS192" s="71"/>
      <c r="BT192" s="71"/>
      <c r="BU192" s="71"/>
      <c r="BV192" s="71"/>
      <c r="BW192" s="71"/>
      <c r="BX192" s="71"/>
      <c r="BY192" s="71"/>
      <c r="BZ192" s="71"/>
      <c r="CA192" s="71"/>
      <c r="CB192" s="71"/>
      <c r="CC192" s="71"/>
      <c r="CD192" s="71"/>
      <c r="CE192" s="71"/>
      <c r="CF192" s="71"/>
      <c r="CG192" s="71"/>
      <c r="CH192" s="71"/>
    </row>
    <row r="193" spans="53:86">
      <c r="BA193" s="71"/>
      <c r="BB193" s="71"/>
      <c r="BC193" s="71"/>
      <c r="BD193" s="71"/>
      <c r="BE193" s="71"/>
      <c r="BF193" s="71"/>
      <c r="BG193" s="71"/>
      <c r="BH193" s="71"/>
      <c r="BI193" s="71"/>
      <c r="BJ193" s="71"/>
      <c r="BK193" s="71"/>
      <c r="BL193" s="71"/>
      <c r="BM193" s="180" t="s">
        <v>626</v>
      </c>
      <c r="BN193" s="71"/>
      <c r="BO193" s="71"/>
      <c r="BP193" s="71"/>
      <c r="BQ193" s="71"/>
      <c r="BR193" s="71"/>
      <c r="BS193" s="71"/>
      <c r="BT193" s="71"/>
      <c r="BU193" s="71"/>
      <c r="BV193" s="71"/>
      <c r="BW193" s="71"/>
      <c r="BX193" s="71"/>
      <c r="BY193" s="71"/>
      <c r="BZ193" s="71"/>
      <c r="CA193" s="71"/>
      <c r="CB193" s="71"/>
      <c r="CC193" s="71"/>
      <c r="CD193" s="71"/>
      <c r="CE193" s="71"/>
      <c r="CF193" s="71"/>
      <c r="CG193" s="71"/>
      <c r="CH193" s="71"/>
    </row>
    <row r="194" spans="53:86">
      <c r="BA194" s="71"/>
      <c r="BB194" s="71"/>
      <c r="BC194" s="71"/>
      <c r="BD194" s="71"/>
      <c r="BE194" s="71"/>
      <c r="BF194" s="71"/>
      <c r="BG194" s="71"/>
      <c r="BH194" s="71"/>
      <c r="BI194" s="71"/>
      <c r="BJ194" s="71"/>
      <c r="BK194" s="71"/>
      <c r="BL194" s="71"/>
      <c r="BM194" s="179" t="s">
        <v>627</v>
      </c>
      <c r="BN194" s="71"/>
      <c r="BO194" s="71"/>
      <c r="BP194" s="71"/>
      <c r="BQ194" s="71"/>
      <c r="BR194" s="71"/>
      <c r="BS194" s="71"/>
      <c r="BT194" s="71"/>
      <c r="BU194" s="71"/>
      <c r="BV194" s="71"/>
      <c r="BW194" s="71"/>
      <c r="BX194" s="71"/>
      <c r="BY194" s="71"/>
      <c r="BZ194" s="71"/>
      <c r="CA194" s="71"/>
      <c r="CB194" s="71"/>
      <c r="CC194" s="71"/>
      <c r="CD194" s="71"/>
      <c r="CE194" s="71"/>
      <c r="CF194" s="71"/>
      <c r="CG194" s="71"/>
      <c r="CH194" s="71"/>
    </row>
    <row r="195" spans="53:86">
      <c r="BA195" s="71"/>
      <c r="BB195" s="71"/>
      <c r="BC195" s="71"/>
      <c r="BD195" s="71"/>
      <c r="BE195" s="71"/>
      <c r="BF195" s="71"/>
      <c r="BG195" s="71"/>
      <c r="BH195" s="71"/>
      <c r="BI195" s="71"/>
      <c r="BJ195" s="71"/>
      <c r="BK195" s="71"/>
      <c r="BL195" s="71"/>
      <c r="BM195" s="179" t="s">
        <v>628</v>
      </c>
      <c r="BN195" s="71"/>
      <c r="BO195" s="71"/>
      <c r="BP195" s="71"/>
      <c r="BQ195" s="71"/>
      <c r="BR195" s="71"/>
      <c r="BS195" s="71"/>
      <c r="BT195" s="71"/>
      <c r="BU195" s="71"/>
      <c r="BV195" s="71"/>
      <c r="BW195" s="71"/>
      <c r="BX195" s="71"/>
      <c r="BY195" s="71"/>
      <c r="BZ195" s="71"/>
      <c r="CA195" s="71"/>
      <c r="CB195" s="71"/>
      <c r="CC195" s="71"/>
      <c r="CD195" s="71"/>
      <c r="CE195" s="71"/>
      <c r="CF195" s="71"/>
      <c r="CG195" s="71"/>
      <c r="CH195" s="71"/>
    </row>
    <row r="196" spans="53:86">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c r="CA196" s="71"/>
      <c r="CB196" s="71"/>
      <c r="CC196" s="71"/>
      <c r="CD196" s="71"/>
      <c r="CE196" s="71"/>
      <c r="CF196" s="71"/>
      <c r="CG196" s="71"/>
      <c r="CH196" s="71"/>
    </row>
    <row r="197" spans="53:86">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c r="CA197" s="71"/>
      <c r="CB197" s="71"/>
      <c r="CC197" s="71"/>
      <c r="CD197" s="71"/>
      <c r="CE197" s="71"/>
      <c r="CF197" s="71"/>
      <c r="CG197" s="71"/>
      <c r="CH197" s="71"/>
    </row>
    <row r="198" spans="53:86">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c r="CA198" s="71"/>
      <c r="CB198" s="71"/>
      <c r="CC198" s="71"/>
      <c r="CD198" s="71"/>
      <c r="CE198" s="71"/>
      <c r="CF198" s="71"/>
      <c r="CG198" s="71"/>
      <c r="CH198" s="71"/>
    </row>
    <row r="199" spans="53:86">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c r="CA199" s="71"/>
      <c r="CB199" s="71"/>
      <c r="CC199" s="71"/>
      <c r="CD199" s="71"/>
      <c r="CE199" s="71"/>
      <c r="CF199" s="71"/>
      <c r="CG199" s="71"/>
      <c r="CH199" s="71"/>
    </row>
    <row r="200" spans="53:86">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c r="CA200" s="71"/>
      <c r="CB200" s="71"/>
      <c r="CC200" s="71"/>
      <c r="CD200" s="71"/>
      <c r="CE200" s="71"/>
      <c r="CF200" s="71"/>
      <c r="CG200" s="71"/>
      <c r="CH200" s="71"/>
    </row>
    <row r="201" spans="53:86">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c r="CA201" s="71"/>
      <c r="CB201" s="71"/>
      <c r="CC201" s="71"/>
      <c r="CD201" s="71"/>
      <c r="CE201" s="71"/>
      <c r="CF201" s="71"/>
      <c r="CG201" s="71"/>
      <c r="CH201" s="71"/>
    </row>
    <row r="202" spans="53:86">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c r="CA202" s="71"/>
      <c r="CB202" s="71"/>
      <c r="CC202" s="71"/>
      <c r="CD202" s="71"/>
      <c r="CE202" s="71"/>
      <c r="CF202" s="71"/>
      <c r="CG202" s="71"/>
      <c r="CH202" s="71"/>
    </row>
  </sheetData>
  <customSheetViews>
    <customSheetView guid="{31EEF66C-8178-4380-A4BA-6A0359548022}" topLeftCell="A10">
      <selection activeCell="F18" sqref="F18:F19"/>
      <pageMargins left="0.7" right="0.7" top="0.78740157499999996" bottom="0.78740157499999996" header="0.3" footer="0.3"/>
      <pageSetup paperSize="9" orientation="portrait" horizontalDpi="4294967292" verticalDpi="4294967292"/>
    </customSheetView>
  </customSheetViews>
  <mergeCells count="28">
    <mergeCell ref="A5:A6"/>
    <mergeCell ref="B5:B6"/>
    <mergeCell ref="E5:E6"/>
    <mergeCell ref="F5:F6"/>
    <mergeCell ref="G5:G6"/>
    <mergeCell ref="C5:C6"/>
    <mergeCell ref="A8:A10"/>
    <mergeCell ref="B8:B10"/>
    <mergeCell ref="C8:C10"/>
    <mergeCell ref="D8:D10"/>
    <mergeCell ref="E8:E10"/>
    <mergeCell ref="A11:A12"/>
    <mergeCell ref="B11:B12"/>
    <mergeCell ref="E11:E12"/>
    <mergeCell ref="F11:F12"/>
    <mergeCell ref="G11:G12"/>
    <mergeCell ref="A15:A16"/>
    <mergeCell ref="B15:B16"/>
    <mergeCell ref="C15:C16"/>
    <mergeCell ref="D15:D16"/>
    <mergeCell ref="E15:E16"/>
    <mergeCell ref="H5:H6"/>
    <mergeCell ref="G8:G10"/>
    <mergeCell ref="C11:C12"/>
    <mergeCell ref="H11:H12"/>
    <mergeCell ref="G15:G16"/>
    <mergeCell ref="F15:F16"/>
    <mergeCell ref="F8:F10"/>
  </mergeCells>
  <dataValidations count="3">
    <dataValidation type="list" allowBlank="1" showInputMessage="1" showErrorMessage="1" sqref="E4:E5 E7 E18:E21">
      <formula1>$BA$35:$BA$40</formula1>
    </dataValidation>
    <dataValidation type="list" allowBlank="1" showInputMessage="1" showErrorMessage="1" sqref="A4:A5">
      <formula1>$BB$2:$BB$32</formula1>
    </dataValidation>
    <dataValidation type="textLength" showInputMessage="1" showErrorMessage="1" sqref="H20">
      <formula1>0</formula1>
      <formula2>150</formula2>
    </dataValidation>
  </dataValidations>
  <pageMargins left="0.7" right="0.7" top="0.75" bottom="0.75" header="0.3" footer="0.3"/>
  <pageSetup paperSize="9" orientation="portrait" horizontalDpi="4294967292" verticalDpi="4294967292"/>
  <extLst>
    <ext xmlns:x14="http://schemas.microsoft.com/office/spreadsheetml/2009/9/main" uri="{CCE6A557-97BC-4b89-ADB6-D9C93CAAB3DF}">
      <x14:dataValidations xmlns:xm="http://schemas.microsoft.com/office/excel/2006/main" count="1">
        <x14:dataValidation type="list" allowBlank="1" showInputMessage="1" showErrorMessage="1">
          <x14:formula1>
            <xm:f>Custom_lists!$B$2:$B$29</xm:f>
          </x14:formula1>
          <xm:sqref>A4:A5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H200"/>
  <sheetViews>
    <sheetView zoomScale="125" zoomScaleNormal="125" zoomScalePageLayoutView="125" workbookViewId="0">
      <selection activeCell="E4" sqref="E4"/>
    </sheetView>
  </sheetViews>
  <sheetFormatPr baseColWidth="10" defaultColWidth="8.85546875" defaultRowHeight="12.75"/>
  <cols>
    <col min="2" max="2" width="15.7109375" customWidth="1"/>
    <col min="3" max="3" width="17.28515625" customWidth="1"/>
    <col min="4" max="4" width="18.7109375" customWidth="1"/>
    <col min="5" max="5" width="25" customWidth="1"/>
    <col min="6" max="6" width="22.42578125" customWidth="1"/>
    <col min="7" max="7" width="20.42578125" customWidth="1"/>
    <col min="8" max="8" width="22.140625" customWidth="1"/>
    <col min="10" max="52" width="8.85546875" customWidth="1"/>
  </cols>
  <sheetData>
    <row r="1" spans="1:86" ht="26.25" thickBot="1">
      <c r="A1" s="280" t="s">
        <v>735</v>
      </c>
      <c r="G1" s="79" t="s">
        <v>0</v>
      </c>
      <c r="H1" s="80" t="s">
        <v>1619</v>
      </c>
      <c r="BA1" s="838" t="s">
        <v>402</v>
      </c>
      <c r="BB1" s="839" t="s">
        <v>813</v>
      </c>
      <c r="BC1" s="71"/>
      <c r="BD1" s="175" t="s">
        <v>414</v>
      </c>
      <c r="BE1" s="840"/>
      <c r="BF1" s="840"/>
      <c r="BG1" s="71"/>
      <c r="BH1" s="71" t="s">
        <v>449</v>
      </c>
      <c r="BI1" s="71"/>
      <c r="BJ1" s="71"/>
      <c r="BK1" s="71"/>
      <c r="BL1" s="71"/>
      <c r="BM1" s="175" t="s">
        <v>629</v>
      </c>
      <c r="BN1" s="71"/>
      <c r="BO1" s="71" t="s">
        <v>652</v>
      </c>
      <c r="BP1" s="71"/>
      <c r="BQ1" s="71"/>
      <c r="BR1" s="71"/>
      <c r="BS1" s="71"/>
      <c r="BT1" s="71"/>
      <c r="BU1" s="175" t="s">
        <v>689</v>
      </c>
      <c r="BV1" s="71"/>
      <c r="BW1" s="71"/>
      <c r="BX1" s="71"/>
      <c r="BY1" s="71"/>
      <c r="BZ1" s="71" t="s">
        <v>706</v>
      </c>
      <c r="CA1" s="71"/>
      <c r="CB1" s="71"/>
      <c r="CC1" s="71" t="s">
        <v>734</v>
      </c>
      <c r="CD1" s="71"/>
      <c r="CE1" s="71"/>
      <c r="CF1" s="71"/>
      <c r="CG1" s="71"/>
      <c r="CH1" s="71"/>
    </row>
    <row r="2" spans="1:86" ht="15.75" thickBot="1">
      <c r="G2" s="189" t="s">
        <v>243</v>
      </c>
      <c r="H2" s="80" t="s">
        <v>1814</v>
      </c>
      <c r="BA2" s="841" t="s">
        <v>319</v>
      </c>
      <c r="BB2" s="841" t="s">
        <v>320</v>
      </c>
      <c r="BC2" s="71"/>
      <c r="BD2" s="71" t="s">
        <v>419</v>
      </c>
      <c r="BE2" s="840"/>
      <c r="BF2" s="840"/>
      <c r="BG2" s="71"/>
      <c r="BH2" s="71" t="s">
        <v>448</v>
      </c>
      <c r="BI2" s="71"/>
      <c r="BJ2" s="71"/>
      <c r="BK2" s="71"/>
      <c r="BL2" s="71"/>
      <c r="BM2" s="179" t="s">
        <v>461</v>
      </c>
      <c r="BN2" s="71"/>
      <c r="BO2" s="71" t="s">
        <v>113</v>
      </c>
      <c r="BP2" s="71"/>
      <c r="BQ2" s="71"/>
      <c r="BR2" s="71"/>
      <c r="BS2" s="71"/>
      <c r="BT2" s="71"/>
      <c r="BU2" s="65" t="s">
        <v>692</v>
      </c>
      <c r="BV2" s="65"/>
      <c r="BW2" s="65"/>
      <c r="BX2" s="65"/>
      <c r="BY2" s="65"/>
      <c r="BZ2" s="65" t="s">
        <v>172</v>
      </c>
      <c r="CA2" s="65"/>
      <c r="CB2" s="65"/>
      <c r="CC2" s="71" t="s">
        <v>256</v>
      </c>
      <c r="CD2" s="71"/>
      <c r="CE2" s="71"/>
      <c r="CF2" s="71"/>
      <c r="CG2" s="71"/>
      <c r="CH2" s="71"/>
    </row>
    <row r="3" spans="1:86" ht="108.75" customHeight="1" thickBot="1">
      <c r="A3" s="278" t="s">
        <v>377</v>
      </c>
      <c r="B3" s="297" t="s">
        <v>378</v>
      </c>
      <c r="C3" s="297" t="s">
        <v>379</v>
      </c>
      <c r="D3" s="297" t="s">
        <v>380</v>
      </c>
      <c r="E3" s="297" t="s">
        <v>381</v>
      </c>
      <c r="F3" s="297" t="s">
        <v>382</v>
      </c>
      <c r="G3" s="297" t="s">
        <v>383</v>
      </c>
      <c r="H3" s="241" t="s">
        <v>384</v>
      </c>
      <c r="BA3" s="841" t="s">
        <v>321</v>
      </c>
      <c r="BB3" s="841" t="s">
        <v>322</v>
      </c>
      <c r="BC3" s="71"/>
      <c r="BD3" s="71" t="s">
        <v>210</v>
      </c>
      <c r="BE3" s="840"/>
      <c r="BF3" s="840"/>
      <c r="BG3" s="71"/>
      <c r="BH3" s="71" t="s">
        <v>450</v>
      </c>
      <c r="BI3" s="71"/>
      <c r="BJ3" s="71"/>
      <c r="BK3" s="71"/>
      <c r="BL3" s="71"/>
      <c r="BM3" s="179" t="s">
        <v>462</v>
      </c>
      <c r="BN3" s="71"/>
      <c r="BO3" s="71" t="s">
        <v>115</v>
      </c>
      <c r="BP3" s="71"/>
      <c r="BQ3" s="71"/>
      <c r="BR3" s="71"/>
      <c r="BS3" s="71"/>
      <c r="BT3" s="71"/>
      <c r="BU3" s="65" t="s">
        <v>693</v>
      </c>
      <c r="BV3" s="65"/>
      <c r="BW3" s="65"/>
      <c r="BX3" s="65"/>
      <c r="BY3" s="65"/>
      <c r="BZ3" s="65" t="s">
        <v>718</v>
      </c>
      <c r="CA3" s="65"/>
      <c r="CB3" s="65"/>
      <c r="CC3" s="71" t="s">
        <v>257</v>
      </c>
      <c r="CD3" s="71"/>
      <c r="CE3" s="71"/>
      <c r="CF3" s="71"/>
      <c r="CG3" s="71"/>
      <c r="CH3" s="71"/>
    </row>
    <row r="4" spans="1:86" s="90" customFormat="1" ht="148.5" customHeight="1">
      <c r="A4" s="875" t="s">
        <v>1718</v>
      </c>
      <c r="B4" s="875" t="s">
        <v>385</v>
      </c>
      <c r="C4" s="875"/>
      <c r="D4" s="875" t="s">
        <v>387</v>
      </c>
      <c r="E4" s="875" t="s">
        <v>388</v>
      </c>
      <c r="F4" s="875" t="s">
        <v>1976</v>
      </c>
      <c r="G4" s="875"/>
      <c r="H4" s="876" t="s">
        <v>1499</v>
      </c>
      <c r="I4" s="725"/>
      <c r="BA4" s="841" t="s">
        <v>323</v>
      </c>
      <c r="BB4" s="841" t="s">
        <v>324</v>
      </c>
      <c r="BD4" s="90" t="s">
        <v>420</v>
      </c>
      <c r="BE4" s="840"/>
      <c r="BF4" s="840"/>
      <c r="BH4" s="90" t="s">
        <v>455</v>
      </c>
      <c r="BM4" s="179" t="s">
        <v>463</v>
      </c>
      <c r="BO4" s="90" t="s">
        <v>119</v>
      </c>
      <c r="BU4" s="272" t="s">
        <v>694</v>
      </c>
      <c r="BV4" s="272"/>
      <c r="BW4" s="272"/>
      <c r="BX4" s="272"/>
      <c r="BY4" s="272"/>
      <c r="BZ4" s="272" t="s">
        <v>56</v>
      </c>
      <c r="CA4" s="272"/>
      <c r="CB4" s="272"/>
      <c r="CC4" s="90" t="s">
        <v>258</v>
      </c>
    </row>
    <row r="5" spans="1:86" s="90" customFormat="1" ht="127.5">
      <c r="A5" s="877" t="s">
        <v>1719</v>
      </c>
      <c r="B5" s="877" t="s">
        <v>1500</v>
      </c>
      <c r="C5" s="877"/>
      <c r="D5" s="877" t="s">
        <v>387</v>
      </c>
      <c r="E5" s="877" t="s">
        <v>1501</v>
      </c>
      <c r="F5" s="875" t="s">
        <v>1976</v>
      </c>
      <c r="G5" s="877"/>
      <c r="H5" s="876" t="s">
        <v>1499</v>
      </c>
      <c r="BA5" s="841" t="s">
        <v>327</v>
      </c>
      <c r="BB5" s="841" t="s">
        <v>328</v>
      </c>
      <c r="BD5" s="90" t="s">
        <v>214</v>
      </c>
      <c r="BE5" s="840"/>
      <c r="BF5" s="840"/>
      <c r="BH5" s="90" t="s">
        <v>447</v>
      </c>
      <c r="BM5" s="180" t="s">
        <v>464</v>
      </c>
      <c r="BU5" s="272" t="s">
        <v>668</v>
      </c>
      <c r="BV5" s="272"/>
      <c r="BW5" s="272"/>
      <c r="BX5" s="272"/>
      <c r="BY5" s="272"/>
      <c r="BZ5" s="272" t="s">
        <v>719</v>
      </c>
      <c r="CA5" s="272"/>
      <c r="CB5" s="272"/>
      <c r="CC5" s="90" t="s">
        <v>259</v>
      </c>
    </row>
    <row r="6" spans="1:86" s="90" customFormat="1" ht="165.75">
      <c r="A6" s="877" t="s">
        <v>1720</v>
      </c>
      <c r="B6" s="877" t="s">
        <v>1502</v>
      </c>
      <c r="C6" s="877"/>
      <c r="D6" s="878" t="s">
        <v>1503</v>
      </c>
      <c r="E6" s="877" t="s">
        <v>1504</v>
      </c>
      <c r="F6" s="877" t="s">
        <v>1977</v>
      </c>
      <c r="G6" s="877"/>
      <c r="H6" s="876" t="s">
        <v>1499</v>
      </c>
      <c r="BA6" s="841" t="s">
        <v>329</v>
      </c>
      <c r="BB6" s="841" t="s">
        <v>330</v>
      </c>
      <c r="BD6" s="90" t="s">
        <v>415</v>
      </c>
      <c r="BE6" s="840"/>
      <c r="BF6" s="840"/>
      <c r="BH6" s="90" t="s">
        <v>451</v>
      </c>
      <c r="BM6" s="179" t="s">
        <v>639</v>
      </c>
      <c r="BU6" s="272" t="s">
        <v>669</v>
      </c>
      <c r="BV6" s="272"/>
      <c r="BW6" s="272"/>
      <c r="BX6" s="272"/>
      <c r="BY6" s="272"/>
      <c r="BZ6" s="272" t="s">
        <v>717</v>
      </c>
      <c r="CA6" s="272"/>
      <c r="CB6" s="272"/>
      <c r="CC6" s="90" t="s">
        <v>731</v>
      </c>
    </row>
    <row r="7" spans="1:86" s="90" customFormat="1" ht="204">
      <c r="A7" s="877" t="s">
        <v>1721</v>
      </c>
      <c r="B7" s="877" t="s">
        <v>1505</v>
      </c>
      <c r="C7" s="877"/>
      <c r="D7" s="877" t="s">
        <v>1506</v>
      </c>
      <c r="E7" s="877" t="s">
        <v>1507</v>
      </c>
      <c r="F7" s="877" t="s">
        <v>1978</v>
      </c>
      <c r="G7" s="877"/>
      <c r="H7" s="876" t="s">
        <v>1499</v>
      </c>
      <c r="BA7" s="841" t="s">
        <v>336</v>
      </c>
      <c r="BB7" s="841" t="s">
        <v>318</v>
      </c>
      <c r="BD7" s="90" t="s">
        <v>416</v>
      </c>
      <c r="BE7" s="840"/>
      <c r="BF7" s="840"/>
      <c r="BH7" s="90" t="s">
        <v>452</v>
      </c>
      <c r="BM7" s="179" t="s">
        <v>465</v>
      </c>
      <c r="BO7" s="90" t="s">
        <v>653</v>
      </c>
      <c r="BU7" s="272" t="s">
        <v>695</v>
      </c>
      <c r="BV7" s="272"/>
      <c r="BW7" s="272"/>
      <c r="BX7" s="272"/>
      <c r="BY7" s="272"/>
      <c r="BZ7" s="272" t="s">
        <v>173</v>
      </c>
      <c r="CA7" s="272"/>
      <c r="CB7" s="272"/>
      <c r="CC7" s="90" t="s">
        <v>732</v>
      </c>
    </row>
    <row r="8" spans="1:86" s="90" customFormat="1" ht="357">
      <c r="A8" s="877" t="s">
        <v>1722</v>
      </c>
      <c r="B8" s="877" t="s">
        <v>1890</v>
      </c>
      <c r="C8" s="877" t="s">
        <v>389</v>
      </c>
      <c r="D8" s="877" t="s">
        <v>390</v>
      </c>
      <c r="E8" s="877" t="s">
        <v>391</v>
      </c>
      <c r="F8" s="877" t="s">
        <v>1979</v>
      </c>
      <c r="G8" s="877" t="s">
        <v>392</v>
      </c>
      <c r="H8" s="877" t="s">
        <v>1891</v>
      </c>
      <c r="BA8" s="841" t="s">
        <v>331</v>
      </c>
      <c r="BB8" s="841" t="s">
        <v>314</v>
      </c>
      <c r="BD8" s="90" t="s">
        <v>417</v>
      </c>
      <c r="BE8" s="840"/>
      <c r="BF8" s="840"/>
      <c r="BH8" s="90" t="s">
        <v>453</v>
      </c>
      <c r="BM8" s="179" t="s">
        <v>466</v>
      </c>
      <c r="BO8" s="90" t="s">
        <v>114</v>
      </c>
      <c r="BU8" s="272" t="s">
        <v>670</v>
      </c>
      <c r="BV8" s="272"/>
      <c r="BW8" s="272"/>
      <c r="BX8" s="272"/>
      <c r="BY8" s="272"/>
      <c r="BZ8" s="272" t="s">
        <v>707</v>
      </c>
      <c r="CA8" s="272"/>
      <c r="CB8" s="272"/>
      <c r="CC8" s="90" t="s">
        <v>733</v>
      </c>
    </row>
    <row r="9" spans="1:86" s="90" customFormat="1" ht="369.75">
      <c r="A9" s="879" t="s">
        <v>1723</v>
      </c>
      <c r="B9" s="879" t="s">
        <v>1508</v>
      </c>
      <c r="C9" s="879" t="s">
        <v>1509</v>
      </c>
      <c r="D9" s="879" t="s">
        <v>1510</v>
      </c>
      <c r="E9" s="879" t="s">
        <v>1511</v>
      </c>
      <c r="F9" s="879" t="s">
        <v>1512</v>
      </c>
      <c r="G9" s="879" t="s">
        <v>1513</v>
      </c>
      <c r="H9" s="879" t="s">
        <v>1892</v>
      </c>
      <c r="BA9" s="841" t="s">
        <v>361</v>
      </c>
      <c r="BB9" s="841" t="s">
        <v>39</v>
      </c>
      <c r="BD9" s="90" t="s">
        <v>418</v>
      </c>
      <c r="BE9" s="840"/>
      <c r="BF9" s="840"/>
      <c r="BH9" s="90" t="s">
        <v>454</v>
      </c>
      <c r="BM9" s="179" t="s">
        <v>640</v>
      </c>
      <c r="BO9" s="90" t="s">
        <v>656</v>
      </c>
      <c r="BU9" s="272" t="s">
        <v>135</v>
      </c>
      <c r="BV9" s="272"/>
      <c r="BW9" s="272"/>
      <c r="BX9" s="272"/>
      <c r="BY9" s="272"/>
      <c r="BZ9" s="272" t="s">
        <v>708</v>
      </c>
      <c r="CA9" s="272"/>
      <c r="CB9" s="272"/>
      <c r="CC9" s="90" t="s">
        <v>190</v>
      </c>
    </row>
    <row r="10" spans="1:86" s="90" customFormat="1" ht="140.25">
      <c r="A10" s="842" t="s">
        <v>1724</v>
      </c>
      <c r="B10" s="842" t="s">
        <v>1714</v>
      </c>
      <c r="C10" s="842"/>
      <c r="D10" s="842" t="s">
        <v>1716</v>
      </c>
      <c r="E10" s="842" t="s">
        <v>1715</v>
      </c>
      <c r="F10" s="842" t="s">
        <v>1717</v>
      </c>
      <c r="G10" s="842"/>
      <c r="H10" s="842" t="s">
        <v>1725</v>
      </c>
      <c r="BA10" s="841" t="s">
        <v>332</v>
      </c>
      <c r="BB10" s="841" t="s">
        <v>333</v>
      </c>
      <c r="BE10" s="840"/>
      <c r="BF10" s="840"/>
      <c r="BM10" s="179" t="s">
        <v>641</v>
      </c>
      <c r="BO10" s="90" t="s">
        <v>114</v>
      </c>
      <c r="BU10" s="272" t="s">
        <v>671</v>
      </c>
      <c r="BV10" s="272"/>
      <c r="BW10" s="272"/>
      <c r="BX10" s="272"/>
      <c r="BY10" s="272"/>
      <c r="BZ10" s="272" t="s">
        <v>709</v>
      </c>
      <c r="CA10" s="272"/>
      <c r="CB10" s="272"/>
      <c r="CC10" s="90" t="s">
        <v>191</v>
      </c>
    </row>
    <row r="11" spans="1:86">
      <c r="A11" s="90"/>
      <c r="B11" s="90"/>
      <c r="C11" s="90"/>
      <c r="D11" s="90"/>
      <c r="E11" s="90"/>
      <c r="F11" s="90"/>
      <c r="G11" s="90"/>
      <c r="H11" s="90"/>
      <c r="BA11" s="841" t="s">
        <v>334</v>
      </c>
      <c r="BB11" s="841" t="s">
        <v>120</v>
      </c>
      <c r="BC11" s="71"/>
      <c r="BD11" s="71"/>
      <c r="BE11" s="840"/>
      <c r="BF11" s="840"/>
      <c r="BG11" s="71"/>
      <c r="BH11" s="71"/>
      <c r="BI11" s="71"/>
      <c r="BJ11" s="71"/>
      <c r="BK11" s="71"/>
      <c r="BL11" s="71"/>
      <c r="BM11" s="179" t="s">
        <v>467</v>
      </c>
      <c r="BN11" s="71"/>
      <c r="BO11" s="71" t="s">
        <v>116</v>
      </c>
      <c r="BP11" s="71"/>
      <c r="BQ11" s="71"/>
      <c r="BR11" s="71"/>
      <c r="BS11" s="71"/>
      <c r="BT11" s="71"/>
      <c r="BU11" s="65" t="s">
        <v>672</v>
      </c>
      <c r="BV11" s="65"/>
      <c r="BW11" s="65"/>
      <c r="BX11" s="65"/>
      <c r="BY11" s="65"/>
      <c r="BZ11" s="65" t="s">
        <v>182</v>
      </c>
      <c r="CA11" s="65"/>
      <c r="CB11" s="65"/>
      <c r="CC11" s="71"/>
      <c r="CD11" s="71"/>
      <c r="CE11" s="71"/>
      <c r="CF11" s="71"/>
      <c r="CG11" s="71"/>
      <c r="CH11" s="71"/>
    </row>
    <row r="12" spans="1:86">
      <c r="A12" s="90"/>
      <c r="B12" s="90"/>
      <c r="C12" s="90"/>
      <c r="D12" s="90"/>
      <c r="E12" s="90"/>
      <c r="F12" s="90"/>
      <c r="G12" s="90"/>
      <c r="H12" s="90"/>
      <c r="BA12" s="841" t="s">
        <v>335</v>
      </c>
      <c r="BB12" s="841" t="s">
        <v>48</v>
      </c>
      <c r="BC12" s="71"/>
      <c r="BD12" s="175" t="s">
        <v>422</v>
      </c>
      <c r="BE12" s="840"/>
      <c r="BF12" s="840"/>
      <c r="BG12" s="71"/>
      <c r="BH12" s="175" t="s">
        <v>72</v>
      </c>
      <c r="BI12" s="71"/>
      <c r="BJ12" s="71"/>
      <c r="BK12" s="175" t="s">
        <v>806</v>
      </c>
      <c r="BL12" s="71"/>
      <c r="BM12" s="179" t="s">
        <v>468</v>
      </c>
      <c r="BN12" s="71"/>
      <c r="BO12" s="71" t="s">
        <v>117</v>
      </c>
      <c r="BP12" s="71"/>
      <c r="BQ12" s="71"/>
      <c r="BR12" s="71"/>
      <c r="BS12" s="71"/>
      <c r="BT12" s="71"/>
      <c r="BU12" s="65" t="s">
        <v>696</v>
      </c>
      <c r="BV12" s="65"/>
      <c r="BW12" s="65"/>
      <c r="BX12" s="65"/>
      <c r="BY12" s="65"/>
      <c r="BZ12" s="65" t="s">
        <v>710</v>
      </c>
      <c r="CA12" s="65"/>
      <c r="CB12" s="65"/>
      <c r="CC12" s="71"/>
      <c r="CD12" s="71"/>
      <c r="CE12" s="71"/>
      <c r="CF12" s="71"/>
      <c r="CG12" s="71"/>
      <c r="CH12" s="71"/>
    </row>
    <row r="13" spans="1:86" ht="18" customHeight="1">
      <c r="A13" s="90"/>
      <c r="B13" s="90"/>
      <c r="C13" s="90"/>
      <c r="D13" s="90"/>
      <c r="E13" s="90"/>
      <c r="F13" s="90"/>
      <c r="G13" s="90"/>
      <c r="H13" s="90"/>
      <c r="BA13" s="841" t="s">
        <v>363</v>
      </c>
      <c r="BB13" s="841" t="s">
        <v>315</v>
      </c>
      <c r="BC13" s="71"/>
      <c r="BD13" s="71" t="s">
        <v>54</v>
      </c>
      <c r="BE13" s="840"/>
      <c r="BF13" s="840"/>
      <c r="BG13" s="71"/>
      <c r="BH13" s="71" t="s">
        <v>65</v>
      </c>
      <c r="BI13" s="71"/>
      <c r="BJ13" s="71"/>
      <c r="BK13" t="s">
        <v>65</v>
      </c>
      <c r="BL13" s="71"/>
      <c r="BM13" s="179" t="s">
        <v>469</v>
      </c>
      <c r="BN13" s="71"/>
      <c r="BO13" s="71" t="s">
        <v>118</v>
      </c>
      <c r="BP13" s="71"/>
      <c r="BQ13" s="71"/>
      <c r="BR13" s="71"/>
      <c r="BS13" s="71"/>
      <c r="BT13" s="71"/>
      <c r="BU13" s="65" t="s">
        <v>673</v>
      </c>
      <c r="BV13" s="65"/>
      <c r="BW13" s="65"/>
      <c r="BX13" s="65"/>
      <c r="BY13" s="65"/>
      <c r="BZ13" s="65" t="s">
        <v>720</v>
      </c>
      <c r="CA13" s="65"/>
      <c r="CB13" s="65"/>
      <c r="CC13" s="71"/>
      <c r="CD13" s="71"/>
      <c r="CE13" s="71"/>
      <c r="CF13" s="71"/>
      <c r="CG13" s="71"/>
      <c r="CH13" s="71"/>
    </row>
    <row r="14" spans="1:86">
      <c r="A14" s="90"/>
      <c r="B14" s="90"/>
      <c r="C14" s="90"/>
      <c r="D14" s="90"/>
      <c r="E14" s="90"/>
      <c r="F14" s="90"/>
      <c r="G14" s="90"/>
      <c r="H14" s="90"/>
      <c r="BA14" s="841" t="s">
        <v>337</v>
      </c>
      <c r="BB14" s="841" t="s">
        <v>338</v>
      </c>
      <c r="BC14" s="71"/>
      <c r="BD14" s="71" t="s">
        <v>423</v>
      </c>
      <c r="BE14" s="840"/>
      <c r="BF14" s="840"/>
      <c r="BG14" s="71"/>
      <c r="BH14" s="71" t="s">
        <v>73</v>
      </c>
      <c r="BI14" s="71"/>
      <c r="BJ14" s="71"/>
      <c r="BK14" t="s">
        <v>744</v>
      </c>
      <c r="BL14" s="71"/>
      <c r="BM14" s="179" t="s">
        <v>470</v>
      </c>
      <c r="BN14" s="71"/>
      <c r="BO14" s="71" t="s">
        <v>658</v>
      </c>
      <c r="BP14" s="71"/>
      <c r="BQ14" s="71"/>
      <c r="BR14" s="71"/>
      <c r="BS14" s="71"/>
      <c r="BT14" s="71"/>
      <c r="BU14" s="65" t="s">
        <v>697</v>
      </c>
      <c r="BV14" s="65"/>
      <c r="BW14" s="65"/>
      <c r="BX14" s="65"/>
      <c r="BY14" s="65"/>
      <c r="BZ14" s="65" t="s">
        <v>711</v>
      </c>
      <c r="CA14" s="65"/>
      <c r="CB14" s="65"/>
      <c r="CC14" s="71"/>
      <c r="CD14" s="71"/>
      <c r="CE14" s="71"/>
      <c r="CF14" s="71"/>
      <c r="CG14" s="71"/>
      <c r="CH14" s="71"/>
    </row>
    <row r="15" spans="1:86">
      <c r="A15" s="90"/>
      <c r="B15" s="90"/>
      <c r="C15" s="90"/>
      <c r="D15" s="90"/>
      <c r="E15" s="90"/>
      <c r="F15" s="90"/>
      <c r="G15" s="90"/>
      <c r="H15" s="90"/>
      <c r="BA15" s="841" t="s">
        <v>325</v>
      </c>
      <c r="BB15" s="841" t="s">
        <v>326</v>
      </c>
      <c r="BC15" s="71"/>
      <c r="BD15" s="71" t="s">
        <v>173</v>
      </c>
      <c r="BE15" s="840"/>
      <c r="BF15" s="840"/>
      <c r="BG15" s="71"/>
      <c r="BH15" s="71" t="s">
        <v>736</v>
      </c>
      <c r="BI15" s="71"/>
      <c r="BJ15" s="71"/>
      <c r="BK15" s="71"/>
      <c r="BL15" s="71"/>
      <c r="BM15" s="179" t="s">
        <v>471</v>
      </c>
      <c r="BN15" s="71"/>
      <c r="BO15" s="71" t="s">
        <v>657</v>
      </c>
      <c r="BP15" s="71"/>
      <c r="BQ15" s="71"/>
      <c r="BR15" s="71"/>
      <c r="BS15" s="71"/>
      <c r="BT15" s="71"/>
      <c r="BU15" s="65" t="s">
        <v>674</v>
      </c>
      <c r="BV15" s="65"/>
      <c r="BW15" s="65"/>
      <c r="BX15" s="65"/>
      <c r="BY15" s="65"/>
      <c r="BZ15" s="65" t="s">
        <v>712</v>
      </c>
      <c r="CA15" s="65"/>
      <c r="CB15" s="65"/>
      <c r="CC15" s="71"/>
      <c r="CD15" s="71"/>
      <c r="CE15" s="71"/>
      <c r="CF15" s="71"/>
      <c r="CG15" s="71"/>
      <c r="CH15" s="71"/>
    </row>
    <row r="16" spans="1:86">
      <c r="A16" s="90"/>
      <c r="B16" s="90"/>
      <c r="C16" s="90"/>
      <c r="D16" s="90"/>
      <c r="E16" s="90"/>
      <c r="F16" s="90"/>
      <c r="G16" s="90"/>
      <c r="H16" s="90"/>
      <c r="BA16" s="841" t="s">
        <v>339</v>
      </c>
      <c r="BB16" s="841" t="s">
        <v>340</v>
      </c>
      <c r="BC16" s="71"/>
      <c r="BD16" s="71" t="s">
        <v>424</v>
      </c>
      <c r="BE16" s="840"/>
      <c r="BF16" s="840"/>
      <c r="BG16" s="71"/>
      <c r="BH16" s="71"/>
      <c r="BI16" s="71"/>
      <c r="BJ16" s="71"/>
      <c r="BK16" s="71"/>
      <c r="BL16" s="71"/>
      <c r="BM16" s="179" t="s">
        <v>642</v>
      </c>
      <c r="BN16" s="71"/>
      <c r="BO16" s="71" t="s">
        <v>659</v>
      </c>
      <c r="BP16" s="71"/>
      <c r="BQ16" s="71"/>
      <c r="BR16" s="71"/>
      <c r="BS16" s="71"/>
      <c r="BT16" s="71"/>
      <c r="BU16" s="65" t="s">
        <v>137</v>
      </c>
      <c r="BV16" s="65"/>
      <c r="BW16" s="65"/>
      <c r="BX16" s="65"/>
      <c r="BY16" s="65"/>
      <c r="BZ16" s="65" t="s">
        <v>723</v>
      </c>
      <c r="CA16" s="65"/>
      <c r="CB16" s="65"/>
      <c r="CC16" s="71"/>
      <c r="CD16" s="71"/>
      <c r="CE16" s="71"/>
      <c r="CF16" s="71"/>
      <c r="CG16" s="71"/>
      <c r="CH16" s="71"/>
    </row>
    <row r="17" spans="1:86">
      <c r="A17" s="90"/>
      <c r="B17" s="90"/>
      <c r="C17" s="90"/>
      <c r="D17" s="90"/>
      <c r="E17" s="90"/>
      <c r="F17" s="90"/>
      <c r="G17" s="90"/>
      <c r="H17" s="90"/>
      <c r="BA17" s="841" t="s">
        <v>341</v>
      </c>
      <c r="BB17" s="841" t="s">
        <v>342</v>
      </c>
      <c r="BC17" s="71"/>
      <c r="BD17" s="71" t="s">
        <v>182</v>
      </c>
      <c r="BE17" s="840"/>
      <c r="BF17" s="840"/>
      <c r="BG17" s="71"/>
      <c r="BH17" s="71"/>
      <c r="BI17" s="71"/>
      <c r="BJ17" s="71"/>
      <c r="BK17" s="71"/>
      <c r="BL17" s="71"/>
      <c r="BM17" s="179" t="s">
        <v>96</v>
      </c>
      <c r="BN17" s="71"/>
      <c r="BO17" s="71" t="s">
        <v>660</v>
      </c>
      <c r="BP17" s="71"/>
      <c r="BQ17" s="71"/>
      <c r="BR17" s="71"/>
      <c r="BS17" s="71"/>
      <c r="BT17" s="71"/>
      <c r="BU17" s="65" t="s">
        <v>698</v>
      </c>
      <c r="BV17" s="65"/>
      <c r="BW17" s="65"/>
      <c r="BX17" s="65"/>
      <c r="BY17" s="65"/>
      <c r="BZ17" s="65" t="s">
        <v>713</v>
      </c>
      <c r="CA17" s="65"/>
      <c r="CB17" s="65"/>
      <c r="CC17" s="71"/>
      <c r="CD17" s="71"/>
      <c r="CE17" s="71"/>
      <c r="CF17" s="71"/>
      <c r="CG17" s="71"/>
      <c r="CH17" s="71"/>
    </row>
    <row r="18" spans="1:86">
      <c r="A18" s="90"/>
      <c r="B18" s="90"/>
      <c r="C18" s="90"/>
      <c r="D18" s="90"/>
      <c r="E18" s="90"/>
      <c r="F18" s="90"/>
      <c r="G18" s="90"/>
      <c r="H18" s="90"/>
      <c r="BA18" s="841" t="s">
        <v>343</v>
      </c>
      <c r="BB18" s="841" t="s">
        <v>95</v>
      </c>
      <c r="BC18" s="71"/>
      <c r="BD18" s="71" t="s">
        <v>425</v>
      </c>
      <c r="BE18" s="840"/>
      <c r="BF18" s="840"/>
      <c r="BG18" s="71"/>
      <c r="BH18" s="71"/>
      <c r="BI18" s="71"/>
      <c r="BJ18" s="71"/>
      <c r="BK18" s="71"/>
      <c r="BL18" s="71"/>
      <c r="BM18" s="179" t="s">
        <v>472</v>
      </c>
      <c r="BN18" s="71"/>
      <c r="BO18" s="71" t="s">
        <v>661</v>
      </c>
      <c r="BP18" s="71"/>
      <c r="BQ18" s="71"/>
      <c r="BR18" s="71"/>
      <c r="BS18" s="71"/>
      <c r="BT18" s="71"/>
      <c r="BU18" s="65" t="s">
        <v>727</v>
      </c>
      <c r="BV18" s="65"/>
      <c r="BW18" s="65"/>
      <c r="BX18" s="65"/>
      <c r="BY18" s="65"/>
      <c r="BZ18" s="65" t="s">
        <v>714</v>
      </c>
      <c r="CA18" s="65"/>
      <c r="CB18" s="65"/>
      <c r="CC18" s="71"/>
      <c r="CD18" s="71"/>
      <c r="CE18" s="71"/>
      <c r="CF18" s="71"/>
      <c r="CG18" s="71"/>
      <c r="CH18" s="71"/>
    </row>
    <row r="19" spans="1:86">
      <c r="A19" s="90"/>
      <c r="B19" s="90"/>
      <c r="C19" s="90"/>
      <c r="D19" s="90"/>
      <c r="E19" s="90"/>
      <c r="F19" s="90"/>
      <c r="G19" s="90"/>
      <c r="H19" s="90"/>
      <c r="BA19" s="841" t="s">
        <v>345</v>
      </c>
      <c r="BB19" s="841" t="s">
        <v>317</v>
      </c>
      <c r="BC19" s="71"/>
      <c r="BD19" s="71" t="s">
        <v>426</v>
      </c>
      <c r="BE19" s="840"/>
      <c r="BF19" s="840"/>
      <c r="BG19" s="71"/>
      <c r="BH19" s="71"/>
      <c r="BI19" s="71"/>
      <c r="BJ19" s="71"/>
      <c r="BK19" s="71"/>
      <c r="BL19" s="71"/>
      <c r="BM19" s="179" t="s">
        <v>473</v>
      </c>
      <c r="BN19" s="71"/>
      <c r="BO19" s="71" t="s">
        <v>662</v>
      </c>
      <c r="BP19" s="71"/>
      <c r="BQ19" s="71"/>
      <c r="BR19" s="71"/>
      <c r="BS19" s="71"/>
      <c r="BT19" s="71"/>
      <c r="BU19" s="65" t="s">
        <v>728</v>
      </c>
      <c r="BV19" s="65"/>
      <c r="BW19" s="65"/>
      <c r="BX19" s="65"/>
      <c r="BY19" s="65"/>
      <c r="BZ19" s="65" t="s">
        <v>722</v>
      </c>
      <c r="CA19" s="65"/>
      <c r="CB19" s="65"/>
      <c r="CC19" s="71"/>
      <c r="CD19" s="71"/>
      <c r="CE19" s="71"/>
      <c r="CF19" s="71"/>
      <c r="CG19" s="71"/>
      <c r="CH19" s="71"/>
    </row>
    <row r="20" spans="1:86" ht="14.25" customHeight="1">
      <c r="A20" s="90"/>
      <c r="B20" s="90"/>
      <c r="C20" s="90"/>
      <c r="D20" s="90"/>
      <c r="E20" s="90"/>
      <c r="F20" s="90"/>
      <c r="G20" s="90"/>
      <c r="H20" s="90"/>
      <c r="BA20" s="841" t="s">
        <v>346</v>
      </c>
      <c r="BB20" s="841" t="s">
        <v>347</v>
      </c>
      <c r="BC20" s="71"/>
      <c r="BD20" s="71" t="s">
        <v>427</v>
      </c>
      <c r="BE20" s="840"/>
      <c r="BF20" s="840"/>
      <c r="BG20" s="71"/>
      <c r="BH20" s="71"/>
      <c r="BI20" s="71"/>
      <c r="BJ20" s="71"/>
      <c r="BK20" s="71"/>
      <c r="BL20" s="71"/>
      <c r="BM20" s="179" t="s">
        <v>474</v>
      </c>
      <c r="BN20" s="71"/>
      <c r="BO20" s="71" t="s">
        <v>663</v>
      </c>
      <c r="BP20" s="71"/>
      <c r="BQ20" s="71"/>
      <c r="BR20" s="71"/>
      <c r="BS20" s="71"/>
      <c r="BT20" s="71"/>
      <c r="BU20" s="65" t="s">
        <v>729</v>
      </c>
      <c r="BV20" s="65"/>
      <c r="BW20" s="65"/>
      <c r="BX20" s="65"/>
      <c r="BY20" s="65"/>
      <c r="BZ20" s="65" t="s">
        <v>721</v>
      </c>
      <c r="CA20" s="65"/>
      <c r="CB20" s="65"/>
      <c r="CC20" s="71"/>
      <c r="CD20" s="71"/>
      <c r="CE20" s="71"/>
      <c r="CF20" s="71"/>
      <c r="CG20" s="71"/>
      <c r="CH20" s="71"/>
    </row>
    <row r="21" spans="1:86">
      <c r="A21" s="90"/>
      <c r="B21" s="90"/>
      <c r="C21" s="90"/>
      <c r="D21" s="90"/>
      <c r="E21" s="90"/>
      <c r="F21" s="90"/>
      <c r="G21" s="90"/>
      <c r="H21" s="90"/>
      <c r="BA21" s="841" t="s">
        <v>344</v>
      </c>
      <c r="BB21" s="841" t="s">
        <v>313</v>
      </c>
      <c r="BC21" s="71"/>
      <c r="BD21" s="71" t="s">
        <v>428</v>
      </c>
      <c r="BE21" s="840"/>
      <c r="BF21" s="840"/>
      <c r="BG21" s="71"/>
      <c r="BH21" s="190" t="s">
        <v>741</v>
      </c>
      <c r="BI21" t="s">
        <v>795</v>
      </c>
      <c r="BJ21" s="71"/>
      <c r="BK21" s="71"/>
      <c r="BL21" s="71"/>
      <c r="BM21" s="179" t="s">
        <v>475</v>
      </c>
      <c r="BN21" s="71"/>
      <c r="BO21" s="71" t="s">
        <v>664</v>
      </c>
      <c r="BP21" s="71"/>
      <c r="BQ21" s="71"/>
      <c r="BR21" s="71"/>
      <c r="BS21" s="71"/>
      <c r="BT21" s="71"/>
      <c r="BU21" s="65" t="s">
        <v>730</v>
      </c>
      <c r="BV21" s="65"/>
      <c r="BW21" s="65"/>
      <c r="BX21" s="65"/>
      <c r="BY21" s="65"/>
      <c r="BZ21" s="65" t="s">
        <v>715</v>
      </c>
      <c r="CA21" s="65"/>
      <c r="CB21" s="65"/>
      <c r="CC21" s="71"/>
      <c r="CD21" s="71"/>
      <c r="CE21" s="71"/>
      <c r="CF21" s="71"/>
      <c r="CG21" s="71"/>
      <c r="CH21" s="71"/>
    </row>
    <row r="22" spans="1:86">
      <c r="A22" s="90"/>
      <c r="B22" s="90"/>
      <c r="C22" s="90"/>
      <c r="D22" s="90"/>
      <c r="E22" s="90"/>
      <c r="F22" s="90"/>
      <c r="G22" s="90"/>
      <c r="H22" s="90"/>
      <c r="BA22" s="841" t="s">
        <v>348</v>
      </c>
      <c r="BB22" s="841" t="s">
        <v>349</v>
      </c>
      <c r="BC22" s="71"/>
      <c r="BD22" s="71" t="s">
        <v>115</v>
      </c>
      <c r="BE22" s="840"/>
      <c r="BF22" s="840"/>
      <c r="BG22" s="71"/>
      <c r="BH22" s="71"/>
      <c r="BI22" s="71"/>
      <c r="BJ22" s="71"/>
      <c r="BK22" s="71"/>
      <c r="BL22" s="71"/>
      <c r="BM22" s="179" t="s">
        <v>476</v>
      </c>
      <c r="BN22" s="71"/>
      <c r="BO22" s="71" t="s">
        <v>665</v>
      </c>
      <c r="BP22" s="71"/>
      <c r="BQ22" s="71"/>
      <c r="BR22" s="71"/>
      <c r="BS22" s="71"/>
      <c r="BT22" s="71"/>
      <c r="BU22" s="65" t="s">
        <v>675</v>
      </c>
      <c r="BV22" s="65"/>
      <c r="BW22" s="65"/>
      <c r="BX22" s="65"/>
      <c r="BY22" s="65"/>
      <c r="BZ22" s="65" t="s">
        <v>441</v>
      </c>
      <c r="CA22" s="65"/>
      <c r="CB22" s="65"/>
      <c r="CC22" s="71"/>
      <c r="CD22" s="71"/>
      <c r="CE22" s="71"/>
      <c r="CF22" s="71"/>
      <c r="CG22" s="71"/>
      <c r="CH22" s="71"/>
    </row>
    <row r="23" spans="1:86" ht="15.75" customHeight="1">
      <c r="A23" s="90"/>
      <c r="B23" s="90"/>
      <c r="C23" s="90"/>
      <c r="D23" s="90"/>
      <c r="E23" s="90"/>
      <c r="F23" s="90"/>
      <c r="G23" s="90"/>
      <c r="H23" s="90"/>
      <c r="BA23" s="841" t="s">
        <v>350</v>
      </c>
      <c r="BB23" s="841" t="s">
        <v>316</v>
      </c>
      <c r="BC23" s="71"/>
      <c r="BD23" s="71" t="s">
        <v>429</v>
      </c>
      <c r="BE23" s="840"/>
      <c r="BF23" s="840"/>
      <c r="BG23" s="71"/>
      <c r="BH23" s="71"/>
      <c r="BI23" s="71"/>
      <c r="BJ23" s="71"/>
      <c r="BK23" s="71"/>
      <c r="BL23" s="71"/>
      <c r="BM23" s="179" t="s">
        <v>477</v>
      </c>
      <c r="BN23" s="71"/>
      <c r="BO23" s="71" t="s">
        <v>666</v>
      </c>
      <c r="BP23" s="71"/>
      <c r="BQ23" s="71"/>
      <c r="BR23" s="71"/>
      <c r="BS23" s="71"/>
      <c r="BT23" s="71"/>
      <c r="BU23" s="65" t="s">
        <v>676</v>
      </c>
      <c r="BV23" s="65"/>
      <c r="BW23" s="65"/>
      <c r="BX23" s="65"/>
      <c r="BY23" s="65"/>
      <c r="BZ23" s="65" t="s">
        <v>716</v>
      </c>
      <c r="CA23" s="65"/>
      <c r="CB23" s="65"/>
      <c r="CC23" s="71"/>
      <c r="CD23" s="71"/>
      <c r="CE23" s="71"/>
      <c r="CF23" s="71"/>
      <c r="CG23" s="71"/>
      <c r="CH23" s="71"/>
    </row>
    <row r="24" spans="1:86">
      <c r="A24" s="90"/>
      <c r="B24" s="90"/>
      <c r="C24" s="90"/>
      <c r="D24" s="90"/>
      <c r="E24" s="90"/>
      <c r="F24" s="90"/>
      <c r="G24" s="90"/>
      <c r="H24" s="90"/>
      <c r="BA24" s="841" t="s">
        <v>351</v>
      </c>
      <c r="BB24" s="841" t="s">
        <v>352</v>
      </c>
      <c r="BC24" s="71"/>
      <c r="BD24" s="71"/>
      <c r="BE24" s="840"/>
      <c r="BF24" s="840"/>
      <c r="BG24" s="71"/>
      <c r="BH24" s="71"/>
      <c r="BI24" s="71"/>
      <c r="BJ24" s="71"/>
      <c r="BK24" s="71"/>
      <c r="BL24" s="71"/>
      <c r="BM24" s="179" t="s">
        <v>478</v>
      </c>
      <c r="BN24" s="71"/>
      <c r="BO24" s="71" t="s">
        <v>654</v>
      </c>
      <c r="BP24" s="71"/>
      <c r="BQ24" s="71"/>
      <c r="BR24" s="71"/>
      <c r="BS24" s="71"/>
      <c r="BT24" s="71"/>
      <c r="BU24" s="65" t="s">
        <v>677</v>
      </c>
      <c r="BV24" s="65"/>
      <c r="BW24" s="65"/>
      <c r="BX24" s="65"/>
      <c r="BY24" s="65"/>
      <c r="BZ24" s="71"/>
      <c r="CA24" s="65"/>
      <c r="CB24" s="65"/>
      <c r="CC24" s="71"/>
      <c r="CD24" s="71"/>
      <c r="CE24" s="71"/>
      <c r="CF24" s="71"/>
      <c r="CG24" s="71"/>
      <c r="CH24" s="71"/>
    </row>
    <row r="25" spans="1:86">
      <c r="A25" s="90"/>
      <c r="B25" s="90"/>
      <c r="C25" s="90"/>
      <c r="D25" s="90"/>
      <c r="E25" s="90"/>
      <c r="F25" s="90"/>
      <c r="G25" s="90"/>
      <c r="H25" s="90"/>
      <c r="BA25" s="841" t="s">
        <v>353</v>
      </c>
      <c r="BB25" s="841" t="s">
        <v>354</v>
      </c>
      <c r="BC25" s="71"/>
      <c r="BD25" s="71"/>
      <c r="BE25" s="840"/>
      <c r="BF25" s="840"/>
      <c r="BG25" s="71"/>
      <c r="BH25" s="71"/>
      <c r="BI25" s="71"/>
      <c r="BJ25" s="71"/>
      <c r="BK25" s="71"/>
      <c r="BL25" s="71"/>
      <c r="BM25" s="179" t="s">
        <v>479</v>
      </c>
      <c r="BN25" s="71"/>
      <c r="BO25" s="71" t="s">
        <v>667</v>
      </c>
      <c r="BP25" s="71"/>
      <c r="BQ25" s="71"/>
      <c r="BR25" s="71"/>
      <c r="BS25" s="71"/>
      <c r="BT25" s="71"/>
      <c r="BU25" s="65" t="s">
        <v>678</v>
      </c>
      <c r="BV25" s="65"/>
      <c r="BW25" s="65"/>
      <c r="BX25" s="65"/>
      <c r="BY25" s="65"/>
      <c r="BZ25" s="65"/>
      <c r="CA25" s="65"/>
      <c r="CB25" s="65"/>
      <c r="CC25" s="71"/>
      <c r="CD25" s="71"/>
      <c r="CE25" s="71"/>
      <c r="CF25" s="71"/>
      <c r="CG25" s="71"/>
      <c r="CH25" s="71"/>
    </row>
    <row r="26" spans="1:86">
      <c r="A26" s="90"/>
      <c r="B26" s="90"/>
      <c r="C26" s="90"/>
      <c r="D26" s="90"/>
      <c r="E26" s="90"/>
      <c r="F26" s="90"/>
      <c r="G26" s="90"/>
      <c r="H26" s="90"/>
      <c r="BA26" s="841" t="s">
        <v>355</v>
      </c>
      <c r="BB26" s="841" t="s">
        <v>356</v>
      </c>
      <c r="BC26" s="71"/>
      <c r="BD26" s="175" t="s">
        <v>421</v>
      </c>
      <c r="BE26" s="840"/>
      <c r="BF26" s="840"/>
      <c r="BG26" s="71"/>
      <c r="BH26" s="175" t="s">
        <v>460</v>
      </c>
      <c r="BI26" s="71"/>
      <c r="BJ26" s="71"/>
      <c r="BK26" s="71"/>
      <c r="BL26" s="71"/>
      <c r="BM26" s="179" t="s">
        <v>480</v>
      </c>
      <c r="BN26" s="71"/>
      <c r="BO26" s="71" t="s">
        <v>655</v>
      </c>
      <c r="BP26" s="71"/>
      <c r="BQ26" s="71"/>
      <c r="BR26" s="71"/>
      <c r="BS26" s="71"/>
      <c r="BT26" s="71"/>
      <c r="BU26" s="65" t="s">
        <v>699</v>
      </c>
      <c r="BV26" s="65"/>
      <c r="BW26" s="65"/>
      <c r="BX26" s="65"/>
      <c r="BY26" s="65"/>
      <c r="BZ26" s="65" t="s">
        <v>724</v>
      </c>
      <c r="CA26" s="65"/>
      <c r="CB26" s="65"/>
      <c r="CC26" s="71"/>
      <c r="CD26" s="62" t="s">
        <v>207</v>
      </c>
      <c r="CE26" s="63"/>
      <c r="CF26" s="62" t="s">
        <v>208</v>
      </c>
      <c r="CG26" s="90"/>
      <c r="CH26" s="90"/>
    </row>
    <row r="27" spans="1:86">
      <c r="A27" s="90"/>
      <c r="B27" s="90"/>
      <c r="C27" s="90"/>
      <c r="D27" s="90"/>
      <c r="E27" s="90"/>
      <c r="F27" s="90"/>
      <c r="G27" s="90"/>
      <c r="H27" s="90"/>
      <c r="BA27" s="841" t="s">
        <v>357</v>
      </c>
      <c r="BB27" s="841" t="s">
        <v>358</v>
      </c>
      <c r="BC27" s="71"/>
      <c r="BD27" s="71" t="s">
        <v>430</v>
      </c>
      <c r="BE27" s="840"/>
      <c r="BF27" s="840"/>
      <c r="BG27" s="71"/>
      <c r="BH27" s="71" t="s">
        <v>459</v>
      </c>
      <c r="BI27" s="71"/>
      <c r="BJ27" s="71"/>
      <c r="BK27" s="71"/>
      <c r="BL27" s="71"/>
      <c r="BM27" s="179" t="s">
        <v>481</v>
      </c>
      <c r="BN27" s="71"/>
      <c r="BO27" s="71"/>
      <c r="BP27" s="71"/>
      <c r="BQ27" s="71"/>
      <c r="BR27" s="71"/>
      <c r="BS27" s="71"/>
      <c r="BT27" s="71"/>
      <c r="BU27" s="65" t="s">
        <v>679</v>
      </c>
      <c r="BV27" s="65"/>
      <c r="BW27" s="65"/>
      <c r="BX27" s="65"/>
      <c r="BY27" s="65"/>
      <c r="BZ27" s="65" t="s">
        <v>172</v>
      </c>
      <c r="CA27" s="65"/>
      <c r="CB27" s="65"/>
      <c r="CC27" s="71"/>
      <c r="CD27" s="63" t="s">
        <v>209</v>
      </c>
      <c r="CE27" s="63"/>
      <c r="CF27" s="63" t="s">
        <v>210</v>
      </c>
      <c r="CG27" s="90"/>
      <c r="CH27" s="90"/>
    </row>
    <row r="28" spans="1:86">
      <c r="A28" s="90"/>
      <c r="B28" s="90"/>
      <c r="C28" s="90"/>
      <c r="D28" s="90"/>
      <c r="E28" s="90"/>
      <c r="F28" s="90"/>
      <c r="G28" s="90"/>
      <c r="H28" s="90"/>
      <c r="BA28" s="841" t="s">
        <v>359</v>
      </c>
      <c r="BB28" s="841" t="s">
        <v>360</v>
      </c>
      <c r="BC28" s="71"/>
      <c r="BD28" s="71" t="s">
        <v>431</v>
      </c>
      <c r="BE28" s="840"/>
      <c r="BF28" s="840"/>
      <c r="BG28" s="71"/>
      <c r="BH28" s="71" t="s">
        <v>267</v>
      </c>
      <c r="BI28" s="71"/>
      <c r="BJ28" s="71"/>
      <c r="BK28" s="71"/>
      <c r="BL28" s="71"/>
      <c r="BM28" s="179" t="s">
        <v>482</v>
      </c>
      <c r="BN28" s="71"/>
      <c r="BO28" s="71"/>
      <c r="BP28" s="71"/>
      <c r="BQ28" s="71"/>
      <c r="BR28" s="71"/>
      <c r="BS28" s="71"/>
      <c r="BT28" s="71"/>
      <c r="BU28" s="65" t="s">
        <v>680</v>
      </c>
      <c r="BV28" s="65"/>
      <c r="BW28" s="65"/>
      <c r="BX28" s="65"/>
      <c r="BY28" s="65"/>
      <c r="BZ28" s="65" t="s">
        <v>718</v>
      </c>
      <c r="CA28" s="65"/>
      <c r="CB28" s="65"/>
      <c r="CC28" s="71"/>
      <c r="CD28" s="63" t="s">
        <v>211</v>
      </c>
      <c r="CE28" s="63"/>
      <c r="CF28" s="63" t="s">
        <v>212</v>
      </c>
      <c r="CG28" s="90"/>
      <c r="CH28" s="90"/>
    </row>
    <row r="29" spans="1:86">
      <c r="BA29" s="841" t="s">
        <v>362</v>
      </c>
      <c r="BB29" s="841" t="s">
        <v>4</v>
      </c>
      <c r="BC29" s="71"/>
      <c r="BD29" s="71" t="s">
        <v>56</v>
      </c>
      <c r="BE29" s="840"/>
      <c r="BF29" s="840"/>
      <c r="BG29" s="71"/>
      <c r="BH29" s="71" t="s">
        <v>458</v>
      </c>
      <c r="BI29" s="71"/>
      <c r="BJ29" s="71"/>
      <c r="BK29" s="71"/>
      <c r="BL29" s="71"/>
      <c r="BM29" s="179" t="s">
        <v>483</v>
      </c>
      <c r="BN29" s="71"/>
      <c r="BO29" s="71"/>
      <c r="BP29" s="71"/>
      <c r="BQ29" s="71"/>
      <c r="BR29" s="71"/>
      <c r="BS29" s="71"/>
      <c r="BT29" s="71"/>
      <c r="BU29" s="65" t="s">
        <v>681</v>
      </c>
      <c r="BV29" s="65"/>
      <c r="BW29" s="65"/>
      <c r="BX29" s="65"/>
      <c r="BY29" s="65"/>
      <c r="BZ29" s="65" t="s">
        <v>56</v>
      </c>
      <c r="CA29" s="65"/>
      <c r="CB29" s="65"/>
      <c r="CC29" s="71"/>
      <c r="CD29" s="63" t="s">
        <v>213</v>
      </c>
      <c r="CE29" s="63"/>
      <c r="CF29" s="63" t="s">
        <v>214</v>
      </c>
      <c r="CG29" s="90"/>
      <c r="CH29" s="90"/>
    </row>
    <row r="30" spans="1:86">
      <c r="BA30" s="71"/>
      <c r="BB30" s="71"/>
      <c r="BC30" s="71"/>
      <c r="BD30" s="71" t="s">
        <v>432</v>
      </c>
      <c r="BE30" s="71"/>
      <c r="BF30" s="71"/>
      <c r="BG30" s="71"/>
      <c r="BH30" s="71" t="s">
        <v>456</v>
      </c>
      <c r="BI30" s="71"/>
      <c r="BJ30" s="71"/>
      <c r="BK30" s="71"/>
      <c r="BL30" s="71"/>
      <c r="BM30" s="179" t="s">
        <v>484</v>
      </c>
      <c r="BN30" s="71"/>
      <c r="BO30" s="71"/>
      <c r="BP30" s="71"/>
      <c r="BQ30" s="71"/>
      <c r="BR30" s="71"/>
      <c r="BS30" s="71"/>
      <c r="BT30" s="71"/>
      <c r="BU30" s="65" t="s">
        <v>682</v>
      </c>
      <c r="BV30" s="65"/>
      <c r="BW30" s="65"/>
      <c r="BX30" s="65"/>
      <c r="BY30" s="65"/>
      <c r="BZ30" s="65" t="s">
        <v>726</v>
      </c>
      <c r="CA30" s="65"/>
      <c r="CB30" s="65"/>
      <c r="CC30" s="71"/>
      <c r="CD30" s="63" t="s">
        <v>215</v>
      </c>
      <c r="CE30" s="63"/>
      <c r="CF30" s="63" t="s">
        <v>216</v>
      </c>
      <c r="CG30" s="90"/>
      <c r="CH30" s="90"/>
    </row>
    <row r="31" spans="1:86">
      <c r="BA31" s="71"/>
      <c r="BB31" s="71"/>
      <c r="BC31" s="71"/>
      <c r="BD31" s="71" t="s">
        <v>433</v>
      </c>
      <c r="BE31" s="71"/>
      <c r="BF31" s="71"/>
      <c r="BG31" s="71"/>
      <c r="BH31" s="71" t="s">
        <v>457</v>
      </c>
      <c r="BI31" s="71"/>
      <c r="BJ31" s="71"/>
      <c r="BK31" s="71"/>
      <c r="BL31" s="71"/>
      <c r="BM31" s="179" t="s">
        <v>485</v>
      </c>
      <c r="BN31" s="71"/>
      <c r="BO31" s="71"/>
      <c r="BP31" s="71"/>
      <c r="BQ31" s="71"/>
      <c r="BR31" s="71"/>
      <c r="BS31" s="71"/>
      <c r="BT31" s="71"/>
      <c r="BU31" s="65" t="s">
        <v>683</v>
      </c>
      <c r="BV31" s="65"/>
      <c r="BW31" s="65"/>
      <c r="BX31" s="65"/>
      <c r="BY31" s="65"/>
      <c r="BZ31" s="65" t="s">
        <v>717</v>
      </c>
      <c r="CA31" s="65"/>
      <c r="CB31" s="65"/>
      <c r="CC31" s="71"/>
      <c r="CD31" s="63" t="s">
        <v>217</v>
      </c>
      <c r="CE31" s="63"/>
      <c r="CF31" s="63" t="s">
        <v>203</v>
      </c>
      <c r="CG31" s="90"/>
      <c r="CH31" s="90"/>
    </row>
    <row r="32" spans="1:86">
      <c r="BA32" s="175" t="s">
        <v>412</v>
      </c>
      <c r="BB32" s="71"/>
      <c r="BC32" s="71"/>
      <c r="BD32" s="71" t="s">
        <v>173</v>
      </c>
      <c r="BE32" s="71"/>
      <c r="BF32" s="71"/>
      <c r="BG32" s="71"/>
      <c r="BH32" s="71" t="s">
        <v>268</v>
      </c>
      <c r="BI32" s="71"/>
      <c r="BJ32" s="71"/>
      <c r="BK32" s="71"/>
      <c r="BL32" s="71"/>
      <c r="BM32" s="179" t="s">
        <v>486</v>
      </c>
      <c r="BN32" s="71"/>
      <c r="BO32" s="71"/>
      <c r="BP32" s="71"/>
      <c r="BQ32" s="71"/>
      <c r="BR32" s="71"/>
      <c r="BS32" s="71"/>
      <c r="BT32" s="71"/>
      <c r="BU32" s="65" t="s">
        <v>700</v>
      </c>
      <c r="BV32" s="65"/>
      <c r="BW32" s="65"/>
      <c r="BX32" s="65"/>
      <c r="BY32" s="65"/>
      <c r="BZ32" s="65" t="s">
        <v>173</v>
      </c>
      <c r="CA32" s="65"/>
      <c r="CB32" s="65"/>
      <c r="CC32" s="71"/>
      <c r="CD32" s="63" t="s">
        <v>218</v>
      </c>
      <c r="CE32" s="63"/>
      <c r="CF32" s="63" t="s">
        <v>200</v>
      </c>
      <c r="CG32" s="90"/>
      <c r="CH32" s="90"/>
    </row>
    <row r="33" spans="53:86">
      <c r="BA33" s="71" t="s">
        <v>18</v>
      </c>
      <c r="BB33" s="71"/>
      <c r="BC33" s="71"/>
      <c r="BD33" s="71" t="s">
        <v>424</v>
      </c>
      <c r="BE33" s="71"/>
      <c r="BF33" s="71"/>
      <c r="BG33" s="71"/>
      <c r="BH33" s="71"/>
      <c r="BI33" s="71"/>
      <c r="BJ33" s="71"/>
      <c r="BK33" s="71"/>
      <c r="BL33" s="71"/>
      <c r="BM33" s="179" t="s">
        <v>487</v>
      </c>
      <c r="BN33" s="71"/>
      <c r="BO33" s="71"/>
      <c r="BP33" s="71"/>
      <c r="BQ33" s="71"/>
      <c r="BR33" s="71"/>
      <c r="BS33" s="71"/>
      <c r="BT33" s="71"/>
      <c r="BU33" s="65" t="s">
        <v>684</v>
      </c>
      <c r="BV33" s="65"/>
      <c r="BW33" s="65"/>
      <c r="BX33" s="65"/>
      <c r="BY33" s="65"/>
      <c r="BZ33" s="65" t="s">
        <v>725</v>
      </c>
      <c r="CA33" s="65"/>
      <c r="CB33" s="65"/>
      <c r="CC33" s="71"/>
      <c r="CD33" s="63" t="s">
        <v>219</v>
      </c>
      <c r="CE33" s="63"/>
      <c r="CF33" s="63" t="s">
        <v>220</v>
      </c>
      <c r="CG33" s="90"/>
      <c r="CH33" s="90"/>
    </row>
    <row r="34" spans="53:86">
      <c r="BA34" s="71" t="s">
        <v>20</v>
      </c>
      <c r="BB34" s="71"/>
      <c r="BC34" s="71"/>
      <c r="BD34" s="71" t="s">
        <v>434</v>
      </c>
      <c r="BE34" s="71"/>
      <c r="BF34" s="71"/>
      <c r="BG34" s="71"/>
      <c r="BH34" s="71"/>
      <c r="BI34" s="71"/>
      <c r="BJ34" s="71"/>
      <c r="BK34" s="71"/>
      <c r="BL34" s="71"/>
      <c r="BM34" s="179" t="s">
        <v>488</v>
      </c>
      <c r="BN34" s="71"/>
      <c r="BO34" s="71"/>
      <c r="BP34" s="71"/>
      <c r="BQ34" s="71"/>
      <c r="BR34" s="71"/>
      <c r="BS34" s="71"/>
      <c r="BT34" s="71"/>
      <c r="BU34" s="65" t="s">
        <v>701</v>
      </c>
      <c r="BV34" s="65"/>
      <c r="BW34" s="65"/>
      <c r="BX34" s="65"/>
      <c r="BY34" s="65"/>
      <c r="BZ34" s="65" t="s">
        <v>182</v>
      </c>
      <c r="CA34" s="65"/>
      <c r="CB34" s="65"/>
      <c r="CC34" s="71"/>
      <c r="CD34" s="63" t="s">
        <v>221</v>
      </c>
      <c r="CE34" s="63"/>
      <c r="CF34" s="63" t="s">
        <v>201</v>
      </c>
      <c r="CG34" s="90"/>
      <c r="CH34" s="90"/>
    </row>
    <row r="35" spans="53:86">
      <c r="BA35" s="71" t="s">
        <v>22</v>
      </c>
      <c r="BB35" s="71"/>
      <c r="BC35" s="71"/>
      <c r="BD35" s="71" t="s">
        <v>435</v>
      </c>
      <c r="BE35" s="71"/>
      <c r="BF35" s="71"/>
      <c r="BG35" s="71"/>
      <c r="BH35" s="175" t="s">
        <v>630</v>
      </c>
      <c r="BI35" s="71"/>
      <c r="BJ35" s="71"/>
      <c r="BK35" s="71"/>
      <c r="BL35" s="71"/>
      <c r="BM35" s="179" t="s">
        <v>489</v>
      </c>
      <c r="BN35" s="71"/>
      <c r="BO35" s="71"/>
      <c r="BP35" s="71"/>
      <c r="BQ35" s="71"/>
      <c r="BR35" s="71"/>
      <c r="BS35" s="71"/>
      <c r="BT35" s="71"/>
      <c r="BU35" s="65" t="s">
        <v>685</v>
      </c>
      <c r="BV35" s="65"/>
      <c r="BW35" s="65"/>
      <c r="BX35" s="65"/>
      <c r="BY35" s="65"/>
      <c r="BZ35" s="65" t="s">
        <v>710</v>
      </c>
      <c r="CA35" s="65"/>
      <c r="CB35" s="65"/>
      <c r="CC35" s="71"/>
      <c r="CD35" s="63" t="s">
        <v>222</v>
      </c>
      <c r="CE35" s="63"/>
      <c r="CF35" s="63"/>
      <c r="CG35" s="90"/>
      <c r="CH35" s="90"/>
    </row>
    <row r="36" spans="53:86">
      <c r="BA36" s="71" t="s">
        <v>24</v>
      </c>
      <c r="BB36" s="71"/>
      <c r="BC36" s="71"/>
      <c r="BD36" s="65" t="s">
        <v>437</v>
      </c>
      <c r="BE36" s="71"/>
      <c r="BF36" s="71"/>
      <c r="BG36" s="71"/>
      <c r="BH36" s="71" t="s">
        <v>737</v>
      </c>
      <c r="BI36" s="71"/>
      <c r="BJ36" s="71"/>
      <c r="BK36" s="71"/>
      <c r="BL36" s="71"/>
      <c r="BM36" s="179" t="s">
        <v>490</v>
      </c>
      <c r="BN36" s="71"/>
      <c r="BO36" s="71"/>
      <c r="BP36" s="71"/>
      <c r="BQ36" s="71"/>
      <c r="BR36" s="71"/>
      <c r="BS36" s="71"/>
      <c r="BT36" s="71"/>
      <c r="BU36" s="65" t="s">
        <v>702</v>
      </c>
      <c r="BV36" s="65"/>
      <c r="BW36" s="65"/>
      <c r="BX36" s="65"/>
      <c r="BY36" s="65"/>
      <c r="BZ36" s="65" t="s">
        <v>720</v>
      </c>
      <c r="CA36" s="65"/>
      <c r="CB36" s="65"/>
      <c r="CC36" s="71"/>
      <c r="CD36" s="63" t="s">
        <v>223</v>
      </c>
      <c r="CE36" s="63"/>
      <c r="CF36" s="63"/>
      <c r="CG36" s="90"/>
      <c r="CH36" s="90"/>
    </row>
    <row r="37" spans="53:86">
      <c r="BA37" s="71" t="s">
        <v>401</v>
      </c>
      <c r="BB37" s="71"/>
      <c r="BC37" s="71"/>
      <c r="BD37" s="65" t="s">
        <v>436</v>
      </c>
      <c r="BE37" s="71"/>
      <c r="BF37" s="71"/>
      <c r="BG37" s="71"/>
      <c r="BH37" s="71" t="s">
        <v>631</v>
      </c>
      <c r="BI37" s="71"/>
      <c r="BJ37" s="71"/>
      <c r="BK37" s="71"/>
      <c r="BL37" s="71"/>
      <c r="BM37" s="179" t="s">
        <v>491</v>
      </c>
      <c r="BN37" s="71"/>
      <c r="BO37" s="71"/>
      <c r="BP37" s="71"/>
      <c r="BQ37" s="71"/>
      <c r="BR37" s="71"/>
      <c r="BS37" s="71"/>
      <c r="BT37" s="71"/>
      <c r="BU37" s="65" t="s">
        <v>686</v>
      </c>
      <c r="BV37" s="65"/>
      <c r="BW37" s="65"/>
      <c r="BX37" s="65"/>
      <c r="BY37" s="65"/>
      <c r="BZ37" s="65" t="s">
        <v>711</v>
      </c>
      <c r="CA37" s="65"/>
      <c r="CB37" s="65"/>
      <c r="CC37" s="71"/>
      <c r="CD37" s="63" t="s">
        <v>224</v>
      </c>
      <c r="CE37" s="63"/>
      <c r="CF37" s="63"/>
      <c r="CG37" s="90"/>
      <c r="CH37" s="90"/>
    </row>
    <row r="38" spans="53:86">
      <c r="BA38" s="71"/>
      <c r="BB38" s="71"/>
      <c r="BC38" s="71"/>
      <c r="BD38" s="65" t="s">
        <v>438</v>
      </c>
      <c r="BE38" s="71"/>
      <c r="BF38" s="71"/>
      <c r="BG38" s="71"/>
      <c r="BH38" s="71" t="s">
        <v>632</v>
      </c>
      <c r="BI38" s="71"/>
      <c r="BJ38" s="71"/>
      <c r="BK38" s="71"/>
      <c r="BL38" s="71"/>
      <c r="BM38" s="179" t="s">
        <v>492</v>
      </c>
      <c r="BN38" s="71"/>
      <c r="BO38" s="71"/>
      <c r="BP38" s="71"/>
      <c r="BQ38" s="71"/>
      <c r="BR38" s="71"/>
      <c r="BS38" s="71"/>
      <c r="BT38" s="71"/>
      <c r="BU38" s="65" t="s">
        <v>703</v>
      </c>
      <c r="BV38" s="65"/>
      <c r="BW38" s="65"/>
      <c r="BX38" s="65"/>
      <c r="BY38" s="65"/>
      <c r="BZ38" s="65" t="s">
        <v>712</v>
      </c>
      <c r="CA38" s="65"/>
      <c r="CB38" s="65"/>
      <c r="CC38" s="71"/>
      <c r="CD38" s="63" t="s">
        <v>225</v>
      </c>
      <c r="CE38" s="63"/>
      <c r="CF38" s="63"/>
      <c r="CG38" s="90"/>
      <c r="CH38" s="90"/>
    </row>
    <row r="39" spans="53:86">
      <c r="BA39" s="71"/>
      <c r="BB39" s="71"/>
      <c r="BC39" s="71"/>
      <c r="BD39" s="65" t="s">
        <v>439</v>
      </c>
      <c r="BE39" s="71"/>
      <c r="BF39" s="71"/>
      <c r="BG39" s="71"/>
      <c r="BH39" s="71" t="s">
        <v>633</v>
      </c>
      <c r="BI39" s="71"/>
      <c r="BJ39" s="71"/>
      <c r="BK39" s="71"/>
      <c r="BL39" s="71"/>
      <c r="BM39" s="179" t="s">
        <v>493</v>
      </c>
      <c r="BN39" s="71"/>
      <c r="BO39" s="71"/>
      <c r="BP39" s="71"/>
      <c r="BQ39" s="71"/>
      <c r="BR39" s="71"/>
      <c r="BS39" s="71"/>
      <c r="BT39" s="71"/>
      <c r="BU39" s="65" t="s">
        <v>704</v>
      </c>
      <c r="BV39" s="65"/>
      <c r="BW39" s="65"/>
      <c r="BX39" s="65"/>
      <c r="BY39" s="65"/>
      <c r="BZ39" s="65" t="s">
        <v>723</v>
      </c>
      <c r="CA39" s="65"/>
      <c r="CB39" s="65"/>
      <c r="CC39" s="71"/>
      <c r="CD39" s="63" t="s">
        <v>226</v>
      </c>
      <c r="CE39" s="63"/>
      <c r="CF39" s="63"/>
      <c r="CG39" s="90"/>
      <c r="CH39" s="90"/>
    </row>
    <row r="40" spans="53:86">
      <c r="BA40" s="71" t="s">
        <v>413</v>
      </c>
      <c r="BB40" s="71"/>
      <c r="BC40" s="71"/>
      <c r="BD40" s="65" t="s">
        <v>440</v>
      </c>
      <c r="BE40" s="71"/>
      <c r="BF40" s="71"/>
      <c r="BG40" s="71"/>
      <c r="BH40" s="71" t="s">
        <v>634</v>
      </c>
      <c r="BI40" s="71"/>
      <c r="BJ40" s="71"/>
      <c r="BK40" s="71"/>
      <c r="BL40" s="71"/>
      <c r="BM40" s="179" t="s">
        <v>494</v>
      </c>
      <c r="BN40" s="71"/>
      <c r="BO40" s="71"/>
      <c r="BP40" s="71"/>
      <c r="BQ40" s="71"/>
      <c r="BR40" s="71"/>
      <c r="BS40" s="71"/>
      <c r="BT40" s="71"/>
      <c r="BU40" s="65" t="s">
        <v>705</v>
      </c>
      <c r="BV40" s="65"/>
      <c r="BW40" s="65"/>
      <c r="BX40" s="65"/>
      <c r="BY40" s="65"/>
      <c r="BZ40" s="65" t="s">
        <v>713</v>
      </c>
      <c r="CA40" s="65"/>
      <c r="CB40" s="65"/>
      <c r="CC40" s="71"/>
      <c r="CD40" s="71"/>
      <c r="CE40" s="71"/>
      <c r="CF40" s="71"/>
      <c r="CG40" s="71"/>
      <c r="CH40" s="71"/>
    </row>
    <row r="41" spans="53:86">
      <c r="BA41" s="71" t="s">
        <v>40</v>
      </c>
      <c r="BB41" s="71"/>
      <c r="BC41" s="71"/>
      <c r="BD41" s="65" t="s">
        <v>441</v>
      </c>
      <c r="BE41" s="71"/>
      <c r="BF41" s="71"/>
      <c r="BG41" s="71"/>
      <c r="BH41" s="71" t="s">
        <v>635</v>
      </c>
      <c r="BI41" s="71"/>
      <c r="BJ41" s="71"/>
      <c r="BK41" s="71"/>
      <c r="BL41" s="71"/>
      <c r="BM41" s="179" t="s">
        <v>495</v>
      </c>
      <c r="BN41" s="71"/>
      <c r="BO41" s="71"/>
      <c r="BP41" s="71"/>
      <c r="BQ41" s="71"/>
      <c r="BR41" s="71"/>
      <c r="BS41" s="71"/>
      <c r="BT41" s="71"/>
      <c r="BU41" s="65" t="s">
        <v>687</v>
      </c>
      <c r="BV41" s="65"/>
      <c r="BW41" s="65"/>
      <c r="BX41" s="65"/>
      <c r="BY41" s="65"/>
      <c r="BZ41" s="65" t="s">
        <v>715</v>
      </c>
      <c r="CA41" s="65"/>
      <c r="CB41" s="65"/>
      <c r="CC41" s="71"/>
      <c r="CD41" s="71"/>
      <c r="CE41" s="71"/>
      <c r="CF41" s="71"/>
      <c r="CG41" s="71"/>
      <c r="CH41" s="71"/>
    </row>
    <row r="42" spans="53:86">
      <c r="BA42" s="71" t="s">
        <v>24</v>
      </c>
      <c r="BB42" s="71"/>
      <c r="BC42" s="71"/>
      <c r="BD42" s="65" t="s">
        <v>442</v>
      </c>
      <c r="BE42" s="71"/>
      <c r="BF42" s="71"/>
      <c r="BG42" s="71"/>
      <c r="BH42" s="71" t="s">
        <v>636</v>
      </c>
      <c r="BI42" s="71"/>
      <c r="BJ42" s="71"/>
      <c r="BK42" s="71"/>
      <c r="BL42" s="71"/>
      <c r="BM42" s="179" t="s">
        <v>496</v>
      </c>
      <c r="BN42" s="71"/>
      <c r="BO42" s="71"/>
      <c r="BP42" s="71"/>
      <c r="BQ42" s="71"/>
      <c r="BR42" s="71"/>
      <c r="BS42" s="71"/>
      <c r="BT42" s="71"/>
      <c r="BU42" s="65" t="s">
        <v>688</v>
      </c>
      <c r="BV42" s="65"/>
      <c r="BW42" s="65"/>
      <c r="BX42" s="65"/>
      <c r="BY42" s="65"/>
      <c r="BZ42" s="65" t="s">
        <v>441</v>
      </c>
      <c r="CA42" s="65"/>
      <c r="CB42" s="65"/>
      <c r="CC42" s="71"/>
      <c r="CD42" s="71"/>
      <c r="CE42" s="71"/>
      <c r="CF42" s="71"/>
      <c r="CG42" s="71"/>
      <c r="CH42" s="71"/>
    </row>
    <row r="43" spans="53:86">
      <c r="BA43" s="71" t="s">
        <v>401</v>
      </c>
      <c r="BB43" s="71"/>
      <c r="BC43" s="71"/>
      <c r="BD43" s="65" t="s">
        <v>443</v>
      </c>
      <c r="BE43" s="71"/>
      <c r="BF43" s="71"/>
      <c r="BG43" s="71"/>
      <c r="BH43" s="71" t="s">
        <v>637</v>
      </c>
      <c r="BI43" s="71"/>
      <c r="BJ43" s="71"/>
      <c r="BK43" s="71"/>
      <c r="BL43" s="71"/>
      <c r="BM43" s="179" t="s">
        <v>497</v>
      </c>
      <c r="BN43" s="71"/>
      <c r="BO43" s="71"/>
      <c r="BP43" s="71"/>
      <c r="BQ43" s="71"/>
      <c r="BR43" s="71"/>
      <c r="BS43" s="71"/>
      <c r="BT43" s="71"/>
      <c r="BU43" s="65" t="s">
        <v>690</v>
      </c>
      <c r="BV43" s="65"/>
      <c r="BW43" s="65"/>
      <c r="BX43" s="65"/>
      <c r="BY43" s="65"/>
      <c r="BZ43" s="65" t="s">
        <v>716</v>
      </c>
      <c r="CA43" s="65"/>
      <c r="CB43" s="65"/>
      <c r="CC43" s="71"/>
      <c r="CD43" s="71"/>
      <c r="CE43" s="71"/>
      <c r="CF43" s="71"/>
      <c r="CG43" s="71"/>
      <c r="CH43" s="71"/>
    </row>
    <row r="44" spans="53:86">
      <c r="BA44" s="71"/>
      <c r="BB44" s="71"/>
      <c r="BC44" s="71"/>
      <c r="BD44" s="71" t="s">
        <v>429</v>
      </c>
      <c r="BE44" s="71"/>
      <c r="BF44" s="71"/>
      <c r="BG44" s="71"/>
      <c r="BH44" s="71" t="s">
        <v>638</v>
      </c>
      <c r="BI44" s="71"/>
      <c r="BJ44" s="71"/>
      <c r="BK44" s="71"/>
      <c r="BL44" s="71"/>
      <c r="BM44" s="179" t="s">
        <v>498</v>
      </c>
      <c r="BN44" s="71"/>
      <c r="BO44" s="71"/>
      <c r="BP44" s="71"/>
      <c r="BQ44" s="71"/>
      <c r="BR44" s="71"/>
      <c r="BS44" s="71"/>
      <c r="BT44" s="71"/>
      <c r="BU44" s="65" t="s">
        <v>691</v>
      </c>
      <c r="BV44" s="65"/>
      <c r="BW44" s="65"/>
      <c r="BX44" s="65"/>
      <c r="BY44" s="65"/>
      <c r="BZ44" s="71"/>
      <c r="CA44" s="65"/>
      <c r="CB44" s="65"/>
      <c r="CC44" s="71"/>
      <c r="CD44" s="71"/>
      <c r="CE44" s="71"/>
      <c r="CF44" s="71"/>
      <c r="CG44" s="71"/>
      <c r="CH44" s="71"/>
    </row>
    <row r="45" spans="53:86">
      <c r="BA45" s="71"/>
      <c r="BB45" s="71"/>
      <c r="BC45" s="71"/>
      <c r="BD45" s="71"/>
      <c r="BE45" s="71"/>
      <c r="BF45" s="71"/>
      <c r="BG45" s="71"/>
      <c r="BH45" s="71" t="s">
        <v>109</v>
      </c>
      <c r="BI45" s="71"/>
      <c r="BJ45" s="71"/>
      <c r="BK45" s="71"/>
      <c r="BL45" s="71"/>
      <c r="BM45" s="179" t="s">
        <v>499</v>
      </c>
      <c r="BN45" s="71"/>
      <c r="BO45" s="71"/>
      <c r="BP45" s="71"/>
      <c r="BQ45" s="71"/>
      <c r="BR45" s="71"/>
      <c r="BS45" s="71"/>
      <c r="BT45" s="71"/>
      <c r="BU45" s="71"/>
      <c r="BV45" s="65"/>
      <c r="BW45" s="65"/>
      <c r="BX45" s="65"/>
      <c r="BY45" s="65"/>
      <c r="BZ45" s="71"/>
      <c r="CA45" s="65"/>
      <c r="CB45" s="65"/>
      <c r="CC45" s="71"/>
      <c r="CD45" s="71"/>
      <c r="CE45" s="71"/>
      <c r="CF45" s="71"/>
      <c r="CG45" s="71"/>
      <c r="CH45" s="71"/>
    </row>
    <row r="46" spans="53:86">
      <c r="BA46" s="175" t="s">
        <v>287</v>
      </c>
      <c r="BB46" s="71"/>
      <c r="BC46" s="71"/>
      <c r="BD46" s="71"/>
      <c r="BE46" s="71"/>
      <c r="BF46" s="71"/>
      <c r="BG46" s="71"/>
      <c r="BH46" s="71" t="s">
        <v>110</v>
      </c>
      <c r="BI46" s="71"/>
      <c r="BJ46" s="71"/>
      <c r="BK46" s="71"/>
      <c r="BL46" s="71"/>
      <c r="BM46" s="179" t="s">
        <v>500</v>
      </c>
      <c r="BN46" s="71"/>
      <c r="BO46" s="71"/>
      <c r="BP46" s="71"/>
      <c r="BQ46" s="71"/>
      <c r="BR46" s="71"/>
      <c r="BS46" s="71"/>
      <c r="BT46" s="71"/>
      <c r="BU46" s="71"/>
      <c r="BV46" s="65"/>
      <c r="BW46" s="65"/>
      <c r="BX46" s="65"/>
      <c r="BY46" s="65"/>
      <c r="BZ46" s="65"/>
      <c r="CA46" s="65"/>
      <c r="CB46" s="65"/>
      <c r="CC46" s="71"/>
      <c r="CD46" s="71"/>
      <c r="CE46" s="71"/>
      <c r="CF46" s="71"/>
      <c r="CG46" s="71"/>
      <c r="CH46" s="71"/>
    </row>
    <row r="47" spans="53:86">
      <c r="BA47" s="71" t="s">
        <v>7</v>
      </c>
      <c r="BB47" s="71"/>
      <c r="BC47" s="71"/>
      <c r="BD47" s="175" t="s">
        <v>274</v>
      </c>
      <c r="BE47" s="71"/>
      <c r="BF47" s="71"/>
      <c r="BG47" s="71"/>
      <c r="BH47" s="71" t="s">
        <v>111</v>
      </c>
      <c r="BI47" s="71"/>
      <c r="BJ47" s="71"/>
      <c r="BK47" s="71"/>
      <c r="BL47" s="71"/>
      <c r="BM47" s="179" t="s">
        <v>501</v>
      </c>
      <c r="BN47" s="71"/>
      <c r="BO47" s="71"/>
      <c r="BP47" s="71"/>
      <c r="BQ47" s="71"/>
      <c r="BR47" s="71"/>
      <c r="BS47" s="71"/>
      <c r="BT47" s="71"/>
      <c r="BU47" s="65"/>
      <c r="BV47" s="65"/>
      <c r="BW47" s="65"/>
      <c r="BX47" s="65"/>
      <c r="BY47" s="65"/>
      <c r="BZ47" s="65"/>
      <c r="CA47" s="65"/>
      <c r="CB47" s="65"/>
      <c r="CC47" s="71"/>
      <c r="CD47" s="71"/>
      <c r="CE47" s="71"/>
      <c r="CF47" s="71"/>
      <c r="CG47" s="71"/>
      <c r="CH47" s="71"/>
    </row>
    <row r="48" spans="53:86">
      <c r="BA48" s="71" t="s">
        <v>97</v>
      </c>
      <c r="BB48" s="71"/>
      <c r="BC48" s="71"/>
      <c r="BD48" s="71" t="s">
        <v>444</v>
      </c>
      <c r="BE48" s="71"/>
      <c r="BF48" s="71"/>
      <c r="BG48" s="71"/>
      <c r="BH48" s="71"/>
      <c r="BI48" s="71"/>
      <c r="BJ48" s="71"/>
      <c r="BK48" s="71"/>
      <c r="BL48" s="71"/>
      <c r="BM48" s="179" t="s">
        <v>502</v>
      </c>
      <c r="BN48" s="71"/>
      <c r="BO48" s="71"/>
      <c r="BP48" s="71"/>
      <c r="BQ48" s="71"/>
      <c r="BR48" s="71"/>
      <c r="BS48" s="71"/>
      <c r="BT48" s="71"/>
      <c r="BU48" s="71"/>
      <c r="BV48" s="65"/>
      <c r="BW48" s="65"/>
      <c r="BX48" s="65"/>
      <c r="BY48" s="65"/>
      <c r="BZ48" s="65"/>
      <c r="CA48" s="65"/>
      <c r="CB48" s="65"/>
      <c r="CC48" s="71"/>
      <c r="CD48" s="71"/>
      <c r="CE48" s="71"/>
      <c r="CF48" s="71"/>
      <c r="CG48" s="71"/>
      <c r="CH48" s="71"/>
    </row>
    <row r="49" spans="53:86">
      <c r="BA49" s="71" t="s">
        <v>196</v>
      </c>
      <c r="BB49" s="71"/>
      <c r="BC49" s="71"/>
      <c r="BD49" s="71" t="s">
        <v>445</v>
      </c>
      <c r="BE49" s="71"/>
      <c r="BF49" s="71"/>
      <c r="BG49" s="71"/>
      <c r="BH49" s="71"/>
      <c r="BI49" s="71"/>
      <c r="BJ49" s="71"/>
      <c r="BK49" s="71"/>
      <c r="BL49" s="71"/>
      <c r="BM49" s="179" t="s">
        <v>503</v>
      </c>
      <c r="BN49" s="71"/>
      <c r="BO49" s="71"/>
      <c r="BP49" s="71"/>
      <c r="BQ49" s="71"/>
      <c r="BR49" s="71"/>
      <c r="BS49" s="71"/>
      <c r="BT49" s="71"/>
      <c r="BU49" s="71"/>
      <c r="BV49" s="65"/>
      <c r="BW49" s="65"/>
      <c r="BX49" s="65"/>
      <c r="BY49" s="65"/>
      <c r="BZ49" s="65"/>
      <c r="CA49" s="65"/>
      <c r="CB49" s="65"/>
      <c r="CC49" s="71"/>
      <c r="CD49" s="71"/>
      <c r="CE49" s="71"/>
      <c r="CF49" s="71"/>
      <c r="CG49" s="71"/>
      <c r="CH49" s="71"/>
    </row>
    <row r="50" spans="53:86">
      <c r="BA50" s="71" t="s">
        <v>403</v>
      </c>
      <c r="BB50" s="71"/>
      <c r="BC50" s="71"/>
      <c r="BD50" s="71" t="s">
        <v>446</v>
      </c>
      <c r="BE50" s="71"/>
      <c r="BF50" s="71"/>
      <c r="BG50" s="71"/>
      <c r="BH50" s="71"/>
      <c r="BI50" s="71"/>
      <c r="BJ50" s="71"/>
      <c r="BK50" s="71"/>
      <c r="BL50" s="71"/>
      <c r="BM50" s="179" t="s">
        <v>504</v>
      </c>
      <c r="BN50" s="71"/>
      <c r="BO50" s="71"/>
      <c r="BP50" s="71"/>
      <c r="BQ50" s="71"/>
      <c r="BR50" s="71"/>
      <c r="BS50" s="71"/>
      <c r="BT50" s="71"/>
      <c r="BU50" s="71"/>
      <c r="BV50" s="65"/>
      <c r="BW50" s="65"/>
      <c r="BX50" s="65"/>
      <c r="BY50" s="65"/>
      <c r="BZ50" s="65"/>
      <c r="CA50" s="65"/>
      <c r="CB50" s="65"/>
      <c r="CC50" s="71"/>
      <c r="CD50" s="71"/>
      <c r="CE50" s="71"/>
      <c r="CF50" s="71"/>
      <c r="CG50" s="71"/>
      <c r="CH50" s="71"/>
    </row>
    <row r="51" spans="53:86">
      <c r="BA51" s="71" t="s">
        <v>404</v>
      </c>
      <c r="BB51" s="71"/>
      <c r="BC51" s="71"/>
      <c r="BD51" s="71"/>
      <c r="BE51" s="71"/>
      <c r="BF51" s="71"/>
      <c r="BG51" s="71"/>
      <c r="BH51" s="71"/>
      <c r="BI51" s="71"/>
      <c r="BJ51" s="71"/>
      <c r="BK51" s="71"/>
      <c r="BL51" s="71"/>
      <c r="BM51" s="179" t="s">
        <v>91</v>
      </c>
      <c r="BN51" s="71"/>
      <c r="BO51" s="71"/>
      <c r="BP51" s="71"/>
      <c r="BQ51" s="71"/>
      <c r="BR51" s="71"/>
      <c r="BS51" s="71"/>
      <c r="BT51" s="71"/>
      <c r="BU51" s="71"/>
      <c r="BV51" s="65"/>
      <c r="BW51" s="65"/>
      <c r="BX51" s="65"/>
      <c r="BY51" s="65"/>
      <c r="BZ51" s="65"/>
      <c r="CA51" s="65"/>
      <c r="CB51" s="65"/>
      <c r="CC51" s="71"/>
      <c r="CD51" s="71"/>
      <c r="CE51" s="71"/>
      <c r="CF51" s="71"/>
      <c r="CG51" s="71"/>
      <c r="CH51" s="71"/>
    </row>
    <row r="52" spans="53:86">
      <c r="BA52" s="71" t="s">
        <v>263</v>
      </c>
      <c r="BB52" s="71"/>
      <c r="BC52" s="71"/>
      <c r="BD52" s="71"/>
      <c r="BE52" s="71"/>
      <c r="BF52" s="71"/>
      <c r="BG52" s="71"/>
      <c r="BH52" s="71"/>
      <c r="BI52" s="71"/>
      <c r="BJ52" s="71"/>
      <c r="BK52" s="71"/>
      <c r="BL52" s="71"/>
      <c r="BM52" s="179" t="s">
        <v>505</v>
      </c>
      <c r="BN52" s="71"/>
      <c r="BO52" s="71"/>
      <c r="BP52" s="71"/>
      <c r="BQ52" s="71"/>
      <c r="BR52" s="71"/>
      <c r="BS52" s="71"/>
      <c r="BT52" s="71"/>
      <c r="BU52" s="71"/>
      <c r="BV52" s="71"/>
      <c r="BW52" s="71"/>
      <c r="BX52" s="71"/>
      <c r="BY52" s="71"/>
      <c r="BZ52" s="71"/>
      <c r="CA52" s="71"/>
      <c r="CB52" s="71"/>
      <c r="CC52" s="71"/>
      <c r="CD52" s="71"/>
      <c r="CE52" s="71"/>
      <c r="CF52" s="71"/>
      <c r="CG52" s="71"/>
      <c r="CH52" s="71"/>
    </row>
    <row r="53" spans="53:86">
      <c r="BA53" s="71" t="s">
        <v>405</v>
      </c>
      <c r="BB53" s="71"/>
      <c r="BC53" s="71"/>
      <c r="BD53" s="71"/>
      <c r="BE53" s="71"/>
      <c r="BF53" s="71"/>
      <c r="BG53" s="71"/>
      <c r="BH53" s="71"/>
      <c r="BI53" s="71"/>
      <c r="BJ53" s="71"/>
      <c r="BK53" s="71"/>
      <c r="BL53" s="71"/>
      <c r="BM53" s="179" t="s">
        <v>506</v>
      </c>
      <c r="BN53" s="71"/>
      <c r="BO53" s="71"/>
      <c r="BP53" s="71"/>
      <c r="BQ53" s="71"/>
      <c r="BR53" s="71"/>
      <c r="BS53" s="71"/>
      <c r="BT53" s="71"/>
      <c r="BU53" s="71"/>
      <c r="BV53" s="71"/>
      <c r="BW53" s="71"/>
      <c r="BX53" s="71"/>
      <c r="BY53" s="71"/>
      <c r="BZ53" s="71"/>
      <c r="CA53" s="71"/>
      <c r="CB53" s="71"/>
      <c r="CC53" s="71"/>
      <c r="CD53" s="71"/>
      <c r="CE53" s="71"/>
      <c r="CF53" s="71"/>
      <c r="CG53" s="71"/>
      <c r="CH53" s="71"/>
    </row>
    <row r="54" spans="53:86">
      <c r="BA54" s="71" t="s">
        <v>406</v>
      </c>
      <c r="BB54" s="71"/>
      <c r="BC54" s="71"/>
      <c r="BD54" s="71"/>
      <c r="BE54" s="71"/>
      <c r="BF54" s="71"/>
      <c r="BG54" s="71"/>
      <c r="BH54" s="71"/>
      <c r="BI54" s="71"/>
      <c r="BJ54" s="71"/>
      <c r="BK54" s="71"/>
      <c r="BL54" s="71"/>
      <c r="BM54" s="179" t="s">
        <v>507</v>
      </c>
      <c r="BN54" s="71"/>
      <c r="BO54" s="71"/>
      <c r="BP54" s="71"/>
      <c r="BQ54" s="71"/>
      <c r="BR54" s="71"/>
      <c r="BS54" s="71"/>
      <c r="BT54" s="71"/>
      <c r="BU54" s="71"/>
      <c r="BV54" s="71"/>
      <c r="BW54" s="71"/>
      <c r="BX54" s="71"/>
      <c r="BY54" s="71"/>
      <c r="BZ54" s="71"/>
      <c r="CA54" s="71"/>
      <c r="CB54" s="71"/>
      <c r="CC54" s="71"/>
      <c r="CD54" s="71"/>
      <c r="CE54" s="71"/>
      <c r="CF54" s="71"/>
      <c r="CG54" s="71"/>
      <c r="CH54" s="71"/>
    </row>
    <row r="55" spans="53:86">
      <c r="BA55" s="71" t="s">
        <v>407</v>
      </c>
      <c r="BB55" s="71"/>
      <c r="BC55" s="71"/>
      <c r="BD55" s="71"/>
      <c r="BE55" s="71"/>
      <c r="BF55" s="71"/>
      <c r="BG55" s="71"/>
      <c r="BH55" s="71"/>
      <c r="BI55" s="71"/>
      <c r="BJ55" s="71"/>
      <c r="BK55" s="71"/>
      <c r="BL55" s="71"/>
      <c r="BM55" s="179" t="s">
        <v>508</v>
      </c>
      <c r="BN55" s="71"/>
      <c r="BO55" s="71"/>
      <c r="BP55" s="71"/>
      <c r="BQ55" s="71"/>
      <c r="BR55" s="71"/>
      <c r="BS55" s="71"/>
      <c r="BT55" s="71"/>
      <c r="BU55" s="71"/>
      <c r="BV55" s="71"/>
      <c r="BW55" s="71"/>
      <c r="BX55" s="71"/>
      <c r="BY55" s="71"/>
      <c r="BZ55" s="71"/>
      <c r="CA55" s="71"/>
      <c r="CB55" s="71"/>
      <c r="CC55" s="71"/>
      <c r="CD55" s="71"/>
      <c r="CE55" s="71"/>
      <c r="CF55" s="71"/>
      <c r="CG55" s="71"/>
      <c r="CH55" s="71"/>
    </row>
    <row r="56" spans="53:86">
      <c r="BA56" s="71" t="s">
        <v>408</v>
      </c>
      <c r="BB56" s="71"/>
      <c r="BC56" s="71"/>
      <c r="BD56" s="71"/>
      <c r="BE56" s="71"/>
      <c r="BF56" s="71"/>
      <c r="BG56" s="71"/>
      <c r="BH56" s="71"/>
      <c r="BI56" s="71"/>
      <c r="BJ56" s="71"/>
      <c r="BK56" s="71"/>
      <c r="BL56" s="71"/>
      <c r="BM56" s="179" t="s">
        <v>509</v>
      </c>
      <c r="BN56" s="71"/>
      <c r="BO56" s="71"/>
      <c r="BP56" s="71"/>
      <c r="BQ56" s="71"/>
      <c r="BR56" s="71"/>
      <c r="BS56" s="71"/>
      <c r="BT56" s="71"/>
      <c r="BU56" s="71"/>
      <c r="BV56" s="71"/>
      <c r="BW56" s="71"/>
      <c r="BX56" s="71"/>
      <c r="BY56" s="71"/>
      <c r="BZ56" s="71"/>
      <c r="CA56" s="71"/>
      <c r="CB56" s="71"/>
      <c r="CC56" s="71"/>
      <c r="CD56" s="71"/>
      <c r="CE56" s="71"/>
      <c r="CF56" s="71"/>
      <c r="CG56" s="71"/>
      <c r="CH56" s="71"/>
    </row>
    <row r="57" spans="53:86">
      <c r="BA57" s="71" t="s">
        <v>409</v>
      </c>
      <c r="BB57" s="71"/>
      <c r="BC57" s="71"/>
      <c r="BD57" s="71"/>
      <c r="BE57" s="71"/>
      <c r="BF57" s="71"/>
      <c r="BG57" s="71"/>
      <c r="BH57" s="71"/>
      <c r="BI57" s="71"/>
      <c r="BJ57" s="71"/>
      <c r="BK57" s="71"/>
      <c r="BL57" s="71"/>
      <c r="BM57" s="179" t="s">
        <v>510</v>
      </c>
      <c r="BN57" s="71"/>
      <c r="BO57" s="71"/>
      <c r="BP57" s="71"/>
      <c r="BQ57" s="71"/>
      <c r="BR57" s="71"/>
      <c r="BS57" s="71"/>
      <c r="BT57" s="71"/>
      <c r="BU57" s="71"/>
      <c r="BV57" s="71"/>
      <c r="BW57" s="71"/>
      <c r="BX57" s="71"/>
      <c r="BY57" s="71"/>
      <c r="BZ57" s="71"/>
      <c r="CA57" s="71"/>
      <c r="CB57" s="71"/>
      <c r="CC57" s="71"/>
      <c r="CD57" s="71"/>
      <c r="CE57" s="71"/>
      <c r="CF57" s="71"/>
      <c r="CG57" s="71"/>
      <c r="CH57" s="71"/>
    </row>
    <row r="58" spans="53:86">
      <c r="BA58" s="71" t="s">
        <v>410</v>
      </c>
      <c r="BB58" s="71"/>
      <c r="BC58" s="71"/>
      <c r="BD58" s="71"/>
      <c r="BE58" s="71"/>
      <c r="BF58" s="71"/>
      <c r="BG58" s="71"/>
      <c r="BH58" s="71"/>
      <c r="BI58" s="71"/>
      <c r="BJ58" s="71"/>
      <c r="BK58" s="71"/>
      <c r="BL58" s="71"/>
      <c r="BM58" s="179" t="s">
        <v>511</v>
      </c>
      <c r="BN58" s="71"/>
      <c r="BO58" s="71"/>
      <c r="BP58" s="71"/>
      <c r="BQ58" s="71"/>
      <c r="BR58" s="71"/>
      <c r="BS58" s="71"/>
      <c r="BT58" s="71"/>
      <c r="BU58" s="71"/>
      <c r="BV58" s="71"/>
      <c r="BW58" s="71"/>
      <c r="BX58" s="71"/>
      <c r="BY58" s="71"/>
      <c r="BZ58" s="71"/>
      <c r="CA58" s="71"/>
      <c r="CB58" s="71"/>
      <c r="CC58" s="71"/>
      <c r="CD58" s="71"/>
      <c r="CE58" s="71"/>
      <c r="CF58" s="71"/>
      <c r="CG58" s="71"/>
      <c r="CH58" s="71"/>
    </row>
    <row r="59" spans="53:86">
      <c r="BA59" s="71" t="s">
        <v>411</v>
      </c>
      <c r="BB59" s="71"/>
      <c r="BC59" s="71"/>
      <c r="BD59" s="71"/>
      <c r="BE59" s="71"/>
      <c r="BF59" s="71"/>
      <c r="BG59" s="71"/>
      <c r="BH59" s="71"/>
      <c r="BI59" s="71"/>
      <c r="BJ59" s="71"/>
      <c r="BK59" s="71"/>
      <c r="BL59" s="71"/>
      <c r="BM59" s="179" t="s">
        <v>512</v>
      </c>
      <c r="BN59" s="71"/>
      <c r="BO59" s="71"/>
      <c r="BP59" s="71"/>
      <c r="BQ59" s="71"/>
      <c r="BR59" s="71"/>
      <c r="BS59" s="71"/>
      <c r="BT59" s="71"/>
      <c r="BU59" s="71"/>
      <c r="BV59" s="71"/>
      <c r="BW59" s="71"/>
      <c r="BX59" s="71"/>
      <c r="BY59" s="71"/>
      <c r="BZ59" s="71"/>
      <c r="CA59" s="71"/>
      <c r="CB59" s="71"/>
      <c r="CC59" s="71"/>
      <c r="CD59" s="71"/>
      <c r="CE59" s="71"/>
      <c r="CF59" s="71"/>
      <c r="CG59" s="71"/>
      <c r="CH59" s="71"/>
    </row>
    <row r="60" spans="53:86">
      <c r="BA60" s="71"/>
      <c r="BB60" s="71"/>
      <c r="BC60" s="71"/>
      <c r="BD60" s="71"/>
      <c r="BE60" s="71"/>
      <c r="BF60" s="71"/>
      <c r="BG60" s="71"/>
      <c r="BH60" s="71"/>
      <c r="BI60" s="71"/>
      <c r="BJ60" s="71"/>
      <c r="BK60" s="71"/>
      <c r="BL60" s="71"/>
      <c r="BM60" s="179" t="s">
        <v>513</v>
      </c>
      <c r="BN60" s="71"/>
      <c r="BO60" s="71"/>
      <c r="BP60" s="71"/>
      <c r="BQ60" s="71"/>
      <c r="BR60" s="71"/>
      <c r="BS60" s="71"/>
      <c r="BT60" s="71"/>
      <c r="BU60" s="71"/>
      <c r="BV60" s="71"/>
      <c r="BW60" s="71"/>
      <c r="BX60" s="71"/>
      <c r="BY60" s="71"/>
      <c r="BZ60" s="71"/>
      <c r="CA60" s="71"/>
      <c r="CB60" s="71"/>
      <c r="CC60" s="71"/>
      <c r="CD60" s="71"/>
      <c r="CE60" s="71"/>
      <c r="CF60" s="71"/>
      <c r="CG60" s="71"/>
      <c r="CH60" s="71"/>
    </row>
    <row r="61" spans="53:86">
      <c r="BA61" s="71"/>
      <c r="BB61" s="71"/>
      <c r="BC61" s="71"/>
      <c r="BD61" s="71"/>
      <c r="BE61" s="71"/>
      <c r="BF61" s="71"/>
      <c r="BG61" s="71"/>
      <c r="BH61" s="71"/>
      <c r="BI61" s="71"/>
      <c r="BJ61" s="71"/>
      <c r="BK61" s="71"/>
      <c r="BL61" s="71"/>
      <c r="BM61" s="179" t="s">
        <v>514</v>
      </c>
      <c r="BN61" s="71"/>
      <c r="BO61" s="71"/>
      <c r="BP61" s="71"/>
      <c r="BQ61" s="71"/>
      <c r="BR61" s="71"/>
      <c r="BS61" s="71"/>
      <c r="BT61" s="71"/>
      <c r="BU61" s="71"/>
      <c r="BV61" s="71"/>
      <c r="BW61" s="71"/>
      <c r="BX61" s="71"/>
      <c r="BY61" s="71"/>
      <c r="BZ61" s="71"/>
      <c r="CA61" s="71"/>
      <c r="CB61" s="71"/>
      <c r="CC61" s="71"/>
      <c r="CD61" s="71"/>
      <c r="CE61" s="71"/>
      <c r="CF61" s="71"/>
      <c r="CG61" s="71"/>
      <c r="CH61" s="71"/>
    </row>
    <row r="62" spans="53:86">
      <c r="BA62" s="192" t="s">
        <v>745</v>
      </c>
      <c r="BB62" s="71"/>
      <c r="BC62" s="71"/>
      <c r="BD62" s="71"/>
      <c r="BE62" s="71"/>
      <c r="BF62" s="71"/>
      <c r="BG62" s="71"/>
      <c r="BH62" s="71"/>
      <c r="BI62" s="71"/>
      <c r="BJ62" s="71"/>
      <c r="BK62" s="71"/>
      <c r="BL62" s="71"/>
      <c r="BM62" s="179" t="s">
        <v>643</v>
      </c>
      <c r="BN62" s="71"/>
      <c r="BO62" s="71"/>
      <c r="BP62" s="71"/>
      <c r="BQ62" s="71"/>
      <c r="BR62" s="71"/>
      <c r="BS62" s="71"/>
      <c r="BT62" s="71"/>
      <c r="BU62" s="71"/>
      <c r="BV62" s="71"/>
      <c r="BW62" s="71"/>
      <c r="BX62" s="71"/>
      <c r="BY62" s="71"/>
      <c r="BZ62" s="71"/>
      <c r="CA62" s="71"/>
      <c r="CB62" s="71"/>
      <c r="CC62" s="71"/>
      <c r="CD62" s="71"/>
      <c r="CE62" s="71"/>
      <c r="CF62" s="71"/>
      <c r="CG62" s="71"/>
      <c r="CH62" s="71"/>
    </row>
    <row r="63" spans="53:86" ht="15">
      <c r="BA63" s="193" t="s">
        <v>746</v>
      </c>
      <c r="BB63" s="71"/>
      <c r="BC63" s="71"/>
      <c r="BD63" s="71"/>
      <c r="BE63" s="71"/>
      <c r="BF63" s="71"/>
      <c r="BG63" s="71"/>
      <c r="BH63" s="71"/>
      <c r="BI63" s="71"/>
      <c r="BJ63" s="71"/>
      <c r="BK63" s="71"/>
      <c r="BL63" s="71"/>
      <c r="BM63" s="180" t="s">
        <v>515</v>
      </c>
      <c r="BN63" s="71"/>
      <c r="BO63" s="71"/>
      <c r="BP63" s="71"/>
      <c r="BQ63" s="71"/>
      <c r="BR63" s="71"/>
      <c r="BS63" s="71"/>
      <c r="BT63" s="71"/>
      <c r="BU63" s="71"/>
      <c r="BV63" s="71"/>
      <c r="BW63" s="71"/>
      <c r="BX63" s="71"/>
      <c r="BY63" s="71"/>
      <c r="BZ63" s="71"/>
      <c r="CA63" s="71"/>
      <c r="CB63" s="71"/>
      <c r="CC63" s="71"/>
      <c r="CD63" s="71"/>
      <c r="CE63" s="71"/>
      <c r="CF63" s="71"/>
      <c r="CG63" s="71"/>
      <c r="CH63" s="71"/>
    </row>
    <row r="64" spans="53:86">
      <c r="BA64" s="614" t="s">
        <v>195</v>
      </c>
      <c r="BB64" s="71"/>
      <c r="BC64" s="71"/>
      <c r="BD64" s="71"/>
      <c r="BE64" s="71"/>
      <c r="BF64" s="71"/>
      <c r="BG64" s="71"/>
      <c r="BH64" s="71"/>
      <c r="BI64" s="71"/>
      <c r="BJ64" s="71"/>
      <c r="BK64" s="71"/>
      <c r="BL64" s="71"/>
      <c r="BM64" s="179" t="s">
        <v>516</v>
      </c>
      <c r="BN64" s="71"/>
      <c r="BO64" s="71"/>
      <c r="BP64" s="71"/>
      <c r="BQ64" s="71"/>
      <c r="BR64" s="71"/>
      <c r="BS64" s="71"/>
      <c r="BT64" s="71"/>
      <c r="BU64" s="71"/>
      <c r="BV64" s="71"/>
      <c r="BW64" s="71"/>
      <c r="BX64" s="71"/>
      <c r="BY64" s="71"/>
      <c r="BZ64" s="71"/>
      <c r="CA64" s="71"/>
      <c r="CB64" s="71"/>
      <c r="CC64" s="71"/>
      <c r="CD64" s="71"/>
      <c r="CE64" s="71"/>
      <c r="CF64" s="71"/>
      <c r="CG64" s="71"/>
      <c r="CH64" s="71"/>
    </row>
    <row r="65" spans="53:86" ht="25.5">
      <c r="BA65" s="614" t="s">
        <v>803</v>
      </c>
      <c r="BB65" s="71"/>
      <c r="BC65" s="71"/>
      <c r="BD65" s="71"/>
      <c r="BE65" s="71"/>
      <c r="BF65" s="71"/>
      <c r="BG65" s="71"/>
      <c r="BH65" s="71"/>
      <c r="BI65" s="71"/>
      <c r="BJ65" s="71"/>
      <c r="BK65" s="71"/>
      <c r="BL65" s="71"/>
      <c r="BM65" s="179" t="s">
        <v>517</v>
      </c>
      <c r="BN65" s="71"/>
      <c r="BO65" s="71"/>
      <c r="BP65" s="71"/>
      <c r="BQ65" s="71"/>
      <c r="BR65" s="71"/>
      <c r="BS65" s="71"/>
      <c r="BT65" s="71"/>
      <c r="BU65" s="71"/>
      <c r="BV65" s="71"/>
      <c r="BW65" s="71"/>
      <c r="BX65" s="71"/>
      <c r="BY65" s="71"/>
      <c r="BZ65" s="71"/>
      <c r="CA65" s="71"/>
      <c r="CB65" s="71"/>
      <c r="CC65" s="71"/>
      <c r="CD65" s="71"/>
      <c r="CE65" s="71"/>
      <c r="CF65" s="71"/>
      <c r="CG65" s="71"/>
      <c r="CH65" s="71"/>
    </row>
    <row r="66" spans="53:86">
      <c r="BA66" s="614" t="s">
        <v>804</v>
      </c>
      <c r="BB66" s="71"/>
      <c r="BC66" s="71"/>
      <c r="BD66" s="71"/>
      <c r="BE66" s="71"/>
      <c r="BF66" s="71"/>
      <c r="BG66" s="71"/>
      <c r="BH66" s="71"/>
      <c r="BI66" s="71"/>
      <c r="BJ66" s="71"/>
      <c r="BK66" s="71"/>
      <c r="BL66" s="71"/>
      <c r="BM66" s="179" t="s">
        <v>518</v>
      </c>
      <c r="BN66" s="71"/>
      <c r="BO66" s="71"/>
      <c r="BP66" s="71"/>
      <c r="BQ66" s="71"/>
      <c r="BR66" s="71"/>
      <c r="BS66" s="71"/>
      <c r="BT66" s="71"/>
      <c r="BU66" s="71"/>
      <c r="BV66" s="71"/>
      <c r="BW66" s="71"/>
      <c r="BX66" s="71"/>
      <c r="BY66" s="71"/>
      <c r="BZ66" s="71"/>
      <c r="CA66" s="71"/>
      <c r="CB66" s="71"/>
      <c r="CC66" s="71"/>
      <c r="CD66" s="71"/>
      <c r="CE66" s="71"/>
      <c r="CF66" s="71"/>
      <c r="CG66" s="71"/>
      <c r="CH66" s="71"/>
    </row>
    <row r="67" spans="53:86">
      <c r="BA67" s="614" t="s">
        <v>64</v>
      </c>
      <c r="BB67" s="71"/>
      <c r="BC67" s="71"/>
      <c r="BD67" s="71"/>
      <c r="BE67" s="71"/>
      <c r="BF67" s="71"/>
      <c r="BG67" s="71"/>
      <c r="BH67" s="71"/>
      <c r="BI67" s="71"/>
      <c r="BJ67" s="71"/>
      <c r="BK67" s="71"/>
      <c r="BL67" s="71"/>
      <c r="BM67" s="179" t="s">
        <v>519</v>
      </c>
      <c r="BN67" s="71"/>
      <c r="BO67" s="71"/>
      <c r="BP67" s="71"/>
      <c r="BQ67" s="71"/>
      <c r="BR67" s="71"/>
      <c r="BS67" s="71"/>
      <c r="BT67" s="71"/>
      <c r="BU67" s="71"/>
      <c r="BV67" s="71"/>
      <c r="BW67" s="71"/>
      <c r="BX67" s="71"/>
      <c r="BY67" s="71"/>
      <c r="BZ67" s="71"/>
      <c r="CA67" s="71"/>
      <c r="CB67" s="71"/>
      <c r="CC67" s="71"/>
      <c r="CD67" s="71"/>
      <c r="CE67" s="71"/>
      <c r="CF67" s="71"/>
      <c r="CG67" s="71"/>
      <c r="CH67" s="71"/>
    </row>
    <row r="68" spans="53:86">
      <c r="BA68" s="614" t="s">
        <v>805</v>
      </c>
      <c r="BB68" s="71"/>
      <c r="BC68" s="71"/>
      <c r="BD68" s="71"/>
      <c r="BE68" s="71"/>
      <c r="BF68" s="71"/>
      <c r="BG68" s="71"/>
      <c r="BH68" s="71"/>
      <c r="BI68" s="71"/>
      <c r="BJ68" s="71"/>
      <c r="BK68" s="71"/>
      <c r="BL68" s="71"/>
      <c r="BM68" s="179" t="s">
        <v>520</v>
      </c>
      <c r="BN68" s="71"/>
      <c r="BO68" s="71"/>
      <c r="BP68" s="71"/>
      <c r="BQ68" s="71"/>
      <c r="BR68" s="71"/>
      <c r="BS68" s="71"/>
      <c r="BT68" s="71"/>
      <c r="BU68" s="71"/>
      <c r="BV68" s="71"/>
      <c r="BW68" s="71"/>
      <c r="BX68" s="71"/>
      <c r="BY68" s="71"/>
      <c r="BZ68" s="71"/>
      <c r="CA68" s="71"/>
      <c r="CB68" s="71"/>
      <c r="CC68" s="71"/>
      <c r="CD68" s="71"/>
      <c r="CE68" s="71"/>
      <c r="CF68" s="71"/>
      <c r="CG68" s="71"/>
      <c r="CH68" s="71"/>
    </row>
    <row r="69" spans="53:86" ht="15">
      <c r="BA69" s="193" t="s">
        <v>747</v>
      </c>
      <c r="BB69" s="71"/>
      <c r="BC69" s="71"/>
      <c r="BD69" s="71"/>
      <c r="BE69" s="71"/>
      <c r="BF69" s="71"/>
      <c r="BG69" s="71"/>
      <c r="BH69" s="71"/>
      <c r="BI69" s="71"/>
      <c r="BJ69" s="71"/>
      <c r="BK69" s="71"/>
      <c r="BL69" s="71"/>
      <c r="BM69" s="179" t="s">
        <v>521</v>
      </c>
      <c r="BN69" s="71"/>
      <c r="BO69" s="71"/>
      <c r="BP69" s="71"/>
      <c r="BQ69" s="71"/>
      <c r="BR69" s="71"/>
      <c r="BS69" s="71"/>
      <c r="BT69" s="71"/>
      <c r="BU69" s="71"/>
      <c r="BV69" s="71"/>
      <c r="BW69" s="71"/>
      <c r="BX69" s="71"/>
      <c r="BY69" s="71"/>
      <c r="BZ69" s="71"/>
      <c r="CA69" s="71"/>
      <c r="CB69" s="71"/>
      <c r="CC69" s="71"/>
      <c r="CD69" s="71"/>
      <c r="CE69" s="71"/>
      <c r="CF69" s="71"/>
      <c r="CG69" s="71"/>
      <c r="CH69" s="71"/>
    </row>
    <row r="70" spans="53:86">
      <c r="BA70" t="s">
        <v>748</v>
      </c>
      <c r="BB70" s="71"/>
      <c r="BC70" s="71"/>
      <c r="BD70" s="71"/>
      <c r="BE70" s="71"/>
      <c r="BF70" s="71"/>
      <c r="BG70" s="71"/>
      <c r="BH70" s="71"/>
      <c r="BI70" s="71"/>
      <c r="BJ70" s="71"/>
      <c r="BK70" s="71"/>
      <c r="BL70" s="71"/>
      <c r="BM70" s="179" t="s">
        <v>522</v>
      </c>
      <c r="BN70" s="71"/>
      <c r="BO70" s="71"/>
      <c r="BP70" s="71"/>
      <c r="BQ70" s="71"/>
      <c r="BR70" s="71"/>
      <c r="BS70" s="71"/>
      <c r="BT70" s="71"/>
      <c r="BU70" s="71"/>
      <c r="BV70" s="71"/>
      <c r="BW70" s="71"/>
      <c r="BX70" s="71"/>
      <c r="BY70" s="71"/>
      <c r="BZ70" s="71"/>
      <c r="CA70" s="71"/>
      <c r="CB70" s="71"/>
      <c r="CC70" s="71"/>
      <c r="CD70" s="71"/>
      <c r="CE70" s="71"/>
      <c r="CF70" s="71"/>
      <c r="CG70" s="71"/>
      <c r="CH70" s="71"/>
    </row>
    <row r="71" spans="53:86">
      <c r="BA71" t="s">
        <v>749</v>
      </c>
      <c r="BB71" s="71"/>
      <c r="BC71" s="71"/>
      <c r="BD71" s="71"/>
      <c r="BE71" s="71"/>
      <c r="BF71" s="71"/>
      <c r="BG71" s="71"/>
      <c r="BH71" s="71"/>
      <c r="BI71" s="71"/>
      <c r="BJ71" s="71"/>
      <c r="BK71" s="71"/>
      <c r="BL71" s="71"/>
      <c r="BM71" s="179" t="s">
        <v>523</v>
      </c>
      <c r="BN71" s="71"/>
      <c r="BO71" s="71"/>
      <c r="BP71" s="71"/>
      <c r="BQ71" s="71"/>
      <c r="BR71" s="71"/>
      <c r="BS71" s="71"/>
      <c r="BT71" s="71"/>
      <c r="BU71" s="71"/>
      <c r="BV71" s="71"/>
      <c r="BW71" s="71"/>
      <c r="BX71" s="71"/>
      <c r="BY71" s="71"/>
      <c r="BZ71" s="71"/>
      <c r="CA71" s="71"/>
      <c r="CB71" s="71"/>
      <c r="CC71" s="71"/>
      <c r="CD71" s="71"/>
      <c r="CE71" s="71"/>
      <c r="CF71" s="71"/>
      <c r="CG71" s="71"/>
      <c r="CH71" s="71"/>
    </row>
    <row r="72" spans="53:86">
      <c r="BA72" t="s">
        <v>750</v>
      </c>
      <c r="BB72" s="71"/>
      <c r="BC72" s="71"/>
      <c r="BD72" s="71"/>
      <c r="BE72" s="71"/>
      <c r="BF72" s="71"/>
      <c r="BG72" s="71"/>
      <c r="BH72" s="71"/>
      <c r="BI72" s="71"/>
      <c r="BJ72" s="71"/>
      <c r="BK72" s="71"/>
      <c r="BL72" s="71"/>
      <c r="BM72" s="179" t="s">
        <v>524</v>
      </c>
      <c r="BN72" s="71"/>
      <c r="BO72" s="71"/>
      <c r="BP72" s="71"/>
      <c r="BQ72" s="71"/>
      <c r="BR72" s="71"/>
      <c r="BS72" s="71"/>
      <c r="BT72" s="71"/>
      <c r="BU72" s="71"/>
      <c r="BV72" s="71"/>
      <c r="BW72" s="71"/>
      <c r="BX72" s="71"/>
      <c r="BY72" s="71"/>
      <c r="BZ72" s="71"/>
      <c r="CA72" s="71"/>
      <c r="CB72" s="71"/>
      <c r="CC72" s="71"/>
      <c r="CD72" s="71"/>
      <c r="CE72" s="71"/>
      <c r="CF72" s="71"/>
      <c r="CG72" s="71"/>
      <c r="CH72" s="71"/>
    </row>
    <row r="73" spans="53:86">
      <c r="BA73" t="s">
        <v>751</v>
      </c>
      <c r="BB73" s="71"/>
      <c r="BC73" s="71"/>
      <c r="BD73" s="71"/>
      <c r="BE73" s="71"/>
      <c r="BF73" s="71"/>
      <c r="BG73" s="71"/>
      <c r="BH73" s="71"/>
      <c r="BI73" s="71"/>
      <c r="BJ73" s="71"/>
      <c r="BK73" s="71"/>
      <c r="BL73" s="71"/>
      <c r="BM73" s="179" t="s">
        <v>525</v>
      </c>
      <c r="BN73" s="71"/>
      <c r="BO73" s="71"/>
      <c r="BP73" s="71"/>
      <c r="BQ73" s="71"/>
      <c r="BR73" s="71"/>
      <c r="BS73" s="71"/>
      <c r="BT73" s="71"/>
      <c r="BU73" s="71"/>
      <c r="BV73" s="71"/>
      <c r="BW73" s="71"/>
      <c r="BX73" s="71"/>
      <c r="BY73" s="71"/>
      <c r="BZ73" s="71"/>
      <c r="CA73" s="71"/>
      <c r="CB73" s="71"/>
      <c r="CC73" s="71"/>
      <c r="CD73" s="71"/>
      <c r="CE73" s="71"/>
      <c r="CF73" s="71"/>
      <c r="CG73" s="71"/>
      <c r="CH73" s="71"/>
    </row>
    <row r="74" spans="53:86">
      <c r="BA74" t="s">
        <v>752</v>
      </c>
      <c r="BB74" s="71"/>
      <c r="BC74" s="71"/>
      <c r="BD74" s="71"/>
      <c r="BE74" s="71"/>
      <c r="BF74" s="71"/>
      <c r="BG74" s="71"/>
      <c r="BH74" s="71"/>
      <c r="BI74" s="71"/>
      <c r="BJ74" s="71"/>
      <c r="BK74" s="71"/>
      <c r="BL74" s="71"/>
      <c r="BM74" s="179" t="s">
        <v>526</v>
      </c>
      <c r="BN74" s="71"/>
      <c r="BO74" s="71"/>
      <c r="BP74" s="71"/>
      <c r="BQ74" s="71"/>
      <c r="BR74" s="71"/>
      <c r="BS74" s="71"/>
      <c r="BT74" s="71"/>
      <c r="BU74" s="71"/>
      <c r="BV74" s="71"/>
      <c r="BW74" s="71"/>
      <c r="BX74" s="71"/>
      <c r="BY74" s="71"/>
      <c r="BZ74" s="71"/>
      <c r="CA74" s="71"/>
      <c r="CB74" s="71"/>
      <c r="CC74" s="71"/>
      <c r="CD74" s="71"/>
      <c r="CE74" s="71"/>
      <c r="CF74" s="71"/>
      <c r="CG74" s="71"/>
      <c r="CH74" s="71"/>
    </row>
    <row r="75" spans="53:86">
      <c r="BA75" t="s">
        <v>753</v>
      </c>
      <c r="BB75" s="71"/>
      <c r="BC75" s="71"/>
      <c r="BD75" s="71"/>
      <c r="BE75" s="71"/>
      <c r="BF75" s="71"/>
      <c r="BG75" s="71"/>
      <c r="BH75" s="71"/>
      <c r="BI75" s="71"/>
      <c r="BJ75" s="71"/>
      <c r="BK75" s="71"/>
      <c r="BL75" s="71"/>
      <c r="BM75" s="179" t="s">
        <v>527</v>
      </c>
      <c r="BN75" s="71"/>
      <c r="BO75" s="71"/>
      <c r="BP75" s="71"/>
      <c r="BQ75" s="71"/>
      <c r="BR75" s="71"/>
      <c r="BS75" s="71"/>
      <c r="BT75" s="71"/>
      <c r="BU75" s="71"/>
      <c r="BV75" s="71"/>
      <c r="BW75" s="71"/>
      <c r="BX75" s="71"/>
      <c r="BY75" s="71"/>
      <c r="BZ75" s="71"/>
      <c r="CA75" s="71"/>
      <c r="CB75" s="71"/>
      <c r="CC75" s="71"/>
      <c r="CD75" s="71"/>
      <c r="CE75" s="71"/>
      <c r="CF75" s="71"/>
      <c r="CG75" s="71"/>
      <c r="CH75" s="71"/>
    </row>
    <row r="76" spans="53:86">
      <c r="BA76" t="s">
        <v>754</v>
      </c>
      <c r="BB76" s="71"/>
      <c r="BC76" s="71"/>
      <c r="BD76" s="71"/>
      <c r="BE76" s="71"/>
      <c r="BF76" s="71"/>
      <c r="BG76" s="71"/>
      <c r="BH76" s="71"/>
      <c r="BI76" s="71"/>
      <c r="BJ76" s="71"/>
      <c r="BK76" s="71"/>
      <c r="BL76" s="71"/>
      <c r="BM76" s="179" t="s">
        <v>528</v>
      </c>
      <c r="BN76" s="71"/>
      <c r="BO76" s="71"/>
      <c r="BP76" s="71"/>
      <c r="BQ76" s="71"/>
      <c r="BR76" s="71"/>
      <c r="BS76" s="71"/>
      <c r="BT76" s="71"/>
      <c r="BU76" s="71"/>
      <c r="BV76" s="71"/>
      <c r="BW76" s="71"/>
      <c r="BX76" s="71"/>
      <c r="BY76" s="71"/>
      <c r="BZ76" s="71"/>
      <c r="CA76" s="71"/>
      <c r="CB76" s="71"/>
      <c r="CC76" s="71"/>
      <c r="CD76" s="71"/>
      <c r="CE76" s="71"/>
      <c r="CF76" s="71"/>
      <c r="CG76" s="71"/>
      <c r="CH76" s="71"/>
    </row>
    <row r="77" spans="53:86">
      <c r="BA77" t="s">
        <v>755</v>
      </c>
      <c r="BB77" s="71"/>
      <c r="BC77" s="71"/>
      <c r="BD77" s="71"/>
      <c r="BE77" s="71"/>
      <c r="BF77" s="71"/>
      <c r="BG77" s="71"/>
      <c r="BH77" s="71"/>
      <c r="BI77" s="71"/>
      <c r="BJ77" s="71"/>
      <c r="BK77" s="71"/>
      <c r="BL77" s="71"/>
      <c r="BM77" s="179" t="s">
        <v>529</v>
      </c>
      <c r="BN77" s="71"/>
      <c r="BO77" s="71"/>
      <c r="BP77" s="71"/>
      <c r="BQ77" s="71"/>
      <c r="BR77" s="71"/>
      <c r="BS77" s="71"/>
      <c r="BT77" s="71"/>
      <c r="BU77" s="71"/>
      <c r="BV77" s="71"/>
      <c r="BW77" s="71"/>
      <c r="BX77" s="71"/>
      <c r="BY77" s="71"/>
      <c r="BZ77" s="71"/>
      <c r="CA77" s="71"/>
      <c r="CB77" s="71"/>
      <c r="CC77" s="71"/>
      <c r="CD77" s="71"/>
      <c r="CE77" s="71"/>
      <c r="CF77" s="71"/>
      <c r="CG77" s="71"/>
      <c r="CH77" s="71"/>
    </row>
    <row r="78" spans="53:86">
      <c r="BA78" t="s">
        <v>756</v>
      </c>
      <c r="BB78" s="71"/>
      <c r="BC78" s="71"/>
      <c r="BD78" s="71"/>
      <c r="BE78" s="71"/>
      <c r="BF78" s="71"/>
      <c r="BG78" s="71"/>
      <c r="BH78" s="71"/>
      <c r="BI78" s="71"/>
      <c r="BJ78" s="71"/>
      <c r="BK78" s="71"/>
      <c r="BL78" s="71"/>
      <c r="BM78" s="179" t="s">
        <v>530</v>
      </c>
      <c r="BN78" s="71"/>
      <c r="BO78" s="71"/>
      <c r="BP78" s="71"/>
      <c r="BQ78" s="71"/>
      <c r="BR78" s="71"/>
      <c r="BS78" s="71"/>
      <c r="BT78" s="71"/>
      <c r="BU78" s="71"/>
      <c r="BV78" s="71"/>
      <c r="BW78" s="71"/>
      <c r="BX78" s="71"/>
      <c r="BY78" s="71"/>
      <c r="BZ78" s="71"/>
      <c r="CA78" s="71"/>
      <c r="CB78" s="71"/>
      <c r="CC78" s="71"/>
      <c r="CD78" s="71"/>
      <c r="CE78" s="71"/>
      <c r="CF78" s="71"/>
      <c r="CG78" s="71"/>
      <c r="CH78" s="71"/>
    </row>
    <row r="79" spans="53:86" ht="15">
      <c r="BA79" s="193" t="s">
        <v>799</v>
      </c>
      <c r="BB79" s="71"/>
      <c r="BC79" s="71"/>
      <c r="BD79" s="71"/>
      <c r="BE79" s="71"/>
      <c r="BF79" s="71"/>
      <c r="BG79" s="71"/>
      <c r="BH79" s="71"/>
      <c r="BI79" s="71"/>
      <c r="BJ79" s="71"/>
      <c r="BK79" s="71"/>
      <c r="BL79" s="71"/>
      <c r="BM79" s="179"/>
      <c r="BN79" s="71"/>
      <c r="BO79" s="71"/>
      <c r="BP79" s="71"/>
      <c r="BQ79" s="71"/>
      <c r="BR79" s="71"/>
      <c r="BS79" s="71"/>
      <c r="BT79" s="71"/>
      <c r="BU79" s="71"/>
      <c r="BV79" s="71"/>
      <c r="BW79" s="71"/>
      <c r="BX79" s="71"/>
      <c r="BY79" s="71"/>
      <c r="BZ79" s="71"/>
      <c r="CA79" s="71"/>
      <c r="CB79" s="71"/>
      <c r="CC79" s="71"/>
      <c r="CD79" s="71"/>
      <c r="CE79" s="71"/>
      <c r="CF79" s="71"/>
      <c r="CG79" s="71"/>
      <c r="CH79" s="71"/>
    </row>
    <row r="80" spans="53:86">
      <c r="BA80" t="s">
        <v>796</v>
      </c>
      <c r="BB80" s="71"/>
      <c r="BC80" s="71"/>
      <c r="BD80" s="71"/>
      <c r="BE80" s="71"/>
      <c r="BF80" s="71"/>
      <c r="BG80" s="71"/>
      <c r="BH80" s="71"/>
      <c r="BI80" s="71"/>
      <c r="BJ80" s="71"/>
      <c r="BK80" s="71"/>
      <c r="BL80" s="71"/>
      <c r="BM80" s="179"/>
      <c r="BN80" s="71"/>
      <c r="BO80" s="71"/>
      <c r="BP80" s="71"/>
      <c r="BQ80" s="71"/>
      <c r="BR80" s="71"/>
      <c r="BS80" s="71"/>
      <c r="BT80" s="71"/>
      <c r="BU80" s="71"/>
      <c r="BV80" s="71"/>
      <c r="BW80" s="71"/>
      <c r="BX80" s="71"/>
      <c r="BY80" s="71"/>
      <c r="BZ80" s="71"/>
      <c r="CA80" s="71"/>
      <c r="CB80" s="71"/>
      <c r="CC80" s="71"/>
      <c r="CD80" s="71"/>
      <c r="CE80" s="71"/>
      <c r="CF80" s="71"/>
      <c r="CG80" s="71"/>
      <c r="CH80" s="71"/>
    </row>
    <row r="81" spans="53:86">
      <c r="BA81" t="s">
        <v>797</v>
      </c>
      <c r="BB81" s="71"/>
      <c r="BC81" s="71"/>
      <c r="BD81" s="71"/>
      <c r="BE81" s="71"/>
      <c r="BF81" s="71"/>
      <c r="BG81" s="71"/>
      <c r="BH81" s="71"/>
      <c r="BI81" s="71"/>
      <c r="BJ81" s="71"/>
      <c r="BK81" s="71"/>
      <c r="BL81" s="71"/>
      <c r="BM81" s="179"/>
      <c r="BN81" s="71"/>
      <c r="BO81" s="71"/>
      <c r="BP81" s="71"/>
      <c r="BQ81" s="71"/>
      <c r="BR81" s="71"/>
      <c r="BS81" s="71"/>
      <c r="BT81" s="71"/>
      <c r="BU81" s="71"/>
      <c r="BV81" s="71"/>
      <c r="BW81" s="71"/>
      <c r="BX81" s="71"/>
      <c r="BY81" s="71"/>
      <c r="BZ81" s="71"/>
      <c r="CA81" s="71"/>
      <c r="CB81" s="71"/>
      <c r="CC81" s="71"/>
      <c r="CD81" s="71"/>
      <c r="CE81" s="71"/>
      <c r="CF81" s="71"/>
      <c r="CG81" s="71"/>
      <c r="CH81" s="71"/>
    </row>
    <row r="82" spans="53:86">
      <c r="BA82" t="s">
        <v>798</v>
      </c>
      <c r="BB82" s="71"/>
      <c r="BC82" s="71"/>
      <c r="BD82" s="71"/>
      <c r="BE82" s="71"/>
      <c r="BF82" s="71"/>
      <c r="BG82" s="71"/>
      <c r="BH82" s="71"/>
      <c r="BI82" s="71"/>
      <c r="BJ82" s="71"/>
      <c r="BK82" s="71"/>
      <c r="BL82" s="71"/>
      <c r="BM82" s="179"/>
      <c r="BN82" s="71"/>
      <c r="BO82" s="71"/>
      <c r="BP82" s="71"/>
      <c r="BQ82" s="71"/>
      <c r="BR82" s="71"/>
      <c r="BS82" s="71"/>
      <c r="BT82" s="71"/>
      <c r="BU82" s="71"/>
      <c r="BV82" s="71"/>
      <c r="BW82" s="71"/>
      <c r="BX82" s="71"/>
      <c r="BY82" s="71"/>
      <c r="BZ82" s="71"/>
      <c r="CA82" s="71"/>
      <c r="CB82" s="71"/>
      <c r="CC82" s="71"/>
      <c r="CD82" s="71"/>
      <c r="CE82" s="71"/>
      <c r="CF82" s="71"/>
      <c r="CG82" s="71"/>
      <c r="CH82" s="71"/>
    </row>
    <row r="83" spans="53:86" ht="15">
      <c r="BA83" s="193" t="s">
        <v>757</v>
      </c>
      <c r="BB83" s="71"/>
      <c r="BC83" s="71"/>
      <c r="BD83" s="71"/>
      <c r="BE83" s="71"/>
      <c r="BF83" s="71"/>
      <c r="BG83" s="71"/>
      <c r="BH83" s="71"/>
      <c r="BI83" s="71"/>
      <c r="BJ83" s="71"/>
      <c r="BK83" s="71"/>
      <c r="BL83" s="71"/>
      <c r="BM83" s="180" t="s">
        <v>531</v>
      </c>
      <c r="BN83" s="71"/>
      <c r="BO83" s="71"/>
      <c r="BP83" s="71"/>
      <c r="BQ83" s="71"/>
      <c r="BR83" s="71"/>
      <c r="BS83" s="71"/>
      <c r="BT83" s="71"/>
      <c r="BU83" s="71"/>
      <c r="BV83" s="71"/>
      <c r="BW83" s="71"/>
      <c r="BX83" s="71"/>
      <c r="BY83" s="71"/>
      <c r="BZ83" s="71"/>
      <c r="CA83" s="71"/>
      <c r="CB83" s="71"/>
      <c r="CC83" s="71"/>
      <c r="CD83" s="71"/>
      <c r="CE83" s="71"/>
      <c r="CF83" s="71"/>
      <c r="CG83" s="71"/>
      <c r="CH83" s="71"/>
    </row>
    <row r="84" spans="53:86">
      <c r="BA84" t="s">
        <v>758</v>
      </c>
      <c r="BB84" s="71"/>
      <c r="BC84" s="71"/>
      <c r="BD84" s="71"/>
      <c r="BE84" s="71"/>
      <c r="BF84" s="71"/>
      <c r="BG84" s="71"/>
      <c r="BH84" s="71"/>
      <c r="BI84" s="71"/>
      <c r="BJ84" s="71"/>
      <c r="BK84" s="71"/>
      <c r="BL84" s="71"/>
      <c r="BM84" s="179" t="s">
        <v>532</v>
      </c>
      <c r="BN84" s="71"/>
      <c r="BO84" s="71"/>
      <c r="BP84" s="71"/>
      <c r="BQ84" s="71"/>
      <c r="BR84" s="71"/>
      <c r="BS84" s="71"/>
      <c r="BT84" s="71"/>
      <c r="BU84" s="71"/>
      <c r="BV84" s="71"/>
      <c r="BW84" s="71"/>
      <c r="BX84" s="71"/>
      <c r="BY84" s="71"/>
      <c r="BZ84" s="71"/>
      <c r="CA84" s="71"/>
      <c r="CB84" s="71"/>
      <c r="CC84" s="71"/>
      <c r="CD84" s="71"/>
      <c r="CE84" s="71"/>
      <c r="CF84" s="71"/>
      <c r="CG84" s="71"/>
      <c r="CH84" s="71"/>
    </row>
    <row r="85" spans="53:86">
      <c r="BA85" t="s">
        <v>759</v>
      </c>
      <c r="BB85" s="71"/>
      <c r="BC85" s="71"/>
      <c r="BD85" s="71"/>
      <c r="BE85" s="71"/>
      <c r="BF85" s="71"/>
      <c r="BG85" s="71"/>
      <c r="BH85" s="71"/>
      <c r="BI85" s="71"/>
      <c r="BJ85" s="71"/>
      <c r="BK85" s="71"/>
      <c r="BL85" s="71"/>
      <c r="BM85" s="179" t="s">
        <v>533</v>
      </c>
      <c r="BN85" s="71"/>
      <c r="BO85" s="71"/>
      <c r="BP85" s="71"/>
      <c r="BQ85" s="71"/>
      <c r="BR85" s="71"/>
      <c r="BS85" s="71"/>
      <c r="BT85" s="71"/>
      <c r="BU85" s="71"/>
      <c r="BV85" s="71"/>
      <c r="BW85" s="71"/>
      <c r="BX85" s="71"/>
      <c r="BY85" s="71"/>
      <c r="BZ85" s="71"/>
      <c r="CA85" s="71"/>
      <c r="CB85" s="71"/>
      <c r="CC85" s="71"/>
      <c r="CD85" s="71"/>
      <c r="CE85" s="71"/>
      <c r="CF85" s="71"/>
      <c r="CG85" s="71"/>
      <c r="CH85" s="71"/>
    </row>
    <row r="86" spans="53:86">
      <c r="BA86" t="s">
        <v>760</v>
      </c>
      <c r="BB86" s="71"/>
      <c r="BC86" s="71"/>
      <c r="BD86" s="71"/>
      <c r="BE86" s="71"/>
      <c r="BF86" s="71"/>
      <c r="BG86" s="71"/>
      <c r="BH86" s="71"/>
      <c r="BI86" s="71"/>
      <c r="BJ86" s="71"/>
      <c r="BK86" s="71"/>
      <c r="BL86" s="71"/>
      <c r="BM86" s="179" t="s">
        <v>534</v>
      </c>
      <c r="BN86" s="71"/>
      <c r="BO86" s="71"/>
      <c r="BP86" s="71"/>
      <c r="BQ86" s="71"/>
      <c r="BR86" s="71"/>
      <c r="BS86" s="71"/>
      <c r="BT86" s="71"/>
      <c r="BU86" s="71"/>
      <c r="BV86" s="71"/>
      <c r="BW86" s="71"/>
      <c r="BX86" s="71"/>
      <c r="BY86" s="71"/>
      <c r="BZ86" s="71"/>
      <c r="CA86" s="71"/>
      <c r="CB86" s="71"/>
      <c r="CC86" s="71"/>
      <c r="CD86" s="71"/>
      <c r="CE86" s="71"/>
      <c r="CF86" s="71"/>
      <c r="CG86" s="71"/>
      <c r="CH86" s="71"/>
    </row>
    <row r="87" spans="53:86">
      <c r="BA87" t="s">
        <v>761</v>
      </c>
      <c r="BB87" s="71"/>
      <c r="BC87" s="71"/>
      <c r="BD87" s="71"/>
      <c r="BE87" s="71"/>
      <c r="BF87" s="71"/>
      <c r="BG87" s="71"/>
      <c r="BH87" s="71"/>
      <c r="BI87" s="71"/>
      <c r="BJ87" s="71"/>
      <c r="BK87" s="71"/>
      <c r="BL87" s="71"/>
      <c r="BM87" s="179" t="s">
        <v>535</v>
      </c>
      <c r="BN87" s="71"/>
      <c r="BO87" s="71"/>
      <c r="BP87" s="71"/>
      <c r="BQ87" s="71"/>
      <c r="BR87" s="71"/>
      <c r="BS87" s="71"/>
      <c r="BT87" s="71"/>
      <c r="BU87" s="71"/>
      <c r="BV87" s="71"/>
      <c r="BW87" s="71"/>
      <c r="BX87" s="71"/>
      <c r="BY87" s="71"/>
      <c r="BZ87" s="71"/>
      <c r="CA87" s="71"/>
      <c r="CB87" s="71"/>
      <c r="CC87" s="71"/>
      <c r="CD87" s="71"/>
      <c r="CE87" s="71"/>
      <c r="CF87" s="71"/>
      <c r="CG87" s="71"/>
      <c r="CH87" s="71"/>
    </row>
    <row r="88" spans="53:86">
      <c r="BA88" t="s">
        <v>80</v>
      </c>
      <c r="BB88" s="71"/>
      <c r="BC88" s="71"/>
      <c r="BD88" s="71"/>
      <c r="BE88" s="71"/>
      <c r="BF88" s="71"/>
      <c r="BG88" s="71"/>
      <c r="BH88" s="71"/>
      <c r="BI88" s="71"/>
      <c r="BJ88" s="71"/>
      <c r="BK88" s="71"/>
      <c r="BL88" s="71"/>
      <c r="BM88" s="179" t="s">
        <v>98</v>
      </c>
      <c r="BN88" s="71"/>
      <c r="BO88" s="71"/>
      <c r="BP88" s="71"/>
      <c r="BQ88" s="71"/>
      <c r="BR88" s="71"/>
      <c r="BS88" s="71"/>
      <c r="BT88" s="71"/>
      <c r="BU88" s="71"/>
      <c r="BV88" s="71"/>
      <c r="BW88" s="71"/>
      <c r="BX88" s="71"/>
      <c r="BY88" s="71"/>
      <c r="BZ88" s="71"/>
      <c r="CA88" s="71"/>
      <c r="CB88" s="71"/>
      <c r="CC88" s="71"/>
      <c r="CD88" s="71"/>
      <c r="CE88" s="71"/>
      <c r="CF88" s="71"/>
      <c r="CG88" s="71"/>
      <c r="CH88" s="71"/>
    </row>
    <row r="89" spans="53:86">
      <c r="BA89" t="s">
        <v>762</v>
      </c>
      <c r="BB89" s="71"/>
      <c r="BC89" s="71"/>
      <c r="BD89" s="71"/>
      <c r="BE89" s="71"/>
      <c r="BF89" s="71"/>
      <c r="BG89" s="71"/>
      <c r="BH89" s="71"/>
      <c r="BI89" s="71"/>
      <c r="BJ89" s="71"/>
      <c r="BK89" s="71"/>
      <c r="BL89" s="71"/>
      <c r="BM89" s="179" t="s">
        <v>644</v>
      </c>
      <c r="BN89" s="71"/>
      <c r="BO89" s="71"/>
      <c r="BP89" s="71"/>
      <c r="BQ89" s="71"/>
      <c r="BR89" s="71"/>
      <c r="BS89" s="71"/>
      <c r="BT89" s="71"/>
      <c r="BU89" s="71"/>
      <c r="BV89" s="71"/>
      <c r="BW89" s="71"/>
      <c r="BX89" s="71"/>
      <c r="BY89" s="71"/>
      <c r="BZ89" s="71"/>
      <c r="CA89" s="71"/>
      <c r="CB89" s="71"/>
      <c r="CC89" s="71"/>
      <c r="CD89" s="71"/>
      <c r="CE89" s="71"/>
      <c r="CF89" s="71"/>
      <c r="CG89" s="71"/>
      <c r="CH89" s="71"/>
    </row>
    <row r="90" spans="53:86">
      <c r="BA90" t="s">
        <v>763</v>
      </c>
      <c r="BB90" s="71"/>
      <c r="BC90" s="71"/>
      <c r="BD90" s="71"/>
      <c r="BE90" s="71"/>
      <c r="BF90" s="71"/>
      <c r="BG90" s="71"/>
      <c r="BH90" s="71"/>
      <c r="BI90" s="71"/>
      <c r="BJ90" s="71"/>
      <c r="BK90" s="71"/>
      <c r="BL90" s="71"/>
      <c r="BM90" s="179" t="s">
        <v>536</v>
      </c>
      <c r="BN90" s="71"/>
      <c r="BO90" s="71"/>
      <c r="BP90" s="71"/>
      <c r="BQ90" s="71"/>
      <c r="BR90" s="71"/>
      <c r="BS90" s="71"/>
      <c r="BT90" s="71"/>
      <c r="BU90" s="71"/>
      <c r="BV90" s="71"/>
      <c r="BW90" s="71"/>
      <c r="BX90" s="71"/>
      <c r="BY90" s="71"/>
      <c r="BZ90" s="71"/>
      <c r="CA90" s="71"/>
      <c r="CB90" s="71"/>
      <c r="CC90" s="71"/>
      <c r="CD90" s="71"/>
      <c r="CE90" s="71"/>
      <c r="CF90" s="71"/>
      <c r="CG90" s="71"/>
      <c r="CH90" s="71"/>
    </row>
    <row r="91" spans="53:86">
      <c r="BA91" t="s">
        <v>764</v>
      </c>
      <c r="BB91" s="71"/>
      <c r="BC91" s="71"/>
      <c r="BD91" s="71"/>
      <c r="BE91" s="71"/>
      <c r="BF91" s="71"/>
      <c r="BG91" s="71"/>
      <c r="BH91" s="71"/>
      <c r="BI91" s="71"/>
      <c r="BJ91" s="71"/>
      <c r="BK91" s="71"/>
      <c r="BL91" s="71"/>
      <c r="BM91" s="179" t="s">
        <v>537</v>
      </c>
      <c r="BN91" s="71"/>
      <c r="BO91" s="71"/>
      <c r="BP91" s="71"/>
      <c r="BQ91" s="71"/>
      <c r="BR91" s="71"/>
      <c r="BS91" s="71"/>
      <c r="BT91" s="71"/>
      <c r="BU91" s="71"/>
      <c r="BV91" s="71"/>
      <c r="BW91" s="71"/>
      <c r="BX91" s="71"/>
      <c r="BY91" s="71"/>
      <c r="BZ91" s="71"/>
      <c r="CA91" s="71"/>
      <c r="CB91" s="71"/>
      <c r="CC91" s="71"/>
      <c r="CD91" s="71"/>
      <c r="CE91" s="71"/>
      <c r="CF91" s="71"/>
      <c r="CG91" s="71"/>
      <c r="CH91" s="71"/>
    </row>
    <row r="92" spans="53:86">
      <c r="BA92" t="s">
        <v>765</v>
      </c>
      <c r="BB92" s="71"/>
      <c r="BC92" s="71"/>
      <c r="BD92" s="71"/>
      <c r="BE92" s="71"/>
      <c r="BF92" s="71"/>
      <c r="BG92" s="71"/>
      <c r="BH92" s="71"/>
      <c r="BI92" s="71"/>
      <c r="BJ92" s="71"/>
      <c r="BK92" s="71"/>
      <c r="BL92" s="71"/>
      <c r="BM92" s="179" t="s">
        <v>538</v>
      </c>
      <c r="BN92" s="71"/>
      <c r="BO92" s="71"/>
      <c r="BP92" s="71"/>
      <c r="BQ92" s="71"/>
      <c r="BR92" s="71"/>
      <c r="BS92" s="71"/>
      <c r="BT92" s="71"/>
      <c r="BU92" s="71"/>
      <c r="BV92" s="71"/>
      <c r="BW92" s="71"/>
      <c r="BX92" s="71"/>
      <c r="BY92" s="71"/>
      <c r="BZ92" s="71"/>
      <c r="CA92" s="71"/>
      <c r="CB92" s="71"/>
      <c r="CC92" s="71"/>
      <c r="CD92" s="71"/>
      <c r="CE92" s="71"/>
      <c r="CF92" s="71"/>
      <c r="CG92" s="71"/>
      <c r="CH92" s="71"/>
    </row>
    <row r="93" spans="53:86">
      <c r="BA93" t="s">
        <v>766</v>
      </c>
      <c r="BB93" s="71"/>
      <c r="BC93" s="71"/>
      <c r="BD93" s="71"/>
      <c r="BE93" s="71"/>
      <c r="BF93" s="71"/>
      <c r="BG93" s="71"/>
      <c r="BH93" s="71"/>
      <c r="BI93" s="71"/>
      <c r="BJ93" s="71"/>
      <c r="BK93" s="71"/>
      <c r="BL93" s="71"/>
      <c r="BM93" s="179" t="s">
        <v>539</v>
      </c>
      <c r="BN93" s="71"/>
      <c r="BO93" s="71"/>
      <c r="BP93" s="71"/>
      <c r="BQ93" s="71"/>
      <c r="BR93" s="71"/>
      <c r="BS93" s="71"/>
      <c r="BT93" s="71"/>
      <c r="BU93" s="71"/>
      <c r="BV93" s="71"/>
      <c r="BW93" s="71"/>
      <c r="BX93" s="71"/>
      <c r="BY93" s="71"/>
      <c r="BZ93" s="71"/>
      <c r="CA93" s="71"/>
      <c r="CB93" s="71"/>
      <c r="CC93" s="71"/>
      <c r="CD93" s="71"/>
      <c r="CE93" s="71"/>
      <c r="CF93" s="71"/>
      <c r="CG93" s="71"/>
      <c r="CH93" s="71"/>
    </row>
    <row r="94" spans="53:86">
      <c r="BA94" t="s">
        <v>767</v>
      </c>
      <c r="BB94" s="71"/>
      <c r="BC94" s="71"/>
      <c r="BD94" s="71"/>
      <c r="BE94" s="71"/>
      <c r="BF94" s="71"/>
      <c r="BG94" s="71"/>
      <c r="BH94" s="71"/>
      <c r="BI94" s="71"/>
      <c r="BJ94" s="71"/>
      <c r="BK94" s="71"/>
      <c r="BL94" s="71"/>
      <c r="BM94" s="179" t="s">
        <v>540</v>
      </c>
      <c r="BN94" s="71"/>
      <c r="BO94" s="71"/>
      <c r="BP94" s="71"/>
      <c r="BQ94" s="71"/>
      <c r="BR94" s="71"/>
      <c r="BS94" s="71"/>
      <c r="BT94" s="71"/>
      <c r="BU94" s="71"/>
      <c r="BV94" s="71"/>
      <c r="BW94" s="71"/>
      <c r="BX94" s="71"/>
      <c r="BY94" s="71"/>
      <c r="BZ94" s="71"/>
      <c r="CA94" s="71"/>
      <c r="CB94" s="71"/>
      <c r="CC94" s="71"/>
      <c r="CD94" s="71"/>
      <c r="CE94" s="71"/>
      <c r="CF94" s="71"/>
      <c r="CG94" s="71"/>
      <c r="CH94" s="71"/>
    </row>
    <row r="95" spans="53:86">
      <c r="BA95" t="s">
        <v>768</v>
      </c>
      <c r="BB95" s="71"/>
      <c r="BC95" s="71"/>
      <c r="BD95" s="71"/>
      <c r="BE95" s="71"/>
      <c r="BF95" s="71"/>
      <c r="BG95" s="71"/>
      <c r="BH95" s="71"/>
      <c r="BI95" s="71"/>
      <c r="BJ95" s="71"/>
      <c r="BK95" s="71"/>
      <c r="BL95" s="71"/>
      <c r="BM95" s="180" t="s">
        <v>541</v>
      </c>
      <c r="BN95" s="71"/>
      <c r="BO95" s="71"/>
      <c r="BP95" s="71"/>
      <c r="BQ95" s="71"/>
      <c r="BR95" s="71"/>
      <c r="BS95" s="71"/>
      <c r="BT95" s="71"/>
      <c r="BU95" s="71"/>
      <c r="BV95" s="71"/>
      <c r="BW95" s="71"/>
      <c r="BX95" s="71"/>
      <c r="BY95" s="71"/>
      <c r="BZ95" s="71"/>
      <c r="CA95" s="71"/>
      <c r="CB95" s="71"/>
      <c r="CC95" s="71"/>
      <c r="CD95" s="71"/>
      <c r="CE95" s="71"/>
      <c r="CF95" s="71"/>
      <c r="CG95" s="71"/>
      <c r="CH95" s="71"/>
    </row>
    <row r="96" spans="53:86">
      <c r="BA96" t="s">
        <v>769</v>
      </c>
      <c r="BB96" s="71"/>
      <c r="BC96" s="71"/>
      <c r="BD96" s="71"/>
      <c r="BE96" s="71"/>
      <c r="BF96" s="71"/>
      <c r="BG96" s="71"/>
      <c r="BH96" s="71"/>
      <c r="BI96" s="71"/>
      <c r="BJ96" s="71"/>
      <c r="BK96" s="71"/>
      <c r="BL96" s="71"/>
      <c r="BM96" s="179" t="s">
        <v>542</v>
      </c>
      <c r="BN96" s="71"/>
      <c r="BO96" s="71"/>
      <c r="BP96" s="71"/>
      <c r="BQ96" s="71"/>
      <c r="BR96" s="71"/>
      <c r="BS96" s="71"/>
      <c r="BT96" s="71"/>
      <c r="BU96" s="71"/>
      <c r="BV96" s="71"/>
      <c r="BW96" s="71"/>
      <c r="BX96" s="71"/>
      <c r="BY96" s="71"/>
      <c r="BZ96" s="71"/>
      <c r="CA96" s="71"/>
      <c r="CB96" s="71"/>
      <c r="CC96" s="71"/>
      <c r="CD96" s="71"/>
      <c r="CE96" s="71"/>
      <c r="CF96" s="71"/>
      <c r="CG96" s="71"/>
      <c r="CH96" s="71"/>
    </row>
    <row r="97" spans="53:86">
      <c r="BA97" t="s">
        <v>770</v>
      </c>
      <c r="BB97" s="71"/>
      <c r="BC97" s="71"/>
      <c r="BD97" s="71"/>
      <c r="BE97" s="71"/>
      <c r="BF97" s="71"/>
      <c r="BG97" s="71"/>
      <c r="BH97" s="71"/>
      <c r="BI97" s="71"/>
      <c r="BJ97" s="71"/>
      <c r="BK97" s="71"/>
      <c r="BL97" s="71"/>
      <c r="BM97" s="179" t="s">
        <v>543</v>
      </c>
      <c r="BN97" s="71"/>
      <c r="BO97" s="71"/>
      <c r="BP97" s="71"/>
      <c r="BQ97" s="71"/>
      <c r="BR97" s="71"/>
      <c r="BS97" s="71"/>
      <c r="BT97" s="71"/>
      <c r="BU97" s="71"/>
      <c r="BV97" s="71"/>
      <c r="BW97" s="71"/>
      <c r="BX97" s="71"/>
      <c r="BY97" s="71"/>
      <c r="BZ97" s="71"/>
      <c r="CA97" s="71"/>
      <c r="CB97" s="71"/>
      <c r="CC97" s="71"/>
      <c r="CD97" s="71"/>
      <c r="CE97" s="71"/>
      <c r="CF97" s="71"/>
      <c r="CG97" s="71"/>
      <c r="CH97" s="71"/>
    </row>
    <row r="98" spans="53:86">
      <c r="BA98" t="s">
        <v>771</v>
      </c>
      <c r="BB98" s="71"/>
      <c r="BC98" s="71"/>
      <c r="BD98" s="71"/>
      <c r="BE98" s="71"/>
      <c r="BF98" s="71"/>
      <c r="BG98" s="71"/>
      <c r="BH98" s="71"/>
      <c r="BI98" s="71"/>
      <c r="BJ98" s="71"/>
      <c r="BK98" s="71"/>
      <c r="BL98" s="71"/>
      <c r="BM98" s="179" t="s">
        <v>544</v>
      </c>
      <c r="BN98" s="71"/>
      <c r="BO98" s="71"/>
      <c r="BP98" s="71"/>
      <c r="BQ98" s="71"/>
      <c r="BR98" s="71"/>
      <c r="BS98" s="71"/>
      <c r="BT98" s="71"/>
      <c r="BU98" s="71"/>
      <c r="BV98" s="71"/>
      <c r="BW98" s="71"/>
      <c r="BX98" s="71"/>
      <c r="BY98" s="71"/>
      <c r="BZ98" s="71"/>
      <c r="CA98" s="71"/>
      <c r="CB98" s="71"/>
      <c r="CC98" s="71"/>
      <c r="CD98" s="71"/>
      <c r="CE98" s="71"/>
      <c r="CF98" s="71"/>
      <c r="CG98" s="71"/>
      <c r="CH98" s="71"/>
    </row>
    <row r="99" spans="53:86">
      <c r="BA99" t="s">
        <v>772</v>
      </c>
      <c r="BB99" s="71"/>
      <c r="BC99" s="71"/>
      <c r="BD99" s="71"/>
      <c r="BE99" s="71"/>
      <c r="BF99" s="71"/>
      <c r="BG99" s="71"/>
      <c r="BH99" s="71"/>
      <c r="BI99" s="71"/>
      <c r="BJ99" s="71"/>
      <c r="BK99" s="71"/>
      <c r="BL99" s="71"/>
      <c r="BM99" s="179" t="s">
        <v>545</v>
      </c>
      <c r="BN99" s="71"/>
      <c r="BO99" s="71"/>
      <c r="BP99" s="71"/>
      <c r="BQ99" s="71"/>
      <c r="BR99" s="71"/>
      <c r="BS99" s="71"/>
      <c r="BT99" s="71"/>
      <c r="BU99" s="71"/>
      <c r="BV99" s="71"/>
      <c r="BW99" s="71"/>
      <c r="BX99" s="71"/>
      <c r="BY99" s="71"/>
      <c r="BZ99" s="71"/>
      <c r="CA99" s="71"/>
      <c r="CB99" s="71"/>
      <c r="CC99" s="71"/>
      <c r="CD99" s="71"/>
      <c r="CE99" s="71"/>
      <c r="CF99" s="71"/>
      <c r="CG99" s="71"/>
      <c r="CH99" s="71"/>
    </row>
    <row r="100" spans="53:86">
      <c r="BA100" t="s">
        <v>773</v>
      </c>
      <c r="BB100" s="71"/>
      <c r="BC100" s="71"/>
      <c r="BD100" s="71"/>
      <c r="BE100" s="71"/>
      <c r="BF100" s="71"/>
      <c r="BG100" s="71"/>
      <c r="BH100" s="71"/>
      <c r="BI100" s="71"/>
      <c r="BJ100" s="71"/>
      <c r="BK100" s="71"/>
      <c r="BL100" s="71"/>
      <c r="BM100" s="179" t="s">
        <v>546</v>
      </c>
      <c r="BN100" s="71"/>
      <c r="BO100" s="71"/>
      <c r="BP100" s="71"/>
      <c r="BQ100" s="71"/>
      <c r="BR100" s="71"/>
      <c r="BS100" s="71"/>
      <c r="BT100" s="71"/>
      <c r="BU100" s="71"/>
      <c r="BV100" s="71"/>
      <c r="BW100" s="71"/>
      <c r="BX100" s="71"/>
      <c r="BY100" s="71"/>
      <c r="BZ100" s="71"/>
      <c r="CA100" s="71"/>
      <c r="CB100" s="71"/>
      <c r="CC100" s="71"/>
      <c r="CD100" s="71"/>
      <c r="CE100" s="71"/>
      <c r="CF100" s="71"/>
      <c r="CG100" s="71"/>
      <c r="CH100" s="71"/>
    </row>
    <row r="101" spans="53:86">
      <c r="BA101" t="s">
        <v>774</v>
      </c>
      <c r="BB101" s="71"/>
      <c r="BC101" s="71"/>
      <c r="BD101" s="71"/>
      <c r="BE101" s="71"/>
      <c r="BF101" s="71"/>
      <c r="BG101" s="71"/>
      <c r="BH101" s="71"/>
      <c r="BI101" s="71"/>
      <c r="BJ101" s="71"/>
      <c r="BK101" s="71"/>
      <c r="BL101" s="71"/>
      <c r="BM101" s="179" t="s">
        <v>645</v>
      </c>
      <c r="BN101" s="71"/>
      <c r="BO101" s="71"/>
      <c r="BP101" s="71"/>
      <c r="BQ101" s="71"/>
      <c r="BR101" s="71"/>
      <c r="BS101" s="71"/>
      <c r="BT101" s="71"/>
      <c r="BU101" s="71"/>
      <c r="BV101" s="71"/>
      <c r="BW101" s="71"/>
      <c r="BX101" s="71"/>
      <c r="BY101" s="71"/>
      <c r="BZ101" s="71"/>
      <c r="CA101" s="71"/>
      <c r="CB101" s="71"/>
      <c r="CC101" s="71"/>
      <c r="CD101" s="71"/>
      <c r="CE101" s="71"/>
      <c r="CF101" s="71"/>
      <c r="CG101" s="71"/>
      <c r="CH101" s="71"/>
    </row>
    <row r="102" spans="53:86">
      <c r="BA102" t="s">
        <v>775</v>
      </c>
      <c r="BB102" s="71"/>
      <c r="BC102" s="71"/>
      <c r="BD102" s="71"/>
      <c r="BE102" s="71"/>
      <c r="BF102" s="71"/>
      <c r="BG102" s="71"/>
      <c r="BH102" s="71"/>
      <c r="BI102" s="71"/>
      <c r="BJ102" s="71"/>
      <c r="BK102" s="71"/>
      <c r="BL102" s="71"/>
      <c r="BM102" s="179" t="s">
        <v>547</v>
      </c>
      <c r="BN102" s="71"/>
      <c r="BO102" s="71"/>
      <c r="BP102" s="71"/>
      <c r="BQ102" s="71"/>
      <c r="BR102" s="71"/>
      <c r="BS102" s="71"/>
      <c r="BT102" s="71"/>
      <c r="BU102" s="71"/>
      <c r="BV102" s="71"/>
      <c r="BW102" s="71"/>
      <c r="BX102" s="71"/>
      <c r="BY102" s="71"/>
      <c r="BZ102" s="71"/>
      <c r="CA102" s="71"/>
      <c r="CB102" s="71"/>
      <c r="CC102" s="71"/>
      <c r="CD102" s="71"/>
      <c r="CE102" s="71"/>
      <c r="CF102" s="71"/>
      <c r="CG102" s="71"/>
      <c r="CH102" s="71"/>
    </row>
    <row r="103" spans="53:86" ht="15">
      <c r="BA103" s="193" t="s">
        <v>776</v>
      </c>
      <c r="BB103" s="71"/>
      <c r="BC103" s="71"/>
      <c r="BD103" s="71"/>
      <c r="BE103" s="71"/>
      <c r="BF103" s="71"/>
      <c r="BG103" s="71"/>
      <c r="BH103" s="71"/>
      <c r="BI103" s="71"/>
      <c r="BJ103" s="71"/>
      <c r="BK103" s="71"/>
      <c r="BL103" s="71"/>
      <c r="BM103" s="179" t="s">
        <v>94</v>
      </c>
      <c r="BN103" s="71"/>
      <c r="BO103" s="71"/>
      <c r="BP103" s="71"/>
      <c r="BQ103" s="71"/>
      <c r="BR103" s="71"/>
      <c r="BS103" s="71"/>
      <c r="BT103" s="71"/>
      <c r="BU103" s="71"/>
      <c r="BV103" s="71"/>
      <c r="BW103" s="71"/>
      <c r="BX103" s="71"/>
      <c r="BY103" s="71"/>
      <c r="BZ103" s="71"/>
      <c r="CA103" s="71"/>
      <c r="CB103" s="71"/>
      <c r="CC103" s="71"/>
      <c r="CD103" s="71"/>
      <c r="CE103" s="71"/>
      <c r="CF103" s="71"/>
      <c r="CG103" s="71"/>
      <c r="CH103" s="71"/>
    </row>
    <row r="104" spans="53:86">
      <c r="BA104" t="s">
        <v>800</v>
      </c>
      <c r="BB104" s="71"/>
      <c r="BC104" s="71"/>
      <c r="BD104" s="71"/>
      <c r="BE104" s="71"/>
      <c r="BF104" s="71"/>
      <c r="BG104" s="71"/>
      <c r="BH104" s="71"/>
      <c r="BI104" s="71"/>
      <c r="BJ104" s="71"/>
      <c r="BK104" s="71"/>
      <c r="BL104" s="71"/>
      <c r="BM104" s="179" t="s">
        <v>548</v>
      </c>
      <c r="BN104" s="71"/>
      <c r="BO104" s="71"/>
      <c r="BP104" s="71"/>
      <c r="BQ104" s="71"/>
      <c r="BR104" s="71"/>
      <c r="BS104" s="71"/>
      <c r="BT104" s="71"/>
      <c r="BU104" s="71"/>
      <c r="BV104" s="71"/>
      <c r="BW104" s="71"/>
      <c r="BX104" s="71"/>
      <c r="BY104" s="71"/>
      <c r="BZ104" s="71"/>
      <c r="CA104" s="71"/>
      <c r="CB104" s="71"/>
      <c r="CC104" s="71"/>
      <c r="CD104" s="71"/>
      <c r="CE104" s="71"/>
      <c r="CF104" s="71"/>
      <c r="CG104" s="71"/>
      <c r="CH104" s="71"/>
    </row>
    <row r="105" spans="53:86">
      <c r="BA105" t="s">
        <v>801</v>
      </c>
      <c r="BB105" s="71"/>
      <c r="BC105" s="71"/>
      <c r="BD105" s="71"/>
      <c r="BE105" s="71"/>
      <c r="BF105" s="71"/>
      <c r="BG105" s="71"/>
      <c r="BH105" s="71"/>
      <c r="BI105" s="71"/>
      <c r="BJ105" s="71"/>
      <c r="BK105" s="71"/>
      <c r="BL105" s="71"/>
      <c r="BM105" s="179" t="s">
        <v>549</v>
      </c>
      <c r="BN105" s="71"/>
      <c r="BO105" s="71"/>
      <c r="BP105" s="71"/>
      <c r="BQ105" s="71"/>
      <c r="BR105" s="71"/>
      <c r="BS105" s="71"/>
      <c r="BT105" s="71"/>
      <c r="BU105" s="71"/>
      <c r="BV105" s="71"/>
      <c r="BW105" s="71"/>
      <c r="BX105" s="71"/>
      <c r="BY105" s="71"/>
      <c r="BZ105" s="71"/>
      <c r="CA105" s="71"/>
      <c r="CB105" s="71"/>
      <c r="CC105" s="71"/>
      <c r="CD105" s="71"/>
      <c r="CE105" s="71"/>
      <c r="CF105" s="71"/>
      <c r="CG105" s="71"/>
      <c r="CH105" s="71"/>
    </row>
    <row r="106" spans="53:86">
      <c r="BA106" t="s">
        <v>802</v>
      </c>
      <c r="BB106" s="71"/>
      <c r="BC106" s="71"/>
      <c r="BD106" s="71"/>
      <c r="BE106" s="71"/>
      <c r="BF106" s="71"/>
      <c r="BG106" s="71"/>
      <c r="BH106" s="71"/>
      <c r="BI106" s="71"/>
      <c r="BJ106" s="71"/>
      <c r="BK106" s="71"/>
      <c r="BL106" s="71"/>
      <c r="BM106" s="179" t="s">
        <v>550</v>
      </c>
      <c r="BN106" s="71"/>
      <c r="BO106" s="71"/>
      <c r="BP106" s="71"/>
      <c r="BQ106" s="71"/>
      <c r="BR106" s="71"/>
      <c r="BS106" s="71"/>
      <c r="BT106" s="71"/>
      <c r="BU106" s="71"/>
      <c r="BV106" s="71"/>
      <c r="BW106" s="71"/>
      <c r="BX106" s="71"/>
      <c r="BY106" s="71"/>
      <c r="BZ106" s="71"/>
      <c r="CA106" s="71"/>
      <c r="CB106" s="71"/>
      <c r="CC106" s="71"/>
      <c r="CD106" s="71"/>
      <c r="CE106" s="71"/>
      <c r="CF106" s="71"/>
      <c r="CG106" s="71"/>
      <c r="CH106" s="71"/>
    </row>
    <row r="107" spans="53:86" ht="15">
      <c r="BA107" s="193" t="s">
        <v>777</v>
      </c>
      <c r="BB107" s="71"/>
      <c r="BC107" s="71"/>
      <c r="BD107" s="71"/>
      <c r="BE107" s="71"/>
      <c r="BF107" s="71"/>
      <c r="BG107" s="71"/>
      <c r="BH107" s="71"/>
      <c r="BI107" s="71"/>
      <c r="BJ107" s="71"/>
      <c r="BK107" s="71"/>
      <c r="BL107" s="71"/>
      <c r="BM107" s="179" t="s">
        <v>551</v>
      </c>
      <c r="BN107" s="71"/>
      <c r="BO107" s="71"/>
      <c r="BP107" s="71"/>
      <c r="BQ107" s="71"/>
      <c r="BR107" s="71"/>
      <c r="BS107" s="71"/>
      <c r="BT107" s="71"/>
      <c r="BU107" s="71"/>
      <c r="BV107" s="71"/>
      <c r="BW107" s="71"/>
      <c r="BX107" s="71"/>
      <c r="BY107" s="71"/>
      <c r="BZ107" s="71"/>
      <c r="CA107" s="71"/>
      <c r="CB107" s="71"/>
      <c r="CC107" s="71"/>
      <c r="CD107" s="71"/>
      <c r="CE107" s="71"/>
      <c r="CF107" s="71"/>
      <c r="CG107" s="71"/>
      <c r="CH107" s="71"/>
    </row>
    <row r="108" spans="53:86">
      <c r="BA108" t="s">
        <v>778</v>
      </c>
      <c r="BB108" s="71"/>
      <c r="BC108" s="71"/>
      <c r="BD108" s="71"/>
      <c r="BE108" s="71"/>
      <c r="BF108" s="71"/>
      <c r="BG108" s="71"/>
      <c r="BH108" s="71"/>
      <c r="BI108" s="71"/>
      <c r="BJ108" s="71"/>
      <c r="BK108" s="71"/>
      <c r="BL108" s="71"/>
      <c r="BM108" s="179" t="s">
        <v>552</v>
      </c>
      <c r="BN108" s="71"/>
      <c r="BO108" s="71"/>
      <c r="BP108" s="71"/>
      <c r="BQ108" s="71"/>
      <c r="BR108" s="71"/>
      <c r="BS108" s="71"/>
      <c r="BT108" s="71"/>
      <c r="BU108" s="71"/>
      <c r="BV108" s="71"/>
      <c r="BW108" s="71"/>
      <c r="BX108" s="71"/>
      <c r="BY108" s="71"/>
      <c r="BZ108" s="71"/>
      <c r="CA108" s="71"/>
      <c r="CB108" s="71"/>
      <c r="CC108" s="71"/>
      <c r="CD108" s="71"/>
      <c r="CE108" s="71"/>
      <c r="CF108" s="71"/>
      <c r="CG108" s="71"/>
      <c r="CH108" s="71"/>
    </row>
    <row r="109" spans="53:86" ht="15">
      <c r="BA109" s="193" t="s">
        <v>779</v>
      </c>
      <c r="BB109" s="71"/>
      <c r="BC109" s="71"/>
      <c r="BD109" s="71"/>
      <c r="BE109" s="71"/>
      <c r="BF109" s="71"/>
      <c r="BG109" s="71"/>
      <c r="BH109" s="71"/>
      <c r="BI109" s="71"/>
      <c r="BJ109" s="71"/>
      <c r="BK109" s="71"/>
      <c r="BL109" s="71"/>
      <c r="BM109" s="179" t="s">
        <v>553</v>
      </c>
      <c r="BN109" s="71"/>
      <c r="BO109" s="71"/>
      <c r="BP109" s="71"/>
      <c r="BQ109" s="71"/>
      <c r="BR109" s="71"/>
      <c r="BS109" s="71"/>
      <c r="BT109" s="71"/>
      <c r="BU109" s="71"/>
      <c r="BV109" s="71"/>
      <c r="BW109" s="71"/>
      <c r="BX109" s="71"/>
      <c r="BY109" s="71"/>
      <c r="BZ109" s="71"/>
      <c r="CA109" s="71"/>
      <c r="CB109" s="71"/>
      <c r="CC109" s="71"/>
      <c r="CD109" s="71"/>
      <c r="CE109" s="71"/>
      <c r="CF109" s="71"/>
      <c r="CG109" s="71"/>
      <c r="CH109" s="71"/>
    </row>
    <row r="110" spans="53:86">
      <c r="BA110" t="s">
        <v>780</v>
      </c>
      <c r="BB110" s="71"/>
      <c r="BC110" s="71"/>
      <c r="BD110" s="71"/>
      <c r="BE110" s="71"/>
      <c r="BF110" s="71"/>
      <c r="BG110" s="71"/>
      <c r="BH110" s="71"/>
      <c r="BI110" s="71"/>
      <c r="BJ110" s="71"/>
      <c r="BK110" s="71"/>
      <c r="BL110" s="71"/>
      <c r="BM110" s="179" t="s">
        <v>646</v>
      </c>
      <c r="BN110" s="71"/>
      <c r="BO110" s="71"/>
      <c r="BP110" s="71"/>
      <c r="BQ110" s="71"/>
      <c r="BR110" s="71"/>
      <c r="BS110" s="71"/>
      <c r="BT110" s="71"/>
      <c r="BU110" s="71"/>
      <c r="BV110" s="71"/>
      <c r="BW110" s="71"/>
      <c r="BX110" s="71"/>
      <c r="BY110" s="71"/>
      <c r="BZ110" s="71"/>
      <c r="CA110" s="71"/>
      <c r="CB110" s="71"/>
      <c r="CC110" s="71"/>
      <c r="CD110" s="71"/>
      <c r="CE110" s="71"/>
      <c r="CF110" s="71"/>
      <c r="CG110" s="71"/>
      <c r="CH110" s="71"/>
    </row>
    <row r="111" spans="53:86">
      <c r="BA111" t="s">
        <v>781</v>
      </c>
      <c r="BB111" s="71"/>
      <c r="BC111" s="71"/>
      <c r="BD111" s="71"/>
      <c r="BE111" s="71"/>
      <c r="BF111" s="71"/>
      <c r="BG111" s="71"/>
      <c r="BH111" s="71"/>
      <c r="BI111" s="71"/>
      <c r="BJ111" s="71"/>
      <c r="BK111" s="71"/>
      <c r="BL111" s="71"/>
      <c r="BM111" s="179" t="s">
        <v>81</v>
      </c>
      <c r="BN111" s="71"/>
      <c r="BO111" s="71"/>
      <c r="BP111" s="71"/>
      <c r="BQ111" s="71"/>
      <c r="BR111" s="71"/>
      <c r="BS111" s="71"/>
      <c r="BT111" s="71"/>
      <c r="BU111" s="71"/>
      <c r="BV111" s="71"/>
      <c r="BW111" s="71"/>
      <c r="BX111" s="71"/>
      <c r="BY111" s="71"/>
      <c r="BZ111" s="71"/>
      <c r="CA111" s="71"/>
      <c r="CB111" s="71"/>
      <c r="CC111" s="71"/>
      <c r="CD111" s="71"/>
      <c r="CE111" s="71"/>
      <c r="CF111" s="71"/>
      <c r="CG111" s="71"/>
      <c r="CH111" s="71"/>
    </row>
    <row r="112" spans="53:86">
      <c r="BA112" t="s">
        <v>782</v>
      </c>
      <c r="BB112" s="71"/>
      <c r="BC112" s="71"/>
      <c r="BD112" s="71"/>
      <c r="BE112" s="71"/>
      <c r="BF112" s="71"/>
      <c r="BG112" s="71"/>
      <c r="BH112" s="71"/>
      <c r="BI112" s="71"/>
      <c r="BJ112" s="71"/>
      <c r="BK112" s="71"/>
      <c r="BL112" s="71"/>
      <c r="BM112" s="179" t="s">
        <v>554</v>
      </c>
      <c r="BN112" s="71"/>
      <c r="BO112" s="71"/>
      <c r="BP112" s="71"/>
      <c r="BQ112" s="71"/>
      <c r="BR112" s="71"/>
      <c r="BS112" s="71"/>
      <c r="BT112" s="71"/>
      <c r="BU112" s="71"/>
      <c r="BV112" s="71"/>
      <c r="BW112" s="71"/>
      <c r="BX112" s="71"/>
      <c r="BY112" s="71"/>
      <c r="BZ112" s="71"/>
      <c r="CA112" s="71"/>
      <c r="CB112" s="71"/>
      <c r="CC112" s="71"/>
      <c r="CD112" s="71"/>
      <c r="CE112" s="71"/>
      <c r="CF112" s="71"/>
      <c r="CG112" s="71"/>
      <c r="CH112" s="71"/>
    </row>
    <row r="113" spans="53:86">
      <c r="BA113" t="s">
        <v>783</v>
      </c>
      <c r="BB113" s="71"/>
      <c r="BC113" s="71"/>
      <c r="BD113" s="71"/>
      <c r="BE113" s="71"/>
      <c r="BF113" s="71"/>
      <c r="BG113" s="71"/>
      <c r="BH113" s="71"/>
      <c r="BI113" s="71"/>
      <c r="BJ113" s="71"/>
      <c r="BK113" s="71"/>
      <c r="BL113" s="71"/>
      <c r="BM113" s="179" t="s">
        <v>555</v>
      </c>
      <c r="BN113" s="71"/>
      <c r="BO113" s="71"/>
      <c r="BP113" s="71"/>
      <c r="BQ113" s="71"/>
      <c r="BR113" s="71"/>
      <c r="BS113" s="71"/>
      <c r="BT113" s="71"/>
      <c r="BU113" s="71"/>
      <c r="BV113" s="71"/>
      <c r="BW113" s="71"/>
      <c r="BX113" s="71"/>
      <c r="BY113" s="71"/>
      <c r="BZ113" s="71"/>
      <c r="CA113" s="71"/>
      <c r="CB113" s="71"/>
      <c r="CC113" s="71"/>
      <c r="CD113" s="71"/>
      <c r="CE113" s="71"/>
      <c r="CF113" s="71"/>
      <c r="CG113" s="71"/>
      <c r="CH113" s="71"/>
    </row>
    <row r="114" spans="53:86" ht="15">
      <c r="BA114" s="193" t="s">
        <v>784</v>
      </c>
      <c r="BB114" s="71"/>
      <c r="BC114" s="71"/>
      <c r="BD114" s="71"/>
      <c r="BE114" s="71"/>
      <c r="BF114" s="71"/>
      <c r="BG114" s="71"/>
      <c r="BH114" s="71"/>
      <c r="BI114" s="71"/>
      <c r="BJ114" s="71"/>
      <c r="BK114" s="71"/>
      <c r="BL114" s="71"/>
      <c r="BM114" s="179" t="s">
        <v>556</v>
      </c>
      <c r="BN114" s="71"/>
      <c r="BO114" s="71"/>
      <c r="BP114" s="71"/>
      <c r="BQ114" s="71"/>
      <c r="BR114" s="71"/>
      <c r="BS114" s="71"/>
      <c r="BT114" s="71"/>
      <c r="BU114" s="71"/>
      <c r="BV114" s="71"/>
      <c r="BW114" s="71"/>
      <c r="BX114" s="71"/>
      <c r="BY114" s="71"/>
      <c r="BZ114" s="71"/>
      <c r="CA114" s="71"/>
      <c r="CB114" s="71"/>
      <c r="CC114" s="71"/>
      <c r="CD114" s="71"/>
      <c r="CE114" s="71"/>
      <c r="CF114" s="71"/>
      <c r="CG114" s="71"/>
      <c r="CH114" s="71"/>
    </row>
    <row r="115" spans="53:86">
      <c r="BA115" t="s">
        <v>785</v>
      </c>
      <c r="BB115" s="71"/>
      <c r="BC115" s="71"/>
      <c r="BD115" s="71"/>
      <c r="BE115" s="71"/>
      <c r="BF115" s="71"/>
      <c r="BG115" s="71"/>
      <c r="BH115" s="71"/>
      <c r="BI115" s="71"/>
      <c r="BJ115" s="71"/>
      <c r="BK115" s="71"/>
      <c r="BL115" s="71"/>
      <c r="BM115" s="179" t="s">
        <v>557</v>
      </c>
      <c r="BN115" s="71"/>
      <c r="BO115" s="71"/>
      <c r="BP115" s="71"/>
      <c r="BQ115" s="71"/>
      <c r="BR115" s="71"/>
      <c r="BS115" s="71"/>
      <c r="BT115" s="71"/>
      <c r="BU115" s="71"/>
      <c r="BV115" s="71"/>
      <c r="BW115" s="71"/>
      <c r="BX115" s="71"/>
      <c r="BY115" s="71"/>
      <c r="BZ115" s="71"/>
      <c r="CA115" s="71"/>
      <c r="CB115" s="71"/>
      <c r="CC115" s="71"/>
      <c r="CD115" s="71"/>
      <c r="CE115" s="71"/>
      <c r="CF115" s="71"/>
      <c r="CG115" s="71"/>
      <c r="CH115" s="71"/>
    </row>
    <row r="116" spans="53:86">
      <c r="BA116" t="s">
        <v>786</v>
      </c>
      <c r="BB116" s="71"/>
      <c r="BC116" s="71"/>
      <c r="BD116" s="71"/>
      <c r="BE116" s="71"/>
      <c r="BF116" s="71"/>
      <c r="BG116" s="71"/>
      <c r="BH116" s="71"/>
      <c r="BI116" s="71"/>
      <c r="BJ116" s="71"/>
      <c r="BK116" s="71"/>
      <c r="BL116" s="71"/>
      <c r="BM116" s="179" t="s">
        <v>558</v>
      </c>
      <c r="BN116" s="71"/>
      <c r="BO116" s="71"/>
      <c r="BP116" s="71"/>
      <c r="BQ116" s="71"/>
      <c r="BR116" s="71"/>
      <c r="BS116" s="71"/>
      <c r="BT116" s="71"/>
      <c r="BU116" s="71"/>
      <c r="BV116" s="71"/>
      <c r="BW116" s="71"/>
      <c r="BX116" s="71"/>
      <c r="BY116" s="71"/>
      <c r="BZ116" s="71"/>
      <c r="CA116" s="71"/>
      <c r="CB116" s="71"/>
      <c r="CC116" s="71"/>
      <c r="CD116" s="71"/>
      <c r="CE116" s="71"/>
      <c r="CF116" s="71"/>
      <c r="CG116" s="71"/>
      <c r="CH116" s="71"/>
    </row>
    <row r="117" spans="53:86">
      <c r="BA117" t="s">
        <v>787</v>
      </c>
      <c r="BB117" s="71"/>
      <c r="BC117" s="71"/>
      <c r="BD117" s="71"/>
      <c r="BE117" s="71"/>
      <c r="BF117" s="71"/>
      <c r="BG117" s="71"/>
      <c r="BH117" s="71"/>
      <c r="BI117" s="71"/>
      <c r="BJ117" s="71"/>
      <c r="BK117" s="71"/>
      <c r="BL117" s="71"/>
      <c r="BM117" s="179" t="s">
        <v>559</v>
      </c>
      <c r="BN117" s="71"/>
      <c r="BO117" s="71"/>
      <c r="BP117" s="71"/>
      <c r="BQ117" s="71"/>
      <c r="BR117" s="71"/>
      <c r="BS117" s="71"/>
      <c r="BT117" s="71"/>
      <c r="BU117" s="71"/>
      <c r="BV117" s="71"/>
      <c r="BW117" s="71"/>
      <c r="BX117" s="71"/>
      <c r="BY117" s="71"/>
      <c r="BZ117" s="71"/>
      <c r="CA117" s="71"/>
      <c r="CB117" s="71"/>
      <c r="CC117" s="71"/>
      <c r="CD117" s="71"/>
      <c r="CE117" s="71"/>
      <c r="CF117" s="71"/>
      <c r="CG117" s="71"/>
      <c r="CH117" s="71"/>
    </row>
    <row r="118" spans="53:86">
      <c r="BA118" t="s">
        <v>788</v>
      </c>
      <c r="BB118" s="71"/>
      <c r="BC118" s="71"/>
      <c r="BD118" s="71"/>
      <c r="BE118" s="71"/>
      <c r="BF118" s="71"/>
      <c r="BG118" s="71"/>
      <c r="BH118" s="71"/>
      <c r="BI118" s="71"/>
      <c r="BJ118" s="71"/>
      <c r="BK118" s="71"/>
      <c r="BL118" s="71"/>
      <c r="BM118" s="179" t="s">
        <v>560</v>
      </c>
      <c r="BN118" s="71"/>
      <c r="BO118" s="71"/>
      <c r="BP118" s="71"/>
      <c r="BQ118" s="71"/>
      <c r="BR118" s="71"/>
      <c r="BS118" s="71"/>
      <c r="BT118" s="71"/>
      <c r="BU118" s="71"/>
      <c r="BV118" s="71"/>
      <c r="BW118" s="71"/>
      <c r="BX118" s="71"/>
      <c r="BY118" s="71"/>
      <c r="BZ118" s="71"/>
      <c r="CA118" s="71"/>
      <c r="CB118" s="71"/>
      <c r="CC118" s="71"/>
      <c r="CD118" s="71"/>
      <c r="CE118" s="71"/>
      <c r="CF118" s="71"/>
      <c r="CG118" s="71"/>
      <c r="CH118" s="71"/>
    </row>
    <row r="119" spans="53:86">
      <c r="BA119" t="s">
        <v>789</v>
      </c>
      <c r="BB119" s="71"/>
      <c r="BC119" s="71"/>
      <c r="BD119" s="71"/>
      <c r="BE119" s="71"/>
      <c r="BF119" s="71"/>
      <c r="BG119" s="71"/>
      <c r="BH119" s="71"/>
      <c r="BI119" s="71"/>
      <c r="BJ119" s="71"/>
      <c r="BK119" s="71"/>
      <c r="BL119" s="71"/>
      <c r="BM119" s="179" t="s">
        <v>82</v>
      </c>
      <c r="BN119" s="71"/>
      <c r="BO119" s="71"/>
      <c r="BP119" s="71"/>
      <c r="BQ119" s="71"/>
      <c r="BR119" s="71"/>
      <c r="BS119" s="71"/>
      <c r="BT119" s="71"/>
      <c r="BU119" s="71"/>
      <c r="BV119" s="71"/>
      <c r="BW119" s="71"/>
      <c r="BX119" s="71"/>
      <c r="BY119" s="71"/>
      <c r="BZ119" s="71"/>
      <c r="CA119" s="71"/>
      <c r="CB119" s="71"/>
      <c r="CC119" s="71"/>
      <c r="CD119" s="71"/>
      <c r="CE119" s="71"/>
      <c r="CF119" s="71"/>
      <c r="CG119" s="71"/>
      <c r="CH119" s="71"/>
    </row>
    <row r="120" spans="53:86">
      <c r="BA120" t="s">
        <v>790</v>
      </c>
      <c r="BB120" s="71"/>
      <c r="BC120" s="71"/>
      <c r="BD120" s="71"/>
      <c r="BE120" s="71"/>
      <c r="BF120" s="71"/>
      <c r="BG120" s="71"/>
      <c r="BH120" s="71"/>
      <c r="BI120" s="71"/>
      <c r="BJ120" s="71"/>
      <c r="BK120" s="71"/>
      <c r="BL120" s="71"/>
      <c r="BM120" s="179" t="s">
        <v>561</v>
      </c>
      <c r="BN120" s="71"/>
      <c r="BO120" s="71"/>
      <c r="BP120" s="71"/>
      <c r="BQ120" s="71"/>
      <c r="BR120" s="71"/>
      <c r="BS120" s="71"/>
      <c r="BT120" s="71"/>
      <c r="BU120" s="71"/>
      <c r="BV120" s="71"/>
      <c r="BW120" s="71"/>
      <c r="BX120" s="71"/>
      <c r="BY120" s="71"/>
      <c r="BZ120" s="71"/>
      <c r="CA120" s="71"/>
      <c r="CB120" s="71"/>
      <c r="CC120" s="71"/>
      <c r="CD120" s="71"/>
      <c r="CE120" s="71"/>
      <c r="CF120" s="71"/>
      <c r="CG120" s="71"/>
      <c r="CH120" s="71"/>
    </row>
    <row r="121" spans="53:86" ht="15">
      <c r="BA121" s="193" t="s">
        <v>791</v>
      </c>
      <c r="BB121" s="71"/>
      <c r="BC121" s="71"/>
      <c r="BD121" s="71"/>
      <c r="BE121" s="71"/>
      <c r="BF121" s="71"/>
      <c r="BG121" s="71"/>
      <c r="BH121" s="71"/>
      <c r="BI121" s="71"/>
      <c r="BJ121" s="71"/>
      <c r="BK121" s="71"/>
      <c r="BL121" s="71"/>
      <c r="BM121" s="179" t="s">
        <v>562</v>
      </c>
      <c r="BN121" s="71"/>
      <c r="BO121" s="71"/>
      <c r="BP121" s="71"/>
      <c r="BQ121" s="71"/>
      <c r="BR121" s="71"/>
      <c r="BS121" s="71"/>
      <c r="BT121" s="71"/>
      <c r="BU121" s="71"/>
      <c r="BV121" s="71"/>
      <c r="BW121" s="71"/>
      <c r="BX121" s="71"/>
      <c r="BY121" s="71"/>
      <c r="BZ121" s="71"/>
      <c r="CA121" s="71"/>
      <c r="CB121" s="71"/>
      <c r="CC121" s="71"/>
      <c r="CD121" s="71"/>
      <c r="CE121" s="71"/>
      <c r="CF121" s="71"/>
      <c r="CG121" s="71"/>
      <c r="CH121" s="71"/>
    </row>
    <row r="122" spans="53:86">
      <c r="BA122" t="s">
        <v>792</v>
      </c>
      <c r="BB122" s="71"/>
      <c r="BC122" s="71"/>
      <c r="BD122" s="71"/>
      <c r="BE122" s="71"/>
      <c r="BF122" s="71"/>
      <c r="BG122" s="71"/>
      <c r="BH122" s="71"/>
      <c r="BI122" s="71"/>
      <c r="BJ122" s="71"/>
      <c r="BK122" s="71"/>
      <c r="BL122" s="71"/>
      <c r="BM122" s="179" t="s">
        <v>563</v>
      </c>
      <c r="BN122" s="71"/>
      <c r="BO122" s="71"/>
      <c r="BP122" s="71"/>
      <c r="BQ122" s="71"/>
      <c r="BR122" s="71"/>
      <c r="BS122" s="71"/>
      <c r="BT122" s="71"/>
      <c r="BU122" s="71"/>
      <c r="BV122" s="71"/>
      <c r="BW122" s="71"/>
      <c r="BX122" s="71"/>
      <c r="BY122" s="71"/>
      <c r="BZ122" s="71"/>
      <c r="CA122" s="71"/>
      <c r="CB122" s="71"/>
      <c r="CC122" s="71"/>
      <c r="CD122" s="71"/>
      <c r="CE122" s="71"/>
      <c r="CF122" s="71"/>
      <c r="CG122" s="71"/>
      <c r="CH122" s="71"/>
    </row>
    <row r="123" spans="53:86" ht="15">
      <c r="BA123" s="193" t="s">
        <v>793</v>
      </c>
      <c r="BB123" s="71"/>
      <c r="BC123" s="71"/>
      <c r="BD123" s="71"/>
      <c r="BE123" s="71"/>
      <c r="BF123" s="71"/>
      <c r="BG123" s="71"/>
      <c r="BH123" s="71"/>
      <c r="BI123" s="71"/>
      <c r="BJ123" s="71"/>
      <c r="BK123" s="71"/>
      <c r="BL123" s="71"/>
      <c r="BM123" s="179" t="s">
        <v>564</v>
      </c>
      <c r="BN123" s="71"/>
      <c r="BO123" s="71"/>
      <c r="BP123" s="71"/>
      <c r="BQ123" s="71"/>
      <c r="BR123" s="71"/>
      <c r="BS123" s="71"/>
      <c r="BT123" s="71"/>
      <c r="BU123" s="71"/>
      <c r="BV123" s="71"/>
      <c r="BW123" s="71"/>
      <c r="BX123" s="71"/>
      <c r="BY123" s="71"/>
      <c r="BZ123" s="71"/>
      <c r="CA123" s="71"/>
      <c r="CB123" s="71"/>
      <c r="CC123" s="71"/>
      <c r="CD123" s="71"/>
      <c r="CE123" s="71"/>
      <c r="CF123" s="71"/>
      <c r="CG123" s="71"/>
      <c r="CH123" s="71"/>
    </row>
    <row r="124" spans="53:86">
      <c r="BA124" t="s">
        <v>794</v>
      </c>
      <c r="BB124" s="71"/>
      <c r="BC124" s="71"/>
      <c r="BD124" s="71"/>
      <c r="BE124" s="71"/>
      <c r="BF124" s="71"/>
      <c r="BG124" s="71"/>
      <c r="BH124" s="71"/>
      <c r="BI124" s="71"/>
      <c r="BJ124" s="71"/>
      <c r="BK124" s="71"/>
      <c r="BL124" s="71"/>
      <c r="BM124" s="179" t="s">
        <v>565</v>
      </c>
      <c r="BN124" s="71"/>
      <c r="BO124" s="71"/>
      <c r="BP124" s="71"/>
      <c r="BQ124" s="71"/>
      <c r="BR124" s="71"/>
      <c r="BS124" s="71"/>
      <c r="BT124" s="71"/>
      <c r="BU124" s="71"/>
      <c r="BV124" s="71"/>
      <c r="BW124" s="71"/>
      <c r="BX124" s="71"/>
      <c r="BY124" s="71"/>
      <c r="BZ124" s="71"/>
      <c r="CA124" s="71"/>
      <c r="CB124" s="71"/>
      <c r="CC124" s="71"/>
      <c r="CD124" s="71"/>
      <c r="CE124" s="71"/>
      <c r="CF124" s="71"/>
      <c r="CG124" s="71"/>
      <c r="CH124" s="71"/>
    </row>
    <row r="125" spans="53:86">
      <c r="BA125" s="71"/>
      <c r="BB125" s="71"/>
      <c r="BC125" s="71"/>
      <c r="BD125" s="71"/>
      <c r="BE125" s="71"/>
      <c r="BF125" s="71"/>
      <c r="BG125" s="71"/>
      <c r="BH125" s="71"/>
      <c r="BI125" s="71"/>
      <c r="BJ125" s="71"/>
      <c r="BK125" s="71"/>
      <c r="BL125" s="71"/>
      <c r="BM125" s="179" t="s">
        <v>566</v>
      </c>
      <c r="BN125" s="71"/>
      <c r="BO125" s="71"/>
      <c r="BP125" s="71"/>
      <c r="BQ125" s="71"/>
      <c r="BR125" s="71"/>
      <c r="BS125" s="71"/>
      <c r="BT125" s="71"/>
      <c r="BU125" s="71"/>
      <c r="BV125" s="71"/>
      <c r="BW125" s="71"/>
      <c r="BX125" s="71"/>
      <c r="BY125" s="71"/>
      <c r="BZ125" s="71"/>
      <c r="CA125" s="71"/>
      <c r="CB125" s="71"/>
      <c r="CC125" s="71"/>
      <c r="CD125" s="71"/>
      <c r="CE125" s="71"/>
      <c r="CF125" s="71"/>
      <c r="CG125" s="71"/>
      <c r="CH125" s="71"/>
    </row>
    <row r="126" spans="53:86">
      <c r="BA126" s="71"/>
      <c r="BB126" s="71"/>
      <c r="BC126" s="71"/>
      <c r="BD126" s="71"/>
      <c r="BE126" s="71"/>
      <c r="BF126" s="71"/>
      <c r="BG126" s="71"/>
      <c r="BH126" s="71"/>
      <c r="BI126" s="71"/>
      <c r="BJ126" s="71"/>
      <c r="BK126" s="71"/>
      <c r="BL126" s="71"/>
      <c r="BM126" s="179" t="s">
        <v>567</v>
      </c>
      <c r="BN126" s="71"/>
      <c r="BO126" s="71"/>
      <c r="BP126" s="71"/>
      <c r="BQ126" s="71"/>
      <c r="BR126" s="71"/>
      <c r="BS126" s="71"/>
      <c r="BT126" s="71"/>
      <c r="BU126" s="71"/>
      <c r="BV126" s="71"/>
      <c r="BW126" s="71"/>
      <c r="BX126" s="71"/>
      <c r="BY126" s="71"/>
      <c r="BZ126" s="71"/>
      <c r="CA126" s="71"/>
      <c r="CB126" s="71"/>
      <c r="CC126" s="71"/>
      <c r="CD126" s="71"/>
      <c r="CE126" s="71"/>
      <c r="CF126" s="71"/>
      <c r="CG126" s="71"/>
      <c r="CH126" s="71"/>
    </row>
    <row r="127" spans="53:86">
      <c r="BA127" s="71"/>
      <c r="BB127" s="71"/>
      <c r="BC127" s="71"/>
      <c r="BD127" s="71"/>
      <c r="BE127" s="71"/>
      <c r="BF127" s="71"/>
      <c r="BG127" s="71"/>
      <c r="BH127" s="71"/>
      <c r="BI127" s="71"/>
      <c r="BJ127" s="71"/>
      <c r="BK127" s="71"/>
      <c r="BL127" s="71"/>
      <c r="BM127" s="179" t="s">
        <v>568</v>
      </c>
      <c r="BN127" s="71"/>
      <c r="BO127" s="71"/>
      <c r="BP127" s="71"/>
      <c r="BQ127" s="71"/>
      <c r="BR127" s="71"/>
      <c r="BS127" s="71"/>
      <c r="BT127" s="71"/>
      <c r="BU127" s="71"/>
      <c r="BV127" s="71"/>
      <c r="BW127" s="71"/>
      <c r="BX127" s="71"/>
      <c r="BY127" s="71"/>
      <c r="BZ127" s="71"/>
      <c r="CA127" s="71"/>
      <c r="CB127" s="71"/>
      <c r="CC127" s="71"/>
      <c r="CD127" s="71"/>
      <c r="CE127" s="71"/>
      <c r="CF127" s="71"/>
      <c r="CG127" s="71"/>
      <c r="CH127" s="71"/>
    </row>
    <row r="128" spans="53:86">
      <c r="BA128" s="71"/>
      <c r="BB128" s="71"/>
      <c r="BC128" s="71"/>
      <c r="BD128" s="71"/>
      <c r="BE128" s="71"/>
      <c r="BF128" s="71"/>
      <c r="BG128" s="71"/>
      <c r="BH128" s="71"/>
      <c r="BI128" s="71"/>
      <c r="BJ128" s="71"/>
      <c r="BK128" s="71"/>
      <c r="BL128" s="71"/>
      <c r="BM128" s="179" t="s">
        <v>569</v>
      </c>
      <c r="BN128" s="71"/>
      <c r="BO128" s="71"/>
      <c r="BP128" s="71"/>
      <c r="BQ128" s="71"/>
      <c r="BR128" s="71"/>
      <c r="BS128" s="71"/>
      <c r="BT128" s="71"/>
      <c r="BU128" s="71"/>
      <c r="BV128" s="71"/>
      <c r="BW128" s="71"/>
      <c r="BX128" s="71"/>
      <c r="BY128" s="71"/>
      <c r="BZ128" s="71"/>
      <c r="CA128" s="71"/>
      <c r="CB128" s="71"/>
      <c r="CC128" s="71"/>
      <c r="CD128" s="71"/>
      <c r="CE128" s="71"/>
      <c r="CF128" s="71"/>
      <c r="CG128" s="71"/>
      <c r="CH128" s="71"/>
    </row>
    <row r="129" spans="53:86">
      <c r="BA129" s="71"/>
      <c r="BB129" s="71"/>
      <c r="BC129" s="71"/>
      <c r="BD129" s="71"/>
      <c r="BE129" s="71"/>
      <c r="BF129" s="71"/>
      <c r="BG129" s="71"/>
      <c r="BH129" s="71"/>
      <c r="BI129" s="71"/>
      <c r="BJ129" s="71"/>
      <c r="BK129" s="71"/>
      <c r="BL129" s="71"/>
      <c r="BM129" s="179" t="s">
        <v>570</v>
      </c>
      <c r="BN129" s="71"/>
      <c r="BO129" s="71"/>
      <c r="BP129" s="71"/>
      <c r="BQ129" s="71"/>
      <c r="BR129" s="71"/>
      <c r="BS129" s="71"/>
      <c r="BT129" s="71"/>
      <c r="BU129" s="71"/>
      <c r="BV129" s="71"/>
      <c r="BW129" s="71"/>
      <c r="BX129" s="71"/>
      <c r="BY129" s="71"/>
      <c r="BZ129" s="71"/>
      <c r="CA129" s="71"/>
      <c r="CB129" s="71"/>
      <c r="CC129" s="71"/>
      <c r="CD129" s="71"/>
      <c r="CE129" s="71"/>
      <c r="CF129" s="71"/>
      <c r="CG129" s="71"/>
      <c r="CH129" s="71"/>
    </row>
    <row r="130" spans="53:86">
      <c r="BA130" s="71"/>
      <c r="BB130" s="71"/>
      <c r="BC130" s="71"/>
      <c r="BD130" s="71"/>
      <c r="BE130" s="71"/>
      <c r="BF130" s="71"/>
      <c r="BG130" s="71"/>
      <c r="BH130" s="71"/>
      <c r="BI130" s="71"/>
      <c r="BJ130" s="71"/>
      <c r="BK130" s="71"/>
      <c r="BL130" s="71"/>
      <c r="BM130" s="179" t="s">
        <v>571</v>
      </c>
      <c r="BN130" s="71"/>
      <c r="BO130" s="71"/>
      <c r="BP130" s="71"/>
      <c r="BQ130" s="71"/>
      <c r="BR130" s="71"/>
      <c r="BS130" s="71"/>
      <c r="BT130" s="71"/>
      <c r="BU130" s="71"/>
      <c r="BV130" s="71"/>
      <c r="BW130" s="71"/>
      <c r="BX130" s="71"/>
      <c r="BY130" s="71"/>
      <c r="BZ130" s="71"/>
      <c r="CA130" s="71"/>
      <c r="CB130" s="71"/>
      <c r="CC130" s="71"/>
      <c r="CD130" s="71"/>
      <c r="CE130" s="71"/>
      <c r="CF130" s="71"/>
      <c r="CG130" s="71"/>
      <c r="CH130" s="71"/>
    </row>
    <row r="131" spans="53:86">
      <c r="BA131" s="71"/>
      <c r="BB131" s="71"/>
      <c r="BC131" s="71"/>
      <c r="BD131" s="71"/>
      <c r="BE131" s="71"/>
      <c r="BF131" s="71"/>
      <c r="BG131" s="71"/>
      <c r="BH131" s="71"/>
      <c r="BI131" s="71"/>
      <c r="BJ131" s="71"/>
      <c r="BK131" s="71"/>
      <c r="BL131" s="71"/>
      <c r="BM131" s="179" t="s">
        <v>572</v>
      </c>
      <c r="BN131" s="71"/>
      <c r="BO131" s="71"/>
      <c r="BP131" s="71"/>
      <c r="BQ131" s="71"/>
      <c r="BR131" s="71"/>
      <c r="BS131" s="71"/>
      <c r="BT131" s="71"/>
      <c r="BU131" s="71"/>
      <c r="BV131" s="71"/>
      <c r="BW131" s="71"/>
      <c r="BX131" s="71"/>
      <c r="BY131" s="71"/>
      <c r="BZ131" s="71"/>
      <c r="CA131" s="71"/>
      <c r="CB131" s="71"/>
      <c r="CC131" s="71"/>
      <c r="CD131" s="71"/>
      <c r="CE131" s="71"/>
      <c r="CF131" s="71"/>
      <c r="CG131" s="71"/>
      <c r="CH131" s="71"/>
    </row>
    <row r="132" spans="53:86">
      <c r="BA132" s="71"/>
      <c r="BB132" s="71"/>
      <c r="BC132" s="71"/>
      <c r="BD132" s="71"/>
      <c r="BE132" s="71"/>
      <c r="BF132" s="71"/>
      <c r="BG132" s="71"/>
      <c r="BH132" s="71"/>
      <c r="BI132" s="71"/>
      <c r="BJ132" s="71"/>
      <c r="BK132" s="71"/>
      <c r="BL132" s="71"/>
      <c r="BM132" s="179" t="s">
        <v>573</v>
      </c>
      <c r="BN132" s="71"/>
      <c r="BO132" s="71"/>
      <c r="BP132" s="71"/>
      <c r="BQ132" s="71"/>
      <c r="BR132" s="71"/>
      <c r="BS132" s="71"/>
      <c r="BT132" s="71"/>
      <c r="BU132" s="71"/>
      <c r="BV132" s="71"/>
      <c r="BW132" s="71"/>
      <c r="BX132" s="71"/>
      <c r="BY132" s="71"/>
      <c r="BZ132" s="71"/>
      <c r="CA132" s="71"/>
      <c r="CB132" s="71"/>
      <c r="CC132" s="71"/>
      <c r="CD132" s="71"/>
      <c r="CE132" s="71"/>
      <c r="CF132" s="71"/>
      <c r="CG132" s="71"/>
      <c r="CH132" s="71"/>
    </row>
    <row r="133" spans="53:86">
      <c r="BA133" s="71"/>
      <c r="BB133" s="71"/>
      <c r="BC133" s="71"/>
      <c r="BD133" s="71"/>
      <c r="BE133" s="71"/>
      <c r="BF133" s="71"/>
      <c r="BG133" s="71"/>
      <c r="BH133" s="71"/>
      <c r="BI133" s="71"/>
      <c r="BJ133" s="71"/>
      <c r="BK133" s="71"/>
      <c r="BL133" s="71"/>
      <c r="BM133" s="179" t="s">
        <v>574</v>
      </c>
      <c r="BN133" s="71"/>
      <c r="BO133" s="71"/>
      <c r="BP133" s="71"/>
      <c r="BQ133" s="71"/>
      <c r="BR133" s="71"/>
      <c r="BS133" s="71"/>
      <c r="BT133" s="71"/>
      <c r="BU133" s="71"/>
      <c r="BV133" s="71"/>
      <c r="BW133" s="71"/>
      <c r="BX133" s="71"/>
      <c r="BY133" s="71"/>
      <c r="BZ133" s="71"/>
      <c r="CA133" s="71"/>
      <c r="CB133" s="71"/>
      <c r="CC133" s="71"/>
      <c r="CD133" s="71"/>
      <c r="CE133" s="71"/>
      <c r="CF133" s="71"/>
      <c r="CG133" s="71"/>
      <c r="CH133" s="71"/>
    </row>
    <row r="134" spans="53:86">
      <c r="BA134" s="71"/>
      <c r="BB134" s="71"/>
      <c r="BC134" s="71"/>
      <c r="BD134" s="71"/>
      <c r="BE134" s="71"/>
      <c r="BF134" s="71"/>
      <c r="BG134" s="71"/>
      <c r="BH134" s="71"/>
      <c r="BI134" s="71"/>
      <c r="BJ134" s="71"/>
      <c r="BK134" s="71"/>
      <c r="BL134" s="71"/>
      <c r="BM134" s="179" t="s">
        <v>575</v>
      </c>
      <c r="BN134" s="71"/>
      <c r="BO134" s="71"/>
      <c r="BP134" s="71"/>
      <c r="BQ134" s="71"/>
      <c r="BR134" s="71"/>
      <c r="BS134" s="71"/>
      <c r="BT134" s="71"/>
      <c r="BU134" s="71"/>
      <c r="BV134" s="71"/>
      <c r="BW134" s="71"/>
      <c r="BX134" s="71"/>
      <c r="BY134" s="71"/>
      <c r="BZ134" s="71"/>
      <c r="CA134" s="71"/>
      <c r="CB134" s="71"/>
      <c r="CC134" s="71"/>
      <c r="CD134" s="71"/>
      <c r="CE134" s="71"/>
      <c r="CF134" s="71"/>
      <c r="CG134" s="71"/>
      <c r="CH134" s="71"/>
    </row>
    <row r="135" spans="53:86">
      <c r="BA135" s="71"/>
      <c r="BB135" s="71"/>
      <c r="BC135" s="71"/>
      <c r="BD135" s="71"/>
      <c r="BE135" s="71"/>
      <c r="BF135" s="71"/>
      <c r="BG135" s="71"/>
      <c r="BH135" s="71"/>
      <c r="BI135" s="71"/>
      <c r="BJ135" s="71"/>
      <c r="BK135" s="71"/>
      <c r="BL135" s="71"/>
      <c r="BM135" s="179" t="s">
        <v>576</v>
      </c>
      <c r="BN135" s="71"/>
      <c r="BO135" s="71"/>
      <c r="BP135" s="71"/>
      <c r="BQ135" s="71"/>
      <c r="BR135" s="71"/>
      <c r="BS135" s="71"/>
      <c r="BT135" s="71"/>
      <c r="BU135" s="71"/>
      <c r="BV135" s="71"/>
      <c r="BW135" s="71"/>
      <c r="BX135" s="71"/>
      <c r="BY135" s="71"/>
      <c r="BZ135" s="71"/>
      <c r="CA135" s="71"/>
      <c r="CB135" s="71"/>
      <c r="CC135" s="71"/>
      <c r="CD135" s="71"/>
      <c r="CE135" s="71"/>
      <c r="CF135" s="71"/>
      <c r="CG135" s="71"/>
      <c r="CH135" s="71"/>
    </row>
    <row r="136" spans="53:86">
      <c r="BA136" s="71"/>
      <c r="BB136" s="71"/>
      <c r="BC136" s="71"/>
      <c r="BD136" s="71"/>
      <c r="BE136" s="71"/>
      <c r="BF136" s="71"/>
      <c r="BG136" s="71"/>
      <c r="BH136" s="71"/>
      <c r="BI136" s="71"/>
      <c r="BJ136" s="71"/>
      <c r="BK136" s="71"/>
      <c r="BL136" s="71"/>
      <c r="BM136" s="179" t="s">
        <v>577</v>
      </c>
      <c r="BN136" s="71"/>
      <c r="BO136" s="71"/>
      <c r="BP136" s="71"/>
      <c r="BQ136" s="71"/>
      <c r="BR136" s="71"/>
      <c r="BS136" s="71"/>
      <c r="BT136" s="71"/>
      <c r="BU136" s="71"/>
      <c r="BV136" s="71"/>
      <c r="BW136" s="71"/>
      <c r="BX136" s="71"/>
      <c r="BY136" s="71"/>
      <c r="BZ136" s="71"/>
      <c r="CA136" s="71"/>
      <c r="CB136" s="71"/>
      <c r="CC136" s="71"/>
      <c r="CD136" s="71"/>
      <c r="CE136" s="71"/>
      <c r="CF136" s="71"/>
      <c r="CG136" s="71"/>
      <c r="CH136" s="71"/>
    </row>
    <row r="137" spans="53:86">
      <c r="BA137" s="71"/>
      <c r="BB137" s="71"/>
      <c r="BC137" s="71"/>
      <c r="BD137" s="71"/>
      <c r="BE137" s="71"/>
      <c r="BF137" s="71"/>
      <c r="BG137" s="71"/>
      <c r="BH137" s="71"/>
      <c r="BI137" s="71"/>
      <c r="BJ137" s="71"/>
      <c r="BK137" s="71"/>
      <c r="BL137" s="71"/>
      <c r="BM137" s="179" t="s">
        <v>647</v>
      </c>
      <c r="BN137" s="71"/>
      <c r="BO137" s="71"/>
      <c r="BP137" s="71"/>
      <c r="BQ137" s="71"/>
      <c r="BR137" s="71"/>
      <c r="BS137" s="71"/>
      <c r="BT137" s="71"/>
      <c r="BU137" s="71"/>
      <c r="BV137" s="71"/>
      <c r="BW137" s="71"/>
      <c r="BX137" s="71"/>
      <c r="BY137" s="71"/>
      <c r="BZ137" s="71"/>
      <c r="CA137" s="71"/>
      <c r="CB137" s="71"/>
      <c r="CC137" s="71"/>
      <c r="CD137" s="71"/>
      <c r="CE137" s="71"/>
      <c r="CF137" s="71"/>
      <c r="CG137" s="71"/>
      <c r="CH137" s="71"/>
    </row>
    <row r="138" spans="53:86">
      <c r="BA138" s="71"/>
      <c r="BB138" s="71"/>
      <c r="BC138" s="71"/>
      <c r="BD138" s="71"/>
      <c r="BE138" s="71"/>
      <c r="BF138" s="71"/>
      <c r="BG138" s="71"/>
      <c r="BH138" s="71"/>
      <c r="BI138" s="71"/>
      <c r="BJ138" s="71"/>
      <c r="BK138" s="71"/>
      <c r="BL138" s="71"/>
      <c r="BM138" s="179" t="s">
        <v>578</v>
      </c>
      <c r="BN138" s="71"/>
      <c r="BO138" s="71"/>
      <c r="BP138" s="71"/>
      <c r="BQ138" s="71"/>
      <c r="BR138" s="71"/>
      <c r="BS138" s="71"/>
      <c r="BT138" s="71"/>
      <c r="BU138" s="71"/>
      <c r="BV138" s="71"/>
      <c r="BW138" s="71"/>
      <c r="BX138" s="71"/>
      <c r="BY138" s="71"/>
      <c r="BZ138" s="71"/>
      <c r="CA138" s="71"/>
      <c r="CB138" s="71"/>
      <c r="CC138" s="71"/>
      <c r="CD138" s="71"/>
      <c r="CE138" s="71"/>
      <c r="CF138" s="71"/>
      <c r="CG138" s="71"/>
      <c r="CH138" s="71"/>
    </row>
    <row r="139" spans="53:86">
      <c r="BA139" s="71"/>
      <c r="BB139" s="71"/>
      <c r="BC139" s="71"/>
      <c r="BD139" s="71"/>
      <c r="BE139" s="71"/>
      <c r="BF139" s="71"/>
      <c r="BG139" s="71"/>
      <c r="BH139" s="71"/>
      <c r="BI139" s="71"/>
      <c r="BJ139" s="71"/>
      <c r="BK139" s="71"/>
      <c r="BL139" s="71"/>
      <c r="BM139" s="180" t="s">
        <v>579</v>
      </c>
      <c r="BN139" s="71"/>
      <c r="BO139" s="71"/>
      <c r="BP139" s="71"/>
      <c r="BQ139" s="71"/>
      <c r="BR139" s="71"/>
      <c r="BS139" s="71"/>
      <c r="BT139" s="71"/>
      <c r="BU139" s="71"/>
      <c r="BV139" s="71"/>
      <c r="BW139" s="71"/>
      <c r="BX139" s="71"/>
      <c r="BY139" s="71"/>
      <c r="BZ139" s="71"/>
      <c r="CA139" s="71"/>
      <c r="CB139" s="71"/>
      <c r="CC139" s="71"/>
      <c r="CD139" s="71"/>
      <c r="CE139" s="71"/>
      <c r="CF139" s="71"/>
      <c r="CG139" s="71"/>
      <c r="CH139" s="71"/>
    </row>
    <row r="140" spans="53:86">
      <c r="BA140" s="71"/>
      <c r="BB140" s="71"/>
      <c r="BC140" s="71"/>
      <c r="BD140" s="71"/>
      <c r="BE140" s="71"/>
      <c r="BF140" s="71"/>
      <c r="BG140" s="71"/>
      <c r="BH140" s="71"/>
      <c r="BI140" s="71"/>
      <c r="BJ140" s="71"/>
      <c r="BK140" s="71"/>
      <c r="BL140" s="71"/>
      <c r="BM140" s="179" t="s">
        <v>580</v>
      </c>
      <c r="BN140" s="71"/>
      <c r="BO140" s="71"/>
      <c r="BP140" s="71"/>
      <c r="BQ140" s="71"/>
      <c r="BR140" s="71"/>
      <c r="BS140" s="71"/>
      <c r="BT140" s="71"/>
      <c r="BU140" s="71"/>
      <c r="BV140" s="71"/>
      <c r="BW140" s="71"/>
      <c r="BX140" s="71"/>
      <c r="BY140" s="71"/>
      <c r="BZ140" s="71"/>
      <c r="CA140" s="71"/>
      <c r="CB140" s="71"/>
      <c r="CC140" s="71"/>
      <c r="CD140" s="71"/>
      <c r="CE140" s="71"/>
      <c r="CF140" s="71"/>
      <c r="CG140" s="71"/>
      <c r="CH140" s="71"/>
    </row>
    <row r="141" spans="53:86">
      <c r="BA141" s="71"/>
      <c r="BB141" s="71"/>
      <c r="BC141" s="71"/>
      <c r="BD141" s="71"/>
      <c r="BE141" s="71"/>
      <c r="BF141" s="71"/>
      <c r="BG141" s="71"/>
      <c r="BH141" s="71"/>
      <c r="BI141" s="71"/>
      <c r="BJ141" s="71"/>
      <c r="BK141" s="71"/>
      <c r="BL141" s="71"/>
      <c r="BM141" s="179" t="s">
        <v>581</v>
      </c>
      <c r="BN141" s="71"/>
      <c r="BO141" s="71"/>
      <c r="BP141" s="71"/>
      <c r="BQ141" s="71"/>
      <c r="BR141" s="71"/>
      <c r="BS141" s="71"/>
      <c r="BT141" s="71"/>
      <c r="BU141" s="71"/>
      <c r="BV141" s="71"/>
      <c r="BW141" s="71"/>
      <c r="BX141" s="71"/>
      <c r="BY141" s="71"/>
      <c r="BZ141" s="71"/>
      <c r="CA141" s="71"/>
      <c r="CB141" s="71"/>
      <c r="CC141" s="71"/>
      <c r="CD141" s="71"/>
      <c r="CE141" s="71"/>
      <c r="CF141" s="71"/>
      <c r="CG141" s="71"/>
      <c r="CH141" s="71"/>
    </row>
    <row r="142" spans="53:86">
      <c r="BA142" s="71"/>
      <c r="BB142" s="71"/>
      <c r="BC142" s="71"/>
      <c r="BD142" s="71"/>
      <c r="BE142" s="71"/>
      <c r="BF142" s="71"/>
      <c r="BG142" s="71"/>
      <c r="BH142" s="71"/>
      <c r="BI142" s="71"/>
      <c r="BJ142" s="71"/>
      <c r="BK142" s="71"/>
      <c r="BL142" s="71"/>
      <c r="BM142" s="179" t="s">
        <v>582</v>
      </c>
      <c r="BN142" s="71"/>
      <c r="BO142" s="71"/>
      <c r="BP142" s="71"/>
      <c r="BQ142" s="71"/>
      <c r="BR142" s="71"/>
      <c r="BS142" s="71"/>
      <c r="BT142" s="71"/>
      <c r="BU142" s="71"/>
      <c r="BV142" s="71"/>
      <c r="BW142" s="71"/>
      <c r="BX142" s="71"/>
      <c r="BY142" s="71"/>
      <c r="BZ142" s="71"/>
      <c r="CA142" s="71"/>
      <c r="CB142" s="71"/>
      <c r="CC142" s="71"/>
      <c r="CD142" s="71"/>
      <c r="CE142" s="71"/>
      <c r="CF142" s="71"/>
      <c r="CG142" s="71"/>
      <c r="CH142" s="71"/>
    </row>
    <row r="143" spans="53:86">
      <c r="BA143" s="71"/>
      <c r="BB143" s="71"/>
      <c r="BC143" s="71"/>
      <c r="BD143" s="71"/>
      <c r="BE143" s="71"/>
      <c r="BF143" s="71"/>
      <c r="BG143" s="71"/>
      <c r="BH143" s="71"/>
      <c r="BI143" s="71"/>
      <c r="BJ143" s="71"/>
      <c r="BK143" s="71"/>
      <c r="BL143" s="71"/>
      <c r="BM143" s="179" t="s">
        <v>583</v>
      </c>
      <c r="BN143" s="71"/>
      <c r="BO143" s="71"/>
      <c r="BP143" s="71"/>
      <c r="BQ143" s="71"/>
      <c r="BR143" s="71"/>
      <c r="BS143" s="71"/>
      <c r="BT143" s="71"/>
      <c r="BU143" s="71"/>
      <c r="BV143" s="71"/>
      <c r="BW143" s="71"/>
      <c r="BX143" s="71"/>
      <c r="BY143" s="71"/>
      <c r="BZ143" s="71"/>
      <c r="CA143" s="71"/>
      <c r="CB143" s="71"/>
      <c r="CC143" s="71"/>
      <c r="CD143" s="71"/>
      <c r="CE143" s="71"/>
      <c r="CF143" s="71"/>
      <c r="CG143" s="71"/>
      <c r="CH143" s="71"/>
    </row>
    <row r="144" spans="53:86">
      <c r="BA144" s="71"/>
      <c r="BB144" s="71"/>
      <c r="BC144" s="71"/>
      <c r="BD144" s="71"/>
      <c r="BE144" s="71"/>
      <c r="BF144" s="71"/>
      <c r="BG144" s="71"/>
      <c r="BH144" s="71"/>
      <c r="BI144" s="71"/>
      <c r="BJ144" s="71"/>
      <c r="BK144" s="71"/>
      <c r="BL144" s="71"/>
      <c r="BM144" s="179" t="s">
        <v>584</v>
      </c>
      <c r="BN144" s="71"/>
      <c r="BO144" s="71"/>
      <c r="BP144" s="71"/>
      <c r="BQ144" s="71"/>
      <c r="BR144" s="71"/>
      <c r="BS144" s="71"/>
      <c r="BT144" s="71"/>
      <c r="BU144" s="71"/>
      <c r="BV144" s="71"/>
      <c r="BW144" s="71"/>
      <c r="BX144" s="71"/>
      <c r="BY144" s="71"/>
      <c r="BZ144" s="71"/>
      <c r="CA144" s="71"/>
      <c r="CB144" s="71"/>
      <c r="CC144" s="71"/>
      <c r="CD144" s="71"/>
      <c r="CE144" s="71"/>
      <c r="CF144" s="71"/>
      <c r="CG144" s="71"/>
      <c r="CH144" s="71"/>
    </row>
    <row r="145" spans="53:86">
      <c r="BA145" s="71"/>
      <c r="BB145" s="71"/>
      <c r="BC145" s="71"/>
      <c r="BD145" s="71"/>
      <c r="BE145" s="71"/>
      <c r="BF145" s="71"/>
      <c r="BG145" s="71"/>
      <c r="BH145" s="71"/>
      <c r="BI145" s="71"/>
      <c r="BJ145" s="71"/>
      <c r="BK145" s="71"/>
      <c r="BL145" s="71"/>
      <c r="BM145" s="179" t="s">
        <v>585</v>
      </c>
      <c r="BN145" s="71"/>
      <c r="BO145" s="71"/>
      <c r="BP145" s="71"/>
      <c r="BQ145" s="71"/>
      <c r="BR145" s="71"/>
      <c r="BS145" s="71"/>
      <c r="BT145" s="71"/>
      <c r="BU145" s="71"/>
      <c r="BV145" s="71"/>
      <c r="BW145" s="71"/>
      <c r="BX145" s="71"/>
      <c r="BY145" s="71"/>
      <c r="BZ145" s="71"/>
      <c r="CA145" s="71"/>
      <c r="CB145" s="71"/>
      <c r="CC145" s="71"/>
      <c r="CD145" s="71"/>
      <c r="CE145" s="71"/>
      <c r="CF145" s="71"/>
      <c r="CG145" s="71"/>
      <c r="CH145" s="71"/>
    </row>
    <row r="146" spans="53:86">
      <c r="BA146" s="71"/>
      <c r="BB146" s="71"/>
      <c r="BC146" s="71"/>
      <c r="BD146" s="71"/>
      <c r="BE146" s="71"/>
      <c r="BF146" s="71"/>
      <c r="BG146" s="71"/>
      <c r="BH146" s="71"/>
      <c r="BI146" s="71"/>
      <c r="BJ146" s="71"/>
      <c r="BK146" s="71"/>
      <c r="BL146" s="71"/>
      <c r="BM146" s="179" t="s">
        <v>586</v>
      </c>
      <c r="BN146" s="71"/>
      <c r="BO146" s="71"/>
      <c r="BP146" s="71"/>
      <c r="BQ146" s="71"/>
      <c r="BR146" s="71"/>
      <c r="BS146" s="71"/>
      <c r="BT146" s="71"/>
      <c r="BU146" s="71"/>
      <c r="BV146" s="71"/>
      <c r="BW146" s="71"/>
      <c r="BX146" s="71"/>
      <c r="BY146" s="71"/>
      <c r="BZ146" s="71"/>
      <c r="CA146" s="71"/>
      <c r="CB146" s="71"/>
      <c r="CC146" s="71"/>
      <c r="CD146" s="71"/>
      <c r="CE146" s="71"/>
      <c r="CF146" s="71"/>
      <c r="CG146" s="71"/>
      <c r="CH146" s="71"/>
    </row>
    <row r="147" spans="53:86">
      <c r="BA147" s="71"/>
      <c r="BB147" s="71"/>
      <c r="BC147" s="71"/>
      <c r="BD147" s="71"/>
      <c r="BE147" s="71"/>
      <c r="BF147" s="71"/>
      <c r="BG147" s="71"/>
      <c r="BH147" s="71"/>
      <c r="BI147" s="71"/>
      <c r="BJ147" s="71"/>
      <c r="BK147" s="71"/>
      <c r="BL147" s="71"/>
      <c r="BM147" s="179" t="s">
        <v>587</v>
      </c>
      <c r="BN147" s="71"/>
      <c r="BO147" s="71"/>
      <c r="BP147" s="71"/>
      <c r="BQ147" s="71"/>
      <c r="BR147" s="71"/>
      <c r="BS147" s="71"/>
      <c r="BT147" s="71"/>
      <c r="BU147" s="71"/>
      <c r="BV147" s="71"/>
      <c r="BW147" s="71"/>
      <c r="BX147" s="71"/>
      <c r="BY147" s="71"/>
      <c r="BZ147" s="71"/>
      <c r="CA147" s="71"/>
      <c r="CB147" s="71"/>
      <c r="CC147" s="71"/>
      <c r="CD147" s="71"/>
      <c r="CE147" s="71"/>
      <c r="CF147" s="71"/>
      <c r="CG147" s="71"/>
      <c r="CH147" s="71"/>
    </row>
    <row r="148" spans="53:86">
      <c r="BA148" s="71"/>
      <c r="BB148" s="71"/>
      <c r="BC148" s="71"/>
      <c r="BD148" s="71"/>
      <c r="BE148" s="71"/>
      <c r="BF148" s="71"/>
      <c r="BG148" s="71"/>
      <c r="BH148" s="71"/>
      <c r="BI148" s="71"/>
      <c r="BJ148" s="71"/>
      <c r="BK148" s="71"/>
      <c r="BL148" s="71"/>
      <c r="BM148" s="179" t="s">
        <v>588</v>
      </c>
      <c r="BN148" s="71"/>
      <c r="BO148" s="71"/>
      <c r="BP148" s="71"/>
      <c r="BQ148" s="71"/>
      <c r="BR148" s="71"/>
      <c r="BS148" s="71"/>
      <c r="BT148" s="71"/>
      <c r="BU148" s="71"/>
      <c r="BV148" s="71"/>
      <c r="BW148" s="71"/>
      <c r="BX148" s="71"/>
      <c r="BY148" s="71"/>
      <c r="BZ148" s="71"/>
      <c r="CA148" s="71"/>
      <c r="CB148" s="71"/>
      <c r="CC148" s="71"/>
      <c r="CD148" s="71"/>
      <c r="CE148" s="71"/>
      <c r="CF148" s="71"/>
      <c r="CG148" s="71"/>
      <c r="CH148" s="71"/>
    </row>
    <row r="149" spans="53:86">
      <c r="BA149" s="71"/>
      <c r="BB149" s="71"/>
      <c r="BC149" s="71"/>
      <c r="BD149" s="71"/>
      <c r="BE149" s="71"/>
      <c r="BF149" s="71"/>
      <c r="BG149" s="71"/>
      <c r="BH149" s="71"/>
      <c r="BI149" s="71"/>
      <c r="BJ149" s="71"/>
      <c r="BK149" s="71"/>
      <c r="BL149" s="71"/>
      <c r="BM149" s="179" t="s">
        <v>589</v>
      </c>
      <c r="BN149" s="71"/>
      <c r="BO149" s="71"/>
      <c r="BP149" s="71"/>
      <c r="BQ149" s="71"/>
      <c r="BR149" s="71"/>
      <c r="BS149" s="71"/>
      <c r="BT149" s="71"/>
      <c r="BU149" s="71"/>
      <c r="BV149" s="71"/>
      <c r="BW149" s="71"/>
      <c r="BX149" s="71"/>
      <c r="BY149" s="71"/>
      <c r="BZ149" s="71"/>
      <c r="CA149" s="71"/>
      <c r="CB149" s="71"/>
      <c r="CC149" s="71"/>
      <c r="CD149" s="71"/>
      <c r="CE149" s="71"/>
      <c r="CF149" s="71"/>
      <c r="CG149" s="71"/>
      <c r="CH149" s="71"/>
    </row>
    <row r="150" spans="53:86">
      <c r="BA150" s="71"/>
      <c r="BB150" s="71"/>
      <c r="BC150" s="71"/>
      <c r="BD150" s="71"/>
      <c r="BE150" s="71"/>
      <c r="BF150" s="71"/>
      <c r="BG150" s="71"/>
      <c r="BH150" s="71"/>
      <c r="BI150" s="71"/>
      <c r="BJ150" s="71"/>
      <c r="BK150" s="71"/>
      <c r="BL150" s="71"/>
      <c r="BM150" s="179" t="s">
        <v>590</v>
      </c>
      <c r="BN150" s="71"/>
      <c r="BO150" s="71"/>
      <c r="BP150" s="71"/>
      <c r="BQ150" s="71"/>
      <c r="BR150" s="71"/>
      <c r="BS150" s="71"/>
      <c r="BT150" s="71"/>
      <c r="BU150" s="71"/>
      <c r="BV150" s="71"/>
      <c r="BW150" s="71"/>
      <c r="BX150" s="71"/>
      <c r="BY150" s="71"/>
      <c r="BZ150" s="71"/>
      <c r="CA150" s="71"/>
      <c r="CB150" s="71"/>
      <c r="CC150" s="71"/>
      <c r="CD150" s="71"/>
      <c r="CE150" s="71"/>
      <c r="CF150" s="71"/>
      <c r="CG150" s="71"/>
      <c r="CH150" s="71"/>
    </row>
    <row r="151" spans="53:86">
      <c r="BA151" s="71"/>
      <c r="BB151" s="71"/>
      <c r="BC151" s="71"/>
      <c r="BD151" s="71"/>
      <c r="BE151" s="71"/>
      <c r="BF151" s="71"/>
      <c r="BG151" s="71"/>
      <c r="BH151" s="71"/>
      <c r="BI151" s="71"/>
      <c r="BJ151" s="71"/>
      <c r="BK151" s="71"/>
      <c r="BL151" s="71"/>
      <c r="BM151" s="179" t="s">
        <v>591</v>
      </c>
      <c r="BN151" s="71"/>
      <c r="BO151" s="71"/>
      <c r="BP151" s="71"/>
      <c r="BQ151" s="71"/>
      <c r="BR151" s="71"/>
      <c r="BS151" s="71"/>
      <c r="BT151" s="71"/>
      <c r="BU151" s="71"/>
      <c r="BV151" s="71"/>
      <c r="BW151" s="71"/>
      <c r="BX151" s="71"/>
      <c r="BY151" s="71"/>
      <c r="BZ151" s="71"/>
      <c r="CA151" s="71"/>
      <c r="CB151" s="71"/>
      <c r="CC151" s="71"/>
      <c r="CD151" s="71"/>
      <c r="CE151" s="71"/>
      <c r="CF151" s="71"/>
      <c r="CG151" s="71"/>
      <c r="CH151" s="71"/>
    </row>
    <row r="152" spans="53:86">
      <c r="BA152" s="71"/>
      <c r="BB152" s="71"/>
      <c r="BC152" s="71"/>
      <c r="BD152" s="71"/>
      <c r="BE152" s="71"/>
      <c r="BF152" s="71"/>
      <c r="BG152" s="71"/>
      <c r="BH152" s="71"/>
      <c r="BI152" s="71"/>
      <c r="BJ152" s="71"/>
      <c r="BK152" s="71"/>
      <c r="BL152" s="71"/>
      <c r="BM152" s="179" t="s">
        <v>592</v>
      </c>
      <c r="BN152" s="71"/>
      <c r="BO152" s="71"/>
      <c r="BP152" s="71"/>
      <c r="BQ152" s="71"/>
      <c r="BR152" s="71"/>
      <c r="BS152" s="71"/>
      <c r="BT152" s="71"/>
      <c r="BU152" s="71"/>
      <c r="BV152" s="71"/>
      <c r="BW152" s="71"/>
      <c r="BX152" s="71"/>
      <c r="BY152" s="71"/>
      <c r="BZ152" s="71"/>
      <c r="CA152" s="71"/>
      <c r="CB152" s="71"/>
      <c r="CC152" s="71"/>
      <c r="CD152" s="71"/>
      <c r="CE152" s="71"/>
      <c r="CF152" s="71"/>
      <c r="CG152" s="71"/>
      <c r="CH152" s="71"/>
    </row>
    <row r="153" spans="53:86">
      <c r="BA153" s="71"/>
      <c r="BB153" s="71"/>
      <c r="BC153" s="71"/>
      <c r="BD153" s="71"/>
      <c r="BE153" s="71"/>
      <c r="BF153" s="71"/>
      <c r="BG153" s="71"/>
      <c r="BH153" s="71"/>
      <c r="BI153" s="71"/>
      <c r="BJ153" s="71"/>
      <c r="BK153" s="71"/>
      <c r="BL153" s="71"/>
      <c r="BM153" s="179" t="s">
        <v>648</v>
      </c>
      <c r="BN153" s="71"/>
      <c r="BO153" s="71"/>
      <c r="BP153" s="71"/>
      <c r="BQ153" s="71"/>
      <c r="BR153" s="71"/>
      <c r="BS153" s="71"/>
      <c r="BT153" s="71"/>
      <c r="BU153" s="71"/>
      <c r="BV153" s="71"/>
      <c r="BW153" s="71"/>
      <c r="BX153" s="71"/>
      <c r="BY153" s="71"/>
      <c r="BZ153" s="71"/>
      <c r="CA153" s="71"/>
      <c r="CB153" s="71"/>
      <c r="CC153" s="71"/>
      <c r="CD153" s="71"/>
      <c r="CE153" s="71"/>
      <c r="CF153" s="71"/>
      <c r="CG153" s="71"/>
      <c r="CH153" s="71"/>
    </row>
    <row r="154" spans="53:86">
      <c r="BA154" s="71"/>
      <c r="BB154" s="71"/>
      <c r="BC154" s="71"/>
      <c r="BD154" s="71"/>
      <c r="BE154" s="71"/>
      <c r="BF154" s="71"/>
      <c r="BG154" s="71"/>
      <c r="BH154" s="71"/>
      <c r="BI154" s="71"/>
      <c r="BJ154" s="71"/>
      <c r="BK154" s="71"/>
      <c r="BL154" s="71"/>
      <c r="BM154" s="179" t="s">
        <v>593</v>
      </c>
      <c r="BN154" s="71"/>
      <c r="BO154" s="71"/>
      <c r="BP154" s="71"/>
      <c r="BQ154" s="71"/>
      <c r="BR154" s="71"/>
      <c r="BS154" s="71"/>
      <c r="BT154" s="71"/>
      <c r="BU154" s="71"/>
      <c r="BV154" s="71"/>
      <c r="BW154" s="71"/>
      <c r="BX154" s="71"/>
      <c r="BY154" s="71"/>
      <c r="BZ154" s="71"/>
      <c r="CA154" s="71"/>
      <c r="CB154" s="71"/>
      <c r="CC154" s="71"/>
      <c r="CD154" s="71"/>
      <c r="CE154" s="71"/>
      <c r="CF154" s="71"/>
      <c r="CG154" s="71"/>
      <c r="CH154" s="71"/>
    </row>
    <row r="155" spans="53:86">
      <c r="BA155" s="71"/>
      <c r="BB155" s="71"/>
      <c r="BC155" s="71"/>
      <c r="BD155" s="71"/>
      <c r="BE155" s="71"/>
      <c r="BF155" s="71"/>
      <c r="BG155" s="71"/>
      <c r="BH155" s="71"/>
      <c r="BI155" s="71"/>
      <c r="BJ155" s="71"/>
      <c r="BK155" s="71"/>
      <c r="BL155" s="71"/>
      <c r="BM155" s="179" t="s">
        <v>594</v>
      </c>
      <c r="BN155" s="71"/>
      <c r="BO155" s="71"/>
      <c r="BP155" s="71"/>
      <c r="BQ155" s="71"/>
      <c r="BR155" s="71"/>
      <c r="BS155" s="71"/>
      <c r="BT155" s="71"/>
      <c r="BU155" s="71"/>
      <c r="BV155" s="71"/>
      <c r="BW155" s="71"/>
      <c r="BX155" s="71"/>
      <c r="BY155" s="71"/>
      <c r="BZ155" s="71"/>
      <c r="CA155" s="71"/>
      <c r="CB155" s="71"/>
      <c r="CC155" s="71"/>
      <c r="CD155" s="71"/>
      <c r="CE155" s="71"/>
      <c r="CF155" s="71"/>
      <c r="CG155" s="71"/>
      <c r="CH155" s="71"/>
    </row>
    <row r="156" spans="53:86">
      <c r="BA156" s="71"/>
      <c r="BB156" s="71"/>
      <c r="BC156" s="71"/>
      <c r="BD156" s="71"/>
      <c r="BE156" s="71"/>
      <c r="BF156" s="71"/>
      <c r="BG156" s="71"/>
      <c r="BH156" s="71"/>
      <c r="BI156" s="71"/>
      <c r="BJ156" s="71"/>
      <c r="BK156" s="71"/>
      <c r="BL156" s="71"/>
      <c r="BM156" s="179" t="s">
        <v>595</v>
      </c>
      <c r="BN156" s="71"/>
      <c r="BO156" s="71"/>
      <c r="BP156" s="71"/>
      <c r="BQ156" s="71"/>
      <c r="BR156" s="71"/>
      <c r="BS156" s="71"/>
      <c r="BT156" s="71"/>
      <c r="BU156" s="71"/>
      <c r="BV156" s="71"/>
      <c r="BW156" s="71"/>
      <c r="BX156" s="71"/>
      <c r="BY156" s="71"/>
      <c r="BZ156" s="71"/>
      <c r="CA156" s="71"/>
      <c r="CB156" s="71"/>
      <c r="CC156" s="71"/>
      <c r="CD156" s="71"/>
      <c r="CE156" s="71"/>
      <c r="CF156" s="71"/>
      <c r="CG156" s="71"/>
      <c r="CH156" s="71"/>
    </row>
    <row r="157" spans="53:86">
      <c r="BA157" s="71"/>
      <c r="BB157" s="71"/>
      <c r="BC157" s="71"/>
      <c r="BD157" s="71"/>
      <c r="BE157" s="71"/>
      <c r="BF157" s="71"/>
      <c r="BG157" s="71"/>
      <c r="BH157" s="71"/>
      <c r="BI157" s="71"/>
      <c r="BJ157" s="71"/>
      <c r="BK157" s="71"/>
      <c r="BL157" s="71"/>
      <c r="BM157" s="179" t="s">
        <v>596</v>
      </c>
      <c r="BN157" s="71"/>
      <c r="BO157" s="71"/>
      <c r="BP157" s="71"/>
      <c r="BQ157" s="71"/>
      <c r="BR157" s="71"/>
      <c r="BS157" s="71"/>
      <c r="BT157" s="71"/>
      <c r="BU157" s="71"/>
      <c r="BV157" s="71"/>
      <c r="BW157" s="71"/>
      <c r="BX157" s="71"/>
      <c r="BY157" s="71"/>
      <c r="BZ157" s="71"/>
      <c r="CA157" s="71"/>
      <c r="CB157" s="71"/>
      <c r="CC157" s="71"/>
      <c r="CD157" s="71"/>
      <c r="CE157" s="71"/>
      <c r="CF157" s="71"/>
      <c r="CG157" s="71"/>
      <c r="CH157" s="71"/>
    </row>
    <row r="158" spans="53:86">
      <c r="BA158" s="71"/>
      <c r="BB158" s="71"/>
      <c r="BC158" s="71"/>
      <c r="BD158" s="71"/>
      <c r="BE158" s="71"/>
      <c r="BF158" s="71"/>
      <c r="BG158" s="71"/>
      <c r="BH158" s="71"/>
      <c r="BI158" s="71"/>
      <c r="BJ158" s="71"/>
      <c r="BK158" s="71"/>
      <c r="BL158" s="71"/>
      <c r="BM158" s="179" t="s">
        <v>597</v>
      </c>
      <c r="BN158" s="71"/>
      <c r="BO158" s="71"/>
      <c r="BP158" s="71"/>
      <c r="BQ158" s="71"/>
      <c r="BR158" s="71"/>
      <c r="BS158" s="71"/>
      <c r="BT158" s="71"/>
      <c r="BU158" s="71"/>
      <c r="BV158" s="71"/>
      <c r="BW158" s="71"/>
      <c r="BX158" s="71"/>
      <c r="BY158" s="71"/>
      <c r="BZ158" s="71"/>
      <c r="CA158" s="71"/>
      <c r="CB158" s="71"/>
      <c r="CC158" s="71"/>
      <c r="CD158" s="71"/>
      <c r="CE158" s="71"/>
      <c r="CF158" s="71"/>
      <c r="CG158" s="71"/>
      <c r="CH158" s="71"/>
    </row>
    <row r="159" spans="53:86">
      <c r="BA159" s="71"/>
      <c r="BB159" s="71"/>
      <c r="BC159" s="71"/>
      <c r="BD159" s="71"/>
      <c r="BE159" s="71"/>
      <c r="BF159" s="71"/>
      <c r="BG159" s="71"/>
      <c r="BH159" s="71"/>
      <c r="BI159" s="71"/>
      <c r="BJ159" s="71"/>
      <c r="BK159" s="71"/>
      <c r="BL159" s="71"/>
      <c r="BM159" s="179" t="s">
        <v>649</v>
      </c>
      <c r="BN159" s="71"/>
      <c r="BO159" s="71"/>
      <c r="BP159" s="71"/>
      <c r="BQ159" s="71"/>
      <c r="BR159" s="71"/>
      <c r="BS159" s="71"/>
      <c r="BT159" s="71"/>
      <c r="BU159" s="71"/>
      <c r="BV159" s="71"/>
      <c r="BW159" s="71"/>
      <c r="BX159" s="71"/>
      <c r="BY159" s="71"/>
      <c r="BZ159" s="71"/>
      <c r="CA159" s="71"/>
      <c r="CB159" s="71"/>
      <c r="CC159" s="71"/>
      <c r="CD159" s="71"/>
      <c r="CE159" s="71"/>
      <c r="CF159" s="71"/>
      <c r="CG159" s="71"/>
      <c r="CH159" s="71"/>
    </row>
    <row r="160" spans="53:86">
      <c r="BA160" s="71"/>
      <c r="BB160" s="71"/>
      <c r="BC160" s="71"/>
      <c r="BD160" s="71"/>
      <c r="BE160" s="71"/>
      <c r="BF160" s="71"/>
      <c r="BG160" s="71"/>
      <c r="BH160" s="71"/>
      <c r="BI160" s="71"/>
      <c r="BJ160" s="71"/>
      <c r="BK160" s="71"/>
      <c r="BL160" s="71"/>
      <c r="BM160" s="179" t="s">
        <v>598</v>
      </c>
      <c r="BN160" s="71"/>
      <c r="BO160" s="71"/>
      <c r="BP160" s="71"/>
      <c r="BQ160" s="71"/>
      <c r="BR160" s="71"/>
      <c r="BS160" s="71"/>
      <c r="BT160" s="71"/>
      <c r="BU160" s="71"/>
      <c r="BV160" s="71"/>
      <c r="BW160" s="71"/>
      <c r="BX160" s="71"/>
      <c r="BY160" s="71"/>
      <c r="BZ160" s="71"/>
      <c r="CA160" s="71"/>
      <c r="CB160" s="71"/>
      <c r="CC160" s="71"/>
      <c r="CD160" s="71"/>
      <c r="CE160" s="71"/>
      <c r="CF160" s="71"/>
      <c r="CG160" s="71"/>
      <c r="CH160" s="71"/>
    </row>
    <row r="161" spans="53:86">
      <c r="BA161" s="71"/>
      <c r="BB161" s="71"/>
      <c r="BC161" s="71"/>
      <c r="BD161" s="71"/>
      <c r="BE161" s="71"/>
      <c r="BF161" s="71"/>
      <c r="BG161" s="71"/>
      <c r="BH161" s="71"/>
      <c r="BI161" s="71"/>
      <c r="BJ161" s="71"/>
      <c r="BK161" s="71"/>
      <c r="BL161" s="71"/>
      <c r="BM161" s="179" t="s">
        <v>599</v>
      </c>
      <c r="BN161" s="71"/>
      <c r="BO161" s="71"/>
      <c r="BP161" s="71"/>
      <c r="BQ161" s="71"/>
      <c r="BR161" s="71"/>
      <c r="BS161" s="71"/>
      <c r="BT161" s="71"/>
      <c r="BU161" s="71"/>
      <c r="BV161" s="71"/>
      <c r="BW161" s="71"/>
      <c r="BX161" s="71"/>
      <c r="BY161" s="71"/>
      <c r="BZ161" s="71"/>
      <c r="CA161" s="71"/>
      <c r="CB161" s="71"/>
      <c r="CC161" s="71"/>
      <c r="CD161" s="71"/>
      <c r="CE161" s="71"/>
      <c r="CF161" s="71"/>
      <c r="CG161" s="71"/>
      <c r="CH161" s="71"/>
    </row>
    <row r="162" spans="53:86">
      <c r="BA162" s="71"/>
      <c r="BB162" s="71"/>
      <c r="BC162" s="71"/>
      <c r="BD162" s="71"/>
      <c r="BE162" s="71"/>
      <c r="BF162" s="71"/>
      <c r="BG162" s="71"/>
      <c r="BH162" s="71"/>
      <c r="BI162" s="71"/>
      <c r="BJ162" s="71"/>
      <c r="BK162" s="71"/>
      <c r="BL162" s="71"/>
      <c r="BM162" s="180" t="s">
        <v>600</v>
      </c>
      <c r="BN162" s="71"/>
      <c r="BO162" s="71"/>
      <c r="BP162" s="71"/>
      <c r="BQ162" s="71"/>
      <c r="BR162" s="71"/>
      <c r="BS162" s="71"/>
      <c r="BT162" s="71"/>
      <c r="BU162" s="71"/>
      <c r="BV162" s="71"/>
      <c r="BW162" s="71"/>
      <c r="BX162" s="71"/>
      <c r="BY162" s="71"/>
      <c r="BZ162" s="71"/>
      <c r="CA162" s="71"/>
      <c r="CB162" s="71"/>
      <c r="CC162" s="71"/>
      <c r="CD162" s="71"/>
      <c r="CE162" s="71"/>
      <c r="CF162" s="71"/>
      <c r="CG162" s="71"/>
      <c r="CH162" s="71"/>
    </row>
    <row r="163" spans="53:86">
      <c r="BA163" s="71"/>
      <c r="BB163" s="71"/>
      <c r="BC163" s="71"/>
      <c r="BD163" s="71"/>
      <c r="BE163" s="71"/>
      <c r="BF163" s="71"/>
      <c r="BG163" s="71"/>
      <c r="BH163" s="71"/>
      <c r="BI163" s="71"/>
      <c r="BJ163" s="71"/>
      <c r="BK163" s="71"/>
      <c r="BL163" s="71"/>
      <c r="BM163" s="179" t="s">
        <v>79</v>
      </c>
      <c r="BN163" s="71"/>
      <c r="BO163" s="71"/>
      <c r="BP163" s="71"/>
      <c r="BQ163" s="71"/>
      <c r="BR163" s="71"/>
      <c r="BS163" s="71"/>
      <c r="BT163" s="71"/>
      <c r="BU163" s="71"/>
      <c r="BV163" s="71"/>
      <c r="BW163" s="71"/>
      <c r="BX163" s="71"/>
      <c r="BY163" s="71"/>
      <c r="BZ163" s="71"/>
      <c r="CA163" s="71"/>
      <c r="CB163" s="71"/>
      <c r="CC163" s="71"/>
      <c r="CD163" s="71"/>
      <c r="CE163" s="71"/>
      <c r="CF163" s="71"/>
      <c r="CG163" s="71"/>
      <c r="CH163" s="71"/>
    </row>
    <row r="164" spans="53:86">
      <c r="BA164" s="71"/>
      <c r="BB164" s="71"/>
      <c r="BC164" s="71"/>
      <c r="BD164" s="71"/>
      <c r="BE164" s="71"/>
      <c r="BF164" s="71"/>
      <c r="BG164" s="71"/>
      <c r="BH164" s="71"/>
      <c r="BI164" s="71"/>
      <c r="BJ164" s="71"/>
      <c r="BK164" s="71"/>
      <c r="BL164" s="71"/>
      <c r="BM164" s="180" t="s">
        <v>601</v>
      </c>
      <c r="BN164" s="71"/>
      <c r="BO164" s="71"/>
      <c r="BP164" s="71"/>
      <c r="BQ164" s="71"/>
      <c r="BR164" s="71"/>
      <c r="BS164" s="71"/>
      <c r="BT164" s="71"/>
      <c r="BU164" s="71"/>
      <c r="BV164" s="71"/>
      <c r="BW164" s="71"/>
      <c r="BX164" s="71"/>
      <c r="BY164" s="71"/>
      <c r="BZ164" s="71"/>
      <c r="CA164" s="71"/>
      <c r="CB164" s="71"/>
      <c r="CC164" s="71"/>
      <c r="CD164" s="71"/>
      <c r="CE164" s="71"/>
      <c r="CF164" s="71"/>
      <c r="CG164" s="71"/>
      <c r="CH164" s="71"/>
    </row>
    <row r="165" spans="53:86">
      <c r="BA165" s="71"/>
      <c r="BB165" s="71"/>
      <c r="BC165" s="71"/>
      <c r="BD165" s="71"/>
      <c r="BE165" s="71"/>
      <c r="BF165" s="71"/>
      <c r="BG165" s="71"/>
      <c r="BH165" s="71"/>
      <c r="BI165" s="71"/>
      <c r="BJ165" s="71"/>
      <c r="BK165" s="71"/>
      <c r="BL165" s="71"/>
      <c r="BM165" s="179" t="s">
        <v>602</v>
      </c>
      <c r="BN165" s="71"/>
      <c r="BO165" s="71"/>
      <c r="BP165" s="71"/>
      <c r="BQ165" s="71"/>
      <c r="BR165" s="71"/>
      <c r="BS165" s="71"/>
      <c r="BT165" s="71"/>
      <c r="BU165" s="71"/>
      <c r="BV165" s="71"/>
      <c r="BW165" s="71"/>
      <c r="BX165" s="71"/>
      <c r="BY165" s="71"/>
      <c r="BZ165" s="71"/>
      <c r="CA165" s="71"/>
      <c r="CB165" s="71"/>
      <c r="CC165" s="71"/>
      <c r="CD165" s="71"/>
      <c r="CE165" s="71"/>
      <c r="CF165" s="71"/>
      <c r="CG165" s="71"/>
      <c r="CH165" s="71"/>
    </row>
    <row r="166" spans="53:86">
      <c r="BA166" s="71"/>
      <c r="BB166" s="71"/>
      <c r="BC166" s="71"/>
      <c r="BD166" s="71"/>
      <c r="BE166" s="71"/>
      <c r="BF166" s="71"/>
      <c r="BG166" s="71"/>
      <c r="BH166" s="71"/>
      <c r="BI166" s="71"/>
      <c r="BJ166" s="71"/>
      <c r="BK166" s="71"/>
      <c r="BL166" s="71"/>
      <c r="BM166" s="179" t="s">
        <v>603</v>
      </c>
      <c r="BN166" s="71"/>
      <c r="BO166" s="71"/>
      <c r="BP166" s="71"/>
      <c r="BQ166" s="71"/>
      <c r="BR166" s="71"/>
      <c r="BS166" s="71"/>
      <c r="BT166" s="71"/>
      <c r="BU166" s="71"/>
      <c r="BV166" s="71"/>
      <c r="BW166" s="71"/>
      <c r="BX166" s="71"/>
      <c r="BY166" s="71"/>
      <c r="BZ166" s="71"/>
      <c r="CA166" s="71"/>
      <c r="CB166" s="71"/>
      <c r="CC166" s="71"/>
      <c r="CD166" s="71"/>
      <c r="CE166" s="71"/>
      <c r="CF166" s="71"/>
      <c r="CG166" s="71"/>
      <c r="CH166" s="71"/>
    </row>
    <row r="167" spans="53:86">
      <c r="BA167" s="71"/>
      <c r="BB167" s="71"/>
      <c r="BC167" s="71"/>
      <c r="BD167" s="71"/>
      <c r="BE167" s="71"/>
      <c r="BF167" s="71"/>
      <c r="BG167" s="71"/>
      <c r="BH167" s="71"/>
      <c r="BI167" s="71"/>
      <c r="BJ167" s="71"/>
      <c r="BK167" s="71"/>
      <c r="BL167" s="71"/>
      <c r="BM167" s="179" t="s">
        <v>604</v>
      </c>
      <c r="BN167" s="71"/>
      <c r="BO167" s="71"/>
      <c r="BP167" s="71"/>
      <c r="BQ167" s="71"/>
      <c r="BR167" s="71"/>
      <c r="BS167" s="71"/>
      <c r="BT167" s="71"/>
      <c r="BU167" s="71"/>
      <c r="BV167" s="71"/>
      <c r="BW167" s="71"/>
      <c r="BX167" s="71"/>
      <c r="BY167" s="71"/>
      <c r="BZ167" s="71"/>
      <c r="CA167" s="71"/>
      <c r="CB167" s="71"/>
      <c r="CC167" s="71"/>
      <c r="CD167" s="71"/>
      <c r="CE167" s="71"/>
      <c r="CF167" s="71"/>
      <c r="CG167" s="71"/>
      <c r="CH167" s="71"/>
    </row>
    <row r="168" spans="53:86">
      <c r="BA168" s="71"/>
      <c r="BB168" s="71"/>
      <c r="BC168" s="71"/>
      <c r="BD168" s="71"/>
      <c r="BE168" s="71"/>
      <c r="BF168" s="71"/>
      <c r="BG168" s="71"/>
      <c r="BH168" s="71"/>
      <c r="BI168" s="71"/>
      <c r="BJ168" s="71"/>
      <c r="BK168" s="71"/>
      <c r="BL168" s="71"/>
      <c r="BM168" s="179" t="s">
        <v>605</v>
      </c>
      <c r="BN168" s="71"/>
      <c r="BO168" s="71"/>
      <c r="BP168" s="71"/>
      <c r="BQ168" s="71"/>
      <c r="BR168" s="71"/>
      <c r="BS168" s="71"/>
      <c r="BT168" s="71"/>
      <c r="BU168" s="71"/>
      <c r="BV168" s="71"/>
      <c r="BW168" s="71"/>
      <c r="BX168" s="71"/>
      <c r="BY168" s="71"/>
      <c r="BZ168" s="71"/>
      <c r="CA168" s="71"/>
      <c r="CB168" s="71"/>
      <c r="CC168" s="71"/>
      <c r="CD168" s="71"/>
      <c r="CE168" s="71"/>
      <c r="CF168" s="71"/>
      <c r="CG168" s="71"/>
      <c r="CH168" s="71"/>
    </row>
    <row r="169" spans="53:86">
      <c r="BA169" s="71"/>
      <c r="BB169" s="71"/>
      <c r="BC169" s="71"/>
      <c r="BD169" s="71"/>
      <c r="BE169" s="71"/>
      <c r="BF169" s="71"/>
      <c r="BG169" s="71"/>
      <c r="BH169" s="71"/>
      <c r="BI169" s="71"/>
      <c r="BJ169" s="71"/>
      <c r="BK169" s="71"/>
      <c r="BL169" s="71"/>
      <c r="BM169" s="179" t="s">
        <v>606</v>
      </c>
      <c r="BN169" s="71"/>
      <c r="BO169" s="71"/>
      <c r="BP169" s="71"/>
      <c r="BQ169" s="71"/>
      <c r="BR169" s="71"/>
      <c r="BS169" s="71"/>
      <c r="BT169" s="71"/>
      <c r="BU169" s="71"/>
      <c r="BV169" s="71"/>
      <c r="BW169" s="71"/>
      <c r="BX169" s="71"/>
      <c r="BY169" s="71"/>
      <c r="BZ169" s="71"/>
      <c r="CA169" s="71"/>
      <c r="CB169" s="71"/>
      <c r="CC169" s="71"/>
      <c r="CD169" s="71"/>
      <c r="CE169" s="71"/>
      <c r="CF169" s="71"/>
      <c r="CG169" s="71"/>
      <c r="CH169" s="71"/>
    </row>
    <row r="170" spans="53:86">
      <c r="BA170" s="71"/>
      <c r="BB170" s="71"/>
      <c r="BC170" s="71"/>
      <c r="BD170" s="71"/>
      <c r="BE170" s="71"/>
      <c r="BF170" s="71"/>
      <c r="BG170" s="71"/>
      <c r="BH170" s="71"/>
      <c r="BI170" s="71"/>
      <c r="BJ170" s="71"/>
      <c r="BK170" s="71"/>
      <c r="BL170" s="71"/>
      <c r="BM170" s="179" t="s">
        <v>607</v>
      </c>
      <c r="BN170" s="71"/>
      <c r="BO170" s="71"/>
      <c r="BP170" s="71"/>
      <c r="BQ170" s="71"/>
      <c r="BR170" s="71"/>
      <c r="BS170" s="71"/>
      <c r="BT170" s="71"/>
      <c r="BU170" s="71"/>
      <c r="BV170" s="71"/>
      <c r="BW170" s="71"/>
      <c r="BX170" s="71"/>
      <c r="BY170" s="71"/>
      <c r="BZ170" s="71"/>
      <c r="CA170" s="71"/>
      <c r="CB170" s="71"/>
      <c r="CC170" s="71"/>
      <c r="CD170" s="71"/>
      <c r="CE170" s="71"/>
      <c r="CF170" s="71"/>
      <c r="CG170" s="71"/>
      <c r="CH170" s="71"/>
    </row>
    <row r="171" spans="53:86">
      <c r="BA171" s="71"/>
      <c r="BB171" s="71"/>
      <c r="BC171" s="71"/>
      <c r="BD171" s="71"/>
      <c r="BE171" s="71"/>
      <c r="BF171" s="71"/>
      <c r="BG171" s="71"/>
      <c r="BH171" s="71"/>
      <c r="BI171" s="71"/>
      <c r="BJ171" s="71"/>
      <c r="BK171" s="71"/>
      <c r="BL171" s="71"/>
      <c r="BM171" s="179" t="s">
        <v>608</v>
      </c>
      <c r="BN171" s="71"/>
      <c r="BO171" s="71"/>
      <c r="BP171" s="71"/>
      <c r="BQ171" s="71"/>
      <c r="BR171" s="71"/>
      <c r="BS171" s="71"/>
      <c r="BT171" s="71"/>
      <c r="BU171" s="71"/>
      <c r="BV171" s="71"/>
      <c r="BW171" s="71"/>
      <c r="BX171" s="71"/>
      <c r="BY171" s="71"/>
      <c r="BZ171" s="71"/>
      <c r="CA171" s="71"/>
      <c r="CB171" s="71"/>
      <c r="CC171" s="71"/>
      <c r="CD171" s="71"/>
      <c r="CE171" s="71"/>
      <c r="CF171" s="71"/>
      <c r="CG171" s="71"/>
      <c r="CH171" s="71"/>
    </row>
    <row r="172" spans="53:86">
      <c r="BA172" s="71"/>
      <c r="BB172" s="71"/>
      <c r="BC172" s="71"/>
      <c r="BD172" s="71"/>
      <c r="BE172" s="71"/>
      <c r="BF172" s="71"/>
      <c r="BG172" s="71"/>
      <c r="BH172" s="71"/>
      <c r="BI172" s="71"/>
      <c r="BJ172" s="71"/>
      <c r="BK172" s="71"/>
      <c r="BL172" s="71"/>
      <c r="BM172" s="180" t="s">
        <v>609</v>
      </c>
      <c r="BN172" s="71"/>
      <c r="BO172" s="71"/>
      <c r="BP172" s="71"/>
      <c r="BQ172" s="71"/>
      <c r="BR172" s="71"/>
      <c r="BS172" s="71"/>
      <c r="BT172" s="71"/>
      <c r="BU172" s="71"/>
      <c r="BV172" s="71"/>
      <c r="BW172" s="71"/>
      <c r="BX172" s="71"/>
      <c r="BY172" s="71"/>
      <c r="BZ172" s="71"/>
      <c r="CA172" s="71"/>
      <c r="CB172" s="71"/>
      <c r="CC172" s="71"/>
      <c r="CD172" s="71"/>
      <c r="CE172" s="71"/>
      <c r="CF172" s="71"/>
      <c r="CG172" s="71"/>
      <c r="CH172" s="71"/>
    </row>
    <row r="173" spans="53:86">
      <c r="BA173" s="71"/>
      <c r="BB173" s="71"/>
      <c r="BC173" s="71"/>
      <c r="BD173" s="71"/>
      <c r="BE173" s="71"/>
      <c r="BF173" s="71"/>
      <c r="BG173" s="71"/>
      <c r="BH173" s="71"/>
      <c r="BI173" s="71"/>
      <c r="BJ173" s="71"/>
      <c r="BK173" s="71"/>
      <c r="BL173" s="71"/>
      <c r="BM173" s="179" t="s">
        <v>610</v>
      </c>
      <c r="BN173" s="71"/>
      <c r="BO173" s="71"/>
      <c r="BP173" s="71"/>
      <c r="BQ173" s="71"/>
      <c r="BR173" s="71"/>
      <c r="BS173" s="71"/>
      <c r="BT173" s="71"/>
      <c r="BU173" s="71"/>
      <c r="BV173" s="71"/>
      <c r="BW173" s="71"/>
      <c r="BX173" s="71"/>
      <c r="BY173" s="71"/>
      <c r="BZ173" s="71"/>
      <c r="CA173" s="71"/>
      <c r="CB173" s="71"/>
      <c r="CC173" s="71"/>
      <c r="CD173" s="71"/>
      <c r="CE173" s="71"/>
      <c r="CF173" s="71"/>
      <c r="CG173" s="71"/>
      <c r="CH173" s="71"/>
    </row>
    <row r="174" spans="53:86">
      <c r="BA174" s="71"/>
      <c r="BB174" s="71"/>
      <c r="BC174" s="71"/>
      <c r="BD174" s="71"/>
      <c r="BE174" s="71"/>
      <c r="BF174" s="71"/>
      <c r="BG174" s="71"/>
      <c r="BH174" s="71"/>
      <c r="BI174" s="71"/>
      <c r="BJ174" s="71"/>
      <c r="BK174" s="71"/>
      <c r="BL174" s="71"/>
      <c r="BM174" s="179" t="s">
        <v>611</v>
      </c>
      <c r="BN174" s="71"/>
      <c r="BO174" s="71"/>
      <c r="BP174" s="71"/>
      <c r="BQ174" s="71"/>
      <c r="BR174" s="71"/>
      <c r="BS174" s="71"/>
      <c r="BT174" s="71"/>
      <c r="BU174" s="71"/>
      <c r="BV174" s="71"/>
      <c r="BW174" s="71"/>
      <c r="BX174" s="71"/>
      <c r="BY174" s="71"/>
      <c r="BZ174" s="71"/>
      <c r="CA174" s="71"/>
      <c r="CB174" s="71"/>
      <c r="CC174" s="71"/>
      <c r="CD174" s="71"/>
      <c r="CE174" s="71"/>
      <c r="CF174" s="71"/>
      <c r="CG174" s="71"/>
      <c r="CH174" s="71"/>
    </row>
    <row r="175" spans="53:86">
      <c r="BA175" s="71"/>
      <c r="BB175" s="71"/>
      <c r="BC175" s="71"/>
      <c r="BD175" s="71"/>
      <c r="BE175" s="71"/>
      <c r="BF175" s="71"/>
      <c r="BG175" s="71"/>
      <c r="BH175" s="71"/>
      <c r="BI175" s="71"/>
      <c r="BJ175" s="71"/>
      <c r="BK175" s="71"/>
      <c r="BL175" s="71"/>
      <c r="BM175" s="179" t="s">
        <v>612</v>
      </c>
      <c r="BN175" s="71"/>
      <c r="BO175" s="71"/>
      <c r="BP175" s="71"/>
      <c r="BQ175" s="71"/>
      <c r="BR175" s="71"/>
      <c r="BS175" s="71"/>
      <c r="BT175" s="71"/>
      <c r="BU175" s="71"/>
      <c r="BV175" s="71"/>
      <c r="BW175" s="71"/>
      <c r="BX175" s="71"/>
      <c r="BY175" s="71"/>
      <c r="BZ175" s="71"/>
      <c r="CA175" s="71"/>
      <c r="CB175" s="71"/>
      <c r="CC175" s="71"/>
      <c r="CD175" s="71"/>
      <c r="CE175" s="71"/>
      <c r="CF175" s="71"/>
      <c r="CG175" s="71"/>
      <c r="CH175" s="71"/>
    </row>
    <row r="176" spans="53:86">
      <c r="BA176" s="71"/>
      <c r="BB176" s="71"/>
      <c r="BC176" s="71"/>
      <c r="BD176" s="71"/>
      <c r="BE176" s="71"/>
      <c r="BF176" s="71"/>
      <c r="BG176" s="71"/>
      <c r="BH176" s="71"/>
      <c r="BI176" s="71"/>
      <c r="BJ176" s="71"/>
      <c r="BK176" s="71"/>
      <c r="BL176" s="71"/>
      <c r="BM176" s="179" t="s">
        <v>613</v>
      </c>
      <c r="BN176" s="71"/>
      <c r="BO176" s="71"/>
      <c r="BP176" s="71"/>
      <c r="BQ176" s="71"/>
      <c r="BR176" s="71"/>
      <c r="BS176" s="71"/>
      <c r="BT176" s="71"/>
      <c r="BU176" s="71"/>
      <c r="BV176" s="71"/>
      <c r="BW176" s="71"/>
      <c r="BX176" s="71"/>
      <c r="BY176" s="71"/>
      <c r="BZ176" s="71"/>
      <c r="CA176" s="71"/>
      <c r="CB176" s="71"/>
      <c r="CC176" s="71"/>
      <c r="CD176" s="71"/>
      <c r="CE176" s="71"/>
      <c r="CF176" s="71"/>
      <c r="CG176" s="71"/>
      <c r="CH176" s="71"/>
    </row>
    <row r="177" spans="53:86">
      <c r="BA177" s="71"/>
      <c r="BB177" s="71"/>
      <c r="BC177" s="71"/>
      <c r="BD177" s="71"/>
      <c r="BE177" s="71"/>
      <c r="BF177" s="71"/>
      <c r="BG177" s="71"/>
      <c r="BH177" s="71"/>
      <c r="BI177" s="71"/>
      <c r="BJ177" s="71"/>
      <c r="BK177" s="71"/>
      <c r="BL177" s="71"/>
      <c r="BM177" s="179" t="s">
        <v>614</v>
      </c>
      <c r="BN177" s="71"/>
      <c r="BO177" s="71"/>
      <c r="BP177" s="71"/>
      <c r="BQ177" s="71"/>
      <c r="BR177" s="71"/>
      <c r="BS177" s="71"/>
      <c r="BT177" s="71"/>
      <c r="BU177" s="71"/>
      <c r="BV177" s="71"/>
      <c r="BW177" s="71"/>
      <c r="BX177" s="71"/>
      <c r="BY177" s="71"/>
      <c r="BZ177" s="71"/>
      <c r="CA177" s="71"/>
      <c r="CB177" s="71"/>
      <c r="CC177" s="71"/>
      <c r="CD177" s="71"/>
      <c r="CE177" s="71"/>
      <c r="CF177" s="71"/>
      <c r="CG177" s="71"/>
      <c r="CH177" s="71"/>
    </row>
    <row r="178" spans="53:86">
      <c r="BA178" s="71"/>
      <c r="BB178" s="71"/>
      <c r="BC178" s="71"/>
      <c r="BD178" s="71"/>
      <c r="BE178" s="71"/>
      <c r="BF178" s="71"/>
      <c r="BG178" s="71"/>
      <c r="BH178" s="71"/>
      <c r="BI178" s="71"/>
      <c r="BJ178" s="71"/>
      <c r="BK178" s="71"/>
      <c r="BL178" s="71"/>
      <c r="BM178" s="179" t="s">
        <v>615</v>
      </c>
      <c r="BN178" s="71"/>
      <c r="BO178" s="71"/>
      <c r="BP178" s="71"/>
      <c r="BQ178" s="71"/>
      <c r="BR178" s="71"/>
      <c r="BS178" s="71"/>
      <c r="BT178" s="71"/>
      <c r="BU178" s="71"/>
      <c r="BV178" s="71"/>
      <c r="BW178" s="71"/>
      <c r="BX178" s="71"/>
      <c r="BY178" s="71"/>
      <c r="BZ178" s="71"/>
      <c r="CA178" s="71"/>
      <c r="CB178" s="71"/>
      <c r="CC178" s="71"/>
      <c r="CD178" s="71"/>
      <c r="CE178" s="71"/>
      <c r="CF178" s="71"/>
      <c r="CG178" s="71"/>
      <c r="CH178" s="71"/>
    </row>
    <row r="179" spans="53:86">
      <c r="BA179" s="71"/>
      <c r="BB179" s="71"/>
      <c r="BC179" s="71"/>
      <c r="BD179" s="71"/>
      <c r="BE179" s="71"/>
      <c r="BF179" s="71"/>
      <c r="BG179" s="71"/>
      <c r="BH179" s="71"/>
      <c r="BI179" s="71"/>
      <c r="BJ179" s="71"/>
      <c r="BK179" s="71"/>
      <c r="BL179" s="71"/>
      <c r="BM179" s="179" t="s">
        <v>616</v>
      </c>
      <c r="BN179" s="71"/>
      <c r="BO179" s="71"/>
      <c r="BP179" s="71"/>
      <c r="BQ179" s="71"/>
      <c r="BR179" s="71"/>
      <c r="BS179" s="71"/>
      <c r="BT179" s="71"/>
      <c r="BU179" s="71"/>
      <c r="BV179" s="71"/>
      <c r="BW179" s="71"/>
      <c r="BX179" s="71"/>
      <c r="BY179" s="71"/>
      <c r="BZ179" s="71"/>
      <c r="CA179" s="71"/>
      <c r="CB179" s="71"/>
      <c r="CC179" s="71"/>
      <c r="CD179" s="71"/>
      <c r="CE179" s="71"/>
      <c r="CF179" s="71"/>
      <c r="CG179" s="71"/>
      <c r="CH179" s="71"/>
    </row>
    <row r="180" spans="53:86">
      <c r="BA180" s="71"/>
      <c r="BB180" s="71"/>
      <c r="BC180" s="71"/>
      <c r="BD180" s="71"/>
      <c r="BE180" s="71"/>
      <c r="BF180" s="71"/>
      <c r="BG180" s="71"/>
      <c r="BH180" s="71"/>
      <c r="BI180" s="71"/>
      <c r="BJ180" s="71"/>
      <c r="BK180" s="71"/>
      <c r="BL180" s="71"/>
      <c r="BM180" s="179" t="s">
        <v>617</v>
      </c>
      <c r="BN180" s="71"/>
      <c r="BO180" s="71"/>
      <c r="BP180" s="71"/>
      <c r="BQ180" s="71"/>
      <c r="BR180" s="71"/>
      <c r="BS180" s="71"/>
      <c r="BT180" s="71"/>
      <c r="BU180" s="71"/>
      <c r="BV180" s="71"/>
      <c r="BW180" s="71"/>
      <c r="BX180" s="71"/>
      <c r="BY180" s="71"/>
      <c r="BZ180" s="71"/>
      <c r="CA180" s="71"/>
      <c r="CB180" s="71"/>
      <c r="CC180" s="71"/>
      <c r="CD180" s="71"/>
      <c r="CE180" s="71"/>
      <c r="CF180" s="71"/>
      <c r="CG180" s="71"/>
      <c r="CH180" s="71"/>
    </row>
    <row r="181" spans="53:86">
      <c r="BA181" s="71"/>
      <c r="BB181" s="71"/>
      <c r="BC181" s="71"/>
      <c r="BD181" s="71"/>
      <c r="BE181" s="71"/>
      <c r="BF181" s="71"/>
      <c r="BG181" s="71"/>
      <c r="BH181" s="71"/>
      <c r="BI181" s="71"/>
      <c r="BJ181" s="71"/>
      <c r="BK181" s="71"/>
      <c r="BL181" s="71"/>
      <c r="BM181" s="179" t="s">
        <v>618</v>
      </c>
      <c r="BN181" s="71"/>
      <c r="BO181" s="71"/>
      <c r="BP181" s="71"/>
      <c r="BQ181" s="71"/>
      <c r="BR181" s="71"/>
      <c r="BS181" s="71"/>
      <c r="BT181" s="71"/>
      <c r="BU181" s="71"/>
      <c r="BV181" s="71"/>
      <c r="BW181" s="71"/>
      <c r="BX181" s="71"/>
      <c r="BY181" s="71"/>
      <c r="BZ181" s="71"/>
      <c r="CA181" s="71"/>
      <c r="CB181" s="71"/>
      <c r="CC181" s="71"/>
      <c r="CD181" s="71"/>
      <c r="CE181" s="71"/>
      <c r="CF181" s="71"/>
      <c r="CG181" s="71"/>
      <c r="CH181" s="71"/>
    </row>
    <row r="182" spans="53:86">
      <c r="BA182" s="71"/>
      <c r="BB182" s="71"/>
      <c r="BC182" s="71"/>
      <c r="BD182" s="71"/>
      <c r="BE182" s="71"/>
      <c r="BF182" s="71"/>
      <c r="BG182" s="71"/>
      <c r="BH182" s="71"/>
      <c r="BI182" s="71"/>
      <c r="BJ182" s="71"/>
      <c r="BK182" s="71"/>
      <c r="BL182" s="71"/>
      <c r="BM182" s="179" t="s">
        <v>619</v>
      </c>
      <c r="BN182" s="71"/>
      <c r="BO182" s="71"/>
      <c r="BP182" s="71"/>
      <c r="BQ182" s="71"/>
      <c r="BR182" s="71"/>
      <c r="BS182" s="71"/>
      <c r="BT182" s="71"/>
      <c r="BU182" s="71"/>
      <c r="BV182" s="71"/>
      <c r="BW182" s="71"/>
      <c r="BX182" s="71"/>
      <c r="BY182" s="71"/>
      <c r="BZ182" s="71"/>
      <c r="CA182" s="71"/>
      <c r="CB182" s="71"/>
      <c r="CC182" s="71"/>
      <c r="CD182" s="71"/>
      <c r="CE182" s="71"/>
      <c r="CF182" s="71"/>
      <c r="CG182" s="71"/>
      <c r="CH182" s="71"/>
    </row>
    <row r="183" spans="53:86">
      <c r="BA183" s="71"/>
      <c r="BB183" s="71"/>
      <c r="BC183" s="71"/>
      <c r="BD183" s="71"/>
      <c r="BE183" s="71"/>
      <c r="BF183" s="71"/>
      <c r="BG183" s="71"/>
      <c r="BH183" s="71"/>
      <c r="BI183" s="71"/>
      <c r="BJ183" s="71"/>
      <c r="BK183" s="71"/>
      <c r="BL183" s="71"/>
      <c r="BM183" s="179" t="s">
        <v>620</v>
      </c>
      <c r="BN183" s="71"/>
      <c r="BO183" s="71"/>
      <c r="BP183" s="71"/>
      <c r="BQ183" s="71"/>
      <c r="BR183" s="71"/>
      <c r="BS183" s="71"/>
      <c r="BT183" s="71"/>
      <c r="BU183" s="71"/>
      <c r="BV183" s="71"/>
      <c r="BW183" s="71"/>
      <c r="BX183" s="71"/>
      <c r="BY183" s="71"/>
      <c r="BZ183" s="71"/>
      <c r="CA183" s="71"/>
      <c r="CB183" s="71"/>
      <c r="CC183" s="71"/>
      <c r="CD183" s="71"/>
      <c r="CE183" s="71"/>
      <c r="CF183" s="71"/>
      <c r="CG183" s="71"/>
      <c r="CH183" s="71"/>
    </row>
    <row r="184" spans="53:86">
      <c r="BA184" s="71"/>
      <c r="BB184" s="71"/>
      <c r="BC184" s="71"/>
      <c r="BD184" s="71"/>
      <c r="BE184" s="71"/>
      <c r="BF184" s="71"/>
      <c r="BG184" s="71"/>
      <c r="BH184" s="71"/>
      <c r="BI184" s="71"/>
      <c r="BJ184" s="71"/>
      <c r="BK184" s="71"/>
      <c r="BL184" s="71"/>
      <c r="BM184" s="179" t="s">
        <v>621</v>
      </c>
      <c r="BN184" s="71"/>
      <c r="BO184" s="71"/>
      <c r="BP184" s="71"/>
      <c r="BQ184" s="71"/>
      <c r="BR184" s="71"/>
      <c r="BS184" s="71"/>
      <c r="BT184" s="71"/>
      <c r="BU184" s="71"/>
      <c r="BV184" s="71"/>
      <c r="BW184" s="71"/>
      <c r="BX184" s="71"/>
      <c r="BY184" s="71"/>
      <c r="BZ184" s="71"/>
      <c r="CA184" s="71"/>
      <c r="CB184" s="71"/>
      <c r="CC184" s="71"/>
      <c r="CD184" s="71"/>
      <c r="CE184" s="71"/>
      <c r="CF184" s="71"/>
      <c r="CG184" s="71"/>
      <c r="CH184" s="71"/>
    </row>
    <row r="185" spans="53:86">
      <c r="BA185" s="71"/>
      <c r="BB185" s="71"/>
      <c r="BC185" s="71"/>
      <c r="BD185" s="71"/>
      <c r="BE185" s="71"/>
      <c r="BF185" s="71"/>
      <c r="BG185" s="71"/>
      <c r="BH185" s="71"/>
      <c r="BI185" s="71"/>
      <c r="BJ185" s="71"/>
      <c r="BK185" s="71"/>
      <c r="BL185" s="71"/>
      <c r="BM185" s="179" t="s">
        <v>622</v>
      </c>
      <c r="BN185" s="71"/>
      <c r="BO185" s="71"/>
      <c r="BP185" s="71"/>
      <c r="BQ185" s="71"/>
      <c r="BR185" s="71"/>
      <c r="BS185" s="71"/>
      <c r="BT185" s="71"/>
      <c r="BU185" s="71"/>
      <c r="BV185" s="71"/>
      <c r="BW185" s="71"/>
      <c r="BX185" s="71"/>
      <c r="BY185" s="71"/>
      <c r="BZ185" s="71"/>
      <c r="CA185" s="71"/>
      <c r="CB185" s="71"/>
      <c r="CC185" s="71"/>
      <c r="CD185" s="71"/>
      <c r="CE185" s="71"/>
      <c r="CF185" s="71"/>
      <c r="CG185" s="71"/>
      <c r="CH185" s="71"/>
    </row>
    <row r="186" spans="53:86">
      <c r="BA186" s="71"/>
      <c r="BB186" s="71"/>
      <c r="BC186" s="71"/>
      <c r="BD186" s="71"/>
      <c r="BE186" s="71"/>
      <c r="BF186" s="71"/>
      <c r="BG186" s="71"/>
      <c r="BH186" s="71"/>
      <c r="BI186" s="71"/>
      <c r="BJ186" s="71"/>
      <c r="BK186" s="71"/>
      <c r="BL186" s="71"/>
      <c r="BM186" s="179" t="s">
        <v>650</v>
      </c>
      <c r="BN186" s="71"/>
      <c r="BO186" s="71"/>
      <c r="BP186" s="71"/>
      <c r="BQ186" s="71"/>
      <c r="BR186" s="71"/>
      <c r="BS186" s="71"/>
      <c r="BT186" s="71"/>
      <c r="BU186" s="71"/>
      <c r="BV186" s="71"/>
      <c r="BW186" s="71"/>
      <c r="BX186" s="71"/>
      <c r="BY186" s="71"/>
      <c r="BZ186" s="71"/>
      <c r="CA186" s="71"/>
      <c r="CB186" s="71"/>
      <c r="CC186" s="71"/>
      <c r="CD186" s="71"/>
      <c r="CE186" s="71"/>
      <c r="CF186" s="71"/>
      <c r="CG186" s="71"/>
      <c r="CH186" s="71"/>
    </row>
    <row r="187" spans="53:86">
      <c r="BA187" s="71"/>
      <c r="BB187" s="71"/>
      <c r="BC187" s="71"/>
      <c r="BD187" s="71"/>
      <c r="BE187" s="71"/>
      <c r="BF187" s="71"/>
      <c r="BG187" s="71"/>
      <c r="BH187" s="71"/>
      <c r="BI187" s="71"/>
      <c r="BJ187" s="71"/>
      <c r="BK187" s="71"/>
      <c r="BL187" s="71"/>
      <c r="BM187" s="179" t="s">
        <v>623</v>
      </c>
      <c r="BN187" s="71"/>
      <c r="BO187" s="71"/>
      <c r="BP187" s="71"/>
      <c r="BQ187" s="71"/>
      <c r="BR187" s="71"/>
      <c r="BS187" s="71"/>
      <c r="BT187" s="71"/>
      <c r="BU187" s="71"/>
      <c r="BV187" s="71"/>
      <c r="BW187" s="71"/>
      <c r="BX187" s="71"/>
      <c r="BY187" s="71"/>
      <c r="BZ187" s="71"/>
      <c r="CA187" s="71"/>
      <c r="CB187" s="71"/>
      <c r="CC187" s="71"/>
      <c r="CD187" s="71"/>
      <c r="CE187" s="71"/>
      <c r="CF187" s="71"/>
      <c r="CG187" s="71"/>
      <c r="CH187" s="71"/>
    </row>
    <row r="188" spans="53:86">
      <c r="BA188" s="71"/>
      <c r="BB188" s="71"/>
      <c r="BC188" s="71"/>
      <c r="BD188" s="71"/>
      <c r="BE188" s="71"/>
      <c r="BF188" s="71"/>
      <c r="BG188" s="71"/>
      <c r="BH188" s="71"/>
      <c r="BI188" s="71"/>
      <c r="BJ188" s="71"/>
      <c r="BK188" s="71"/>
      <c r="BL188" s="71"/>
      <c r="BM188" s="179" t="s">
        <v>624</v>
      </c>
      <c r="BN188" s="71"/>
      <c r="BO188" s="71"/>
      <c r="BP188" s="71"/>
      <c r="BQ188" s="71"/>
      <c r="BR188" s="71"/>
      <c r="BS188" s="71"/>
      <c r="BT188" s="71"/>
      <c r="BU188" s="71"/>
      <c r="BV188" s="71"/>
      <c r="BW188" s="71"/>
      <c r="BX188" s="71"/>
      <c r="BY188" s="71"/>
      <c r="BZ188" s="71"/>
      <c r="CA188" s="71"/>
      <c r="CB188" s="71"/>
      <c r="CC188" s="71"/>
      <c r="CD188" s="71"/>
      <c r="CE188" s="71"/>
      <c r="CF188" s="71"/>
      <c r="CG188" s="71"/>
      <c r="CH188" s="71"/>
    </row>
    <row r="189" spans="53:86">
      <c r="BA189" s="71"/>
      <c r="BB189" s="71"/>
      <c r="BC189" s="71"/>
      <c r="BD189" s="71"/>
      <c r="BE189" s="71"/>
      <c r="BF189" s="71"/>
      <c r="BG189" s="71"/>
      <c r="BH189" s="71"/>
      <c r="BI189" s="71"/>
      <c r="BJ189" s="71"/>
      <c r="BK189" s="71"/>
      <c r="BL189" s="71"/>
      <c r="BM189" s="179" t="s">
        <v>625</v>
      </c>
      <c r="BN189" s="71"/>
      <c r="BO189" s="71"/>
      <c r="BP189" s="71"/>
      <c r="BQ189" s="71"/>
      <c r="BR189" s="71"/>
      <c r="BS189" s="71"/>
      <c r="BT189" s="71"/>
      <c r="BU189" s="71"/>
      <c r="BV189" s="71"/>
      <c r="BW189" s="71"/>
      <c r="BX189" s="71"/>
      <c r="BY189" s="71"/>
      <c r="BZ189" s="71"/>
      <c r="CA189" s="71"/>
      <c r="CB189" s="71"/>
      <c r="CC189" s="71"/>
      <c r="CD189" s="71"/>
      <c r="CE189" s="71"/>
      <c r="CF189" s="71"/>
      <c r="CG189" s="71"/>
      <c r="CH189" s="71"/>
    </row>
    <row r="190" spans="53:86">
      <c r="BA190" s="71"/>
      <c r="BB190" s="71"/>
      <c r="BC190" s="71"/>
      <c r="BD190" s="71"/>
      <c r="BE190" s="71"/>
      <c r="BF190" s="71"/>
      <c r="BG190" s="71"/>
      <c r="BH190" s="71"/>
      <c r="BI190" s="71"/>
      <c r="BJ190" s="71"/>
      <c r="BK190" s="71"/>
      <c r="BL190" s="71"/>
      <c r="BM190" s="179" t="s">
        <v>651</v>
      </c>
      <c r="BN190" s="71"/>
      <c r="BO190" s="71"/>
      <c r="BP190" s="71"/>
      <c r="BQ190" s="71"/>
      <c r="BR190" s="71"/>
      <c r="BS190" s="71"/>
      <c r="BT190" s="71"/>
      <c r="BU190" s="71"/>
      <c r="BV190" s="71"/>
      <c r="BW190" s="71"/>
      <c r="BX190" s="71"/>
      <c r="BY190" s="71"/>
      <c r="BZ190" s="71"/>
      <c r="CA190" s="71"/>
      <c r="CB190" s="71"/>
      <c r="CC190" s="71"/>
      <c r="CD190" s="71"/>
      <c r="CE190" s="71"/>
      <c r="CF190" s="71"/>
      <c r="CG190" s="71"/>
      <c r="CH190" s="71"/>
    </row>
    <row r="191" spans="53:86">
      <c r="BA191" s="71"/>
      <c r="BB191" s="71"/>
      <c r="BC191" s="71"/>
      <c r="BD191" s="71"/>
      <c r="BE191" s="71"/>
      <c r="BF191" s="71"/>
      <c r="BG191" s="71"/>
      <c r="BH191" s="71"/>
      <c r="BI191" s="71"/>
      <c r="BJ191" s="71"/>
      <c r="BK191" s="71"/>
      <c r="BL191" s="71"/>
      <c r="BM191" s="180" t="s">
        <v>626</v>
      </c>
      <c r="BN191" s="71"/>
      <c r="BO191" s="71"/>
      <c r="BP191" s="71"/>
      <c r="BQ191" s="71"/>
      <c r="BR191" s="71"/>
      <c r="BS191" s="71"/>
      <c r="BT191" s="71"/>
      <c r="BU191" s="71"/>
      <c r="BV191" s="71"/>
      <c r="BW191" s="71"/>
      <c r="BX191" s="71"/>
      <c r="BY191" s="71"/>
      <c r="BZ191" s="71"/>
      <c r="CA191" s="71"/>
      <c r="CB191" s="71"/>
      <c r="CC191" s="71"/>
      <c r="CD191" s="71"/>
      <c r="CE191" s="71"/>
      <c r="CF191" s="71"/>
      <c r="CG191" s="71"/>
      <c r="CH191" s="71"/>
    </row>
    <row r="192" spans="53:86">
      <c r="BA192" s="71"/>
      <c r="BB192" s="71"/>
      <c r="BC192" s="71"/>
      <c r="BD192" s="71"/>
      <c r="BE192" s="71"/>
      <c r="BF192" s="71"/>
      <c r="BG192" s="71"/>
      <c r="BH192" s="71"/>
      <c r="BI192" s="71"/>
      <c r="BJ192" s="71"/>
      <c r="BK192" s="71"/>
      <c r="BL192" s="71"/>
      <c r="BM192" s="179" t="s">
        <v>627</v>
      </c>
      <c r="BN192" s="71"/>
      <c r="BO192" s="71"/>
      <c r="BP192" s="71"/>
      <c r="BQ192" s="71"/>
      <c r="BR192" s="71"/>
      <c r="BS192" s="71"/>
      <c r="BT192" s="71"/>
      <c r="BU192" s="71"/>
      <c r="BV192" s="71"/>
      <c r="BW192" s="71"/>
      <c r="BX192" s="71"/>
      <c r="BY192" s="71"/>
      <c r="BZ192" s="71"/>
      <c r="CA192" s="71"/>
      <c r="CB192" s="71"/>
      <c r="CC192" s="71"/>
      <c r="CD192" s="71"/>
      <c r="CE192" s="71"/>
      <c r="CF192" s="71"/>
      <c r="CG192" s="71"/>
      <c r="CH192" s="71"/>
    </row>
    <row r="193" spans="53:86">
      <c r="BA193" s="71"/>
      <c r="BB193" s="71"/>
      <c r="BC193" s="71"/>
      <c r="BD193" s="71"/>
      <c r="BE193" s="71"/>
      <c r="BF193" s="71"/>
      <c r="BG193" s="71"/>
      <c r="BH193" s="71"/>
      <c r="BI193" s="71"/>
      <c r="BJ193" s="71"/>
      <c r="BK193" s="71"/>
      <c r="BL193" s="71"/>
      <c r="BM193" s="179" t="s">
        <v>628</v>
      </c>
      <c r="BN193" s="71"/>
      <c r="BO193" s="71"/>
      <c r="BP193" s="71"/>
      <c r="BQ193" s="71"/>
      <c r="BR193" s="71"/>
      <c r="BS193" s="71"/>
      <c r="BT193" s="71"/>
      <c r="BU193" s="71"/>
      <c r="BV193" s="71"/>
      <c r="BW193" s="71"/>
      <c r="BX193" s="71"/>
      <c r="BY193" s="71"/>
      <c r="BZ193" s="71"/>
      <c r="CA193" s="71"/>
      <c r="CB193" s="71"/>
      <c r="CC193" s="71"/>
      <c r="CD193" s="71"/>
      <c r="CE193" s="71"/>
      <c r="CF193" s="71"/>
      <c r="CG193" s="71"/>
      <c r="CH193" s="71"/>
    </row>
    <row r="194" spans="53:86">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c r="CA194" s="71"/>
      <c r="CB194" s="71"/>
      <c r="CC194" s="71"/>
      <c r="CD194" s="71"/>
      <c r="CE194" s="71"/>
      <c r="CF194" s="71"/>
      <c r="CG194" s="71"/>
      <c r="CH194" s="71"/>
    </row>
    <row r="195" spans="53:86">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c r="CA195" s="71"/>
      <c r="CB195" s="71"/>
      <c r="CC195" s="71"/>
      <c r="CD195" s="71"/>
      <c r="CE195" s="71"/>
      <c r="CF195" s="71"/>
      <c r="CG195" s="71"/>
      <c r="CH195" s="71"/>
    </row>
    <row r="196" spans="53:86">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c r="CA196" s="71"/>
      <c r="CB196" s="71"/>
      <c r="CC196" s="71"/>
      <c r="CD196" s="71"/>
      <c r="CE196" s="71"/>
      <c r="CF196" s="71"/>
      <c r="CG196" s="71"/>
      <c r="CH196" s="71"/>
    </row>
    <row r="197" spans="53:86">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c r="CA197" s="71"/>
      <c r="CB197" s="71"/>
      <c r="CC197" s="71"/>
      <c r="CD197" s="71"/>
      <c r="CE197" s="71"/>
      <c r="CF197" s="71"/>
      <c r="CG197" s="71"/>
      <c r="CH197" s="71"/>
    </row>
    <row r="198" spans="53:86">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c r="CA198" s="71"/>
      <c r="CB198" s="71"/>
      <c r="CC198" s="71"/>
      <c r="CD198" s="71"/>
      <c r="CE198" s="71"/>
      <c r="CF198" s="71"/>
      <c r="CG198" s="71"/>
      <c r="CH198" s="71"/>
    </row>
    <row r="199" spans="53:86">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c r="CA199" s="71"/>
      <c r="CB199" s="71"/>
      <c r="CC199" s="71"/>
      <c r="CD199" s="71"/>
      <c r="CE199" s="71"/>
      <c r="CF199" s="71"/>
      <c r="CG199" s="71"/>
      <c r="CH199" s="71"/>
    </row>
    <row r="200" spans="53:86">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c r="CA200" s="71"/>
      <c r="CB200" s="71"/>
      <c r="CC200" s="71"/>
      <c r="CD200" s="71"/>
      <c r="CE200" s="71"/>
      <c r="CF200" s="71"/>
      <c r="CG200" s="71"/>
      <c r="CH200" s="71"/>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97"/>
  <sheetViews>
    <sheetView zoomScale="125" zoomScaleNormal="125" zoomScaleSheetLayoutView="100" zoomScalePageLayoutView="125" workbookViewId="0">
      <selection activeCell="C73" sqref="C73"/>
    </sheetView>
  </sheetViews>
  <sheetFormatPr baseColWidth="10" defaultColWidth="11.42578125" defaultRowHeight="12.75"/>
  <cols>
    <col min="1" max="1" width="7.7109375" style="71" customWidth="1"/>
    <col min="2" max="2" width="18.42578125" style="71" customWidth="1"/>
    <col min="3" max="3" width="70.28515625" style="71" customWidth="1"/>
    <col min="4" max="4" width="13" style="32" customWidth="1"/>
    <col min="5" max="5" width="15.85546875" style="30" customWidth="1"/>
    <col min="6" max="6" width="13.28515625" style="71" customWidth="1"/>
    <col min="7" max="7" width="30" style="230" customWidth="1"/>
    <col min="8" max="8" width="11.42578125" style="71"/>
    <col min="9" max="43" width="11.42578125" style="71" customWidth="1"/>
    <col min="44" max="16384" width="11.42578125" style="71"/>
  </cols>
  <sheetData>
    <row r="1" spans="1:77" ht="19.350000000000001" customHeight="1" thickBot="1">
      <c r="A1" s="563" t="s">
        <v>742</v>
      </c>
      <c r="B1" s="559"/>
      <c r="C1" s="559"/>
      <c r="D1" s="73"/>
      <c r="E1" s="73"/>
      <c r="F1" s="79" t="s">
        <v>0</v>
      </c>
      <c r="G1" s="80" t="s">
        <v>1619</v>
      </c>
      <c r="AR1" s="838" t="s">
        <v>402</v>
      </c>
      <c r="AS1" s="839" t="s">
        <v>813</v>
      </c>
      <c r="AU1" s="175" t="s">
        <v>414</v>
      </c>
      <c r="AV1" s="840"/>
      <c r="AW1" s="840"/>
      <c r="AY1" s="71" t="s">
        <v>449</v>
      </c>
      <c r="BD1" s="175" t="s">
        <v>629</v>
      </c>
      <c r="BF1" s="71" t="s">
        <v>652</v>
      </c>
      <c r="BL1" s="175" t="s">
        <v>689</v>
      </c>
      <c r="BQ1" s="71" t="s">
        <v>706</v>
      </c>
      <c r="BT1" s="71" t="s">
        <v>734</v>
      </c>
    </row>
    <row r="2" spans="1:77" ht="23.1" customHeight="1" thickBot="1">
      <c r="A2" s="559"/>
      <c r="B2" s="559"/>
      <c r="C2" s="559"/>
      <c r="D2" s="73"/>
      <c r="E2" s="73"/>
      <c r="F2" s="189" t="s">
        <v>243</v>
      </c>
      <c r="G2" s="80" t="s">
        <v>1814</v>
      </c>
      <c r="AR2" s="841" t="s">
        <v>319</v>
      </c>
      <c r="AS2" s="841" t="s">
        <v>320</v>
      </c>
      <c r="AU2" s="71" t="s">
        <v>419</v>
      </c>
      <c r="AV2" s="840"/>
      <c r="AW2" s="840"/>
      <c r="AY2" s="71" t="s">
        <v>448</v>
      </c>
      <c r="BD2" s="179" t="s">
        <v>461</v>
      </c>
      <c r="BF2" s="71" t="s">
        <v>113</v>
      </c>
      <c r="BL2" s="65" t="s">
        <v>692</v>
      </c>
      <c r="BM2" s="65"/>
      <c r="BN2" s="65"/>
      <c r="BO2" s="65"/>
      <c r="BP2" s="65"/>
      <c r="BQ2" s="65" t="s">
        <v>172</v>
      </c>
      <c r="BR2" s="65"/>
      <c r="BS2" s="65"/>
      <c r="BT2" s="71" t="s">
        <v>256</v>
      </c>
    </row>
    <row r="3" spans="1:77" ht="47.1" customHeight="1" thickBot="1">
      <c r="A3" s="561" t="s">
        <v>1</v>
      </c>
      <c r="B3" s="562" t="s">
        <v>280</v>
      </c>
      <c r="C3" s="562" t="s">
        <v>281</v>
      </c>
      <c r="D3" s="561" t="s">
        <v>287</v>
      </c>
      <c r="E3" s="562" t="s">
        <v>304</v>
      </c>
      <c r="F3" s="116" t="s">
        <v>3</v>
      </c>
      <c r="G3" s="115" t="s">
        <v>290</v>
      </c>
      <c r="H3" s="37"/>
      <c r="AR3" s="841" t="s">
        <v>321</v>
      </c>
      <c r="AS3" s="841" t="s">
        <v>322</v>
      </c>
      <c r="AU3" s="71" t="s">
        <v>210</v>
      </c>
      <c r="AV3" s="840"/>
      <c r="AW3" s="840"/>
      <c r="AY3" s="71" t="s">
        <v>450</v>
      </c>
      <c r="BD3" s="179" t="s">
        <v>462</v>
      </c>
      <c r="BF3" s="71" t="s">
        <v>115</v>
      </c>
      <c r="BL3" s="65" t="s">
        <v>693</v>
      </c>
      <c r="BM3" s="65"/>
      <c r="BN3" s="65"/>
      <c r="BO3" s="65"/>
      <c r="BP3" s="65"/>
      <c r="BQ3" s="65" t="s">
        <v>718</v>
      </c>
      <c r="BR3" s="65"/>
      <c r="BS3" s="65"/>
      <c r="BT3" s="71" t="s">
        <v>257</v>
      </c>
    </row>
    <row r="4" spans="1:77" s="74" customFormat="1">
      <c r="A4" s="308"/>
      <c r="B4" s="548"/>
      <c r="C4" s="898" t="s">
        <v>1514</v>
      </c>
      <c r="D4" s="309"/>
      <c r="E4" s="309"/>
      <c r="F4" s="310"/>
      <c r="G4" s="311"/>
      <c r="H4" s="114"/>
      <c r="AR4" s="841" t="s">
        <v>323</v>
      </c>
      <c r="AS4" s="841" t="s">
        <v>324</v>
      </c>
      <c r="AT4" s="71"/>
      <c r="AU4" s="71" t="s">
        <v>420</v>
      </c>
      <c r="AV4" s="840"/>
      <c r="AW4" s="840"/>
      <c r="AX4" s="71"/>
      <c r="AY4" s="71" t="s">
        <v>455</v>
      </c>
      <c r="AZ4" s="71"/>
      <c r="BA4" s="71"/>
      <c r="BB4" s="71"/>
      <c r="BC4" s="71"/>
      <c r="BD4" s="179" t="s">
        <v>463</v>
      </c>
      <c r="BE4" s="71"/>
      <c r="BF4" s="71" t="s">
        <v>119</v>
      </c>
      <c r="BG4" s="71"/>
      <c r="BH4" s="71"/>
      <c r="BI4" s="71"/>
      <c r="BJ4" s="71"/>
      <c r="BK4" s="71"/>
      <c r="BL4" s="65" t="s">
        <v>694</v>
      </c>
      <c r="BM4" s="65"/>
      <c r="BN4" s="65"/>
      <c r="BO4" s="65"/>
      <c r="BP4" s="65"/>
      <c r="BQ4" s="65" t="s">
        <v>56</v>
      </c>
      <c r="BR4" s="65"/>
      <c r="BS4" s="65"/>
      <c r="BT4" s="71" t="s">
        <v>258</v>
      </c>
      <c r="BU4" s="71"/>
      <c r="BV4" s="71"/>
      <c r="BW4" s="71"/>
      <c r="BX4" s="71"/>
      <c r="BY4" s="71"/>
    </row>
    <row r="5" spans="1:77" s="74" customFormat="1" ht="13.35" customHeight="1">
      <c r="A5" s="680" t="s">
        <v>318</v>
      </c>
      <c r="B5" s="568"/>
      <c r="C5" s="565" t="s">
        <v>1515</v>
      </c>
      <c r="D5" s="620"/>
      <c r="E5" s="620">
        <v>24</v>
      </c>
      <c r="F5" s="620" t="s">
        <v>65</v>
      </c>
      <c r="G5" s="568"/>
      <c r="H5" s="114"/>
      <c r="AR5" s="841" t="s">
        <v>327</v>
      </c>
      <c r="AS5" s="841" t="s">
        <v>328</v>
      </c>
      <c r="AT5" s="71"/>
      <c r="AU5" s="71" t="s">
        <v>214</v>
      </c>
      <c r="AV5" s="840"/>
      <c r="AW5" s="840"/>
      <c r="AX5" s="71"/>
      <c r="AY5" s="71" t="s">
        <v>447</v>
      </c>
      <c r="AZ5" s="71"/>
      <c r="BA5" s="71"/>
      <c r="BB5" s="71"/>
      <c r="BC5" s="71"/>
      <c r="BD5" s="180" t="s">
        <v>464</v>
      </c>
      <c r="BE5" s="71"/>
      <c r="BF5" s="71"/>
      <c r="BG5" s="71"/>
      <c r="BH5" s="71"/>
      <c r="BI5" s="71"/>
      <c r="BJ5" s="71"/>
      <c r="BK5" s="71"/>
      <c r="BL5" s="65" t="s">
        <v>668</v>
      </c>
      <c r="BM5" s="65"/>
      <c r="BN5" s="65"/>
      <c r="BO5" s="65"/>
      <c r="BP5" s="65"/>
      <c r="BQ5" s="65" t="s">
        <v>719</v>
      </c>
      <c r="BR5" s="65"/>
      <c r="BS5" s="65"/>
      <c r="BT5" s="71" t="s">
        <v>259</v>
      </c>
      <c r="BU5" s="71"/>
      <c r="BV5" s="71"/>
      <c r="BW5" s="71"/>
      <c r="BX5" s="71"/>
      <c r="BY5" s="71"/>
    </row>
    <row r="6" spans="1:77" s="74" customFormat="1" ht="12" customHeight="1">
      <c r="A6" s="680" t="s">
        <v>318</v>
      </c>
      <c r="B6" s="568"/>
      <c r="C6" s="565" t="s">
        <v>1893</v>
      </c>
      <c r="D6" s="620"/>
      <c r="E6" s="620">
        <v>2</v>
      </c>
      <c r="F6" s="620" t="s">
        <v>65</v>
      </c>
      <c r="G6" s="568"/>
      <c r="H6" s="114"/>
      <c r="AR6" s="841" t="s">
        <v>329</v>
      </c>
      <c r="AS6" s="841" t="s">
        <v>330</v>
      </c>
      <c r="AT6" s="71"/>
      <c r="AU6" s="71" t="s">
        <v>415</v>
      </c>
      <c r="AV6" s="840"/>
      <c r="AW6" s="840"/>
      <c r="AX6" s="71"/>
      <c r="AY6" s="71" t="s">
        <v>451</v>
      </c>
      <c r="AZ6" s="71"/>
      <c r="BA6" s="71"/>
      <c r="BB6" s="71"/>
      <c r="BC6" s="71"/>
      <c r="BD6" s="179" t="s">
        <v>639</v>
      </c>
      <c r="BE6" s="71"/>
      <c r="BF6" s="71"/>
      <c r="BG6" s="71"/>
      <c r="BH6" s="71"/>
      <c r="BI6" s="71"/>
      <c r="BJ6" s="71"/>
      <c r="BK6" s="71"/>
      <c r="BL6" s="65" t="s">
        <v>669</v>
      </c>
      <c r="BM6" s="65"/>
      <c r="BN6" s="65"/>
      <c r="BO6" s="65"/>
      <c r="BP6" s="65"/>
      <c r="BQ6" s="65" t="s">
        <v>717</v>
      </c>
      <c r="BR6" s="65"/>
      <c r="BS6" s="65"/>
      <c r="BT6" s="71" t="s">
        <v>731</v>
      </c>
      <c r="BU6" s="71"/>
      <c r="BV6" s="71"/>
      <c r="BW6" s="71"/>
      <c r="BX6" s="71"/>
      <c r="BY6" s="71"/>
    </row>
    <row r="7" spans="1:77">
      <c r="A7" s="680"/>
      <c r="B7" s="568"/>
      <c r="C7" s="565"/>
      <c r="D7" s="843"/>
      <c r="E7" s="620"/>
      <c r="F7" s="620"/>
      <c r="G7" s="568"/>
      <c r="H7" s="37"/>
      <c r="AR7" s="841" t="s">
        <v>336</v>
      </c>
      <c r="AS7" s="841" t="s">
        <v>318</v>
      </c>
      <c r="AU7" s="71" t="s">
        <v>416</v>
      </c>
      <c r="AV7" s="840"/>
      <c r="AW7" s="840"/>
      <c r="AY7" s="71" t="s">
        <v>452</v>
      </c>
      <c r="BD7" s="179" t="s">
        <v>465</v>
      </c>
      <c r="BF7" s="71" t="s">
        <v>653</v>
      </c>
      <c r="BL7" s="65" t="s">
        <v>695</v>
      </c>
      <c r="BM7" s="65"/>
      <c r="BN7" s="65"/>
      <c r="BO7" s="65"/>
      <c r="BP7" s="65"/>
      <c r="BQ7" s="65" t="s">
        <v>173</v>
      </c>
      <c r="BR7" s="65"/>
      <c r="BS7" s="65"/>
      <c r="BT7" s="71" t="s">
        <v>732</v>
      </c>
    </row>
    <row r="8" spans="1:77">
      <c r="A8" s="680"/>
      <c r="B8" s="568"/>
      <c r="C8" s="679" t="s">
        <v>1516</v>
      </c>
      <c r="D8" s="843"/>
      <c r="E8" s="620"/>
      <c r="F8" s="620"/>
      <c r="G8" s="568"/>
      <c r="H8" s="37"/>
      <c r="AR8" s="841" t="s">
        <v>331</v>
      </c>
      <c r="AS8" s="841" t="s">
        <v>314</v>
      </c>
      <c r="AU8" s="71" t="s">
        <v>417</v>
      </c>
      <c r="AV8" s="840"/>
      <c r="AW8" s="840"/>
      <c r="AY8" s="71" t="s">
        <v>453</v>
      </c>
      <c r="BD8" s="179" t="s">
        <v>466</v>
      </c>
      <c r="BF8" s="71" t="s">
        <v>114</v>
      </c>
      <c r="BL8" s="65" t="s">
        <v>670</v>
      </c>
      <c r="BM8" s="65"/>
      <c r="BN8" s="65"/>
      <c r="BO8" s="65"/>
      <c r="BP8" s="65"/>
      <c r="BQ8" s="65" t="s">
        <v>707</v>
      </c>
      <c r="BR8" s="65"/>
      <c r="BS8" s="65"/>
      <c r="BT8" s="71" t="s">
        <v>733</v>
      </c>
    </row>
    <row r="9" spans="1:77">
      <c r="A9" s="680" t="s">
        <v>318</v>
      </c>
      <c r="B9" s="568" t="s">
        <v>1517</v>
      </c>
      <c r="C9" s="565" t="s">
        <v>1728</v>
      </c>
      <c r="D9" s="843"/>
      <c r="E9" s="620">
        <v>7</v>
      </c>
      <c r="F9" s="620" t="s">
        <v>65</v>
      </c>
      <c r="G9" s="568" t="s">
        <v>1894</v>
      </c>
      <c r="H9" s="37"/>
      <c r="AR9" s="841" t="s">
        <v>361</v>
      </c>
      <c r="AS9" s="841" t="s">
        <v>39</v>
      </c>
      <c r="AU9" s="71" t="s">
        <v>418</v>
      </c>
      <c r="AV9" s="840"/>
      <c r="AW9" s="840"/>
      <c r="AY9" s="71" t="s">
        <v>454</v>
      </c>
      <c r="BD9" s="179" t="s">
        <v>640</v>
      </c>
      <c r="BF9" s="71" t="s">
        <v>656</v>
      </c>
      <c r="BL9" s="65" t="s">
        <v>135</v>
      </c>
      <c r="BM9" s="65"/>
      <c r="BN9" s="65"/>
      <c r="BO9" s="65"/>
      <c r="BP9" s="65"/>
      <c r="BQ9" s="65" t="s">
        <v>708</v>
      </c>
      <c r="BR9" s="65"/>
      <c r="BS9" s="65"/>
      <c r="BT9" s="71" t="s">
        <v>190</v>
      </c>
    </row>
    <row r="10" spans="1:77">
      <c r="A10" s="680" t="s">
        <v>318</v>
      </c>
      <c r="B10" s="568" t="s">
        <v>1518</v>
      </c>
      <c r="C10" s="565" t="s">
        <v>1519</v>
      </c>
      <c r="D10" s="843"/>
      <c r="E10" s="620">
        <v>1</v>
      </c>
      <c r="F10" s="620" t="s">
        <v>65</v>
      </c>
      <c r="G10" s="568"/>
      <c r="H10" s="37"/>
      <c r="AR10" s="841" t="s">
        <v>332</v>
      </c>
      <c r="AS10" s="841" t="s">
        <v>333</v>
      </c>
      <c r="AV10" s="840"/>
      <c r="AW10" s="840"/>
      <c r="BD10" s="179" t="s">
        <v>641</v>
      </c>
      <c r="BF10" s="71" t="s">
        <v>114</v>
      </c>
      <c r="BL10" s="65" t="s">
        <v>671</v>
      </c>
      <c r="BM10" s="65"/>
      <c r="BN10" s="65"/>
      <c r="BO10" s="65"/>
      <c r="BP10" s="65"/>
      <c r="BQ10" s="65" t="s">
        <v>709</v>
      </c>
      <c r="BR10" s="65"/>
      <c r="BS10" s="65"/>
      <c r="BT10" s="71" t="s">
        <v>191</v>
      </c>
    </row>
    <row r="11" spans="1:77">
      <c r="A11" s="680" t="s">
        <v>318</v>
      </c>
      <c r="B11" s="568" t="s">
        <v>1520</v>
      </c>
      <c r="C11" s="565" t="s">
        <v>1521</v>
      </c>
      <c r="D11" s="843"/>
      <c r="E11" s="620">
        <v>1</v>
      </c>
      <c r="F11" s="620" t="s">
        <v>65</v>
      </c>
      <c r="G11" s="568"/>
      <c r="H11" s="37"/>
      <c r="AR11" s="841" t="s">
        <v>334</v>
      </c>
      <c r="AS11" s="841" t="s">
        <v>120</v>
      </c>
      <c r="AV11" s="840"/>
      <c r="AW11" s="840"/>
      <c r="BD11" s="179" t="s">
        <v>467</v>
      </c>
      <c r="BF11" s="71" t="s">
        <v>116</v>
      </c>
      <c r="BL11" s="65" t="s">
        <v>672</v>
      </c>
      <c r="BM11" s="65"/>
      <c r="BN11" s="65"/>
      <c r="BO11" s="65"/>
      <c r="BP11" s="65"/>
      <c r="BQ11" s="65" t="s">
        <v>182</v>
      </c>
      <c r="BR11" s="65"/>
      <c r="BS11" s="65"/>
    </row>
    <row r="12" spans="1:77" ht="14.1" customHeight="1">
      <c r="A12" s="680" t="s">
        <v>318</v>
      </c>
      <c r="B12" s="568" t="s">
        <v>1522</v>
      </c>
      <c r="C12" s="565" t="s">
        <v>1523</v>
      </c>
      <c r="D12" s="843"/>
      <c r="E12" s="620">
        <v>1</v>
      </c>
      <c r="F12" s="620" t="s">
        <v>65</v>
      </c>
      <c r="G12" s="568"/>
      <c r="H12" s="37"/>
      <c r="AR12" s="841" t="s">
        <v>363</v>
      </c>
      <c r="AS12" s="841" t="s">
        <v>315</v>
      </c>
      <c r="AU12" s="71" t="s">
        <v>54</v>
      </c>
      <c r="AV12" s="840"/>
      <c r="AW12" s="840"/>
      <c r="AY12" s="71" t="s">
        <v>65</v>
      </c>
      <c r="BB12" t="s">
        <v>65</v>
      </c>
      <c r="BD12" s="179" t="s">
        <v>469</v>
      </c>
      <c r="BF12" s="71" t="s">
        <v>118</v>
      </c>
      <c r="BL12" s="65" t="s">
        <v>673</v>
      </c>
      <c r="BM12" s="65"/>
      <c r="BN12" s="65"/>
      <c r="BO12" s="65"/>
      <c r="BP12" s="65"/>
      <c r="BQ12" s="65" t="s">
        <v>720</v>
      </c>
      <c r="BR12" s="65"/>
      <c r="BS12" s="65"/>
    </row>
    <row r="13" spans="1:77">
      <c r="A13" s="680" t="s">
        <v>318</v>
      </c>
      <c r="B13" s="568" t="s">
        <v>1524</v>
      </c>
      <c r="C13" s="565" t="s">
        <v>1729</v>
      </c>
      <c r="D13" s="843"/>
      <c r="E13" s="620">
        <v>1</v>
      </c>
      <c r="F13" s="620" t="s">
        <v>65</v>
      </c>
      <c r="G13" s="568"/>
      <c r="H13" s="37"/>
      <c r="AR13" s="841" t="s">
        <v>337</v>
      </c>
      <c r="AS13" s="841" t="s">
        <v>338</v>
      </c>
      <c r="AU13" s="71" t="s">
        <v>423</v>
      </c>
      <c r="AV13" s="840"/>
      <c r="AW13" s="840"/>
      <c r="AY13" s="71" t="s">
        <v>73</v>
      </c>
      <c r="BB13" t="s">
        <v>744</v>
      </c>
      <c r="BD13" s="179" t="s">
        <v>470</v>
      </c>
      <c r="BF13" s="71" t="s">
        <v>658</v>
      </c>
      <c r="BL13" s="65" t="s">
        <v>697</v>
      </c>
      <c r="BM13" s="65"/>
      <c r="BN13" s="65"/>
      <c r="BO13" s="65"/>
      <c r="BP13" s="65"/>
      <c r="BQ13" s="65" t="s">
        <v>711</v>
      </c>
      <c r="BR13" s="65"/>
      <c r="BS13" s="65"/>
    </row>
    <row r="14" spans="1:77">
      <c r="A14" s="680" t="s">
        <v>318</v>
      </c>
      <c r="B14" s="568" t="s">
        <v>1895</v>
      </c>
      <c r="C14" s="565" t="s">
        <v>1896</v>
      </c>
      <c r="D14" s="843"/>
      <c r="E14" s="620">
        <v>2</v>
      </c>
      <c r="F14" s="620" t="s">
        <v>65</v>
      </c>
      <c r="G14" s="568"/>
      <c r="H14" s="37"/>
      <c r="AR14" s="841" t="s">
        <v>325</v>
      </c>
      <c r="AS14" s="841" t="s">
        <v>326</v>
      </c>
      <c r="AU14" s="71" t="s">
        <v>173</v>
      </c>
      <c r="AV14" s="840"/>
      <c r="AW14" s="840"/>
      <c r="AY14" s="71" t="s">
        <v>736</v>
      </c>
      <c r="BD14" s="179" t="s">
        <v>471</v>
      </c>
      <c r="BF14" s="71" t="s">
        <v>657</v>
      </c>
      <c r="BL14" s="65" t="s">
        <v>674</v>
      </c>
      <c r="BM14" s="65"/>
      <c r="BN14" s="65"/>
      <c r="BO14" s="65"/>
      <c r="BP14" s="65"/>
      <c r="BQ14" s="65" t="s">
        <v>712</v>
      </c>
      <c r="BR14" s="65"/>
      <c r="BS14" s="65"/>
    </row>
    <row r="15" spans="1:77">
      <c r="A15" s="680"/>
      <c r="B15" s="568"/>
      <c r="C15" s="568"/>
      <c r="D15" s="843"/>
      <c r="E15" s="620"/>
      <c r="F15" s="620"/>
      <c r="G15" s="568"/>
      <c r="H15" s="37"/>
      <c r="AR15" s="841" t="s">
        <v>346</v>
      </c>
      <c r="AS15" s="841" t="s">
        <v>347</v>
      </c>
      <c r="AU15" s="71" t="s">
        <v>427</v>
      </c>
      <c r="AV15" s="840"/>
      <c r="AW15" s="840"/>
      <c r="BD15" s="179" t="s">
        <v>474</v>
      </c>
      <c r="BF15" s="71" t="s">
        <v>663</v>
      </c>
      <c r="BL15" s="65" t="s">
        <v>729</v>
      </c>
      <c r="BM15" s="65"/>
      <c r="BN15" s="65"/>
      <c r="BO15" s="65"/>
      <c r="BP15" s="65"/>
      <c r="BQ15" s="65" t="s">
        <v>721</v>
      </c>
      <c r="BR15" s="65"/>
      <c r="BS15" s="65"/>
    </row>
    <row r="16" spans="1:77">
      <c r="A16" s="680"/>
      <c r="B16" s="549"/>
      <c r="C16" s="899" t="s">
        <v>1525</v>
      </c>
      <c r="D16" s="843"/>
      <c r="E16" s="620"/>
      <c r="F16" s="620"/>
      <c r="G16" s="568"/>
      <c r="H16" s="37"/>
      <c r="AR16" s="841" t="s">
        <v>344</v>
      </c>
      <c r="AS16" s="841" t="s">
        <v>313</v>
      </c>
      <c r="AU16" s="71" t="s">
        <v>428</v>
      </c>
      <c r="AV16" s="840"/>
      <c r="AW16" s="840"/>
      <c r="AY16" s="190" t="s">
        <v>741</v>
      </c>
      <c r="AZ16" t="s">
        <v>795</v>
      </c>
      <c r="BD16" s="179" t="s">
        <v>475</v>
      </c>
      <c r="BF16" s="71" t="s">
        <v>664</v>
      </c>
      <c r="BL16" s="65" t="s">
        <v>730</v>
      </c>
      <c r="BM16" s="65"/>
      <c r="BN16" s="65"/>
      <c r="BO16" s="65"/>
      <c r="BP16" s="65"/>
      <c r="BQ16" s="65" t="s">
        <v>715</v>
      </c>
      <c r="BR16" s="65"/>
      <c r="BS16" s="65"/>
    </row>
    <row r="17" spans="1:77">
      <c r="A17" s="680" t="s">
        <v>318</v>
      </c>
      <c r="B17" s="568" t="s">
        <v>1244</v>
      </c>
      <c r="C17" s="565" t="s">
        <v>1897</v>
      </c>
      <c r="D17" s="620" t="s">
        <v>7</v>
      </c>
      <c r="E17" s="620">
        <v>1</v>
      </c>
      <c r="F17" s="620" t="s">
        <v>65</v>
      </c>
      <c r="G17" s="568"/>
      <c r="H17" s="37"/>
      <c r="AR17" s="841" t="s">
        <v>348</v>
      </c>
      <c r="AS17" s="841" t="s">
        <v>349</v>
      </c>
      <c r="AU17" s="71" t="s">
        <v>115</v>
      </c>
      <c r="AV17" s="840"/>
      <c r="AW17" s="840"/>
      <c r="BD17" s="179" t="s">
        <v>476</v>
      </c>
      <c r="BF17" s="71" t="s">
        <v>665</v>
      </c>
      <c r="BL17" s="65" t="s">
        <v>675</v>
      </c>
      <c r="BM17" s="65"/>
      <c r="BN17" s="65"/>
      <c r="BO17" s="65"/>
      <c r="BP17" s="65"/>
      <c r="BQ17" s="65" t="s">
        <v>441</v>
      </c>
      <c r="BR17" s="65"/>
      <c r="BS17" s="65"/>
    </row>
    <row r="18" spans="1:77">
      <c r="A18" s="680" t="s">
        <v>318</v>
      </c>
      <c r="B18" s="568" t="s">
        <v>1246</v>
      </c>
      <c r="C18" s="565" t="s">
        <v>1898</v>
      </c>
      <c r="D18" s="843" t="s">
        <v>7</v>
      </c>
      <c r="E18" s="620">
        <v>2</v>
      </c>
      <c r="F18" s="620" t="s">
        <v>65</v>
      </c>
      <c r="G18" s="568"/>
      <c r="H18" s="37"/>
      <c r="AR18" s="841" t="s">
        <v>350</v>
      </c>
      <c r="AS18" s="841" t="s">
        <v>316</v>
      </c>
      <c r="AU18" s="71" t="s">
        <v>429</v>
      </c>
      <c r="AV18" s="840"/>
      <c r="AW18" s="840"/>
      <c r="BD18" s="179" t="s">
        <v>477</v>
      </c>
      <c r="BF18" s="71" t="s">
        <v>666</v>
      </c>
      <c r="BL18" s="65" t="s">
        <v>676</v>
      </c>
      <c r="BM18" s="65"/>
      <c r="BN18" s="65"/>
      <c r="BO18" s="65"/>
      <c r="BP18" s="65"/>
      <c r="BQ18" s="65" t="s">
        <v>716</v>
      </c>
      <c r="BR18" s="65"/>
      <c r="BS18" s="65"/>
    </row>
    <row r="19" spans="1:77">
      <c r="A19" s="680" t="s">
        <v>318</v>
      </c>
      <c r="B19" s="568" t="s">
        <v>1241</v>
      </c>
      <c r="C19" s="565" t="s">
        <v>1899</v>
      </c>
      <c r="D19" s="843" t="s">
        <v>7</v>
      </c>
      <c r="E19" s="620">
        <v>2</v>
      </c>
      <c r="F19" s="620" t="s">
        <v>65</v>
      </c>
      <c r="G19" s="568" t="s">
        <v>1731</v>
      </c>
      <c r="AR19" s="841" t="s">
        <v>353</v>
      </c>
      <c r="AS19" s="841" t="s">
        <v>354</v>
      </c>
      <c r="AV19" s="840"/>
      <c r="AW19" s="840"/>
      <c r="BD19" s="179" t="s">
        <v>479</v>
      </c>
      <c r="BF19" s="71" t="s">
        <v>667</v>
      </c>
      <c r="BL19" s="65" t="s">
        <v>678</v>
      </c>
      <c r="BM19" s="65"/>
      <c r="BN19" s="65"/>
      <c r="BO19" s="65"/>
      <c r="BP19" s="65"/>
      <c r="BQ19" s="65"/>
      <c r="BR19" s="65"/>
      <c r="BS19" s="65"/>
    </row>
    <row r="20" spans="1:77">
      <c r="A20" s="680" t="s">
        <v>318</v>
      </c>
      <c r="B20" s="568" t="s">
        <v>1247</v>
      </c>
      <c r="C20" s="565" t="s">
        <v>1958</v>
      </c>
      <c r="D20" s="843" t="s">
        <v>7</v>
      </c>
      <c r="E20" s="620">
        <v>2</v>
      </c>
      <c r="F20" s="620" t="s">
        <v>65</v>
      </c>
      <c r="G20" s="568"/>
      <c r="AR20" s="841" t="s">
        <v>355</v>
      </c>
      <c r="AS20" s="841" t="s">
        <v>356</v>
      </c>
      <c r="AU20" s="175" t="s">
        <v>421</v>
      </c>
      <c r="AV20" s="840"/>
      <c r="AW20" s="840"/>
      <c r="AY20" s="175" t="s">
        <v>460</v>
      </c>
      <c r="BD20" s="179" t="s">
        <v>480</v>
      </c>
      <c r="BF20" s="71" t="s">
        <v>655</v>
      </c>
      <c r="BL20" s="65" t="s">
        <v>699</v>
      </c>
      <c r="BM20" s="65"/>
      <c r="BN20" s="65"/>
      <c r="BO20" s="65"/>
      <c r="BP20" s="65"/>
      <c r="BQ20" s="65" t="s">
        <v>724</v>
      </c>
      <c r="BR20" s="65"/>
      <c r="BS20" s="65"/>
      <c r="BU20" s="62" t="s">
        <v>207</v>
      </c>
      <c r="BV20" s="63"/>
      <c r="BW20" s="62" t="s">
        <v>208</v>
      </c>
      <c r="BX20" s="90"/>
      <c r="BY20" s="90"/>
    </row>
    <row r="21" spans="1:77">
      <c r="A21" s="680" t="s">
        <v>318</v>
      </c>
      <c r="B21" s="568" t="s">
        <v>1900</v>
      </c>
      <c r="C21" s="565" t="s">
        <v>1986</v>
      </c>
      <c r="D21" s="843" t="s">
        <v>7</v>
      </c>
      <c r="E21" s="620">
        <v>2</v>
      </c>
      <c r="F21" s="620" t="s">
        <v>65</v>
      </c>
      <c r="G21" s="568"/>
      <c r="AR21" s="841" t="s">
        <v>359</v>
      </c>
      <c r="AS21" s="841" t="s">
        <v>360</v>
      </c>
      <c r="AU21" s="71" t="s">
        <v>431</v>
      </c>
      <c r="AV21" s="840"/>
      <c r="AW21" s="840"/>
      <c r="AY21" s="71" t="s">
        <v>267</v>
      </c>
      <c r="BD21" s="179" t="s">
        <v>482</v>
      </c>
      <c r="BL21" s="65" t="s">
        <v>680</v>
      </c>
      <c r="BM21" s="65"/>
      <c r="BN21" s="65"/>
      <c r="BO21" s="65"/>
      <c r="BP21" s="65"/>
      <c r="BQ21" s="65" t="s">
        <v>718</v>
      </c>
      <c r="BR21" s="65"/>
      <c r="BS21" s="65"/>
      <c r="BU21" s="63" t="s">
        <v>211</v>
      </c>
      <c r="BV21" s="63"/>
      <c r="BW21" s="63" t="s">
        <v>212</v>
      </c>
      <c r="BX21" s="90"/>
      <c r="BY21" s="90"/>
    </row>
    <row r="22" spans="1:77">
      <c r="A22" s="680" t="s">
        <v>318</v>
      </c>
      <c r="B22" s="568" t="s">
        <v>1901</v>
      </c>
      <c r="C22" s="565" t="s">
        <v>1902</v>
      </c>
      <c r="D22" s="843" t="s">
        <v>7</v>
      </c>
      <c r="E22" s="620">
        <v>1</v>
      </c>
      <c r="F22" s="620" t="s">
        <v>65</v>
      </c>
      <c r="G22" s="568"/>
      <c r="AU22" s="71" t="s">
        <v>432</v>
      </c>
      <c r="AY22" s="71" t="s">
        <v>456</v>
      </c>
      <c r="BD22" s="179" t="s">
        <v>484</v>
      </c>
      <c r="BL22" s="65" t="s">
        <v>682</v>
      </c>
      <c r="BM22" s="65"/>
      <c r="BN22" s="65"/>
      <c r="BO22" s="65"/>
      <c r="BP22" s="65"/>
      <c r="BQ22" s="65" t="s">
        <v>726</v>
      </c>
      <c r="BR22" s="65"/>
      <c r="BS22" s="65"/>
      <c r="BU22" s="63" t="s">
        <v>215</v>
      </c>
      <c r="BV22" s="63"/>
      <c r="BW22" s="63" t="s">
        <v>216</v>
      </c>
      <c r="BX22" s="90"/>
      <c r="BY22" s="90"/>
    </row>
    <row r="23" spans="1:77">
      <c r="A23" s="680" t="s">
        <v>318</v>
      </c>
      <c r="B23" s="568" t="s">
        <v>1903</v>
      </c>
      <c r="C23" s="565" t="s">
        <v>1904</v>
      </c>
      <c r="D23" s="843" t="s">
        <v>7</v>
      </c>
      <c r="E23" s="620">
        <v>1</v>
      </c>
      <c r="F23" s="620" t="s">
        <v>65</v>
      </c>
      <c r="G23" s="565"/>
      <c r="AU23" s="71" t="s">
        <v>433</v>
      </c>
      <c r="AY23" s="71" t="s">
        <v>457</v>
      </c>
      <c r="BD23" s="179" t="s">
        <v>485</v>
      </c>
      <c r="BL23" s="65" t="s">
        <v>683</v>
      </c>
      <c r="BM23" s="65"/>
      <c r="BN23" s="65"/>
      <c r="BO23" s="65"/>
      <c r="BP23" s="65"/>
      <c r="BQ23" s="65" t="s">
        <v>717</v>
      </c>
      <c r="BR23" s="65"/>
      <c r="BS23" s="65"/>
      <c r="BU23" s="63" t="s">
        <v>217</v>
      </c>
      <c r="BV23" s="63"/>
      <c r="BW23" s="63" t="s">
        <v>203</v>
      </c>
      <c r="BX23" s="90"/>
      <c r="BY23" s="90"/>
    </row>
    <row r="24" spans="1:77" ht="25.5">
      <c r="A24" s="680" t="s">
        <v>318</v>
      </c>
      <c r="B24" s="568" t="s">
        <v>1905</v>
      </c>
      <c r="C24" s="565" t="s">
        <v>1906</v>
      </c>
      <c r="D24" s="620" t="s">
        <v>7</v>
      </c>
      <c r="E24" s="844" t="s">
        <v>1126</v>
      </c>
      <c r="F24" s="620" t="s">
        <v>744</v>
      </c>
      <c r="G24" s="565" t="s">
        <v>1612</v>
      </c>
      <c r="AR24" s="175" t="s">
        <v>412</v>
      </c>
      <c r="AU24" s="71" t="s">
        <v>173</v>
      </c>
      <c r="AY24" s="71" t="s">
        <v>268</v>
      </c>
      <c r="BD24" s="179" t="s">
        <v>486</v>
      </c>
      <c r="BL24" s="65" t="s">
        <v>700</v>
      </c>
      <c r="BM24" s="65"/>
      <c r="BN24" s="65"/>
      <c r="BO24" s="65"/>
      <c r="BP24" s="65"/>
      <c r="BQ24" s="65" t="s">
        <v>173</v>
      </c>
      <c r="BR24" s="65"/>
      <c r="BS24" s="65"/>
      <c r="BU24" s="63" t="s">
        <v>218</v>
      </c>
      <c r="BV24" s="63"/>
      <c r="BW24" s="63" t="s">
        <v>200</v>
      </c>
      <c r="BX24" s="90"/>
      <c r="BY24" s="90"/>
    </row>
    <row r="25" spans="1:77">
      <c r="A25" s="680" t="s">
        <v>318</v>
      </c>
      <c r="B25" s="568"/>
      <c r="C25" s="565" t="s">
        <v>1907</v>
      </c>
      <c r="D25" s="843"/>
      <c r="E25" s="620">
        <v>2</v>
      </c>
      <c r="F25" s="620" t="s">
        <v>65</v>
      </c>
      <c r="G25" s="568"/>
      <c r="AR25" s="71" t="s">
        <v>22</v>
      </c>
      <c r="AU25" s="71" t="s">
        <v>435</v>
      </c>
      <c r="AY25" s="175" t="s">
        <v>630</v>
      </c>
      <c r="BD25" s="179" t="s">
        <v>489</v>
      </c>
      <c r="BL25" s="65" t="s">
        <v>685</v>
      </c>
      <c r="BM25" s="65"/>
      <c r="BN25" s="65"/>
      <c r="BO25" s="65"/>
      <c r="BP25" s="65"/>
      <c r="BQ25" s="65" t="s">
        <v>710</v>
      </c>
      <c r="BR25" s="65"/>
      <c r="BS25" s="65"/>
      <c r="BU25" s="63" t="s">
        <v>222</v>
      </c>
      <c r="BV25" s="63"/>
      <c r="BW25" s="63"/>
      <c r="BX25" s="90"/>
      <c r="BY25" s="90"/>
    </row>
    <row r="26" spans="1:77">
      <c r="A26" s="680" t="s">
        <v>318</v>
      </c>
      <c r="B26" s="568" t="s">
        <v>1908</v>
      </c>
      <c r="C26" s="565" t="s">
        <v>1909</v>
      </c>
      <c r="D26" s="843"/>
      <c r="E26" s="844">
        <v>1</v>
      </c>
      <c r="F26" s="620" t="s">
        <v>65</v>
      </c>
      <c r="G26" s="565"/>
      <c r="AR26" s="71" t="s">
        <v>24</v>
      </c>
      <c r="AU26" s="65" t="s">
        <v>437</v>
      </c>
      <c r="AY26" s="71" t="s">
        <v>737</v>
      </c>
      <c r="BD26" s="179" t="s">
        <v>490</v>
      </c>
      <c r="BL26" s="65" t="s">
        <v>702</v>
      </c>
      <c r="BM26" s="65"/>
      <c r="BN26" s="65"/>
      <c r="BO26" s="65"/>
      <c r="BP26" s="65"/>
      <c r="BQ26" s="65" t="s">
        <v>720</v>
      </c>
      <c r="BR26" s="65"/>
      <c r="BS26" s="65"/>
      <c r="BU26" s="63" t="s">
        <v>223</v>
      </c>
      <c r="BV26" s="63"/>
      <c r="BW26" s="63"/>
      <c r="BX26" s="90"/>
      <c r="BY26" s="90"/>
    </row>
    <row r="27" spans="1:77">
      <c r="A27" s="680"/>
      <c r="B27" s="568"/>
      <c r="C27" s="845"/>
      <c r="D27" s="843"/>
      <c r="E27" s="620"/>
      <c r="F27" s="620"/>
      <c r="G27" s="568"/>
      <c r="AU27" s="65"/>
      <c r="BD27" s="179"/>
      <c r="BL27" s="65"/>
      <c r="BM27" s="65"/>
      <c r="BN27" s="65"/>
      <c r="BO27" s="65"/>
      <c r="BP27" s="65"/>
      <c r="BQ27" s="65"/>
      <c r="BR27" s="65"/>
      <c r="BS27" s="65"/>
      <c r="BU27" s="63"/>
      <c r="BV27" s="63"/>
      <c r="BW27" s="63"/>
      <c r="BX27" s="90"/>
      <c r="BY27" s="90"/>
    </row>
    <row r="28" spans="1:77">
      <c r="A28" s="680"/>
      <c r="B28" s="568"/>
      <c r="C28" s="567" t="s">
        <v>1526</v>
      </c>
      <c r="D28" s="843"/>
      <c r="E28" s="620"/>
      <c r="F28" s="620"/>
      <c r="G28" s="568"/>
      <c r="AR28" s="71" t="s">
        <v>401</v>
      </c>
      <c r="AU28" s="65" t="s">
        <v>436</v>
      </c>
      <c r="AY28" s="71" t="s">
        <v>631</v>
      </c>
      <c r="BD28" s="179" t="s">
        <v>491</v>
      </c>
      <c r="BL28" s="65" t="s">
        <v>686</v>
      </c>
      <c r="BM28" s="65"/>
      <c r="BN28" s="65"/>
      <c r="BO28" s="65"/>
      <c r="BP28" s="65"/>
      <c r="BQ28" s="65" t="s">
        <v>711</v>
      </c>
      <c r="BR28" s="65"/>
      <c r="BS28" s="65"/>
      <c r="BU28" s="63" t="s">
        <v>224</v>
      </c>
      <c r="BV28" s="63"/>
      <c r="BW28" s="63"/>
      <c r="BX28" s="90"/>
      <c r="BY28" s="90"/>
    </row>
    <row r="29" spans="1:77">
      <c r="A29" s="680"/>
      <c r="B29" s="568"/>
      <c r="C29" s="567" t="s">
        <v>196</v>
      </c>
      <c r="D29" s="843"/>
      <c r="E29" s="620"/>
      <c r="F29" s="620"/>
      <c r="G29" s="568"/>
      <c r="AR29" s="71" t="s">
        <v>407</v>
      </c>
      <c r="BD29" s="179" t="s">
        <v>508</v>
      </c>
    </row>
    <row r="30" spans="1:77">
      <c r="A30" s="680" t="s">
        <v>318</v>
      </c>
      <c r="B30" s="568" t="s">
        <v>1730</v>
      </c>
      <c r="C30" s="565" t="s">
        <v>1527</v>
      </c>
      <c r="D30" s="843" t="s">
        <v>196</v>
      </c>
      <c r="E30" s="620">
        <v>1</v>
      </c>
      <c r="F30" s="620" t="s">
        <v>65</v>
      </c>
      <c r="G30" s="568" t="s">
        <v>1910</v>
      </c>
      <c r="AR30" s="71" t="s">
        <v>409</v>
      </c>
      <c r="BD30" s="179" t="s">
        <v>510</v>
      </c>
    </row>
    <row r="31" spans="1:77">
      <c r="A31" s="680"/>
      <c r="B31" s="568"/>
      <c r="C31" s="565"/>
      <c r="D31" s="843"/>
      <c r="E31" s="620"/>
      <c r="F31" s="620"/>
      <c r="G31" s="568"/>
      <c r="AR31" t="s">
        <v>796</v>
      </c>
      <c r="BD31" s="179"/>
    </row>
    <row r="32" spans="1:77">
      <c r="A32" s="680"/>
      <c r="B32" s="568"/>
      <c r="C32" s="567" t="s">
        <v>410</v>
      </c>
      <c r="D32" s="843"/>
      <c r="E32" s="620"/>
      <c r="F32" s="620"/>
      <c r="G32" s="568"/>
      <c r="AR32" t="s">
        <v>797</v>
      </c>
      <c r="BD32" s="179"/>
    </row>
    <row r="33" spans="1:56" ht="15">
      <c r="A33" s="680" t="s">
        <v>318</v>
      </c>
      <c r="B33" s="568" t="s">
        <v>1528</v>
      </c>
      <c r="C33" s="565" t="s">
        <v>1529</v>
      </c>
      <c r="D33" s="843" t="s">
        <v>410</v>
      </c>
      <c r="E33" s="620">
        <v>1</v>
      </c>
      <c r="F33" s="620" t="s">
        <v>65</v>
      </c>
      <c r="G33" s="568"/>
      <c r="H33" s="37"/>
      <c r="AR33" s="193" t="s">
        <v>757</v>
      </c>
      <c r="BD33" s="180" t="s">
        <v>531</v>
      </c>
    </row>
    <row r="34" spans="1:56">
      <c r="A34" s="680"/>
      <c r="B34" s="568"/>
      <c r="C34" s="565"/>
      <c r="D34" s="843"/>
      <c r="E34" s="620"/>
      <c r="F34" s="620"/>
      <c r="G34" s="568"/>
      <c r="AR34" t="s">
        <v>758</v>
      </c>
      <c r="BD34" s="179" t="s">
        <v>532</v>
      </c>
    </row>
    <row r="35" spans="1:56">
      <c r="A35" s="680"/>
      <c r="B35" s="568"/>
      <c r="C35" s="567" t="s">
        <v>1530</v>
      </c>
      <c r="D35" s="843"/>
      <c r="E35" s="620"/>
      <c r="F35" s="620"/>
      <c r="G35" s="568"/>
      <c r="AR35" t="s">
        <v>762</v>
      </c>
      <c r="BD35" s="179" t="s">
        <v>644</v>
      </c>
    </row>
    <row r="36" spans="1:56">
      <c r="A36" s="680" t="s">
        <v>318</v>
      </c>
      <c r="B36" s="568" t="s">
        <v>1249</v>
      </c>
      <c r="C36" s="565" t="s">
        <v>1228</v>
      </c>
      <c r="D36" s="843" t="s">
        <v>7</v>
      </c>
      <c r="E36" s="620">
        <v>1</v>
      </c>
      <c r="F36" s="620" t="s">
        <v>65</v>
      </c>
      <c r="G36" s="568" t="s">
        <v>1911</v>
      </c>
      <c r="AR36" t="s">
        <v>765</v>
      </c>
      <c r="BD36" s="179" t="s">
        <v>538</v>
      </c>
    </row>
    <row r="37" spans="1:56">
      <c r="A37" s="680" t="s">
        <v>318</v>
      </c>
      <c r="B37" s="568" t="s">
        <v>1229</v>
      </c>
      <c r="C37" s="565" t="s">
        <v>1223</v>
      </c>
      <c r="D37" s="843" t="s">
        <v>7</v>
      </c>
      <c r="E37" s="620">
        <v>1</v>
      </c>
      <c r="F37" s="620" t="s">
        <v>65</v>
      </c>
      <c r="G37" s="568" t="s">
        <v>1731</v>
      </c>
      <c r="AR37" t="s">
        <v>766</v>
      </c>
      <c r="BD37" s="179" t="s">
        <v>539</v>
      </c>
    </row>
    <row r="38" spans="1:56">
      <c r="A38" s="680" t="s">
        <v>318</v>
      </c>
      <c r="B38" s="568" t="s">
        <v>1232</v>
      </c>
      <c r="C38" s="565" t="s">
        <v>1224</v>
      </c>
      <c r="D38" s="843" t="s">
        <v>7</v>
      </c>
      <c r="E38" s="620">
        <v>3</v>
      </c>
      <c r="F38" s="620" t="s">
        <v>65</v>
      </c>
      <c r="G38" s="568" t="s">
        <v>1894</v>
      </c>
      <c r="AR38" t="s">
        <v>767</v>
      </c>
      <c r="BD38" s="179" t="s">
        <v>540</v>
      </c>
    </row>
    <row r="39" spans="1:56">
      <c r="A39" s="680" t="s">
        <v>318</v>
      </c>
      <c r="B39" s="568" t="s">
        <v>1234</v>
      </c>
      <c r="C39" s="565" t="s">
        <v>1531</v>
      </c>
      <c r="D39" s="843" t="s">
        <v>7</v>
      </c>
      <c r="E39" s="620">
        <v>1</v>
      </c>
      <c r="F39" s="620" t="s">
        <v>65</v>
      </c>
      <c r="G39" s="568"/>
      <c r="AR39" t="s">
        <v>768</v>
      </c>
      <c r="BD39" s="180" t="s">
        <v>541</v>
      </c>
    </row>
    <row r="40" spans="1:56">
      <c r="A40" s="680" t="s">
        <v>318</v>
      </c>
      <c r="B40" s="568" t="s">
        <v>1532</v>
      </c>
      <c r="C40" s="565" t="s">
        <v>1533</v>
      </c>
      <c r="D40" s="843" t="s">
        <v>7</v>
      </c>
      <c r="E40" s="620">
        <v>2</v>
      </c>
      <c r="F40" s="620" t="s">
        <v>65</v>
      </c>
      <c r="G40" s="568"/>
      <c r="AR40" t="s">
        <v>769</v>
      </c>
      <c r="BD40" s="179" t="s">
        <v>542</v>
      </c>
    </row>
    <row r="41" spans="1:56">
      <c r="A41" s="680" t="s">
        <v>318</v>
      </c>
      <c r="B41" s="568" t="s">
        <v>1912</v>
      </c>
      <c r="C41" s="565" t="s">
        <v>1913</v>
      </c>
      <c r="D41" s="843" t="s">
        <v>7</v>
      </c>
      <c r="E41" s="620">
        <v>4</v>
      </c>
      <c r="F41" s="620" t="s">
        <v>65</v>
      </c>
      <c r="G41" s="568"/>
      <c r="AR41"/>
      <c r="BD41" s="179"/>
    </row>
    <row r="42" spans="1:56">
      <c r="A42" s="680" t="s">
        <v>318</v>
      </c>
      <c r="B42" s="568" t="s">
        <v>1230</v>
      </c>
      <c r="C42" s="565" t="s">
        <v>1534</v>
      </c>
      <c r="D42" s="843" t="s">
        <v>7</v>
      </c>
      <c r="E42" s="620">
        <v>2</v>
      </c>
      <c r="F42" s="620" t="s">
        <v>65</v>
      </c>
      <c r="G42" s="568" t="s">
        <v>1894</v>
      </c>
      <c r="AR42" t="s">
        <v>770</v>
      </c>
      <c r="BD42" s="179" t="s">
        <v>543</v>
      </c>
    </row>
    <row r="43" spans="1:56">
      <c r="A43" s="680" t="s">
        <v>318</v>
      </c>
      <c r="B43" s="568" t="s">
        <v>1238</v>
      </c>
      <c r="C43" s="565" t="s">
        <v>1535</v>
      </c>
      <c r="D43" s="843" t="s">
        <v>7</v>
      </c>
      <c r="E43" s="620">
        <v>3</v>
      </c>
      <c r="F43" s="620" t="s">
        <v>65</v>
      </c>
      <c r="G43" s="568"/>
      <c r="AR43" t="s">
        <v>771</v>
      </c>
      <c r="BD43" s="179" t="s">
        <v>544</v>
      </c>
    </row>
    <row r="44" spans="1:56" ht="25.5">
      <c r="A44" s="680" t="s">
        <v>318</v>
      </c>
      <c r="B44" s="568" t="s">
        <v>1239</v>
      </c>
      <c r="C44" s="565" t="s">
        <v>1536</v>
      </c>
      <c r="D44" s="843" t="s">
        <v>7</v>
      </c>
      <c r="E44" s="844" t="s">
        <v>1126</v>
      </c>
      <c r="F44" s="620" t="s">
        <v>744</v>
      </c>
      <c r="G44" s="565" t="s">
        <v>1612</v>
      </c>
      <c r="AR44" t="s">
        <v>772</v>
      </c>
      <c r="BD44" s="179" t="s">
        <v>545</v>
      </c>
    </row>
    <row r="45" spans="1:56">
      <c r="A45" s="680" t="s">
        <v>318</v>
      </c>
      <c r="B45" s="568" t="s">
        <v>1235</v>
      </c>
      <c r="C45" s="565" t="s">
        <v>1225</v>
      </c>
      <c r="D45" s="843" t="s">
        <v>7</v>
      </c>
      <c r="E45" s="620">
        <v>2</v>
      </c>
      <c r="F45" s="620" t="s">
        <v>65</v>
      </c>
      <c r="G45" s="568"/>
      <c r="AR45" t="s">
        <v>774</v>
      </c>
      <c r="BD45" s="179" t="s">
        <v>645</v>
      </c>
    </row>
    <row r="46" spans="1:56" ht="15">
      <c r="A46" s="680" t="s">
        <v>318</v>
      </c>
      <c r="B46" s="568" t="s">
        <v>1537</v>
      </c>
      <c r="C46" s="565" t="s">
        <v>1538</v>
      </c>
      <c r="D46" s="843" t="s">
        <v>7</v>
      </c>
      <c r="E46" s="620">
        <v>1</v>
      </c>
      <c r="F46" s="620" t="s">
        <v>65</v>
      </c>
      <c r="G46" s="568" t="s">
        <v>1894</v>
      </c>
      <c r="AR46" s="193" t="s">
        <v>776</v>
      </c>
      <c r="BD46" s="179" t="s">
        <v>94</v>
      </c>
    </row>
    <row r="47" spans="1:56">
      <c r="A47" s="680" t="s">
        <v>318</v>
      </c>
      <c r="B47" s="568" t="s">
        <v>1240</v>
      </c>
      <c r="C47" s="565" t="s">
        <v>1539</v>
      </c>
      <c r="D47" s="843" t="s">
        <v>7</v>
      </c>
      <c r="E47" s="620">
        <v>1</v>
      </c>
      <c r="F47" s="620" t="s">
        <v>65</v>
      </c>
      <c r="G47" s="568"/>
      <c r="AR47" t="s">
        <v>800</v>
      </c>
      <c r="BD47" s="179" t="s">
        <v>548</v>
      </c>
    </row>
    <row r="48" spans="1:56">
      <c r="A48" s="680" t="s">
        <v>318</v>
      </c>
      <c r="B48" s="568" t="s">
        <v>1914</v>
      </c>
      <c r="C48" s="565" t="s">
        <v>1915</v>
      </c>
      <c r="D48" s="843" t="s">
        <v>7</v>
      </c>
      <c r="E48" s="620">
        <v>3</v>
      </c>
      <c r="F48" s="620" t="s">
        <v>65</v>
      </c>
      <c r="G48" s="568"/>
      <c r="AR48"/>
      <c r="BD48" s="179"/>
    </row>
    <row r="49" spans="1:56">
      <c r="A49" s="680"/>
      <c r="B49" s="568"/>
      <c r="C49" s="565"/>
      <c r="D49" s="843"/>
      <c r="E49" s="620"/>
      <c r="F49" s="620"/>
      <c r="G49" s="568"/>
      <c r="AR49" t="s">
        <v>783</v>
      </c>
      <c r="BD49" s="179" t="s">
        <v>555</v>
      </c>
    </row>
    <row r="50" spans="1:56" ht="15">
      <c r="A50" s="680"/>
      <c r="B50" s="568"/>
      <c r="C50" s="567" t="s">
        <v>1540</v>
      </c>
      <c r="D50" s="843"/>
      <c r="E50" s="620"/>
      <c r="F50" s="620"/>
      <c r="G50" s="568"/>
      <c r="AR50" s="193" t="s">
        <v>784</v>
      </c>
      <c r="BD50" s="179" t="s">
        <v>556</v>
      </c>
    </row>
    <row r="51" spans="1:56">
      <c r="A51" s="680" t="s">
        <v>318</v>
      </c>
      <c r="B51" s="568" t="s">
        <v>1541</v>
      </c>
      <c r="C51" s="565" t="s">
        <v>1542</v>
      </c>
      <c r="D51" s="843" t="s">
        <v>7</v>
      </c>
      <c r="E51" s="620">
        <v>4</v>
      </c>
      <c r="F51" s="620" t="s">
        <v>65</v>
      </c>
      <c r="G51" s="568"/>
      <c r="AR51" t="s">
        <v>785</v>
      </c>
      <c r="BD51" s="179" t="s">
        <v>557</v>
      </c>
    </row>
    <row r="52" spans="1:56">
      <c r="A52" s="680" t="s">
        <v>318</v>
      </c>
      <c r="B52" s="568" t="s">
        <v>1543</v>
      </c>
      <c r="C52" s="565" t="s">
        <v>1227</v>
      </c>
      <c r="D52" s="843" t="s">
        <v>7</v>
      </c>
      <c r="E52" s="620">
        <v>1</v>
      </c>
      <c r="F52" s="620" t="s">
        <v>65</v>
      </c>
      <c r="G52" s="568"/>
      <c r="AR52" t="s">
        <v>786</v>
      </c>
      <c r="BD52" s="179" t="s">
        <v>558</v>
      </c>
    </row>
    <row r="53" spans="1:56">
      <c r="A53" s="680" t="s">
        <v>318</v>
      </c>
      <c r="B53" s="568" t="s">
        <v>822</v>
      </c>
      <c r="C53" s="565" t="s">
        <v>1544</v>
      </c>
      <c r="D53" s="843" t="s">
        <v>7</v>
      </c>
      <c r="E53" s="620">
        <v>3</v>
      </c>
      <c r="F53" s="620" t="s">
        <v>65</v>
      </c>
      <c r="G53" s="568"/>
      <c r="AR53" t="s">
        <v>787</v>
      </c>
      <c r="BD53" s="179" t="s">
        <v>559</v>
      </c>
    </row>
    <row r="54" spans="1:56">
      <c r="A54" s="680" t="s">
        <v>318</v>
      </c>
      <c r="B54" s="568" t="s">
        <v>1237</v>
      </c>
      <c r="C54" s="565" t="s">
        <v>1545</v>
      </c>
      <c r="D54" s="843" t="s">
        <v>7</v>
      </c>
      <c r="E54" s="620">
        <v>1</v>
      </c>
      <c r="F54" s="620" t="s">
        <v>65</v>
      </c>
      <c r="G54" s="568"/>
      <c r="AR54" t="s">
        <v>788</v>
      </c>
      <c r="BD54" s="179" t="s">
        <v>560</v>
      </c>
    </row>
    <row r="55" spans="1:56">
      <c r="A55" s="680" t="s">
        <v>318</v>
      </c>
      <c r="B55" s="568" t="s">
        <v>1233</v>
      </c>
      <c r="C55" s="565" t="s">
        <v>1546</v>
      </c>
      <c r="D55" s="843" t="s">
        <v>7</v>
      </c>
      <c r="E55" s="620">
        <v>2</v>
      </c>
      <c r="F55" s="620" t="s">
        <v>65</v>
      </c>
      <c r="G55" s="568"/>
      <c r="AR55" t="s">
        <v>789</v>
      </c>
      <c r="BD55" s="179" t="s">
        <v>82</v>
      </c>
    </row>
    <row r="56" spans="1:56" ht="15">
      <c r="A56" s="680" t="s">
        <v>318</v>
      </c>
      <c r="B56" s="568" t="s">
        <v>1236</v>
      </c>
      <c r="C56" s="565" t="s">
        <v>1226</v>
      </c>
      <c r="D56" s="843" t="s">
        <v>7</v>
      </c>
      <c r="E56" s="620">
        <v>5</v>
      </c>
      <c r="F56" s="620" t="s">
        <v>65</v>
      </c>
      <c r="G56" s="568" t="s">
        <v>1731</v>
      </c>
      <c r="AR56" s="193" t="s">
        <v>791</v>
      </c>
      <c r="BD56" s="179" t="s">
        <v>562</v>
      </c>
    </row>
    <row r="57" spans="1:56" ht="25.5">
      <c r="A57" s="680" t="s">
        <v>318</v>
      </c>
      <c r="B57" s="568" t="s">
        <v>6</v>
      </c>
      <c r="C57" s="565" t="s">
        <v>1547</v>
      </c>
      <c r="D57" s="843" t="s">
        <v>7</v>
      </c>
      <c r="E57" s="620">
        <v>2</v>
      </c>
      <c r="F57" s="620" t="s">
        <v>65</v>
      </c>
      <c r="G57" s="568" t="s">
        <v>1731</v>
      </c>
      <c r="AR57" t="s">
        <v>794</v>
      </c>
      <c r="BD57" s="179" t="s">
        <v>565</v>
      </c>
    </row>
    <row r="58" spans="1:56">
      <c r="A58" s="680" t="s">
        <v>318</v>
      </c>
      <c r="B58" s="568" t="s">
        <v>1245</v>
      </c>
      <c r="C58" s="565" t="s">
        <v>1548</v>
      </c>
      <c r="D58" s="843" t="s">
        <v>7</v>
      </c>
      <c r="E58" s="620">
        <v>1</v>
      </c>
      <c r="F58" s="620" t="s">
        <v>65</v>
      </c>
      <c r="G58" s="568"/>
      <c r="BD58" s="179" t="s">
        <v>567</v>
      </c>
    </row>
    <row r="59" spans="1:56">
      <c r="A59" s="680" t="s">
        <v>318</v>
      </c>
      <c r="B59" s="568" t="s">
        <v>1248</v>
      </c>
      <c r="C59" s="565" t="s">
        <v>1549</v>
      </c>
      <c r="D59" s="843" t="s">
        <v>7</v>
      </c>
      <c r="E59" s="620">
        <v>2</v>
      </c>
      <c r="F59" s="620" t="s">
        <v>65</v>
      </c>
      <c r="G59" s="568"/>
      <c r="BD59" s="179" t="s">
        <v>570</v>
      </c>
    </row>
    <row r="60" spans="1:56">
      <c r="A60" s="680" t="s">
        <v>318</v>
      </c>
      <c r="B60" s="568" t="s">
        <v>1243</v>
      </c>
      <c r="C60" s="565" t="s">
        <v>1550</v>
      </c>
      <c r="D60" s="843" t="s">
        <v>7</v>
      </c>
      <c r="E60" s="620">
        <v>1</v>
      </c>
      <c r="F60" s="620" t="s">
        <v>65</v>
      </c>
      <c r="G60" s="568"/>
      <c r="BD60" s="179" t="s">
        <v>571</v>
      </c>
    </row>
    <row r="61" spans="1:56">
      <c r="A61" s="680" t="s">
        <v>318</v>
      </c>
      <c r="B61" s="568" t="s">
        <v>1916</v>
      </c>
      <c r="C61" s="565" t="s">
        <v>1917</v>
      </c>
      <c r="D61" s="843" t="s">
        <v>7</v>
      </c>
      <c r="E61" s="620">
        <v>2</v>
      </c>
      <c r="F61" s="620" t="s">
        <v>65</v>
      </c>
      <c r="G61" s="568"/>
      <c r="H61" s="846"/>
      <c r="BD61" s="179" t="s">
        <v>572</v>
      </c>
    </row>
    <row r="62" spans="1:56">
      <c r="A62" s="680" t="s">
        <v>318</v>
      </c>
      <c r="B62" s="568" t="s">
        <v>1551</v>
      </c>
      <c r="C62" s="565" t="s">
        <v>1552</v>
      </c>
      <c r="D62" s="843" t="s">
        <v>7</v>
      </c>
      <c r="E62" s="620">
        <v>2</v>
      </c>
      <c r="F62" s="620" t="s">
        <v>65</v>
      </c>
      <c r="G62" s="568"/>
      <c r="BD62" s="179" t="s">
        <v>574</v>
      </c>
    </row>
    <row r="63" spans="1:56">
      <c r="A63" s="680" t="s">
        <v>318</v>
      </c>
      <c r="B63" s="568" t="s">
        <v>1231</v>
      </c>
      <c r="C63" s="565" t="s">
        <v>1987</v>
      </c>
      <c r="D63" s="843" t="s">
        <v>7</v>
      </c>
      <c r="E63" s="620">
        <v>1</v>
      </c>
      <c r="F63" s="620" t="s">
        <v>65</v>
      </c>
      <c r="G63" s="568"/>
      <c r="BD63" s="179" t="s">
        <v>576</v>
      </c>
    </row>
    <row r="64" spans="1:56">
      <c r="A64" s="680" t="s">
        <v>318</v>
      </c>
      <c r="B64" s="568" t="s">
        <v>1553</v>
      </c>
      <c r="C64" s="565" t="s">
        <v>1918</v>
      </c>
      <c r="D64" s="843" t="s">
        <v>7</v>
      </c>
      <c r="E64" s="620">
        <v>2</v>
      </c>
      <c r="F64" s="620" t="s">
        <v>65</v>
      </c>
      <c r="G64" s="568"/>
      <c r="BD64" s="179" t="s">
        <v>578</v>
      </c>
    </row>
    <row r="65" spans="1:56" ht="25.5">
      <c r="A65" s="680" t="s">
        <v>318</v>
      </c>
      <c r="B65" s="568" t="s">
        <v>1919</v>
      </c>
      <c r="C65" s="565" t="s">
        <v>1920</v>
      </c>
      <c r="D65" s="843" t="s">
        <v>7</v>
      </c>
      <c r="E65" s="620">
        <v>1</v>
      </c>
      <c r="F65" s="620" t="s">
        <v>65</v>
      </c>
      <c r="G65" s="568" t="s">
        <v>1563</v>
      </c>
      <c r="BD65" s="179"/>
    </row>
    <row r="66" spans="1:56">
      <c r="A66" s="680" t="s">
        <v>318</v>
      </c>
      <c r="B66" s="568" t="s">
        <v>1554</v>
      </c>
      <c r="C66" s="565" t="s">
        <v>1555</v>
      </c>
      <c r="D66" s="843" t="s">
        <v>7</v>
      </c>
      <c r="E66" s="620">
        <v>2</v>
      </c>
      <c r="F66" s="620" t="s">
        <v>65</v>
      </c>
      <c r="G66" s="568" t="s">
        <v>1731</v>
      </c>
      <c r="BD66" s="179" t="s">
        <v>587</v>
      </c>
    </row>
    <row r="67" spans="1:56">
      <c r="A67" s="680" t="s">
        <v>318</v>
      </c>
      <c r="B67" s="568" t="s">
        <v>1556</v>
      </c>
      <c r="C67" s="565" t="s">
        <v>1557</v>
      </c>
      <c r="D67" s="843" t="s">
        <v>7</v>
      </c>
      <c r="E67" s="620">
        <v>1</v>
      </c>
      <c r="F67" s="620" t="s">
        <v>65</v>
      </c>
      <c r="G67" s="568"/>
      <c r="BD67" s="179" t="s">
        <v>588</v>
      </c>
    </row>
    <row r="68" spans="1:56">
      <c r="A68" s="680" t="s">
        <v>318</v>
      </c>
      <c r="B68" s="568" t="s">
        <v>1558</v>
      </c>
      <c r="C68" s="565" t="s">
        <v>1988</v>
      </c>
      <c r="D68" s="843" t="s">
        <v>7</v>
      </c>
      <c r="E68" s="620">
        <v>2</v>
      </c>
      <c r="F68" s="620" t="s">
        <v>65</v>
      </c>
      <c r="G68" s="568"/>
      <c r="BD68" s="179" t="s">
        <v>589</v>
      </c>
    </row>
    <row r="69" spans="1:56">
      <c r="A69" s="680" t="s">
        <v>318</v>
      </c>
      <c r="B69" s="568" t="s">
        <v>1242</v>
      </c>
      <c r="C69" s="565" t="s">
        <v>1559</v>
      </c>
      <c r="D69" s="843" t="s">
        <v>7</v>
      </c>
      <c r="E69" s="620">
        <v>1</v>
      </c>
      <c r="F69" s="620" t="s">
        <v>65</v>
      </c>
      <c r="G69" s="568" t="s">
        <v>1563</v>
      </c>
      <c r="BD69" s="179" t="s">
        <v>590</v>
      </c>
    </row>
    <row r="70" spans="1:56">
      <c r="A70" s="680" t="s">
        <v>318</v>
      </c>
      <c r="B70" s="568" t="s">
        <v>1613</v>
      </c>
      <c r="C70" s="565" t="s">
        <v>1560</v>
      </c>
      <c r="D70" s="843" t="s">
        <v>7</v>
      </c>
      <c r="E70" s="620">
        <v>3</v>
      </c>
      <c r="F70" s="620" t="s">
        <v>65</v>
      </c>
      <c r="G70" s="568"/>
      <c r="BD70" s="179" t="s">
        <v>592</v>
      </c>
    </row>
    <row r="71" spans="1:56">
      <c r="A71" s="680" t="s">
        <v>318</v>
      </c>
      <c r="B71" s="568" t="s">
        <v>1561</v>
      </c>
      <c r="C71" s="565" t="s">
        <v>1562</v>
      </c>
      <c r="D71" s="843" t="s">
        <v>7</v>
      </c>
      <c r="E71" s="620">
        <v>1</v>
      </c>
      <c r="F71" s="620" t="s">
        <v>65</v>
      </c>
      <c r="G71" s="568"/>
      <c r="BD71" s="179" t="s">
        <v>593</v>
      </c>
    </row>
    <row r="72" spans="1:56" ht="13.5" customHeight="1">
      <c r="A72" s="680" t="s">
        <v>318</v>
      </c>
      <c r="B72" s="568" t="s">
        <v>1921</v>
      </c>
      <c r="C72" s="565" t="s">
        <v>1989</v>
      </c>
      <c r="D72" s="843" t="s">
        <v>7</v>
      </c>
      <c r="E72" s="620">
        <v>1</v>
      </c>
      <c r="F72" s="620" t="s">
        <v>65</v>
      </c>
      <c r="G72" s="568"/>
      <c r="BD72" s="179"/>
    </row>
    <row r="73" spans="1:56" ht="25.5">
      <c r="A73" s="680" t="s">
        <v>318</v>
      </c>
      <c r="B73" s="568" t="s">
        <v>1614</v>
      </c>
      <c r="C73" s="565" t="s">
        <v>1615</v>
      </c>
      <c r="D73" s="843" t="s">
        <v>7</v>
      </c>
      <c r="E73" s="844" t="s">
        <v>1126</v>
      </c>
      <c r="F73" s="620" t="s">
        <v>744</v>
      </c>
      <c r="G73" s="565" t="s">
        <v>1612</v>
      </c>
      <c r="BD73" s="179"/>
    </row>
    <row r="74" spans="1:56">
      <c r="A74" s="680" t="s">
        <v>318</v>
      </c>
      <c r="B74" s="568" t="s">
        <v>1616</v>
      </c>
      <c r="C74" s="565" t="s">
        <v>1617</v>
      </c>
      <c r="D74" s="843" t="s">
        <v>7</v>
      </c>
      <c r="E74" s="620">
        <v>5</v>
      </c>
      <c r="F74" s="620" t="s">
        <v>65</v>
      </c>
      <c r="G74" s="568"/>
      <c r="BD74" s="179"/>
    </row>
    <row r="75" spans="1:56" ht="38.25">
      <c r="A75" s="680" t="s">
        <v>318</v>
      </c>
      <c r="B75" s="568" t="s">
        <v>1922</v>
      </c>
      <c r="C75" s="565" t="s">
        <v>1923</v>
      </c>
      <c r="D75" s="620" t="s">
        <v>7</v>
      </c>
      <c r="E75" s="620">
        <v>1</v>
      </c>
      <c r="F75" s="620" t="s">
        <v>65</v>
      </c>
      <c r="G75" s="568"/>
      <c r="BD75" s="179" t="s">
        <v>604</v>
      </c>
    </row>
    <row r="76" spans="1:56" ht="25.5">
      <c r="A76" s="680" t="s">
        <v>318</v>
      </c>
      <c r="B76" s="568" t="s">
        <v>1924</v>
      </c>
      <c r="C76" s="565" t="s">
        <v>1925</v>
      </c>
      <c r="D76" s="620" t="s">
        <v>7</v>
      </c>
      <c r="E76" s="620">
        <v>1</v>
      </c>
      <c r="F76" s="620" t="s">
        <v>65</v>
      </c>
      <c r="G76" s="568" t="s">
        <v>1731</v>
      </c>
      <c r="BD76" s="180" t="s">
        <v>609</v>
      </c>
    </row>
    <row r="77" spans="1:56">
      <c r="A77" s="680" t="s">
        <v>318</v>
      </c>
      <c r="B77" s="568" t="s">
        <v>1926</v>
      </c>
      <c r="C77" s="565" t="s">
        <v>1927</v>
      </c>
      <c r="D77" s="620" t="s">
        <v>7</v>
      </c>
      <c r="E77" s="620">
        <v>1</v>
      </c>
      <c r="F77" s="620" t="s">
        <v>65</v>
      </c>
      <c r="G77" s="568"/>
      <c r="BD77" s="179" t="s">
        <v>610</v>
      </c>
    </row>
    <row r="78" spans="1:56">
      <c r="A78" s="680" t="s">
        <v>318</v>
      </c>
      <c r="B78" s="568" t="s">
        <v>1928</v>
      </c>
      <c r="C78" s="565" t="s">
        <v>1929</v>
      </c>
      <c r="D78" s="620" t="s">
        <v>7</v>
      </c>
      <c r="E78" s="620">
        <v>1</v>
      </c>
      <c r="F78" s="620" t="s">
        <v>65</v>
      </c>
      <c r="G78" s="568"/>
      <c r="BD78" s="179" t="s">
        <v>611</v>
      </c>
    </row>
    <row r="79" spans="1:56">
      <c r="BD79" s="179" t="s">
        <v>612</v>
      </c>
    </row>
    <row r="80" spans="1:56">
      <c r="BD80" s="179" t="s">
        <v>613</v>
      </c>
    </row>
    <row r="81" spans="56:56">
      <c r="BD81" s="179" t="s">
        <v>614</v>
      </c>
    </row>
    <row r="82" spans="56:56">
      <c r="BD82" s="179" t="s">
        <v>615</v>
      </c>
    </row>
    <row r="83" spans="56:56">
      <c r="BD83" s="179" t="s">
        <v>616</v>
      </c>
    </row>
    <row r="84" spans="56:56">
      <c r="BD84" s="179" t="s">
        <v>617</v>
      </c>
    </row>
    <row r="85" spans="56:56">
      <c r="BD85" s="179" t="s">
        <v>618</v>
      </c>
    </row>
    <row r="86" spans="56:56">
      <c r="BD86" s="179" t="s">
        <v>619</v>
      </c>
    </row>
    <row r="87" spans="56:56">
      <c r="BD87" s="179" t="s">
        <v>620</v>
      </c>
    </row>
    <row r="88" spans="56:56">
      <c r="BD88" s="179" t="s">
        <v>621</v>
      </c>
    </row>
    <row r="89" spans="56:56">
      <c r="BD89" s="179" t="s">
        <v>622</v>
      </c>
    </row>
    <row r="90" spans="56:56">
      <c r="BD90" s="179" t="s">
        <v>650</v>
      </c>
    </row>
    <row r="91" spans="56:56">
      <c r="BD91" s="179" t="s">
        <v>623</v>
      </c>
    </row>
    <row r="92" spans="56:56">
      <c r="BD92" s="179" t="s">
        <v>624</v>
      </c>
    </row>
    <row r="93" spans="56:56">
      <c r="BD93" s="179" t="s">
        <v>625</v>
      </c>
    </row>
    <row r="94" spans="56:56">
      <c r="BD94" s="179" t="s">
        <v>651</v>
      </c>
    </row>
    <row r="95" spans="56:56">
      <c r="BD95" s="180" t="s">
        <v>626</v>
      </c>
    </row>
    <row r="96" spans="56:56">
      <c r="BD96" s="179" t="s">
        <v>627</v>
      </c>
    </row>
    <row r="97" spans="56:56">
      <c r="BD97" s="179" t="s">
        <v>628</v>
      </c>
    </row>
  </sheetData>
  <dataValidations count="4">
    <dataValidation type="list" allowBlank="1" showInputMessage="1" showErrorMessage="1" sqref="F4:F78">
      <formula1>$BB$12:$BB$13</formula1>
    </dataValidation>
    <dataValidation type="list" allowBlank="1" showInputMessage="1" showErrorMessage="1" sqref="A4:A78">
      <formula1>$AS$2:$AS$22</formula1>
    </dataValidation>
    <dataValidation type="list" allowBlank="1" showInputMessage="1" showErrorMessage="1" sqref="D4:D24 D51:D78 D36:D48">
      <formula1>$AR$29:$AR$30</formula1>
    </dataValidation>
    <dataValidation type="textLength" showInputMessage="1" showErrorMessage="1" sqref="G64:G65 G4:G19">
      <formula1>0</formula1>
      <formula2>150</formula2>
    </dataValidation>
  </dataValidations>
  <pageMargins left="0.70833333333333337" right="0.70833333333333337" top="0.78749999999999998" bottom="0.78749999999999998" header="0.51180555555555551" footer="0.51180555555555551"/>
  <pageSetup paperSize="9" scale="79" firstPageNumber="0" orientation="portrait" horizontalDpi="300" verticalDpi="300"/>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[1]Custom_lists!#REF!</xm:f>
          </x14:formula1>
          <xm:sqref>A4:A78</xm:sqref>
        </x14:dataValidation>
        <x14:dataValidation type="list" showInputMessage="1" showErrorMessage="1">
          <x14:formula1>
            <xm:f>[1]Custom_lists!#REF!</xm:f>
          </x14:formula1>
          <xm:sqref>D4:D6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H196"/>
  <sheetViews>
    <sheetView zoomScale="125" zoomScaleNormal="125" zoomScalePageLayoutView="125" workbookViewId="0">
      <selection activeCell="M22" sqref="M22"/>
    </sheetView>
  </sheetViews>
  <sheetFormatPr baseColWidth="10" defaultColWidth="8.85546875" defaultRowHeight="12.75"/>
  <cols>
    <col min="1" max="1" width="6.7109375" customWidth="1"/>
    <col min="2" max="2" width="22.28515625" customWidth="1"/>
    <col min="3" max="3" width="16.28515625" customWidth="1"/>
    <col min="4" max="4" width="12.140625" customWidth="1"/>
    <col min="5" max="5" width="24.85546875" customWidth="1"/>
    <col min="6" max="6" width="16.85546875" customWidth="1"/>
    <col min="7" max="7" width="48.42578125" customWidth="1"/>
    <col min="8" max="8" width="38.7109375" customWidth="1"/>
    <col min="9" max="9" width="18.140625" style="71" customWidth="1"/>
    <col min="10" max="52" width="8.85546875" customWidth="1"/>
  </cols>
  <sheetData>
    <row r="1" spans="1:86" s="71" customFormat="1" ht="19.350000000000001" customHeight="1" thickBot="1">
      <c r="A1" s="563" t="s">
        <v>295</v>
      </c>
      <c r="B1" s="559"/>
      <c r="C1" s="559"/>
      <c r="D1" s="73"/>
      <c r="E1" s="73"/>
      <c r="F1" s="73"/>
      <c r="H1" s="79" t="s">
        <v>0</v>
      </c>
      <c r="I1" s="80" t="s">
        <v>1619</v>
      </c>
      <c r="BA1" s="838" t="s">
        <v>402</v>
      </c>
      <c r="BB1" s="839" t="s">
        <v>813</v>
      </c>
      <c r="BD1" s="175" t="s">
        <v>414</v>
      </c>
      <c r="BE1" s="840"/>
      <c r="BF1" s="840"/>
      <c r="BH1" s="71" t="s">
        <v>449</v>
      </c>
      <c r="BM1" s="175" t="s">
        <v>629</v>
      </c>
      <c r="BO1" s="71" t="s">
        <v>652</v>
      </c>
      <c r="BU1" s="175" t="s">
        <v>689</v>
      </c>
      <c r="BZ1" s="71" t="s">
        <v>706</v>
      </c>
      <c r="CC1" s="71" t="s">
        <v>734</v>
      </c>
    </row>
    <row r="2" spans="1:86" s="71" customFormat="1" ht="23.1" customHeight="1" thickBot="1">
      <c r="A2" s="559"/>
      <c r="B2" s="559"/>
      <c r="C2" s="559"/>
      <c r="D2" s="73"/>
      <c r="E2" s="73"/>
      <c r="F2" s="73"/>
      <c r="H2" s="189" t="s">
        <v>243</v>
      </c>
      <c r="I2" s="80" t="s">
        <v>1814</v>
      </c>
      <c r="BA2" s="841" t="s">
        <v>319</v>
      </c>
      <c r="BB2" s="841" t="s">
        <v>320</v>
      </c>
      <c r="BD2" s="71" t="s">
        <v>419</v>
      </c>
      <c r="BE2" s="840"/>
      <c r="BF2" s="840"/>
      <c r="BH2" s="71" t="s">
        <v>448</v>
      </c>
      <c r="BM2" s="179" t="s">
        <v>461</v>
      </c>
      <c r="BO2" s="71" t="s">
        <v>113</v>
      </c>
      <c r="BU2" s="65" t="s">
        <v>692</v>
      </c>
      <c r="BV2" s="65"/>
      <c r="BW2" s="65"/>
      <c r="BX2" s="65"/>
      <c r="BY2" s="65"/>
      <c r="BZ2" s="65" t="s">
        <v>172</v>
      </c>
      <c r="CA2" s="65"/>
      <c r="CB2" s="65"/>
      <c r="CC2" s="71" t="s">
        <v>256</v>
      </c>
    </row>
    <row r="3" spans="1:86" ht="26.25" thickBot="1">
      <c r="A3" s="208" t="s">
        <v>1</v>
      </c>
      <c r="B3" s="561" t="s">
        <v>9</v>
      </c>
      <c r="C3" s="561" t="s">
        <v>292</v>
      </c>
      <c r="D3" s="561" t="s">
        <v>297</v>
      </c>
      <c r="E3" s="561" t="s">
        <v>294</v>
      </c>
      <c r="F3" s="561" t="s">
        <v>298</v>
      </c>
      <c r="G3" s="561" t="s">
        <v>296</v>
      </c>
      <c r="H3" s="561" t="s">
        <v>293</v>
      </c>
      <c r="I3" s="181" t="s">
        <v>290</v>
      </c>
      <c r="J3" s="72"/>
      <c r="BA3" s="841" t="s">
        <v>321</v>
      </c>
      <c r="BB3" s="841" t="s">
        <v>322</v>
      </c>
      <c r="BC3" s="71"/>
      <c r="BD3" s="71" t="s">
        <v>210</v>
      </c>
      <c r="BE3" s="840"/>
      <c r="BF3" s="840"/>
      <c r="BG3" s="71"/>
      <c r="BH3" s="71" t="s">
        <v>450</v>
      </c>
      <c r="BI3" s="71"/>
      <c r="BJ3" s="71"/>
      <c r="BK3" s="71"/>
      <c r="BL3" s="71"/>
      <c r="BM3" s="179" t="s">
        <v>462</v>
      </c>
      <c r="BN3" s="71"/>
      <c r="BO3" s="71" t="s">
        <v>115</v>
      </c>
      <c r="BP3" s="71"/>
      <c r="BQ3" s="71"/>
      <c r="BR3" s="71"/>
      <c r="BS3" s="71"/>
      <c r="BT3" s="71"/>
      <c r="BU3" s="65" t="s">
        <v>693</v>
      </c>
      <c r="BV3" s="65"/>
      <c r="BW3" s="65"/>
      <c r="BX3" s="65"/>
      <c r="BY3" s="65"/>
      <c r="BZ3" s="65" t="s">
        <v>718</v>
      </c>
      <c r="CA3" s="65"/>
      <c r="CB3" s="65"/>
      <c r="CC3" s="71" t="s">
        <v>257</v>
      </c>
      <c r="CD3" s="71"/>
      <c r="CE3" s="71"/>
      <c r="CF3" s="71"/>
      <c r="CG3" s="71"/>
      <c r="CH3" s="71"/>
    </row>
    <row r="4" spans="1:86" s="560" customFormat="1" ht="114.95" customHeight="1">
      <c r="A4" s="847" t="s">
        <v>318</v>
      </c>
      <c r="B4" s="847" t="s">
        <v>401</v>
      </c>
      <c r="C4" s="847" t="s">
        <v>1930</v>
      </c>
      <c r="D4" s="847"/>
      <c r="E4" s="847" t="s">
        <v>1931</v>
      </c>
      <c r="F4" s="847" t="s">
        <v>1932</v>
      </c>
      <c r="G4" s="222" t="s">
        <v>1933</v>
      </c>
      <c r="H4" s="222" t="s">
        <v>1934</v>
      </c>
      <c r="I4" s="222" t="s">
        <v>1935</v>
      </c>
      <c r="BA4" s="841" t="s">
        <v>323</v>
      </c>
      <c r="BB4" s="841" t="s">
        <v>324</v>
      </c>
      <c r="BC4" s="71"/>
      <c r="BD4" s="71" t="s">
        <v>420</v>
      </c>
      <c r="BE4" s="840"/>
      <c r="BF4" s="840"/>
      <c r="BG4" s="71"/>
      <c r="BH4" s="71" t="s">
        <v>455</v>
      </c>
      <c r="BI4" s="71"/>
      <c r="BJ4" s="71"/>
      <c r="BK4" s="71"/>
      <c r="BL4" s="71"/>
      <c r="BM4" s="179" t="s">
        <v>463</v>
      </c>
      <c r="BN4" s="71"/>
      <c r="BO4" s="71" t="s">
        <v>119</v>
      </c>
      <c r="BP4" s="71"/>
      <c r="BQ4" s="71"/>
      <c r="BR4" s="71"/>
      <c r="BS4" s="71"/>
      <c r="BT4" s="71"/>
      <c r="BU4" s="65" t="s">
        <v>694</v>
      </c>
      <c r="BV4" s="65"/>
      <c r="BW4" s="65"/>
      <c r="BX4" s="65"/>
      <c r="BY4" s="65"/>
      <c r="BZ4" s="65" t="s">
        <v>56</v>
      </c>
      <c r="CA4" s="65"/>
      <c r="CB4" s="65"/>
      <c r="CC4" s="71" t="s">
        <v>258</v>
      </c>
      <c r="CD4" s="71"/>
      <c r="CE4" s="71"/>
      <c r="CF4" s="71"/>
      <c r="CG4" s="71"/>
      <c r="CH4" s="71"/>
    </row>
    <row r="5" spans="1:86" s="560" customFormat="1" ht="63.75">
      <c r="A5" s="847" t="s">
        <v>318</v>
      </c>
      <c r="B5" s="847" t="s">
        <v>20</v>
      </c>
      <c r="C5" s="847" t="s">
        <v>1936</v>
      </c>
      <c r="D5" s="847"/>
      <c r="E5" s="847" t="s">
        <v>1937</v>
      </c>
      <c r="F5" s="847" t="s">
        <v>1938</v>
      </c>
      <c r="G5" s="848" t="s">
        <v>1939</v>
      </c>
      <c r="H5" s="848" t="s">
        <v>1940</v>
      </c>
      <c r="I5" s="565" t="s">
        <v>1941</v>
      </c>
      <c r="BA5" s="841" t="s">
        <v>327</v>
      </c>
      <c r="BB5" s="841" t="s">
        <v>328</v>
      </c>
      <c r="BC5" s="71"/>
      <c r="BD5" s="71" t="s">
        <v>214</v>
      </c>
      <c r="BE5" s="840"/>
      <c r="BF5" s="840"/>
      <c r="BG5" s="71"/>
      <c r="BH5" s="71" t="s">
        <v>447</v>
      </c>
      <c r="BI5" s="71"/>
      <c r="BJ5" s="71"/>
      <c r="BK5" s="71"/>
      <c r="BL5" s="71"/>
      <c r="BM5" s="180" t="s">
        <v>464</v>
      </c>
      <c r="BN5" s="71"/>
      <c r="BO5" s="71"/>
      <c r="BP5" s="71"/>
      <c r="BQ5" s="71"/>
      <c r="BR5" s="71"/>
      <c r="BS5" s="71"/>
      <c r="BT5" s="71"/>
      <c r="BU5" s="65" t="s">
        <v>668</v>
      </c>
      <c r="BV5" s="65"/>
      <c r="BW5" s="65"/>
      <c r="BX5" s="65"/>
      <c r="BY5" s="65"/>
      <c r="BZ5" s="65" t="s">
        <v>719</v>
      </c>
      <c r="CA5" s="65"/>
      <c r="CB5" s="65"/>
      <c r="CC5" s="71" t="s">
        <v>259</v>
      </c>
      <c r="CD5" s="71"/>
      <c r="CE5" s="71"/>
      <c r="CF5" s="71"/>
      <c r="CG5" s="71"/>
      <c r="CH5" s="71"/>
    </row>
    <row r="6" spans="1:86" s="560" customFormat="1" ht="63.75">
      <c r="A6" s="847" t="s">
        <v>318</v>
      </c>
      <c r="B6" s="847" t="s">
        <v>20</v>
      </c>
      <c r="C6" s="847" t="s">
        <v>1936</v>
      </c>
      <c r="D6" s="847"/>
      <c r="E6" s="847" t="s">
        <v>1942</v>
      </c>
      <c r="F6" s="847" t="s">
        <v>1943</v>
      </c>
      <c r="G6" s="848" t="s">
        <v>1944</v>
      </c>
      <c r="H6" s="848" t="s">
        <v>1945</v>
      </c>
      <c r="I6" s="565" t="s">
        <v>1946</v>
      </c>
      <c r="J6" s="681"/>
      <c r="BA6" s="841" t="s">
        <v>329</v>
      </c>
      <c r="BB6" s="841" t="s">
        <v>330</v>
      </c>
      <c r="BC6" s="71"/>
      <c r="BD6" s="71" t="s">
        <v>415</v>
      </c>
      <c r="BE6" s="840"/>
      <c r="BF6" s="840"/>
      <c r="BG6" s="71"/>
      <c r="BH6" s="71" t="s">
        <v>451</v>
      </c>
      <c r="BI6" s="71"/>
      <c r="BJ6" s="71"/>
      <c r="BK6" s="71"/>
      <c r="BL6" s="71"/>
      <c r="BM6" s="179" t="s">
        <v>639</v>
      </c>
      <c r="BN6" s="71"/>
      <c r="BO6" s="71"/>
      <c r="BP6" s="71"/>
      <c r="BQ6" s="71"/>
      <c r="BR6" s="71"/>
      <c r="BS6" s="71"/>
      <c r="BT6" s="71"/>
      <c r="BU6" s="65" t="s">
        <v>669</v>
      </c>
      <c r="BV6" s="65"/>
      <c r="BW6" s="65"/>
      <c r="BX6" s="65"/>
      <c r="BY6" s="65"/>
      <c r="BZ6" s="65" t="s">
        <v>717</v>
      </c>
      <c r="CA6" s="65"/>
      <c r="CB6" s="65"/>
      <c r="CC6" s="71" t="s">
        <v>731</v>
      </c>
      <c r="CD6" s="71"/>
      <c r="CE6" s="71"/>
      <c r="CF6" s="71"/>
      <c r="CG6" s="71"/>
      <c r="CH6" s="71"/>
    </row>
    <row r="7" spans="1:86" s="560" customFormat="1" ht="330" customHeight="1">
      <c r="A7" s="847" t="s">
        <v>318</v>
      </c>
      <c r="B7" s="847" t="s">
        <v>20</v>
      </c>
      <c r="C7" s="847" t="s">
        <v>1947</v>
      </c>
      <c r="D7" s="847"/>
      <c r="E7" s="847" t="s">
        <v>1948</v>
      </c>
      <c r="F7" s="847" t="s">
        <v>1949</v>
      </c>
      <c r="G7" s="848" t="s">
        <v>1950</v>
      </c>
      <c r="H7" s="848" t="s">
        <v>1951</v>
      </c>
      <c r="I7" s="565" t="s">
        <v>1952</v>
      </c>
      <c r="BA7" s="841" t="s">
        <v>336</v>
      </c>
      <c r="BB7" s="841" t="s">
        <v>318</v>
      </c>
      <c r="BC7" s="71"/>
      <c r="BD7" s="71" t="s">
        <v>416</v>
      </c>
      <c r="BE7" s="840"/>
      <c r="BF7" s="840"/>
      <c r="BG7" s="71"/>
      <c r="BH7" s="71" t="s">
        <v>452</v>
      </c>
      <c r="BI7" s="71"/>
      <c r="BJ7" s="71"/>
      <c r="BK7" s="71"/>
      <c r="BL7" s="71"/>
      <c r="BM7" s="179" t="s">
        <v>465</v>
      </c>
      <c r="BN7" s="71"/>
      <c r="BO7" s="71" t="s">
        <v>653</v>
      </c>
      <c r="BP7" s="71"/>
      <c r="BQ7" s="71"/>
      <c r="BR7" s="71"/>
      <c r="BS7" s="71"/>
      <c r="BT7" s="71"/>
      <c r="BU7" s="65" t="s">
        <v>695</v>
      </c>
      <c r="BV7" s="65"/>
      <c r="BW7" s="65"/>
      <c r="BX7" s="65"/>
      <c r="BY7" s="65"/>
      <c r="BZ7" s="65" t="s">
        <v>173</v>
      </c>
      <c r="CA7" s="65"/>
      <c r="CB7" s="65"/>
      <c r="CC7" s="71" t="s">
        <v>732</v>
      </c>
      <c r="CD7" s="71"/>
      <c r="CE7" s="71"/>
      <c r="CF7" s="71"/>
      <c r="CG7" s="71"/>
      <c r="CH7" s="71"/>
    </row>
    <row r="8" spans="1:86" s="560" customFormat="1" ht="90" customHeight="1">
      <c r="A8" s="847" t="s">
        <v>318</v>
      </c>
      <c r="B8" s="847" t="s">
        <v>22</v>
      </c>
      <c r="C8" s="847" t="s">
        <v>1953</v>
      </c>
      <c r="D8" s="847"/>
      <c r="E8" s="847" t="s">
        <v>1954</v>
      </c>
      <c r="F8" s="847" t="s">
        <v>1955</v>
      </c>
      <c r="G8" s="848" t="s">
        <v>1956</v>
      </c>
      <c r="H8" s="848" t="s">
        <v>1957</v>
      </c>
      <c r="I8" s="565" t="s">
        <v>1990</v>
      </c>
      <c r="BA8" s="841" t="s">
        <v>331</v>
      </c>
      <c r="BB8" s="841" t="s">
        <v>314</v>
      </c>
      <c r="BC8" s="71"/>
      <c r="BD8" s="71" t="s">
        <v>417</v>
      </c>
      <c r="BE8" s="840"/>
      <c r="BF8" s="840"/>
      <c r="BG8" s="71"/>
      <c r="BH8" s="71" t="s">
        <v>453</v>
      </c>
      <c r="BI8" s="71"/>
      <c r="BJ8" s="71"/>
      <c r="BK8" s="71"/>
      <c r="BL8" s="71"/>
      <c r="BM8" s="179" t="s">
        <v>466</v>
      </c>
      <c r="BN8" s="71"/>
      <c r="BO8" s="71" t="s">
        <v>114</v>
      </c>
      <c r="BP8" s="71"/>
      <c r="BQ8" s="71"/>
      <c r="BR8" s="71"/>
      <c r="BS8" s="71"/>
      <c r="BT8" s="71"/>
      <c r="BU8" s="65" t="s">
        <v>670</v>
      </c>
      <c r="BV8" s="65"/>
      <c r="BW8" s="65"/>
      <c r="BX8" s="65"/>
      <c r="BY8" s="65"/>
      <c r="BZ8" s="65" t="s">
        <v>707</v>
      </c>
      <c r="CA8" s="65"/>
      <c r="CB8" s="65"/>
      <c r="CC8" s="71" t="s">
        <v>733</v>
      </c>
      <c r="CD8" s="71"/>
      <c r="CE8" s="71"/>
      <c r="CF8" s="71"/>
      <c r="CG8" s="71"/>
      <c r="CH8" s="71"/>
    </row>
    <row r="9" spans="1:86" s="560" customFormat="1">
      <c r="A9" s="72"/>
      <c r="B9" s="72"/>
      <c r="C9" s="72"/>
      <c r="D9" s="72"/>
      <c r="E9" s="72"/>
      <c r="F9" s="72"/>
      <c r="G9" s="72"/>
      <c r="H9" s="72"/>
      <c r="I9" s="37"/>
      <c r="BA9" s="841" t="s">
        <v>361</v>
      </c>
      <c r="BB9" s="841" t="s">
        <v>39</v>
      </c>
      <c r="BC9" s="71"/>
      <c r="BD9" s="71" t="s">
        <v>418</v>
      </c>
      <c r="BE9" s="840"/>
      <c r="BF9" s="840"/>
      <c r="BG9" s="71"/>
      <c r="BH9" s="71" t="s">
        <v>454</v>
      </c>
      <c r="BI9" s="71"/>
      <c r="BJ9" s="71"/>
      <c r="BK9" s="71"/>
      <c r="BL9" s="71"/>
      <c r="BM9" s="179" t="s">
        <v>640</v>
      </c>
      <c r="BN9" s="71"/>
      <c r="BO9" s="71" t="s">
        <v>656</v>
      </c>
      <c r="BP9" s="71"/>
      <c r="BQ9" s="71"/>
      <c r="BR9" s="71"/>
      <c r="BS9" s="71"/>
      <c r="BT9" s="71"/>
      <c r="BU9" s="65" t="s">
        <v>135</v>
      </c>
      <c r="BV9" s="65"/>
      <c r="BW9" s="65"/>
      <c r="BX9" s="65"/>
      <c r="BY9" s="65"/>
      <c r="BZ9" s="65" t="s">
        <v>708</v>
      </c>
      <c r="CA9" s="65"/>
      <c r="CB9" s="65"/>
      <c r="CC9" s="71" t="s">
        <v>190</v>
      </c>
      <c r="CD9" s="71"/>
      <c r="CE9" s="71"/>
      <c r="CF9" s="71"/>
      <c r="CG9" s="71"/>
      <c r="CH9" s="71"/>
    </row>
    <row r="10" spans="1:86" s="560" customFormat="1">
      <c r="A10"/>
      <c r="B10"/>
      <c r="C10"/>
      <c r="D10"/>
      <c r="E10"/>
      <c r="F10"/>
      <c r="G10"/>
      <c r="H10"/>
      <c r="I10" s="71"/>
      <c r="BA10" s="841" t="s">
        <v>332</v>
      </c>
      <c r="BB10" s="841" t="s">
        <v>333</v>
      </c>
      <c r="BC10" s="71"/>
      <c r="BD10" s="71"/>
      <c r="BE10" s="840"/>
      <c r="BF10" s="840"/>
      <c r="BG10" s="71"/>
      <c r="BH10" s="71"/>
      <c r="BI10" s="71"/>
      <c r="BJ10" s="71"/>
      <c r="BK10" s="71"/>
      <c r="BL10" s="71"/>
      <c r="BM10" s="179" t="s">
        <v>641</v>
      </c>
      <c r="BN10" s="71"/>
      <c r="BO10" s="71" t="s">
        <v>114</v>
      </c>
      <c r="BP10" s="71"/>
      <c r="BQ10" s="71"/>
      <c r="BR10" s="71"/>
      <c r="BS10" s="71"/>
      <c r="BT10" s="71"/>
      <c r="BU10" s="65" t="s">
        <v>671</v>
      </c>
      <c r="BV10" s="65"/>
      <c r="BW10" s="65"/>
      <c r="BX10" s="65"/>
      <c r="BY10" s="65"/>
      <c r="BZ10" s="65" t="s">
        <v>709</v>
      </c>
      <c r="CA10" s="65"/>
      <c r="CB10" s="65"/>
      <c r="CC10" s="71" t="s">
        <v>191</v>
      </c>
      <c r="CD10" s="71"/>
      <c r="CE10" s="71"/>
      <c r="CF10" s="71"/>
      <c r="CG10" s="71"/>
      <c r="CH10" s="71"/>
    </row>
    <row r="11" spans="1:86" s="560" customFormat="1">
      <c r="A11"/>
      <c r="B11"/>
      <c r="C11"/>
      <c r="D11"/>
      <c r="E11"/>
      <c r="F11"/>
      <c r="G11"/>
      <c r="H11"/>
      <c r="I11" s="71"/>
      <c r="BA11" s="841" t="s">
        <v>334</v>
      </c>
      <c r="BB11" s="841" t="s">
        <v>120</v>
      </c>
      <c r="BC11" s="71"/>
      <c r="BD11" s="71"/>
      <c r="BE11" s="840"/>
      <c r="BF11" s="840"/>
      <c r="BG11" s="71"/>
      <c r="BH11" s="71"/>
      <c r="BI11" s="71"/>
      <c r="BJ11" s="71"/>
      <c r="BK11" s="71"/>
      <c r="BL11" s="71"/>
      <c r="BM11" s="179" t="s">
        <v>467</v>
      </c>
      <c r="BN11" s="71"/>
      <c r="BO11" s="71" t="s">
        <v>116</v>
      </c>
      <c r="BP11" s="71"/>
      <c r="BQ11" s="71"/>
      <c r="BR11" s="71"/>
      <c r="BS11" s="71"/>
      <c r="BT11" s="71"/>
      <c r="BU11" s="65" t="s">
        <v>672</v>
      </c>
      <c r="BV11" s="65"/>
      <c r="BW11" s="65"/>
      <c r="BX11" s="65"/>
      <c r="BY11" s="65"/>
      <c r="BZ11" s="65" t="s">
        <v>182</v>
      </c>
      <c r="CA11" s="65"/>
      <c r="CB11" s="65"/>
      <c r="CC11" s="71"/>
      <c r="CD11" s="71"/>
      <c r="CE11" s="71"/>
      <c r="CF11" s="71"/>
      <c r="CG11" s="71"/>
      <c r="CH11" s="71"/>
    </row>
    <row r="12" spans="1:86" s="560" customFormat="1">
      <c r="A12"/>
      <c r="B12"/>
      <c r="C12"/>
      <c r="D12"/>
      <c r="E12"/>
      <c r="F12"/>
      <c r="G12"/>
      <c r="H12"/>
      <c r="I12" s="71"/>
      <c r="BA12" s="841" t="s">
        <v>339</v>
      </c>
      <c r="BB12" s="841" t="s">
        <v>340</v>
      </c>
      <c r="BC12" s="71"/>
      <c r="BD12" s="71" t="s">
        <v>424</v>
      </c>
      <c r="BE12" s="840"/>
      <c r="BF12" s="840"/>
      <c r="BG12" s="71"/>
      <c r="BH12" s="71"/>
      <c r="BI12" s="71"/>
      <c r="BJ12" s="71"/>
      <c r="BK12" s="71"/>
      <c r="BL12" s="71"/>
      <c r="BM12" s="179" t="s">
        <v>642</v>
      </c>
      <c r="BN12" s="71"/>
      <c r="BO12" s="71" t="s">
        <v>659</v>
      </c>
      <c r="BP12" s="71"/>
      <c r="BQ12" s="71"/>
      <c r="BR12" s="71"/>
      <c r="BS12" s="71"/>
      <c r="BT12" s="71"/>
      <c r="BU12" s="65" t="s">
        <v>137</v>
      </c>
      <c r="BV12" s="65"/>
      <c r="BW12" s="65"/>
      <c r="BX12" s="65"/>
      <c r="BY12" s="65"/>
      <c r="BZ12" s="65" t="s">
        <v>723</v>
      </c>
      <c r="CA12" s="65"/>
      <c r="CB12" s="65"/>
      <c r="CC12" s="71"/>
      <c r="CD12" s="71"/>
      <c r="CE12" s="71"/>
      <c r="CF12" s="71"/>
      <c r="CG12" s="71"/>
      <c r="CH12" s="71"/>
    </row>
    <row r="13" spans="1:86">
      <c r="J13" s="72"/>
      <c r="BA13" s="841" t="s">
        <v>341</v>
      </c>
      <c r="BB13" s="841" t="s">
        <v>342</v>
      </c>
      <c r="BC13" s="71"/>
      <c r="BD13" s="71" t="s">
        <v>182</v>
      </c>
      <c r="BE13" s="840"/>
      <c r="BF13" s="840"/>
      <c r="BG13" s="71"/>
      <c r="BH13" s="71"/>
      <c r="BI13" s="71"/>
      <c r="BJ13" s="71"/>
      <c r="BK13" s="71"/>
      <c r="BL13" s="71"/>
      <c r="BM13" s="179" t="s">
        <v>96</v>
      </c>
      <c r="BN13" s="71"/>
      <c r="BO13" s="71" t="s">
        <v>660</v>
      </c>
      <c r="BP13" s="71"/>
      <c r="BQ13" s="71"/>
      <c r="BR13" s="71"/>
      <c r="BS13" s="71"/>
      <c r="BT13" s="71"/>
      <c r="BU13" s="65" t="s">
        <v>698</v>
      </c>
      <c r="BV13" s="65"/>
      <c r="BW13" s="65"/>
      <c r="BX13" s="65"/>
      <c r="BY13" s="65"/>
      <c r="BZ13" s="65" t="s">
        <v>713</v>
      </c>
      <c r="CA13" s="65"/>
      <c r="CB13" s="65"/>
      <c r="CC13" s="71"/>
      <c r="CD13" s="71"/>
      <c r="CE13" s="71"/>
      <c r="CF13" s="71"/>
      <c r="CG13" s="71"/>
      <c r="CH13" s="71"/>
    </row>
    <row r="14" spans="1:86">
      <c r="BA14" s="841" t="s">
        <v>343</v>
      </c>
      <c r="BB14" s="841" t="s">
        <v>95</v>
      </c>
      <c r="BC14" s="71"/>
      <c r="BD14" s="71" t="s">
        <v>425</v>
      </c>
      <c r="BE14" s="840"/>
      <c r="BF14" s="840"/>
      <c r="BG14" s="71"/>
      <c r="BH14" s="71"/>
      <c r="BI14" s="71"/>
      <c r="BJ14" s="71"/>
      <c r="BK14" s="71"/>
      <c r="BL14" s="71"/>
      <c r="BM14" s="179" t="s">
        <v>472</v>
      </c>
      <c r="BN14" s="71"/>
      <c r="BO14" s="71" t="s">
        <v>661</v>
      </c>
      <c r="BP14" s="71"/>
      <c r="BQ14" s="71"/>
      <c r="BR14" s="71"/>
      <c r="BS14" s="71"/>
      <c r="BT14" s="71"/>
      <c r="BU14" s="65" t="s">
        <v>727</v>
      </c>
      <c r="BV14" s="65"/>
      <c r="BW14" s="65"/>
      <c r="BX14" s="65"/>
      <c r="BY14" s="65"/>
      <c r="BZ14" s="65" t="s">
        <v>714</v>
      </c>
      <c r="CA14" s="65"/>
      <c r="CB14" s="65"/>
      <c r="CC14" s="71"/>
      <c r="CD14" s="71"/>
      <c r="CE14" s="71"/>
      <c r="CF14" s="71"/>
      <c r="CG14" s="71"/>
      <c r="CH14" s="71"/>
    </row>
    <row r="15" spans="1:86">
      <c r="BA15" s="841" t="s">
        <v>345</v>
      </c>
      <c r="BB15" s="841" t="s">
        <v>317</v>
      </c>
      <c r="BC15" s="71"/>
      <c r="BD15" s="71" t="s">
        <v>426</v>
      </c>
      <c r="BE15" s="840"/>
      <c r="BF15" s="840"/>
      <c r="BG15" s="71"/>
      <c r="BH15" s="71"/>
      <c r="BI15" s="71"/>
      <c r="BJ15" s="71"/>
      <c r="BK15" s="71"/>
      <c r="BL15" s="71"/>
      <c r="BM15" s="179" t="s">
        <v>473</v>
      </c>
      <c r="BN15" s="71"/>
      <c r="BO15" s="71" t="s">
        <v>662</v>
      </c>
      <c r="BP15" s="71"/>
      <c r="BQ15" s="71"/>
      <c r="BR15" s="71"/>
      <c r="BS15" s="71"/>
      <c r="BT15" s="71"/>
      <c r="BU15" s="65" t="s">
        <v>728</v>
      </c>
      <c r="BV15" s="65"/>
      <c r="BW15" s="65"/>
      <c r="BX15" s="65"/>
      <c r="BY15" s="65"/>
      <c r="BZ15" s="65" t="s">
        <v>722</v>
      </c>
      <c r="CA15" s="65"/>
      <c r="CB15" s="65"/>
      <c r="CC15" s="71"/>
      <c r="CD15" s="71"/>
      <c r="CE15" s="71"/>
      <c r="CF15" s="71"/>
      <c r="CG15" s="71"/>
      <c r="CH15" s="71"/>
    </row>
    <row r="16" spans="1:86" ht="25.5">
      <c r="BA16" s="841" t="s">
        <v>346</v>
      </c>
      <c r="BB16" s="841" t="s">
        <v>347</v>
      </c>
      <c r="BC16" s="71"/>
      <c r="BD16" s="71" t="s">
        <v>427</v>
      </c>
      <c r="BE16" s="840"/>
      <c r="BF16" s="840"/>
      <c r="BG16" s="71"/>
      <c r="BH16" s="71"/>
      <c r="BI16" s="71"/>
      <c r="BJ16" s="71"/>
      <c r="BK16" s="71"/>
      <c r="BL16" s="71"/>
      <c r="BM16" s="179" t="s">
        <v>474</v>
      </c>
      <c r="BN16" s="71"/>
      <c r="BO16" s="71" t="s">
        <v>663</v>
      </c>
      <c r="BP16" s="71"/>
      <c r="BQ16" s="71"/>
      <c r="BR16" s="71"/>
      <c r="BS16" s="71"/>
      <c r="BT16" s="71"/>
      <c r="BU16" s="65" t="s">
        <v>729</v>
      </c>
      <c r="BV16" s="65"/>
      <c r="BW16" s="65"/>
      <c r="BX16" s="65"/>
      <c r="BY16" s="65"/>
      <c r="BZ16" s="65" t="s">
        <v>721</v>
      </c>
      <c r="CA16" s="65"/>
      <c r="CB16" s="65"/>
      <c r="CC16" s="71"/>
      <c r="CD16" s="71"/>
      <c r="CE16" s="71"/>
      <c r="CF16" s="71"/>
      <c r="CG16" s="71"/>
      <c r="CH16" s="71"/>
    </row>
    <row r="17" spans="53:86">
      <c r="BA17" s="841" t="s">
        <v>344</v>
      </c>
      <c r="BB17" s="841" t="s">
        <v>313</v>
      </c>
      <c r="BC17" s="71"/>
      <c r="BD17" s="71" t="s">
        <v>428</v>
      </c>
      <c r="BE17" s="840"/>
      <c r="BF17" s="840"/>
      <c r="BG17" s="71"/>
      <c r="BH17" s="190" t="s">
        <v>741</v>
      </c>
      <c r="BI17" t="s">
        <v>795</v>
      </c>
      <c r="BJ17" s="71"/>
      <c r="BK17" s="71"/>
      <c r="BL17" s="71"/>
      <c r="BM17" s="179" t="s">
        <v>475</v>
      </c>
      <c r="BN17" s="71"/>
      <c r="BO17" s="71" t="s">
        <v>664</v>
      </c>
      <c r="BP17" s="71"/>
      <c r="BQ17" s="71"/>
      <c r="BR17" s="71"/>
      <c r="BS17" s="71"/>
      <c r="BT17" s="71"/>
      <c r="BU17" s="65" t="s">
        <v>730</v>
      </c>
      <c r="BV17" s="65"/>
      <c r="BW17" s="65"/>
      <c r="BX17" s="65"/>
      <c r="BY17" s="65"/>
      <c r="BZ17" s="65" t="s">
        <v>715</v>
      </c>
      <c r="CA17" s="65"/>
      <c r="CB17" s="65"/>
      <c r="CC17" s="71"/>
      <c r="CD17" s="71"/>
      <c r="CE17" s="71"/>
      <c r="CF17" s="71"/>
      <c r="CG17" s="71"/>
      <c r="CH17" s="71"/>
    </row>
    <row r="18" spans="53:86">
      <c r="BA18" s="841" t="s">
        <v>348</v>
      </c>
      <c r="BB18" s="841" t="s">
        <v>349</v>
      </c>
      <c r="BC18" s="71"/>
      <c r="BD18" s="71" t="s">
        <v>115</v>
      </c>
      <c r="BE18" s="840"/>
      <c r="BF18" s="840"/>
      <c r="BG18" s="71"/>
      <c r="BH18" s="71"/>
      <c r="BI18" s="71"/>
      <c r="BJ18" s="71"/>
      <c r="BK18" s="71"/>
      <c r="BL18" s="71"/>
      <c r="BM18" s="179" t="s">
        <v>476</v>
      </c>
      <c r="BN18" s="71"/>
      <c r="BO18" s="71" t="s">
        <v>665</v>
      </c>
      <c r="BP18" s="71"/>
      <c r="BQ18" s="71"/>
      <c r="BR18" s="71"/>
      <c r="BS18" s="71"/>
      <c r="BT18" s="71"/>
      <c r="BU18" s="65" t="s">
        <v>675</v>
      </c>
      <c r="BV18" s="65"/>
      <c r="BW18" s="65"/>
      <c r="BX18" s="65"/>
      <c r="BY18" s="65"/>
      <c r="BZ18" s="65" t="s">
        <v>441</v>
      </c>
      <c r="CA18" s="65"/>
      <c r="CB18" s="65"/>
      <c r="CC18" s="71"/>
      <c r="CD18" s="71"/>
      <c r="CE18" s="71"/>
      <c r="CF18" s="71"/>
      <c r="CG18" s="71"/>
      <c r="CH18" s="71"/>
    </row>
    <row r="19" spans="53:86" ht="25.5">
      <c r="BA19" s="841" t="s">
        <v>350</v>
      </c>
      <c r="BB19" s="841" t="s">
        <v>316</v>
      </c>
      <c r="BC19" s="71"/>
      <c r="BD19" s="71" t="s">
        <v>429</v>
      </c>
      <c r="BE19" s="840"/>
      <c r="BF19" s="840"/>
      <c r="BG19" s="71"/>
      <c r="BH19" s="71"/>
      <c r="BI19" s="71"/>
      <c r="BJ19" s="71"/>
      <c r="BK19" s="71"/>
      <c r="BL19" s="71"/>
      <c r="BM19" s="179" t="s">
        <v>477</v>
      </c>
      <c r="BN19" s="71"/>
      <c r="BO19" s="71" t="s">
        <v>666</v>
      </c>
      <c r="BP19" s="71"/>
      <c r="BQ19" s="71"/>
      <c r="BR19" s="71"/>
      <c r="BS19" s="71"/>
      <c r="BT19" s="71"/>
      <c r="BU19" s="65" t="s">
        <v>676</v>
      </c>
      <c r="BV19" s="65"/>
      <c r="BW19" s="65"/>
      <c r="BX19" s="65"/>
      <c r="BY19" s="65"/>
      <c r="BZ19" s="65" t="s">
        <v>716</v>
      </c>
      <c r="CA19" s="65"/>
      <c r="CB19" s="65"/>
      <c r="CC19" s="71"/>
      <c r="CD19" s="71"/>
      <c r="CE19" s="71"/>
      <c r="CF19" s="71"/>
      <c r="CG19" s="71"/>
      <c r="CH19" s="71"/>
    </row>
    <row r="20" spans="53:86">
      <c r="BA20" s="841" t="s">
        <v>351</v>
      </c>
      <c r="BB20" s="841" t="s">
        <v>352</v>
      </c>
      <c r="BC20" s="71"/>
      <c r="BD20" s="71"/>
      <c r="BE20" s="840"/>
      <c r="BF20" s="840"/>
      <c r="BG20" s="71"/>
      <c r="BH20" s="71"/>
      <c r="BI20" s="71"/>
      <c r="BJ20" s="71"/>
      <c r="BK20" s="71"/>
      <c r="BL20" s="71"/>
      <c r="BM20" s="179" t="s">
        <v>478</v>
      </c>
      <c r="BN20" s="71"/>
      <c r="BO20" s="71" t="s">
        <v>654</v>
      </c>
      <c r="BP20" s="71"/>
      <c r="BQ20" s="71"/>
      <c r="BR20" s="71"/>
      <c r="BS20" s="71"/>
      <c r="BT20" s="71"/>
      <c r="BU20" s="65" t="s">
        <v>677</v>
      </c>
      <c r="BV20" s="65"/>
      <c r="BW20" s="65"/>
      <c r="BX20" s="65"/>
      <c r="BY20" s="65"/>
      <c r="BZ20" s="71"/>
      <c r="CA20" s="65"/>
      <c r="CB20" s="65"/>
      <c r="CC20" s="71"/>
      <c r="CD20" s="71"/>
      <c r="CE20" s="71"/>
      <c r="CF20" s="71"/>
      <c r="CG20" s="71"/>
      <c r="CH20" s="71"/>
    </row>
    <row r="21" spans="53:86">
      <c r="BA21" s="841" t="s">
        <v>353</v>
      </c>
      <c r="BB21" s="841" t="s">
        <v>354</v>
      </c>
      <c r="BC21" s="71"/>
      <c r="BD21" s="71"/>
      <c r="BE21" s="840"/>
      <c r="BF21" s="840"/>
      <c r="BG21" s="71"/>
      <c r="BH21" s="71"/>
      <c r="BI21" s="71"/>
      <c r="BJ21" s="71"/>
      <c r="BK21" s="71"/>
      <c r="BL21" s="71"/>
      <c r="BM21" s="179" t="s">
        <v>479</v>
      </c>
      <c r="BN21" s="71"/>
      <c r="BO21" s="71" t="s">
        <v>667</v>
      </c>
      <c r="BP21" s="71"/>
      <c r="BQ21" s="71"/>
      <c r="BR21" s="71"/>
      <c r="BS21" s="71"/>
      <c r="BT21" s="71"/>
      <c r="BU21" s="65" t="s">
        <v>678</v>
      </c>
      <c r="BV21" s="65"/>
      <c r="BW21" s="65"/>
      <c r="BX21" s="65"/>
      <c r="BY21" s="65"/>
      <c r="BZ21" s="65"/>
      <c r="CA21" s="65"/>
      <c r="CB21" s="65"/>
      <c r="CC21" s="71"/>
      <c r="CD21" s="71"/>
      <c r="CE21" s="71"/>
      <c r="CF21" s="71"/>
      <c r="CG21" s="71"/>
      <c r="CH21" s="71"/>
    </row>
    <row r="22" spans="53:86">
      <c r="BA22" s="841" t="s">
        <v>355</v>
      </c>
      <c r="BB22" s="841" t="s">
        <v>356</v>
      </c>
      <c r="BC22" s="71"/>
      <c r="BD22" s="175" t="s">
        <v>421</v>
      </c>
      <c r="BE22" s="840"/>
      <c r="BF22" s="840"/>
      <c r="BG22" s="71"/>
      <c r="BH22" s="175" t="s">
        <v>460</v>
      </c>
      <c r="BI22" s="71"/>
      <c r="BJ22" s="71"/>
      <c r="BK22" s="71"/>
      <c r="BL22" s="71"/>
      <c r="BM22" s="179" t="s">
        <v>480</v>
      </c>
      <c r="BN22" s="71"/>
      <c r="BO22" s="71" t="s">
        <v>655</v>
      </c>
      <c r="BP22" s="71"/>
      <c r="BQ22" s="71"/>
      <c r="BR22" s="71"/>
      <c r="BS22" s="71"/>
      <c r="BT22" s="71"/>
      <c r="BU22" s="65" t="s">
        <v>699</v>
      </c>
      <c r="BV22" s="65"/>
      <c r="BW22" s="65"/>
      <c r="BX22" s="65"/>
      <c r="BY22" s="65"/>
      <c r="BZ22" s="65" t="s">
        <v>724</v>
      </c>
      <c r="CA22" s="65"/>
      <c r="CB22" s="65"/>
      <c r="CC22" s="71"/>
      <c r="CD22" s="62" t="s">
        <v>207</v>
      </c>
      <c r="CE22" s="63"/>
      <c r="CF22" s="62" t="s">
        <v>208</v>
      </c>
      <c r="CG22" s="90"/>
      <c r="CH22" s="90"/>
    </row>
    <row r="23" spans="53:86">
      <c r="BA23" s="841" t="s">
        <v>357</v>
      </c>
      <c r="BB23" s="841" t="s">
        <v>358</v>
      </c>
      <c r="BC23" s="71"/>
      <c r="BD23" s="71" t="s">
        <v>430</v>
      </c>
      <c r="BE23" s="840"/>
      <c r="BF23" s="840"/>
      <c r="BG23" s="71"/>
      <c r="BH23" s="71" t="s">
        <v>459</v>
      </c>
      <c r="BI23" s="71"/>
      <c r="BJ23" s="71"/>
      <c r="BK23" s="71"/>
      <c r="BL23" s="71"/>
      <c r="BM23" s="179" t="s">
        <v>481</v>
      </c>
      <c r="BN23" s="71"/>
      <c r="BO23" s="71"/>
      <c r="BP23" s="71"/>
      <c r="BQ23" s="71"/>
      <c r="BR23" s="71"/>
      <c r="BS23" s="71"/>
      <c r="BT23" s="71"/>
      <c r="BU23" s="65" t="s">
        <v>679</v>
      </c>
      <c r="BV23" s="65"/>
      <c r="BW23" s="65"/>
      <c r="BX23" s="65"/>
      <c r="BY23" s="65"/>
      <c r="BZ23" s="65" t="s">
        <v>172</v>
      </c>
      <c r="CA23" s="65"/>
      <c r="CB23" s="65"/>
      <c r="CC23" s="71"/>
      <c r="CD23" s="63" t="s">
        <v>209</v>
      </c>
      <c r="CE23" s="63"/>
      <c r="CF23" s="63" t="s">
        <v>210</v>
      </c>
      <c r="CG23" s="90"/>
      <c r="CH23" s="90"/>
    </row>
    <row r="24" spans="53:86">
      <c r="BA24" s="841" t="s">
        <v>359</v>
      </c>
      <c r="BB24" s="841" t="s">
        <v>360</v>
      </c>
      <c r="BC24" s="71"/>
      <c r="BD24" s="71" t="s">
        <v>431</v>
      </c>
      <c r="BE24" s="840"/>
      <c r="BF24" s="840"/>
      <c r="BG24" s="71"/>
      <c r="BH24" s="71" t="s">
        <v>267</v>
      </c>
      <c r="BI24" s="71"/>
      <c r="BJ24" s="71"/>
      <c r="BK24" s="71"/>
      <c r="BL24" s="71"/>
      <c r="BM24" s="179" t="s">
        <v>482</v>
      </c>
      <c r="BN24" s="71"/>
      <c r="BO24" s="71"/>
      <c r="BP24" s="71"/>
      <c r="BQ24" s="71"/>
      <c r="BR24" s="71"/>
      <c r="BS24" s="71"/>
      <c r="BT24" s="71"/>
      <c r="BU24" s="65" t="s">
        <v>680</v>
      </c>
      <c r="BV24" s="65"/>
      <c r="BW24" s="65"/>
      <c r="BX24" s="65"/>
      <c r="BY24" s="65"/>
      <c r="BZ24" s="65" t="s">
        <v>718</v>
      </c>
      <c r="CA24" s="65"/>
      <c r="CB24" s="65"/>
      <c r="CC24" s="71"/>
      <c r="CD24" s="63" t="s">
        <v>211</v>
      </c>
      <c r="CE24" s="63"/>
      <c r="CF24" s="63" t="s">
        <v>212</v>
      </c>
      <c r="CG24" s="90"/>
      <c r="CH24" s="90"/>
    </row>
    <row r="25" spans="53:86">
      <c r="BA25" s="841" t="s">
        <v>362</v>
      </c>
      <c r="BB25" s="841" t="s">
        <v>4</v>
      </c>
      <c r="BC25" s="71"/>
      <c r="BD25" s="71" t="s">
        <v>56</v>
      </c>
      <c r="BE25" s="840"/>
      <c r="BF25" s="840"/>
      <c r="BG25" s="71"/>
      <c r="BH25" s="71" t="s">
        <v>458</v>
      </c>
      <c r="BI25" s="71"/>
      <c r="BJ25" s="71"/>
      <c r="BK25" s="71"/>
      <c r="BL25" s="71"/>
      <c r="BM25" s="179" t="s">
        <v>483</v>
      </c>
      <c r="BN25" s="71"/>
      <c r="BO25" s="71"/>
      <c r="BP25" s="71"/>
      <c r="BQ25" s="71"/>
      <c r="BR25" s="71"/>
      <c r="BS25" s="71"/>
      <c r="BT25" s="71"/>
      <c r="BU25" s="65" t="s">
        <v>681</v>
      </c>
      <c r="BV25" s="65"/>
      <c r="BW25" s="65"/>
      <c r="BX25" s="65"/>
      <c r="BY25" s="65"/>
      <c r="BZ25" s="65" t="s">
        <v>56</v>
      </c>
      <c r="CA25" s="65"/>
      <c r="CB25" s="65"/>
      <c r="CC25" s="71"/>
      <c r="CD25" s="63" t="s">
        <v>213</v>
      </c>
      <c r="CE25" s="63"/>
      <c r="CF25" s="63" t="s">
        <v>214</v>
      </c>
      <c r="CG25" s="90"/>
      <c r="CH25" s="90"/>
    </row>
    <row r="26" spans="53:86">
      <c r="BA26" s="71"/>
      <c r="BB26" s="71"/>
      <c r="BC26" s="71"/>
      <c r="BD26" s="71" t="s">
        <v>432</v>
      </c>
      <c r="BE26" s="71"/>
      <c r="BF26" s="71"/>
      <c r="BG26" s="71"/>
      <c r="BH26" s="71" t="s">
        <v>456</v>
      </c>
      <c r="BI26" s="71"/>
      <c r="BJ26" s="71"/>
      <c r="BK26" s="71"/>
      <c r="BL26" s="71"/>
      <c r="BM26" s="179" t="s">
        <v>484</v>
      </c>
      <c r="BN26" s="71"/>
      <c r="BO26" s="71"/>
      <c r="BP26" s="71"/>
      <c r="BQ26" s="71"/>
      <c r="BR26" s="71"/>
      <c r="BS26" s="71"/>
      <c r="BT26" s="71"/>
      <c r="BU26" s="65" t="s">
        <v>682</v>
      </c>
      <c r="BV26" s="65"/>
      <c r="BW26" s="65"/>
      <c r="BX26" s="65"/>
      <c r="BY26" s="65"/>
      <c r="BZ26" s="65" t="s">
        <v>726</v>
      </c>
      <c r="CA26" s="65"/>
      <c r="CB26" s="65"/>
      <c r="CC26" s="71"/>
      <c r="CD26" s="63" t="s">
        <v>215</v>
      </c>
      <c r="CE26" s="63"/>
      <c r="CF26" s="63" t="s">
        <v>216</v>
      </c>
      <c r="CG26" s="90"/>
      <c r="CH26" s="90"/>
    </row>
    <row r="27" spans="53:86">
      <c r="BA27" s="71"/>
      <c r="BB27" s="71"/>
      <c r="BC27" s="71"/>
      <c r="BD27" s="71" t="s">
        <v>433</v>
      </c>
      <c r="BE27" s="71"/>
      <c r="BF27" s="71"/>
      <c r="BG27" s="71"/>
      <c r="BH27" s="71" t="s">
        <v>457</v>
      </c>
      <c r="BI27" s="71"/>
      <c r="BJ27" s="71"/>
      <c r="BK27" s="71"/>
      <c r="BL27" s="71"/>
      <c r="BM27" s="179" t="s">
        <v>485</v>
      </c>
      <c r="BN27" s="71"/>
      <c r="BO27" s="71"/>
      <c r="BP27" s="71"/>
      <c r="BQ27" s="71"/>
      <c r="BR27" s="71"/>
      <c r="BS27" s="71"/>
      <c r="BT27" s="71"/>
      <c r="BU27" s="65" t="s">
        <v>683</v>
      </c>
      <c r="BV27" s="65"/>
      <c r="BW27" s="65"/>
      <c r="BX27" s="65"/>
      <c r="BY27" s="65"/>
      <c r="BZ27" s="65" t="s">
        <v>717</v>
      </c>
      <c r="CA27" s="65"/>
      <c r="CB27" s="65"/>
      <c r="CC27" s="71"/>
      <c r="CD27" s="63" t="s">
        <v>217</v>
      </c>
      <c r="CE27" s="63"/>
      <c r="CF27" s="63" t="s">
        <v>203</v>
      </c>
      <c r="CG27" s="90"/>
      <c r="CH27" s="90"/>
    </row>
    <row r="28" spans="53:86">
      <c r="BA28" s="175" t="s">
        <v>412</v>
      </c>
      <c r="BB28" s="71"/>
      <c r="BC28" s="71"/>
      <c r="BD28" s="71" t="s">
        <v>173</v>
      </c>
      <c r="BE28" s="71"/>
      <c r="BF28" s="71"/>
      <c r="BG28" s="71"/>
      <c r="BH28" s="71" t="s">
        <v>268</v>
      </c>
      <c r="BI28" s="71"/>
      <c r="BJ28" s="71"/>
      <c r="BK28" s="71"/>
      <c r="BL28" s="71"/>
      <c r="BM28" s="179" t="s">
        <v>486</v>
      </c>
      <c r="BN28" s="71"/>
      <c r="BO28" s="71"/>
      <c r="BP28" s="71"/>
      <c r="BQ28" s="71"/>
      <c r="BR28" s="71"/>
      <c r="BS28" s="71"/>
      <c r="BT28" s="71"/>
      <c r="BU28" s="65" t="s">
        <v>700</v>
      </c>
      <c r="BV28" s="65"/>
      <c r="BW28" s="65"/>
      <c r="BX28" s="65"/>
      <c r="BY28" s="65"/>
      <c r="BZ28" s="65" t="s">
        <v>173</v>
      </c>
      <c r="CA28" s="65"/>
      <c r="CB28" s="65"/>
      <c r="CC28" s="71"/>
      <c r="CD28" s="63" t="s">
        <v>218</v>
      </c>
      <c r="CE28" s="63"/>
      <c r="CF28" s="63" t="s">
        <v>200</v>
      </c>
      <c r="CG28" s="90"/>
      <c r="CH28" s="90"/>
    </row>
    <row r="29" spans="53:86">
      <c r="BA29" s="71" t="s">
        <v>18</v>
      </c>
      <c r="BB29" s="71"/>
      <c r="BC29" s="71"/>
      <c r="BD29" s="71" t="s">
        <v>424</v>
      </c>
      <c r="BE29" s="71"/>
      <c r="BF29" s="71"/>
      <c r="BG29" s="71"/>
      <c r="BH29" s="71"/>
      <c r="BI29" s="71"/>
      <c r="BJ29" s="71"/>
      <c r="BK29" s="71"/>
      <c r="BL29" s="71"/>
      <c r="BM29" s="179" t="s">
        <v>487</v>
      </c>
      <c r="BN29" s="71"/>
      <c r="BO29" s="71"/>
      <c r="BP29" s="71"/>
      <c r="BQ29" s="71"/>
      <c r="BR29" s="71"/>
      <c r="BS29" s="71"/>
      <c r="BT29" s="71"/>
      <c r="BU29" s="65" t="s">
        <v>684</v>
      </c>
      <c r="BV29" s="65"/>
      <c r="BW29" s="65"/>
      <c r="BX29" s="65"/>
      <c r="BY29" s="65"/>
      <c r="BZ29" s="65" t="s">
        <v>725</v>
      </c>
      <c r="CA29" s="65"/>
      <c r="CB29" s="65"/>
      <c r="CC29" s="71"/>
      <c r="CD29" s="63" t="s">
        <v>219</v>
      </c>
      <c r="CE29" s="63"/>
      <c r="CF29" s="63" t="s">
        <v>220</v>
      </c>
      <c r="CG29" s="90"/>
      <c r="CH29" s="90"/>
    </row>
    <row r="30" spans="53:86">
      <c r="BA30" s="71" t="s">
        <v>20</v>
      </c>
      <c r="BB30" s="71"/>
      <c r="BC30" s="71"/>
      <c r="BD30" s="71" t="s">
        <v>434</v>
      </c>
      <c r="BE30" s="71"/>
      <c r="BF30" s="71"/>
      <c r="BG30" s="71"/>
      <c r="BH30" s="71"/>
      <c r="BI30" s="71"/>
      <c r="BJ30" s="71"/>
      <c r="BK30" s="71"/>
      <c r="BL30" s="71"/>
      <c r="BM30" s="179" t="s">
        <v>488</v>
      </c>
      <c r="BN30" s="71"/>
      <c r="BO30" s="71"/>
      <c r="BP30" s="71"/>
      <c r="BQ30" s="71"/>
      <c r="BR30" s="71"/>
      <c r="BS30" s="71"/>
      <c r="BT30" s="71"/>
      <c r="BU30" s="65" t="s">
        <v>701</v>
      </c>
      <c r="BV30" s="65"/>
      <c r="BW30" s="65"/>
      <c r="BX30" s="65"/>
      <c r="BY30" s="65"/>
      <c r="BZ30" s="65" t="s">
        <v>182</v>
      </c>
      <c r="CA30" s="65"/>
      <c r="CB30" s="65"/>
      <c r="CC30" s="71"/>
      <c r="CD30" s="63" t="s">
        <v>221</v>
      </c>
      <c r="CE30" s="63"/>
      <c r="CF30" s="63" t="s">
        <v>201</v>
      </c>
      <c r="CG30" s="90"/>
      <c r="CH30" s="90"/>
    </row>
    <row r="31" spans="53:86">
      <c r="BA31" s="71" t="s">
        <v>22</v>
      </c>
      <c r="BB31" s="71"/>
      <c r="BC31" s="71"/>
      <c r="BD31" s="71" t="s">
        <v>435</v>
      </c>
      <c r="BE31" s="71"/>
      <c r="BF31" s="71"/>
      <c r="BG31" s="71"/>
      <c r="BH31" s="175" t="s">
        <v>630</v>
      </c>
      <c r="BI31" s="71"/>
      <c r="BJ31" s="71"/>
      <c r="BK31" s="71"/>
      <c r="BL31" s="71"/>
      <c r="BM31" s="179" t="s">
        <v>489</v>
      </c>
      <c r="BN31" s="71"/>
      <c r="BO31" s="71"/>
      <c r="BP31" s="71"/>
      <c r="BQ31" s="71"/>
      <c r="BR31" s="71"/>
      <c r="BS31" s="71"/>
      <c r="BT31" s="71"/>
      <c r="BU31" s="65" t="s">
        <v>685</v>
      </c>
      <c r="BV31" s="65"/>
      <c r="BW31" s="65"/>
      <c r="BX31" s="65"/>
      <c r="BY31" s="65"/>
      <c r="BZ31" s="65" t="s">
        <v>710</v>
      </c>
      <c r="CA31" s="65"/>
      <c r="CB31" s="65"/>
      <c r="CC31" s="71"/>
      <c r="CD31" s="63" t="s">
        <v>222</v>
      </c>
      <c r="CE31" s="63"/>
      <c r="CF31" s="63"/>
      <c r="CG31" s="90"/>
      <c r="CH31" s="90"/>
    </row>
    <row r="32" spans="53:86">
      <c r="BA32" s="71" t="s">
        <v>24</v>
      </c>
      <c r="BB32" s="71"/>
      <c r="BC32" s="71"/>
      <c r="BD32" s="65" t="s">
        <v>437</v>
      </c>
      <c r="BE32" s="71"/>
      <c r="BF32" s="71"/>
      <c r="BG32" s="71"/>
      <c r="BH32" s="71" t="s">
        <v>737</v>
      </c>
      <c r="BI32" s="71"/>
      <c r="BJ32" s="71"/>
      <c r="BK32" s="71"/>
      <c r="BL32" s="71"/>
      <c r="BM32" s="179" t="s">
        <v>490</v>
      </c>
      <c r="BN32" s="71"/>
      <c r="BO32" s="71"/>
      <c r="BP32" s="71"/>
      <c r="BQ32" s="71"/>
      <c r="BR32" s="71"/>
      <c r="BS32" s="71"/>
      <c r="BT32" s="71"/>
      <c r="BU32" s="65" t="s">
        <v>702</v>
      </c>
      <c r="BV32" s="65"/>
      <c r="BW32" s="65"/>
      <c r="BX32" s="65"/>
      <c r="BY32" s="65"/>
      <c r="BZ32" s="65" t="s">
        <v>720</v>
      </c>
      <c r="CA32" s="65"/>
      <c r="CB32" s="65"/>
      <c r="CC32" s="71"/>
      <c r="CD32" s="63" t="s">
        <v>223</v>
      </c>
      <c r="CE32" s="63"/>
      <c r="CF32" s="63"/>
      <c r="CG32" s="90"/>
      <c r="CH32" s="90"/>
    </row>
    <row r="33" spans="53:86">
      <c r="BA33" s="71" t="s">
        <v>401</v>
      </c>
      <c r="BB33" s="71"/>
      <c r="BC33" s="71"/>
      <c r="BD33" s="65" t="s">
        <v>436</v>
      </c>
      <c r="BE33" s="71"/>
      <c r="BF33" s="71"/>
      <c r="BG33" s="71"/>
      <c r="BH33" s="71" t="s">
        <v>631</v>
      </c>
      <c r="BI33" s="71"/>
      <c r="BJ33" s="71"/>
      <c r="BK33" s="71"/>
      <c r="BL33" s="71"/>
      <c r="BM33" s="179" t="s">
        <v>491</v>
      </c>
      <c r="BN33" s="71"/>
      <c r="BO33" s="71"/>
      <c r="BP33" s="71"/>
      <c r="BQ33" s="71"/>
      <c r="BR33" s="71"/>
      <c r="BS33" s="71"/>
      <c r="BT33" s="71"/>
      <c r="BU33" s="65" t="s">
        <v>686</v>
      </c>
      <c r="BV33" s="65"/>
      <c r="BW33" s="65"/>
      <c r="BX33" s="65"/>
      <c r="BY33" s="65"/>
      <c r="BZ33" s="65" t="s">
        <v>711</v>
      </c>
      <c r="CA33" s="65"/>
      <c r="CB33" s="65"/>
      <c r="CC33" s="71"/>
      <c r="CD33" s="63" t="s">
        <v>224</v>
      </c>
      <c r="CE33" s="63"/>
      <c r="CF33" s="63"/>
      <c r="CG33" s="90"/>
      <c r="CH33" s="90"/>
    </row>
    <row r="34" spans="53:86">
      <c r="BA34" s="71"/>
      <c r="BB34" s="71"/>
      <c r="BC34" s="71"/>
      <c r="BD34" s="65" t="s">
        <v>438</v>
      </c>
      <c r="BE34" s="71"/>
      <c r="BF34" s="71"/>
      <c r="BG34" s="71"/>
      <c r="BH34" s="71" t="s">
        <v>632</v>
      </c>
      <c r="BI34" s="71"/>
      <c r="BJ34" s="71"/>
      <c r="BK34" s="71"/>
      <c r="BL34" s="71"/>
      <c r="BM34" s="179" t="s">
        <v>492</v>
      </c>
      <c r="BN34" s="71"/>
      <c r="BO34" s="71"/>
      <c r="BP34" s="71"/>
      <c r="BQ34" s="71"/>
      <c r="BR34" s="71"/>
      <c r="BS34" s="71"/>
      <c r="BT34" s="71"/>
      <c r="BU34" s="65" t="s">
        <v>703</v>
      </c>
      <c r="BV34" s="65"/>
      <c r="BW34" s="65"/>
      <c r="BX34" s="65"/>
      <c r="BY34" s="65"/>
      <c r="BZ34" s="65" t="s">
        <v>712</v>
      </c>
      <c r="CA34" s="65"/>
      <c r="CB34" s="65"/>
      <c r="CC34" s="71"/>
      <c r="CD34" s="63" t="s">
        <v>225</v>
      </c>
      <c r="CE34" s="63"/>
      <c r="CF34" s="63"/>
      <c r="CG34" s="90"/>
      <c r="CH34" s="90"/>
    </row>
    <row r="35" spans="53:86">
      <c r="BA35" s="71"/>
      <c r="BB35" s="71"/>
      <c r="BC35" s="71"/>
      <c r="BD35" s="65" t="s">
        <v>439</v>
      </c>
      <c r="BE35" s="71"/>
      <c r="BF35" s="71"/>
      <c r="BG35" s="71"/>
      <c r="BH35" s="71" t="s">
        <v>633</v>
      </c>
      <c r="BI35" s="71"/>
      <c r="BJ35" s="71"/>
      <c r="BK35" s="71"/>
      <c r="BL35" s="71"/>
      <c r="BM35" s="179" t="s">
        <v>493</v>
      </c>
      <c r="BN35" s="71"/>
      <c r="BO35" s="71"/>
      <c r="BP35" s="71"/>
      <c r="BQ35" s="71"/>
      <c r="BR35" s="71"/>
      <c r="BS35" s="71"/>
      <c r="BT35" s="71"/>
      <c r="BU35" s="65" t="s">
        <v>704</v>
      </c>
      <c r="BV35" s="65"/>
      <c r="BW35" s="65"/>
      <c r="BX35" s="65"/>
      <c r="BY35" s="65"/>
      <c r="BZ35" s="65" t="s">
        <v>723</v>
      </c>
      <c r="CA35" s="65"/>
      <c r="CB35" s="65"/>
      <c r="CC35" s="71"/>
      <c r="CD35" s="63" t="s">
        <v>226</v>
      </c>
      <c r="CE35" s="63"/>
      <c r="CF35" s="63"/>
      <c r="CG35" s="90"/>
      <c r="CH35" s="90"/>
    </row>
    <row r="36" spans="53:86">
      <c r="BA36" s="71" t="s">
        <v>413</v>
      </c>
      <c r="BB36" s="71"/>
      <c r="BC36" s="71"/>
      <c r="BD36" s="65" t="s">
        <v>440</v>
      </c>
      <c r="BE36" s="71"/>
      <c r="BF36" s="71"/>
      <c r="BG36" s="71"/>
      <c r="BH36" s="71" t="s">
        <v>634</v>
      </c>
      <c r="BI36" s="71"/>
      <c r="BJ36" s="71"/>
      <c r="BK36" s="71"/>
      <c r="BL36" s="71"/>
      <c r="BM36" s="179" t="s">
        <v>494</v>
      </c>
      <c r="BN36" s="71"/>
      <c r="BO36" s="71"/>
      <c r="BP36" s="71"/>
      <c r="BQ36" s="71"/>
      <c r="BR36" s="71"/>
      <c r="BS36" s="71"/>
      <c r="BT36" s="71"/>
      <c r="BU36" s="65" t="s">
        <v>705</v>
      </c>
      <c r="BV36" s="65"/>
      <c r="BW36" s="65"/>
      <c r="BX36" s="65"/>
      <c r="BY36" s="65"/>
      <c r="BZ36" s="65" t="s">
        <v>713</v>
      </c>
      <c r="CA36" s="65"/>
      <c r="CB36" s="65"/>
      <c r="CC36" s="71"/>
      <c r="CD36" s="71"/>
      <c r="CE36" s="71"/>
      <c r="CF36" s="71"/>
      <c r="CG36" s="71"/>
      <c r="CH36" s="71"/>
    </row>
    <row r="37" spans="53:86">
      <c r="BA37" s="71" t="s">
        <v>40</v>
      </c>
      <c r="BB37" s="71"/>
      <c r="BC37" s="71"/>
      <c r="BD37" s="65" t="s">
        <v>441</v>
      </c>
      <c r="BE37" s="71"/>
      <c r="BF37" s="71"/>
      <c r="BG37" s="71"/>
      <c r="BH37" s="71" t="s">
        <v>635</v>
      </c>
      <c r="BI37" s="71"/>
      <c r="BJ37" s="71"/>
      <c r="BK37" s="71"/>
      <c r="BL37" s="71"/>
      <c r="BM37" s="179" t="s">
        <v>495</v>
      </c>
      <c r="BN37" s="71"/>
      <c r="BO37" s="71"/>
      <c r="BP37" s="71"/>
      <c r="BQ37" s="71"/>
      <c r="BR37" s="71"/>
      <c r="BS37" s="71"/>
      <c r="BT37" s="71"/>
      <c r="BU37" s="65" t="s">
        <v>687</v>
      </c>
      <c r="BV37" s="65"/>
      <c r="BW37" s="65"/>
      <c r="BX37" s="65"/>
      <c r="BY37" s="65"/>
      <c r="BZ37" s="65" t="s">
        <v>715</v>
      </c>
      <c r="CA37" s="65"/>
      <c r="CB37" s="65"/>
      <c r="CC37" s="71"/>
      <c r="CD37" s="71"/>
      <c r="CE37" s="71"/>
      <c r="CF37" s="71"/>
      <c r="CG37" s="71"/>
      <c r="CH37" s="71"/>
    </row>
    <row r="38" spans="53:86">
      <c r="BA38" s="71" t="s">
        <v>24</v>
      </c>
      <c r="BB38" s="71"/>
      <c r="BC38" s="71"/>
      <c r="BD38" s="65" t="s">
        <v>442</v>
      </c>
      <c r="BE38" s="71"/>
      <c r="BF38" s="71"/>
      <c r="BG38" s="71"/>
      <c r="BH38" s="71" t="s">
        <v>636</v>
      </c>
      <c r="BI38" s="71"/>
      <c r="BJ38" s="71"/>
      <c r="BK38" s="71"/>
      <c r="BL38" s="71"/>
      <c r="BM38" s="179" t="s">
        <v>496</v>
      </c>
      <c r="BN38" s="71"/>
      <c r="BO38" s="71"/>
      <c r="BP38" s="71"/>
      <c r="BQ38" s="71"/>
      <c r="BR38" s="71"/>
      <c r="BS38" s="71"/>
      <c r="BT38" s="71"/>
      <c r="BU38" s="65" t="s">
        <v>688</v>
      </c>
      <c r="BV38" s="65"/>
      <c r="BW38" s="65"/>
      <c r="BX38" s="65"/>
      <c r="BY38" s="65"/>
      <c r="BZ38" s="65" t="s">
        <v>441</v>
      </c>
      <c r="CA38" s="65"/>
      <c r="CB38" s="65"/>
      <c r="CC38" s="71"/>
      <c r="CD38" s="71"/>
      <c r="CE38" s="71"/>
      <c r="CF38" s="71"/>
      <c r="CG38" s="71"/>
      <c r="CH38" s="71"/>
    </row>
    <row r="39" spans="53:86">
      <c r="BA39" s="71" t="s">
        <v>401</v>
      </c>
      <c r="BB39" s="71"/>
      <c r="BC39" s="71"/>
      <c r="BD39" s="65" t="s">
        <v>443</v>
      </c>
      <c r="BE39" s="71"/>
      <c r="BF39" s="71"/>
      <c r="BG39" s="71"/>
      <c r="BH39" s="71" t="s">
        <v>637</v>
      </c>
      <c r="BI39" s="71"/>
      <c r="BJ39" s="71"/>
      <c r="BK39" s="71"/>
      <c r="BL39" s="71"/>
      <c r="BM39" s="179" t="s">
        <v>497</v>
      </c>
      <c r="BN39" s="71"/>
      <c r="BO39" s="71"/>
      <c r="BP39" s="71"/>
      <c r="BQ39" s="71"/>
      <c r="BR39" s="71"/>
      <c r="BS39" s="71"/>
      <c r="BT39" s="71"/>
      <c r="BU39" s="65" t="s">
        <v>690</v>
      </c>
      <c r="BV39" s="65"/>
      <c r="BW39" s="65"/>
      <c r="BX39" s="65"/>
      <c r="BY39" s="65"/>
      <c r="BZ39" s="65" t="s">
        <v>716</v>
      </c>
      <c r="CA39" s="65"/>
      <c r="CB39" s="65"/>
      <c r="CC39" s="71"/>
      <c r="CD39" s="71"/>
      <c r="CE39" s="71"/>
      <c r="CF39" s="71"/>
      <c r="CG39" s="71"/>
      <c r="CH39" s="71"/>
    </row>
    <row r="40" spans="53:86">
      <c r="BA40" s="71"/>
      <c r="BB40" s="71"/>
      <c r="BC40" s="71"/>
      <c r="BD40" s="71" t="s">
        <v>429</v>
      </c>
      <c r="BE40" s="71"/>
      <c r="BF40" s="71"/>
      <c r="BG40" s="71"/>
      <c r="BH40" s="71" t="s">
        <v>638</v>
      </c>
      <c r="BI40" s="71"/>
      <c r="BJ40" s="71"/>
      <c r="BK40" s="71"/>
      <c r="BL40" s="71"/>
      <c r="BM40" s="179" t="s">
        <v>498</v>
      </c>
      <c r="BN40" s="71"/>
      <c r="BO40" s="71"/>
      <c r="BP40" s="71"/>
      <c r="BQ40" s="71"/>
      <c r="BR40" s="71"/>
      <c r="BS40" s="71"/>
      <c r="BT40" s="71"/>
      <c r="BU40" s="65" t="s">
        <v>691</v>
      </c>
      <c r="BV40" s="65"/>
      <c r="BW40" s="65"/>
      <c r="BX40" s="65"/>
      <c r="BY40" s="65"/>
      <c r="BZ40" s="71"/>
      <c r="CA40" s="65"/>
      <c r="CB40" s="65"/>
      <c r="CC40" s="71"/>
      <c r="CD40" s="71"/>
      <c r="CE40" s="71"/>
      <c r="CF40" s="71"/>
      <c r="CG40" s="71"/>
      <c r="CH40" s="71"/>
    </row>
    <row r="41" spans="53:86">
      <c r="BA41" s="71"/>
      <c r="BB41" s="71"/>
      <c r="BC41" s="71"/>
      <c r="BD41" s="71"/>
      <c r="BE41" s="71"/>
      <c r="BF41" s="71"/>
      <c r="BG41" s="71"/>
      <c r="BH41" s="71" t="s">
        <v>109</v>
      </c>
      <c r="BI41" s="71"/>
      <c r="BJ41" s="71"/>
      <c r="BK41" s="71"/>
      <c r="BL41" s="71"/>
      <c r="BM41" s="179" t="s">
        <v>499</v>
      </c>
      <c r="BN41" s="71"/>
      <c r="BO41" s="71"/>
      <c r="BP41" s="71"/>
      <c r="BQ41" s="71"/>
      <c r="BR41" s="71"/>
      <c r="BS41" s="71"/>
      <c r="BT41" s="71"/>
      <c r="BU41" s="71"/>
      <c r="BV41" s="65"/>
      <c r="BW41" s="65"/>
      <c r="BX41" s="65"/>
      <c r="BY41" s="65"/>
      <c r="BZ41" s="71"/>
      <c r="CA41" s="65"/>
      <c r="CB41" s="65"/>
      <c r="CC41" s="71"/>
      <c r="CD41" s="71"/>
      <c r="CE41" s="71"/>
      <c r="CF41" s="71"/>
      <c r="CG41" s="71"/>
      <c r="CH41" s="71"/>
    </row>
    <row r="42" spans="53:86">
      <c r="BA42" s="175" t="s">
        <v>287</v>
      </c>
      <c r="BB42" s="71"/>
      <c r="BC42" s="71"/>
      <c r="BD42" s="71"/>
      <c r="BE42" s="71"/>
      <c r="BF42" s="71"/>
      <c r="BG42" s="71"/>
      <c r="BH42" s="71" t="s">
        <v>110</v>
      </c>
      <c r="BI42" s="71"/>
      <c r="BJ42" s="71"/>
      <c r="BK42" s="71"/>
      <c r="BL42" s="71"/>
      <c r="BM42" s="179" t="s">
        <v>500</v>
      </c>
      <c r="BN42" s="71"/>
      <c r="BO42" s="71"/>
      <c r="BP42" s="71"/>
      <c r="BQ42" s="71"/>
      <c r="BR42" s="71"/>
      <c r="BS42" s="71"/>
      <c r="BT42" s="71"/>
      <c r="BU42" s="71"/>
      <c r="BV42" s="65"/>
      <c r="BW42" s="65"/>
      <c r="BX42" s="65"/>
      <c r="BY42" s="65"/>
      <c r="BZ42" s="65"/>
      <c r="CA42" s="65"/>
      <c r="CB42" s="65"/>
      <c r="CC42" s="71"/>
      <c r="CD42" s="71"/>
      <c r="CE42" s="71"/>
      <c r="CF42" s="71"/>
      <c r="CG42" s="71"/>
      <c r="CH42" s="71"/>
    </row>
    <row r="43" spans="53:86">
      <c r="BA43" s="71" t="s">
        <v>7</v>
      </c>
      <c r="BB43" s="71"/>
      <c r="BC43" s="71"/>
      <c r="BD43" s="175" t="s">
        <v>274</v>
      </c>
      <c r="BE43" s="71"/>
      <c r="BF43" s="71"/>
      <c r="BG43" s="71"/>
      <c r="BH43" s="71" t="s">
        <v>111</v>
      </c>
      <c r="BI43" s="71"/>
      <c r="BJ43" s="71"/>
      <c r="BK43" s="71"/>
      <c r="BL43" s="71"/>
      <c r="BM43" s="179" t="s">
        <v>501</v>
      </c>
      <c r="BN43" s="71"/>
      <c r="BO43" s="71"/>
      <c r="BP43" s="71"/>
      <c r="BQ43" s="71"/>
      <c r="BR43" s="71"/>
      <c r="BS43" s="71"/>
      <c r="BT43" s="71"/>
      <c r="BU43" s="65"/>
      <c r="BV43" s="65"/>
      <c r="BW43" s="65"/>
      <c r="BX43" s="65"/>
      <c r="BY43" s="65"/>
      <c r="BZ43" s="65"/>
      <c r="CA43" s="65"/>
      <c r="CB43" s="65"/>
      <c r="CC43" s="71"/>
      <c r="CD43" s="71"/>
      <c r="CE43" s="71"/>
      <c r="CF43" s="71"/>
      <c r="CG43" s="71"/>
      <c r="CH43" s="71"/>
    </row>
    <row r="44" spans="53:86">
      <c r="BA44" s="71" t="s">
        <v>97</v>
      </c>
      <c r="BB44" s="71"/>
      <c r="BC44" s="71"/>
      <c r="BD44" s="71" t="s">
        <v>444</v>
      </c>
      <c r="BE44" s="71"/>
      <c r="BF44" s="71"/>
      <c r="BG44" s="71"/>
      <c r="BH44" s="71"/>
      <c r="BI44" s="71"/>
      <c r="BJ44" s="71"/>
      <c r="BK44" s="71"/>
      <c r="BL44" s="71"/>
      <c r="BM44" s="179" t="s">
        <v>502</v>
      </c>
      <c r="BN44" s="71"/>
      <c r="BO44" s="71"/>
      <c r="BP44" s="71"/>
      <c r="BQ44" s="71"/>
      <c r="BR44" s="71"/>
      <c r="BS44" s="71"/>
      <c r="BT44" s="71"/>
      <c r="BU44" s="71"/>
      <c r="BV44" s="65"/>
      <c r="BW44" s="65"/>
      <c r="BX44" s="65"/>
      <c r="BY44" s="65"/>
      <c r="BZ44" s="65"/>
      <c r="CA44" s="65"/>
      <c r="CB44" s="65"/>
      <c r="CC44" s="71"/>
      <c r="CD44" s="71"/>
      <c r="CE44" s="71"/>
      <c r="CF44" s="71"/>
      <c r="CG44" s="71"/>
      <c r="CH44" s="71"/>
    </row>
    <row r="45" spans="53:86">
      <c r="BA45" s="71" t="s">
        <v>196</v>
      </c>
      <c r="BB45" s="71"/>
      <c r="BC45" s="71"/>
      <c r="BD45" s="71" t="s">
        <v>445</v>
      </c>
      <c r="BE45" s="71"/>
      <c r="BF45" s="71"/>
      <c r="BG45" s="71"/>
      <c r="BH45" s="71"/>
      <c r="BI45" s="71"/>
      <c r="BJ45" s="71"/>
      <c r="BK45" s="71"/>
      <c r="BL45" s="71"/>
      <c r="BM45" s="179" t="s">
        <v>503</v>
      </c>
      <c r="BN45" s="71"/>
      <c r="BO45" s="71"/>
      <c r="BP45" s="71"/>
      <c r="BQ45" s="71"/>
      <c r="BR45" s="71"/>
      <c r="BS45" s="71"/>
      <c r="BT45" s="71"/>
      <c r="BU45" s="71"/>
      <c r="BV45" s="65"/>
      <c r="BW45" s="65"/>
      <c r="BX45" s="65"/>
      <c r="BY45" s="65"/>
      <c r="BZ45" s="65"/>
      <c r="CA45" s="65"/>
      <c r="CB45" s="65"/>
      <c r="CC45" s="71"/>
      <c r="CD45" s="71"/>
      <c r="CE45" s="71"/>
      <c r="CF45" s="71"/>
      <c r="CG45" s="71"/>
      <c r="CH45" s="71"/>
    </row>
    <row r="46" spans="53:86">
      <c r="BA46" s="71" t="s">
        <v>403</v>
      </c>
      <c r="BB46" s="71"/>
      <c r="BC46" s="71"/>
      <c r="BD46" s="71" t="s">
        <v>446</v>
      </c>
      <c r="BE46" s="71"/>
      <c r="BF46" s="71"/>
      <c r="BG46" s="71"/>
      <c r="BH46" s="71"/>
      <c r="BI46" s="71"/>
      <c r="BJ46" s="71"/>
      <c r="BK46" s="71"/>
      <c r="BL46" s="71"/>
      <c r="BM46" s="179" t="s">
        <v>504</v>
      </c>
      <c r="BN46" s="71"/>
      <c r="BO46" s="71"/>
      <c r="BP46" s="71"/>
      <c r="BQ46" s="71"/>
      <c r="BR46" s="71"/>
      <c r="BS46" s="71"/>
      <c r="BT46" s="71"/>
      <c r="BU46" s="71"/>
      <c r="BV46" s="65"/>
      <c r="BW46" s="65"/>
      <c r="BX46" s="65"/>
      <c r="BY46" s="65"/>
      <c r="BZ46" s="65"/>
      <c r="CA46" s="65"/>
      <c r="CB46" s="65"/>
      <c r="CC46" s="71"/>
      <c r="CD46" s="71"/>
      <c r="CE46" s="71"/>
      <c r="CF46" s="71"/>
      <c r="CG46" s="71"/>
      <c r="CH46" s="71"/>
    </row>
    <row r="47" spans="53:86">
      <c r="BA47" s="71" t="s">
        <v>404</v>
      </c>
      <c r="BB47" s="71"/>
      <c r="BC47" s="71"/>
      <c r="BD47" s="71"/>
      <c r="BE47" s="71"/>
      <c r="BF47" s="71"/>
      <c r="BG47" s="71"/>
      <c r="BH47" s="71"/>
      <c r="BI47" s="71"/>
      <c r="BJ47" s="71"/>
      <c r="BK47" s="71"/>
      <c r="BL47" s="71"/>
      <c r="BM47" s="179" t="s">
        <v>91</v>
      </c>
      <c r="BN47" s="71"/>
      <c r="BO47" s="71"/>
      <c r="BP47" s="71"/>
      <c r="BQ47" s="71"/>
      <c r="BR47" s="71"/>
      <c r="BS47" s="71"/>
      <c r="BT47" s="71"/>
      <c r="BU47" s="71"/>
      <c r="BV47" s="65"/>
      <c r="BW47" s="65"/>
      <c r="BX47" s="65"/>
      <c r="BY47" s="65"/>
      <c r="BZ47" s="65"/>
      <c r="CA47" s="65"/>
      <c r="CB47" s="65"/>
      <c r="CC47" s="71"/>
      <c r="CD47" s="71"/>
      <c r="CE47" s="71"/>
      <c r="CF47" s="71"/>
      <c r="CG47" s="71"/>
      <c r="CH47" s="71"/>
    </row>
    <row r="48" spans="53:86">
      <c r="BA48" s="71" t="s">
        <v>263</v>
      </c>
      <c r="BB48" s="71"/>
      <c r="BC48" s="71"/>
      <c r="BD48" s="71"/>
      <c r="BE48" s="71"/>
      <c r="BF48" s="71"/>
      <c r="BG48" s="71"/>
      <c r="BH48" s="71"/>
      <c r="BI48" s="71"/>
      <c r="BJ48" s="71"/>
      <c r="BK48" s="71"/>
      <c r="BL48" s="71"/>
      <c r="BM48" s="179" t="s">
        <v>505</v>
      </c>
      <c r="BN48" s="71"/>
      <c r="BO48" s="71"/>
      <c r="BP48" s="71"/>
      <c r="BQ48" s="71"/>
      <c r="BR48" s="71"/>
      <c r="BS48" s="71"/>
      <c r="BT48" s="71"/>
      <c r="BU48" s="71"/>
      <c r="BV48" s="71"/>
      <c r="BW48" s="71"/>
      <c r="BX48" s="71"/>
      <c r="BY48" s="71"/>
      <c r="BZ48" s="71"/>
      <c r="CA48" s="71"/>
      <c r="CB48" s="71"/>
      <c r="CC48" s="71"/>
      <c r="CD48" s="71"/>
      <c r="CE48" s="71"/>
      <c r="CF48" s="71"/>
      <c r="CG48" s="71"/>
      <c r="CH48" s="71"/>
    </row>
    <row r="49" spans="53:86">
      <c r="BA49" s="71" t="s">
        <v>405</v>
      </c>
      <c r="BB49" s="71"/>
      <c r="BC49" s="71"/>
      <c r="BD49" s="71"/>
      <c r="BE49" s="71"/>
      <c r="BF49" s="71"/>
      <c r="BG49" s="71"/>
      <c r="BH49" s="71"/>
      <c r="BI49" s="71"/>
      <c r="BJ49" s="71"/>
      <c r="BK49" s="71"/>
      <c r="BL49" s="71"/>
      <c r="BM49" s="179" t="s">
        <v>506</v>
      </c>
      <c r="BN49" s="71"/>
      <c r="BO49" s="71"/>
      <c r="BP49" s="71"/>
      <c r="BQ49" s="71"/>
      <c r="BR49" s="71"/>
      <c r="BS49" s="71"/>
      <c r="BT49" s="71"/>
      <c r="BU49" s="71"/>
      <c r="BV49" s="71"/>
      <c r="BW49" s="71"/>
      <c r="BX49" s="71"/>
      <c r="BY49" s="71"/>
      <c r="BZ49" s="71"/>
      <c r="CA49" s="71"/>
      <c r="CB49" s="71"/>
      <c r="CC49" s="71"/>
      <c r="CD49" s="71"/>
      <c r="CE49" s="71"/>
      <c r="CF49" s="71"/>
      <c r="CG49" s="71"/>
      <c r="CH49" s="71"/>
    </row>
    <row r="50" spans="53:86">
      <c r="BA50" s="71" t="s">
        <v>406</v>
      </c>
      <c r="BB50" s="71"/>
      <c r="BC50" s="71"/>
      <c r="BD50" s="71"/>
      <c r="BE50" s="71"/>
      <c r="BF50" s="71"/>
      <c r="BG50" s="71"/>
      <c r="BH50" s="71"/>
      <c r="BI50" s="71"/>
      <c r="BJ50" s="71"/>
      <c r="BK50" s="71"/>
      <c r="BL50" s="71"/>
      <c r="BM50" s="179" t="s">
        <v>507</v>
      </c>
      <c r="BN50" s="71"/>
      <c r="BO50" s="71"/>
      <c r="BP50" s="71"/>
      <c r="BQ50" s="71"/>
      <c r="BR50" s="71"/>
      <c r="BS50" s="71"/>
      <c r="BT50" s="71"/>
      <c r="BU50" s="71"/>
      <c r="BV50" s="71"/>
      <c r="BW50" s="71"/>
      <c r="BX50" s="71"/>
      <c r="BY50" s="71"/>
      <c r="BZ50" s="71"/>
      <c r="CA50" s="71"/>
      <c r="CB50" s="71"/>
      <c r="CC50" s="71"/>
      <c r="CD50" s="71"/>
      <c r="CE50" s="71"/>
      <c r="CF50" s="71"/>
      <c r="CG50" s="71"/>
      <c r="CH50" s="71"/>
    </row>
    <row r="51" spans="53:86">
      <c r="BA51" s="71" t="s">
        <v>407</v>
      </c>
      <c r="BB51" s="71"/>
      <c r="BC51" s="71"/>
      <c r="BD51" s="71"/>
      <c r="BE51" s="71"/>
      <c r="BF51" s="71"/>
      <c r="BG51" s="71"/>
      <c r="BH51" s="71"/>
      <c r="BI51" s="71"/>
      <c r="BJ51" s="71"/>
      <c r="BK51" s="71"/>
      <c r="BL51" s="71"/>
      <c r="BM51" s="179" t="s">
        <v>508</v>
      </c>
      <c r="BN51" s="71"/>
      <c r="BO51" s="71"/>
      <c r="BP51" s="71"/>
      <c r="BQ51" s="71"/>
      <c r="BR51" s="71"/>
      <c r="BS51" s="71"/>
      <c r="BT51" s="71"/>
      <c r="BU51" s="71"/>
      <c r="BV51" s="71"/>
      <c r="BW51" s="71"/>
      <c r="BX51" s="71"/>
      <c r="BY51" s="71"/>
      <c r="BZ51" s="71"/>
      <c r="CA51" s="71"/>
      <c r="CB51" s="71"/>
      <c r="CC51" s="71"/>
      <c r="CD51" s="71"/>
      <c r="CE51" s="71"/>
      <c r="CF51" s="71"/>
      <c r="CG51" s="71"/>
      <c r="CH51" s="71"/>
    </row>
    <row r="52" spans="53:86">
      <c r="BA52" s="71" t="s">
        <v>408</v>
      </c>
      <c r="BB52" s="71"/>
      <c r="BC52" s="71"/>
      <c r="BD52" s="71"/>
      <c r="BE52" s="71"/>
      <c r="BF52" s="71"/>
      <c r="BG52" s="71"/>
      <c r="BH52" s="71"/>
      <c r="BI52" s="71"/>
      <c r="BJ52" s="71"/>
      <c r="BK52" s="71"/>
      <c r="BL52" s="71"/>
      <c r="BM52" s="179" t="s">
        <v>509</v>
      </c>
      <c r="BN52" s="71"/>
      <c r="BO52" s="71"/>
      <c r="BP52" s="71"/>
      <c r="BQ52" s="71"/>
      <c r="BR52" s="71"/>
      <c r="BS52" s="71"/>
      <c r="BT52" s="71"/>
      <c r="BU52" s="71"/>
      <c r="BV52" s="71"/>
      <c r="BW52" s="71"/>
      <c r="BX52" s="71"/>
      <c r="BY52" s="71"/>
      <c r="BZ52" s="71"/>
      <c r="CA52" s="71"/>
      <c r="CB52" s="71"/>
      <c r="CC52" s="71"/>
      <c r="CD52" s="71"/>
      <c r="CE52" s="71"/>
      <c r="CF52" s="71"/>
      <c r="CG52" s="71"/>
      <c r="CH52" s="71"/>
    </row>
    <row r="53" spans="53:86">
      <c r="BA53" s="71" t="s">
        <v>409</v>
      </c>
      <c r="BB53" s="71"/>
      <c r="BC53" s="71"/>
      <c r="BD53" s="71"/>
      <c r="BE53" s="71"/>
      <c r="BF53" s="71"/>
      <c r="BG53" s="71"/>
      <c r="BH53" s="71"/>
      <c r="BI53" s="71"/>
      <c r="BJ53" s="71"/>
      <c r="BK53" s="71"/>
      <c r="BL53" s="71"/>
      <c r="BM53" s="179" t="s">
        <v>510</v>
      </c>
      <c r="BN53" s="71"/>
      <c r="BO53" s="71"/>
      <c r="BP53" s="71"/>
      <c r="BQ53" s="71"/>
      <c r="BR53" s="71"/>
      <c r="BS53" s="71"/>
      <c r="BT53" s="71"/>
      <c r="BU53" s="71"/>
      <c r="BV53" s="71"/>
      <c r="BW53" s="71"/>
      <c r="BX53" s="71"/>
      <c r="BY53" s="71"/>
      <c r="BZ53" s="71"/>
      <c r="CA53" s="71"/>
      <c r="CB53" s="71"/>
      <c r="CC53" s="71"/>
      <c r="CD53" s="71"/>
      <c r="CE53" s="71"/>
      <c r="CF53" s="71"/>
      <c r="CG53" s="71"/>
      <c r="CH53" s="71"/>
    </row>
    <row r="54" spans="53:86">
      <c r="BA54" s="71" t="s">
        <v>410</v>
      </c>
      <c r="BB54" s="71"/>
      <c r="BC54" s="71"/>
      <c r="BD54" s="71"/>
      <c r="BE54" s="71"/>
      <c r="BF54" s="71"/>
      <c r="BG54" s="71"/>
      <c r="BH54" s="71"/>
      <c r="BI54" s="71"/>
      <c r="BJ54" s="71"/>
      <c r="BK54" s="71"/>
      <c r="BL54" s="71"/>
      <c r="BM54" s="179" t="s">
        <v>511</v>
      </c>
      <c r="BN54" s="71"/>
      <c r="BO54" s="71"/>
      <c r="BP54" s="71"/>
      <c r="BQ54" s="71"/>
      <c r="BR54" s="71"/>
      <c r="BS54" s="71"/>
      <c r="BT54" s="71"/>
      <c r="BU54" s="71"/>
      <c r="BV54" s="71"/>
      <c r="BW54" s="71"/>
      <c r="BX54" s="71"/>
      <c r="BY54" s="71"/>
      <c r="BZ54" s="71"/>
      <c r="CA54" s="71"/>
      <c r="CB54" s="71"/>
      <c r="CC54" s="71"/>
      <c r="CD54" s="71"/>
      <c r="CE54" s="71"/>
      <c r="CF54" s="71"/>
      <c r="CG54" s="71"/>
      <c r="CH54" s="71"/>
    </row>
    <row r="55" spans="53:86">
      <c r="BA55" s="71" t="s">
        <v>411</v>
      </c>
      <c r="BB55" s="71"/>
      <c r="BC55" s="71"/>
      <c r="BD55" s="71"/>
      <c r="BE55" s="71"/>
      <c r="BF55" s="71"/>
      <c r="BG55" s="71"/>
      <c r="BH55" s="71"/>
      <c r="BI55" s="71"/>
      <c r="BJ55" s="71"/>
      <c r="BK55" s="71"/>
      <c r="BL55" s="71"/>
      <c r="BM55" s="179" t="s">
        <v>512</v>
      </c>
      <c r="BN55" s="71"/>
      <c r="BO55" s="71"/>
      <c r="BP55" s="71"/>
      <c r="BQ55" s="71"/>
      <c r="BR55" s="71"/>
      <c r="BS55" s="71"/>
      <c r="BT55" s="71"/>
      <c r="BU55" s="71"/>
      <c r="BV55" s="71"/>
      <c r="BW55" s="71"/>
      <c r="BX55" s="71"/>
      <c r="BY55" s="71"/>
      <c r="BZ55" s="71"/>
      <c r="CA55" s="71"/>
      <c r="CB55" s="71"/>
      <c r="CC55" s="71"/>
      <c r="CD55" s="71"/>
      <c r="CE55" s="71"/>
      <c r="CF55" s="71"/>
      <c r="CG55" s="71"/>
      <c r="CH55" s="71"/>
    </row>
    <row r="56" spans="53:86">
      <c r="BA56" s="71"/>
      <c r="BB56" s="71"/>
      <c r="BC56" s="71"/>
      <c r="BD56" s="71"/>
      <c r="BE56" s="71"/>
      <c r="BF56" s="71"/>
      <c r="BG56" s="71"/>
      <c r="BH56" s="71"/>
      <c r="BI56" s="71"/>
      <c r="BJ56" s="71"/>
      <c r="BK56" s="71"/>
      <c r="BL56" s="71"/>
      <c r="BM56" s="179" t="s">
        <v>513</v>
      </c>
      <c r="BN56" s="71"/>
      <c r="BO56" s="71"/>
      <c r="BP56" s="71"/>
      <c r="BQ56" s="71"/>
      <c r="BR56" s="71"/>
      <c r="BS56" s="71"/>
      <c r="BT56" s="71"/>
      <c r="BU56" s="71"/>
      <c r="BV56" s="71"/>
      <c r="BW56" s="71"/>
      <c r="BX56" s="71"/>
      <c r="BY56" s="71"/>
      <c r="BZ56" s="71"/>
      <c r="CA56" s="71"/>
      <c r="CB56" s="71"/>
      <c r="CC56" s="71"/>
      <c r="CD56" s="71"/>
      <c r="CE56" s="71"/>
      <c r="CF56" s="71"/>
      <c r="CG56" s="71"/>
      <c r="CH56" s="71"/>
    </row>
    <row r="57" spans="53:86">
      <c r="BA57" s="71"/>
      <c r="BB57" s="71"/>
      <c r="BC57" s="71"/>
      <c r="BD57" s="71"/>
      <c r="BE57" s="71"/>
      <c r="BF57" s="71"/>
      <c r="BG57" s="71"/>
      <c r="BH57" s="71"/>
      <c r="BI57" s="71"/>
      <c r="BJ57" s="71"/>
      <c r="BK57" s="71"/>
      <c r="BL57" s="71"/>
      <c r="BM57" s="179" t="s">
        <v>514</v>
      </c>
      <c r="BN57" s="71"/>
      <c r="BO57" s="71"/>
      <c r="BP57" s="71"/>
      <c r="BQ57" s="71"/>
      <c r="BR57" s="71"/>
      <c r="BS57" s="71"/>
      <c r="BT57" s="71"/>
      <c r="BU57" s="71"/>
      <c r="BV57" s="71"/>
      <c r="BW57" s="71"/>
      <c r="BX57" s="71"/>
      <c r="BY57" s="71"/>
      <c r="BZ57" s="71"/>
      <c r="CA57" s="71"/>
      <c r="CB57" s="71"/>
      <c r="CC57" s="71"/>
      <c r="CD57" s="71"/>
      <c r="CE57" s="71"/>
      <c r="CF57" s="71"/>
      <c r="CG57" s="71"/>
      <c r="CH57" s="71"/>
    </row>
    <row r="58" spans="53:86">
      <c r="BA58" s="192" t="s">
        <v>745</v>
      </c>
      <c r="BB58" s="71"/>
      <c r="BC58" s="71"/>
      <c r="BD58" s="71"/>
      <c r="BE58" s="71"/>
      <c r="BF58" s="71"/>
      <c r="BG58" s="71"/>
      <c r="BH58" s="71"/>
      <c r="BI58" s="71"/>
      <c r="BJ58" s="71"/>
      <c r="BK58" s="71"/>
      <c r="BL58" s="71"/>
      <c r="BM58" s="179" t="s">
        <v>643</v>
      </c>
      <c r="BN58" s="71"/>
      <c r="BO58" s="71"/>
      <c r="BP58" s="71"/>
      <c r="BQ58" s="71"/>
      <c r="BR58" s="71"/>
      <c r="BS58" s="71"/>
      <c r="BT58" s="71"/>
      <c r="BU58" s="71"/>
      <c r="BV58" s="71"/>
      <c r="BW58" s="71"/>
      <c r="BX58" s="71"/>
      <c r="BY58" s="71"/>
      <c r="BZ58" s="71"/>
      <c r="CA58" s="71"/>
      <c r="CB58" s="71"/>
      <c r="CC58" s="71"/>
      <c r="CD58" s="71"/>
      <c r="CE58" s="71"/>
      <c r="CF58" s="71"/>
      <c r="CG58" s="71"/>
      <c r="CH58" s="71"/>
    </row>
    <row r="59" spans="53:86" ht="15">
      <c r="BA59" s="193" t="s">
        <v>746</v>
      </c>
      <c r="BB59" s="71"/>
      <c r="BC59" s="71"/>
      <c r="BD59" s="71"/>
      <c r="BE59" s="71"/>
      <c r="BF59" s="71"/>
      <c r="BG59" s="71"/>
      <c r="BH59" s="71"/>
      <c r="BI59" s="71"/>
      <c r="BJ59" s="71"/>
      <c r="BK59" s="71"/>
      <c r="BL59" s="71"/>
      <c r="BM59" s="180" t="s">
        <v>515</v>
      </c>
      <c r="BN59" s="71"/>
      <c r="BO59" s="71"/>
      <c r="BP59" s="71"/>
      <c r="BQ59" s="71"/>
      <c r="BR59" s="71"/>
      <c r="BS59" s="71"/>
      <c r="BT59" s="71"/>
      <c r="BU59" s="71"/>
      <c r="BV59" s="71"/>
      <c r="BW59" s="71"/>
      <c r="BX59" s="71"/>
      <c r="BY59" s="71"/>
      <c r="BZ59" s="71"/>
      <c r="CA59" s="71"/>
      <c r="CB59" s="71"/>
      <c r="CC59" s="71"/>
      <c r="CD59" s="71"/>
      <c r="CE59" s="71"/>
      <c r="CF59" s="71"/>
      <c r="CG59" s="71"/>
      <c r="CH59" s="71"/>
    </row>
    <row r="60" spans="53:86">
      <c r="BA60" s="614" t="s">
        <v>195</v>
      </c>
      <c r="BB60" s="71"/>
      <c r="BC60" s="71"/>
      <c r="BD60" s="71"/>
      <c r="BE60" s="71"/>
      <c r="BF60" s="71"/>
      <c r="BG60" s="71"/>
      <c r="BH60" s="71"/>
      <c r="BI60" s="71"/>
      <c r="BJ60" s="71"/>
      <c r="BK60" s="71"/>
      <c r="BL60" s="71"/>
      <c r="BM60" s="179" t="s">
        <v>516</v>
      </c>
      <c r="BN60" s="71"/>
      <c r="BO60" s="71"/>
      <c r="BP60" s="71"/>
      <c r="BQ60" s="71"/>
      <c r="BR60" s="71"/>
      <c r="BS60" s="71"/>
      <c r="BT60" s="71"/>
      <c r="BU60" s="71"/>
      <c r="BV60" s="71"/>
      <c r="BW60" s="71"/>
      <c r="BX60" s="71"/>
      <c r="BY60" s="71"/>
      <c r="BZ60" s="71"/>
      <c r="CA60" s="71"/>
      <c r="CB60" s="71"/>
      <c r="CC60" s="71"/>
      <c r="CD60" s="71"/>
      <c r="CE60" s="71"/>
      <c r="CF60" s="71"/>
      <c r="CG60" s="71"/>
      <c r="CH60" s="71"/>
    </row>
    <row r="61" spans="53:86" ht="25.5">
      <c r="BA61" s="614" t="s">
        <v>803</v>
      </c>
      <c r="BB61" s="71"/>
      <c r="BC61" s="71"/>
      <c r="BD61" s="71"/>
      <c r="BE61" s="71"/>
      <c r="BF61" s="71"/>
      <c r="BG61" s="71"/>
      <c r="BH61" s="71"/>
      <c r="BI61" s="71"/>
      <c r="BJ61" s="71"/>
      <c r="BK61" s="71"/>
      <c r="BL61" s="71"/>
      <c r="BM61" s="179" t="s">
        <v>517</v>
      </c>
      <c r="BN61" s="71"/>
      <c r="BO61" s="71"/>
      <c r="BP61" s="71"/>
      <c r="BQ61" s="71"/>
      <c r="BR61" s="71"/>
      <c r="BS61" s="71"/>
      <c r="BT61" s="71"/>
      <c r="BU61" s="71"/>
      <c r="BV61" s="71"/>
      <c r="BW61" s="71"/>
      <c r="BX61" s="71"/>
      <c r="BY61" s="71"/>
      <c r="BZ61" s="71"/>
      <c r="CA61" s="71"/>
      <c r="CB61" s="71"/>
      <c r="CC61" s="71"/>
      <c r="CD61" s="71"/>
      <c r="CE61" s="71"/>
      <c r="CF61" s="71"/>
      <c r="CG61" s="71"/>
      <c r="CH61" s="71"/>
    </row>
    <row r="62" spans="53:86">
      <c r="BA62" s="614" t="s">
        <v>804</v>
      </c>
      <c r="BB62" s="71"/>
      <c r="BC62" s="71"/>
      <c r="BD62" s="71"/>
      <c r="BE62" s="71"/>
      <c r="BF62" s="71"/>
      <c r="BG62" s="71"/>
      <c r="BH62" s="71"/>
      <c r="BI62" s="71"/>
      <c r="BJ62" s="71"/>
      <c r="BK62" s="71"/>
      <c r="BL62" s="71"/>
      <c r="BM62" s="179" t="s">
        <v>518</v>
      </c>
      <c r="BN62" s="71"/>
      <c r="BO62" s="71"/>
      <c r="BP62" s="71"/>
      <c r="BQ62" s="71"/>
      <c r="BR62" s="71"/>
      <c r="BS62" s="71"/>
      <c r="BT62" s="71"/>
      <c r="BU62" s="71"/>
      <c r="BV62" s="71"/>
      <c r="BW62" s="71"/>
      <c r="BX62" s="71"/>
      <c r="BY62" s="71"/>
      <c r="BZ62" s="71"/>
      <c r="CA62" s="71"/>
      <c r="CB62" s="71"/>
      <c r="CC62" s="71"/>
      <c r="CD62" s="71"/>
      <c r="CE62" s="71"/>
      <c r="CF62" s="71"/>
      <c r="CG62" s="71"/>
      <c r="CH62" s="71"/>
    </row>
    <row r="63" spans="53:86">
      <c r="BA63" s="614" t="s">
        <v>64</v>
      </c>
      <c r="BB63" s="71"/>
      <c r="BC63" s="71"/>
      <c r="BD63" s="71"/>
      <c r="BE63" s="71"/>
      <c r="BF63" s="71"/>
      <c r="BG63" s="71"/>
      <c r="BH63" s="71"/>
      <c r="BI63" s="71"/>
      <c r="BJ63" s="71"/>
      <c r="BK63" s="71"/>
      <c r="BL63" s="71"/>
      <c r="BM63" s="179" t="s">
        <v>519</v>
      </c>
      <c r="BN63" s="71"/>
      <c r="BO63" s="71"/>
      <c r="BP63" s="71"/>
      <c r="BQ63" s="71"/>
      <c r="BR63" s="71"/>
      <c r="BS63" s="71"/>
      <c r="BT63" s="71"/>
      <c r="BU63" s="71"/>
      <c r="BV63" s="71"/>
      <c r="BW63" s="71"/>
      <c r="BX63" s="71"/>
      <c r="BY63" s="71"/>
      <c r="BZ63" s="71"/>
      <c r="CA63" s="71"/>
      <c r="CB63" s="71"/>
      <c r="CC63" s="71"/>
      <c r="CD63" s="71"/>
      <c r="CE63" s="71"/>
      <c r="CF63" s="71"/>
      <c r="CG63" s="71"/>
      <c r="CH63" s="71"/>
    </row>
    <row r="64" spans="53:86">
      <c r="BA64" s="614" t="s">
        <v>805</v>
      </c>
      <c r="BB64" s="71"/>
      <c r="BC64" s="71"/>
      <c r="BD64" s="71"/>
      <c r="BE64" s="71"/>
      <c r="BF64" s="71"/>
      <c r="BG64" s="71"/>
      <c r="BH64" s="71"/>
      <c r="BI64" s="71"/>
      <c r="BJ64" s="71"/>
      <c r="BK64" s="71"/>
      <c r="BL64" s="71"/>
      <c r="BM64" s="179" t="s">
        <v>520</v>
      </c>
      <c r="BN64" s="71"/>
      <c r="BO64" s="71"/>
      <c r="BP64" s="71"/>
      <c r="BQ64" s="71"/>
      <c r="BR64" s="71"/>
      <c r="BS64" s="71"/>
      <c r="BT64" s="71"/>
      <c r="BU64" s="71"/>
      <c r="BV64" s="71"/>
      <c r="BW64" s="71"/>
      <c r="BX64" s="71"/>
      <c r="BY64" s="71"/>
      <c r="BZ64" s="71"/>
      <c r="CA64" s="71"/>
      <c r="CB64" s="71"/>
      <c r="CC64" s="71"/>
      <c r="CD64" s="71"/>
      <c r="CE64" s="71"/>
      <c r="CF64" s="71"/>
      <c r="CG64" s="71"/>
      <c r="CH64" s="71"/>
    </row>
    <row r="65" spans="53:86" ht="15">
      <c r="BA65" s="193" t="s">
        <v>747</v>
      </c>
      <c r="BB65" s="71"/>
      <c r="BC65" s="71"/>
      <c r="BD65" s="71"/>
      <c r="BE65" s="71"/>
      <c r="BF65" s="71"/>
      <c r="BG65" s="71"/>
      <c r="BH65" s="71"/>
      <c r="BI65" s="71"/>
      <c r="BJ65" s="71"/>
      <c r="BK65" s="71"/>
      <c r="BL65" s="71"/>
      <c r="BM65" s="179" t="s">
        <v>521</v>
      </c>
      <c r="BN65" s="71"/>
      <c r="BO65" s="71"/>
      <c r="BP65" s="71"/>
      <c r="BQ65" s="71"/>
      <c r="BR65" s="71"/>
      <c r="BS65" s="71"/>
      <c r="BT65" s="71"/>
      <c r="BU65" s="71"/>
      <c r="BV65" s="71"/>
      <c r="BW65" s="71"/>
      <c r="BX65" s="71"/>
      <c r="BY65" s="71"/>
      <c r="BZ65" s="71"/>
      <c r="CA65" s="71"/>
      <c r="CB65" s="71"/>
      <c r="CC65" s="71"/>
      <c r="CD65" s="71"/>
      <c r="CE65" s="71"/>
      <c r="CF65" s="71"/>
      <c r="CG65" s="71"/>
      <c r="CH65" s="71"/>
    </row>
    <row r="66" spans="53:86">
      <c r="BA66" t="s">
        <v>748</v>
      </c>
      <c r="BB66" s="71"/>
      <c r="BC66" s="71"/>
      <c r="BD66" s="71"/>
      <c r="BE66" s="71"/>
      <c r="BF66" s="71"/>
      <c r="BG66" s="71"/>
      <c r="BH66" s="71"/>
      <c r="BI66" s="71"/>
      <c r="BJ66" s="71"/>
      <c r="BK66" s="71"/>
      <c r="BL66" s="71"/>
      <c r="BM66" s="179" t="s">
        <v>522</v>
      </c>
      <c r="BN66" s="71"/>
      <c r="BO66" s="71"/>
      <c r="BP66" s="71"/>
      <c r="BQ66" s="71"/>
      <c r="BR66" s="71"/>
      <c r="BS66" s="71"/>
      <c r="BT66" s="71"/>
      <c r="BU66" s="71"/>
      <c r="BV66" s="71"/>
      <c r="BW66" s="71"/>
      <c r="BX66" s="71"/>
      <c r="BY66" s="71"/>
      <c r="BZ66" s="71"/>
      <c r="CA66" s="71"/>
      <c r="CB66" s="71"/>
      <c r="CC66" s="71"/>
      <c r="CD66" s="71"/>
      <c r="CE66" s="71"/>
      <c r="CF66" s="71"/>
      <c r="CG66" s="71"/>
      <c r="CH66" s="71"/>
    </row>
    <row r="67" spans="53:86">
      <c r="BA67" t="s">
        <v>749</v>
      </c>
      <c r="BB67" s="71"/>
      <c r="BC67" s="71"/>
      <c r="BD67" s="71"/>
      <c r="BE67" s="71"/>
      <c r="BF67" s="71"/>
      <c r="BG67" s="71"/>
      <c r="BH67" s="71"/>
      <c r="BI67" s="71"/>
      <c r="BJ67" s="71"/>
      <c r="BK67" s="71"/>
      <c r="BL67" s="71"/>
      <c r="BM67" s="179" t="s">
        <v>523</v>
      </c>
      <c r="BN67" s="71"/>
      <c r="BO67" s="71"/>
      <c r="BP67" s="71"/>
      <c r="BQ67" s="71"/>
      <c r="BR67" s="71"/>
      <c r="BS67" s="71"/>
      <c r="BT67" s="71"/>
      <c r="BU67" s="71"/>
      <c r="BV67" s="71"/>
      <c r="BW67" s="71"/>
      <c r="BX67" s="71"/>
      <c r="BY67" s="71"/>
      <c r="BZ67" s="71"/>
      <c r="CA67" s="71"/>
      <c r="CB67" s="71"/>
      <c r="CC67" s="71"/>
      <c r="CD67" s="71"/>
      <c r="CE67" s="71"/>
      <c r="CF67" s="71"/>
      <c r="CG67" s="71"/>
      <c r="CH67" s="71"/>
    </row>
    <row r="68" spans="53:86">
      <c r="BA68" t="s">
        <v>750</v>
      </c>
      <c r="BB68" s="71"/>
      <c r="BC68" s="71"/>
      <c r="BD68" s="71"/>
      <c r="BE68" s="71"/>
      <c r="BF68" s="71"/>
      <c r="BG68" s="71"/>
      <c r="BH68" s="71"/>
      <c r="BI68" s="71"/>
      <c r="BJ68" s="71"/>
      <c r="BK68" s="71"/>
      <c r="BL68" s="71"/>
      <c r="BM68" s="179" t="s">
        <v>524</v>
      </c>
      <c r="BN68" s="71"/>
      <c r="BO68" s="71"/>
      <c r="BP68" s="71"/>
      <c r="BQ68" s="71"/>
      <c r="BR68" s="71"/>
      <c r="BS68" s="71"/>
      <c r="BT68" s="71"/>
      <c r="BU68" s="71"/>
      <c r="BV68" s="71"/>
      <c r="BW68" s="71"/>
      <c r="BX68" s="71"/>
      <c r="BY68" s="71"/>
      <c r="BZ68" s="71"/>
      <c r="CA68" s="71"/>
      <c r="CB68" s="71"/>
      <c r="CC68" s="71"/>
      <c r="CD68" s="71"/>
      <c r="CE68" s="71"/>
      <c r="CF68" s="71"/>
      <c r="CG68" s="71"/>
      <c r="CH68" s="71"/>
    </row>
    <row r="69" spans="53:86">
      <c r="BA69" t="s">
        <v>751</v>
      </c>
      <c r="BB69" s="71"/>
      <c r="BC69" s="71"/>
      <c r="BD69" s="71"/>
      <c r="BE69" s="71"/>
      <c r="BF69" s="71"/>
      <c r="BG69" s="71"/>
      <c r="BH69" s="71"/>
      <c r="BI69" s="71"/>
      <c r="BJ69" s="71"/>
      <c r="BK69" s="71"/>
      <c r="BL69" s="71"/>
      <c r="BM69" s="179" t="s">
        <v>525</v>
      </c>
      <c r="BN69" s="71"/>
      <c r="BO69" s="71"/>
      <c r="BP69" s="71"/>
      <c r="BQ69" s="71"/>
      <c r="BR69" s="71"/>
      <c r="BS69" s="71"/>
      <c r="BT69" s="71"/>
      <c r="BU69" s="71"/>
      <c r="BV69" s="71"/>
      <c r="BW69" s="71"/>
      <c r="BX69" s="71"/>
      <c r="BY69" s="71"/>
      <c r="BZ69" s="71"/>
      <c r="CA69" s="71"/>
      <c r="CB69" s="71"/>
      <c r="CC69" s="71"/>
      <c r="CD69" s="71"/>
      <c r="CE69" s="71"/>
      <c r="CF69" s="71"/>
      <c r="CG69" s="71"/>
      <c r="CH69" s="71"/>
    </row>
    <row r="70" spans="53:86">
      <c r="BA70" t="s">
        <v>752</v>
      </c>
      <c r="BB70" s="71"/>
      <c r="BC70" s="71"/>
      <c r="BD70" s="71"/>
      <c r="BE70" s="71"/>
      <c r="BF70" s="71"/>
      <c r="BG70" s="71"/>
      <c r="BH70" s="71"/>
      <c r="BI70" s="71"/>
      <c r="BJ70" s="71"/>
      <c r="BK70" s="71"/>
      <c r="BL70" s="71"/>
      <c r="BM70" s="179" t="s">
        <v>526</v>
      </c>
      <c r="BN70" s="71"/>
      <c r="BO70" s="71"/>
      <c r="BP70" s="71"/>
      <c r="BQ70" s="71"/>
      <c r="BR70" s="71"/>
      <c r="BS70" s="71"/>
      <c r="BT70" s="71"/>
      <c r="BU70" s="71"/>
      <c r="BV70" s="71"/>
      <c r="BW70" s="71"/>
      <c r="BX70" s="71"/>
      <c r="BY70" s="71"/>
      <c r="BZ70" s="71"/>
      <c r="CA70" s="71"/>
      <c r="CB70" s="71"/>
      <c r="CC70" s="71"/>
      <c r="CD70" s="71"/>
      <c r="CE70" s="71"/>
      <c r="CF70" s="71"/>
      <c r="CG70" s="71"/>
      <c r="CH70" s="71"/>
    </row>
    <row r="71" spans="53:86">
      <c r="BA71" t="s">
        <v>753</v>
      </c>
      <c r="BB71" s="71"/>
      <c r="BC71" s="71"/>
      <c r="BD71" s="71"/>
      <c r="BE71" s="71"/>
      <c r="BF71" s="71"/>
      <c r="BG71" s="71"/>
      <c r="BH71" s="71"/>
      <c r="BI71" s="71"/>
      <c r="BJ71" s="71"/>
      <c r="BK71" s="71"/>
      <c r="BL71" s="71"/>
      <c r="BM71" s="179" t="s">
        <v>527</v>
      </c>
      <c r="BN71" s="71"/>
      <c r="BO71" s="71"/>
      <c r="BP71" s="71"/>
      <c r="BQ71" s="71"/>
      <c r="BR71" s="71"/>
      <c r="BS71" s="71"/>
      <c r="BT71" s="71"/>
      <c r="BU71" s="71"/>
      <c r="BV71" s="71"/>
      <c r="BW71" s="71"/>
      <c r="BX71" s="71"/>
      <c r="BY71" s="71"/>
      <c r="BZ71" s="71"/>
      <c r="CA71" s="71"/>
      <c r="CB71" s="71"/>
      <c r="CC71" s="71"/>
      <c r="CD71" s="71"/>
      <c r="CE71" s="71"/>
      <c r="CF71" s="71"/>
      <c r="CG71" s="71"/>
      <c r="CH71" s="71"/>
    </row>
    <row r="72" spans="53:86">
      <c r="BA72" t="s">
        <v>754</v>
      </c>
      <c r="BB72" s="71"/>
      <c r="BC72" s="71"/>
      <c r="BD72" s="71"/>
      <c r="BE72" s="71"/>
      <c r="BF72" s="71"/>
      <c r="BG72" s="71"/>
      <c r="BH72" s="71"/>
      <c r="BI72" s="71"/>
      <c r="BJ72" s="71"/>
      <c r="BK72" s="71"/>
      <c r="BL72" s="71"/>
      <c r="BM72" s="179" t="s">
        <v>528</v>
      </c>
      <c r="BN72" s="71"/>
      <c r="BO72" s="71"/>
      <c r="BP72" s="71"/>
      <c r="BQ72" s="71"/>
      <c r="BR72" s="71"/>
      <c r="BS72" s="71"/>
      <c r="BT72" s="71"/>
      <c r="BU72" s="71"/>
      <c r="BV72" s="71"/>
      <c r="BW72" s="71"/>
      <c r="BX72" s="71"/>
      <c r="BY72" s="71"/>
      <c r="BZ72" s="71"/>
      <c r="CA72" s="71"/>
      <c r="CB72" s="71"/>
      <c r="CC72" s="71"/>
      <c r="CD72" s="71"/>
      <c r="CE72" s="71"/>
      <c r="CF72" s="71"/>
      <c r="CG72" s="71"/>
      <c r="CH72" s="71"/>
    </row>
    <row r="73" spans="53:86">
      <c r="BA73" t="s">
        <v>755</v>
      </c>
      <c r="BB73" s="71"/>
      <c r="BC73" s="71"/>
      <c r="BD73" s="71"/>
      <c r="BE73" s="71"/>
      <c r="BF73" s="71"/>
      <c r="BG73" s="71"/>
      <c r="BH73" s="71"/>
      <c r="BI73" s="71"/>
      <c r="BJ73" s="71"/>
      <c r="BK73" s="71"/>
      <c r="BL73" s="71"/>
      <c r="BM73" s="179" t="s">
        <v>529</v>
      </c>
      <c r="BN73" s="71"/>
      <c r="BO73" s="71"/>
      <c r="BP73" s="71"/>
      <c r="BQ73" s="71"/>
      <c r="BR73" s="71"/>
      <c r="BS73" s="71"/>
      <c r="BT73" s="71"/>
      <c r="BU73" s="71"/>
      <c r="BV73" s="71"/>
      <c r="BW73" s="71"/>
      <c r="BX73" s="71"/>
      <c r="BY73" s="71"/>
      <c r="BZ73" s="71"/>
      <c r="CA73" s="71"/>
      <c r="CB73" s="71"/>
      <c r="CC73" s="71"/>
      <c r="CD73" s="71"/>
      <c r="CE73" s="71"/>
      <c r="CF73" s="71"/>
      <c r="CG73" s="71"/>
      <c r="CH73" s="71"/>
    </row>
    <row r="74" spans="53:86">
      <c r="BA74" t="s">
        <v>756</v>
      </c>
      <c r="BB74" s="71"/>
      <c r="BC74" s="71"/>
      <c r="BD74" s="71"/>
      <c r="BE74" s="71"/>
      <c r="BF74" s="71"/>
      <c r="BG74" s="71"/>
      <c r="BH74" s="71"/>
      <c r="BI74" s="71"/>
      <c r="BJ74" s="71"/>
      <c r="BK74" s="71"/>
      <c r="BL74" s="71"/>
      <c r="BM74" s="179" t="s">
        <v>530</v>
      </c>
      <c r="BN74" s="71"/>
      <c r="BO74" s="71"/>
      <c r="BP74" s="71"/>
      <c r="BQ74" s="71"/>
      <c r="BR74" s="71"/>
      <c r="BS74" s="71"/>
      <c r="BT74" s="71"/>
      <c r="BU74" s="71"/>
      <c r="BV74" s="71"/>
      <c r="BW74" s="71"/>
      <c r="BX74" s="71"/>
      <c r="BY74" s="71"/>
      <c r="BZ74" s="71"/>
      <c r="CA74" s="71"/>
      <c r="CB74" s="71"/>
      <c r="CC74" s="71"/>
      <c r="CD74" s="71"/>
      <c r="CE74" s="71"/>
      <c r="CF74" s="71"/>
      <c r="CG74" s="71"/>
      <c r="CH74" s="71"/>
    </row>
    <row r="75" spans="53:86" ht="15">
      <c r="BA75" s="193" t="s">
        <v>799</v>
      </c>
      <c r="BB75" s="71"/>
      <c r="BC75" s="71"/>
      <c r="BD75" s="71"/>
      <c r="BE75" s="71"/>
      <c r="BF75" s="71"/>
      <c r="BG75" s="71"/>
      <c r="BH75" s="71"/>
      <c r="BI75" s="71"/>
      <c r="BJ75" s="71"/>
      <c r="BK75" s="71"/>
      <c r="BL75" s="71"/>
      <c r="BM75" s="179"/>
      <c r="BN75" s="71"/>
      <c r="BO75" s="71"/>
      <c r="BP75" s="71"/>
      <c r="BQ75" s="71"/>
      <c r="BR75" s="71"/>
      <c r="BS75" s="71"/>
      <c r="BT75" s="71"/>
      <c r="BU75" s="71"/>
      <c r="BV75" s="71"/>
      <c r="BW75" s="71"/>
      <c r="BX75" s="71"/>
      <c r="BY75" s="71"/>
      <c r="BZ75" s="71"/>
      <c r="CA75" s="71"/>
      <c r="CB75" s="71"/>
      <c r="CC75" s="71"/>
      <c r="CD75" s="71"/>
      <c r="CE75" s="71"/>
      <c r="CF75" s="71"/>
      <c r="CG75" s="71"/>
      <c r="CH75" s="71"/>
    </row>
    <row r="76" spans="53:86">
      <c r="BA76" t="s">
        <v>796</v>
      </c>
      <c r="BB76" s="71"/>
      <c r="BC76" s="71"/>
      <c r="BD76" s="71"/>
      <c r="BE76" s="71"/>
      <c r="BF76" s="71"/>
      <c r="BG76" s="71"/>
      <c r="BH76" s="71"/>
      <c r="BI76" s="71"/>
      <c r="BJ76" s="71"/>
      <c r="BK76" s="71"/>
      <c r="BL76" s="71"/>
      <c r="BM76" s="179"/>
      <c r="BN76" s="71"/>
      <c r="BO76" s="71"/>
      <c r="BP76" s="71"/>
      <c r="BQ76" s="71"/>
      <c r="BR76" s="71"/>
      <c r="BS76" s="71"/>
      <c r="BT76" s="71"/>
      <c r="BU76" s="71"/>
      <c r="BV76" s="71"/>
      <c r="BW76" s="71"/>
      <c r="BX76" s="71"/>
      <c r="BY76" s="71"/>
      <c r="BZ76" s="71"/>
      <c r="CA76" s="71"/>
      <c r="CB76" s="71"/>
      <c r="CC76" s="71"/>
      <c r="CD76" s="71"/>
      <c r="CE76" s="71"/>
      <c r="CF76" s="71"/>
      <c r="CG76" s="71"/>
      <c r="CH76" s="71"/>
    </row>
    <row r="77" spans="53:86">
      <c r="BA77" t="s">
        <v>797</v>
      </c>
      <c r="BB77" s="71"/>
      <c r="BC77" s="71"/>
      <c r="BD77" s="71"/>
      <c r="BE77" s="71"/>
      <c r="BF77" s="71"/>
      <c r="BG77" s="71"/>
      <c r="BH77" s="71"/>
      <c r="BI77" s="71"/>
      <c r="BJ77" s="71"/>
      <c r="BK77" s="71"/>
      <c r="BL77" s="71"/>
      <c r="BM77" s="179"/>
      <c r="BN77" s="71"/>
      <c r="BO77" s="71"/>
      <c r="BP77" s="71"/>
      <c r="BQ77" s="71"/>
      <c r="BR77" s="71"/>
      <c r="BS77" s="71"/>
      <c r="BT77" s="71"/>
      <c r="BU77" s="71"/>
      <c r="BV77" s="71"/>
      <c r="BW77" s="71"/>
      <c r="BX77" s="71"/>
      <c r="BY77" s="71"/>
      <c r="BZ77" s="71"/>
      <c r="CA77" s="71"/>
      <c r="CB77" s="71"/>
      <c r="CC77" s="71"/>
      <c r="CD77" s="71"/>
      <c r="CE77" s="71"/>
      <c r="CF77" s="71"/>
      <c r="CG77" s="71"/>
      <c r="CH77" s="71"/>
    </row>
    <row r="78" spans="53:86">
      <c r="BA78" t="s">
        <v>798</v>
      </c>
      <c r="BB78" s="71"/>
      <c r="BC78" s="71"/>
      <c r="BD78" s="71"/>
      <c r="BE78" s="71"/>
      <c r="BF78" s="71"/>
      <c r="BG78" s="71"/>
      <c r="BH78" s="71"/>
      <c r="BI78" s="71"/>
      <c r="BJ78" s="71"/>
      <c r="BK78" s="71"/>
      <c r="BL78" s="71"/>
      <c r="BM78" s="179"/>
      <c r="BN78" s="71"/>
      <c r="BO78" s="71"/>
      <c r="BP78" s="71"/>
      <c r="BQ78" s="71"/>
      <c r="BR78" s="71"/>
      <c r="BS78" s="71"/>
      <c r="BT78" s="71"/>
      <c r="BU78" s="71"/>
      <c r="BV78" s="71"/>
      <c r="BW78" s="71"/>
      <c r="BX78" s="71"/>
      <c r="BY78" s="71"/>
      <c r="BZ78" s="71"/>
      <c r="CA78" s="71"/>
      <c r="CB78" s="71"/>
      <c r="CC78" s="71"/>
      <c r="CD78" s="71"/>
      <c r="CE78" s="71"/>
      <c r="CF78" s="71"/>
      <c r="CG78" s="71"/>
      <c r="CH78" s="71"/>
    </row>
    <row r="79" spans="53:86" ht="15">
      <c r="BA79" s="193" t="s">
        <v>757</v>
      </c>
      <c r="BB79" s="71"/>
      <c r="BC79" s="71"/>
      <c r="BD79" s="71"/>
      <c r="BE79" s="71"/>
      <c r="BF79" s="71"/>
      <c r="BG79" s="71"/>
      <c r="BH79" s="71"/>
      <c r="BI79" s="71"/>
      <c r="BJ79" s="71"/>
      <c r="BK79" s="71"/>
      <c r="BL79" s="71"/>
      <c r="BM79" s="180" t="s">
        <v>531</v>
      </c>
      <c r="BN79" s="71"/>
      <c r="BO79" s="71"/>
      <c r="BP79" s="71"/>
      <c r="BQ79" s="71"/>
      <c r="BR79" s="71"/>
      <c r="BS79" s="71"/>
      <c r="BT79" s="71"/>
      <c r="BU79" s="71"/>
      <c r="BV79" s="71"/>
      <c r="BW79" s="71"/>
      <c r="BX79" s="71"/>
      <c r="BY79" s="71"/>
      <c r="BZ79" s="71"/>
      <c r="CA79" s="71"/>
      <c r="CB79" s="71"/>
      <c r="CC79" s="71"/>
      <c r="CD79" s="71"/>
      <c r="CE79" s="71"/>
      <c r="CF79" s="71"/>
      <c r="CG79" s="71"/>
      <c r="CH79" s="71"/>
    </row>
    <row r="80" spans="53:86">
      <c r="BA80" t="s">
        <v>758</v>
      </c>
      <c r="BB80" s="71"/>
      <c r="BC80" s="71"/>
      <c r="BD80" s="71"/>
      <c r="BE80" s="71"/>
      <c r="BF80" s="71"/>
      <c r="BG80" s="71"/>
      <c r="BH80" s="71"/>
      <c r="BI80" s="71"/>
      <c r="BJ80" s="71"/>
      <c r="BK80" s="71"/>
      <c r="BL80" s="71"/>
      <c r="BM80" s="179" t="s">
        <v>532</v>
      </c>
      <c r="BN80" s="71"/>
      <c r="BO80" s="71"/>
      <c r="BP80" s="71"/>
      <c r="BQ80" s="71"/>
      <c r="BR80" s="71"/>
      <c r="BS80" s="71"/>
      <c r="BT80" s="71"/>
      <c r="BU80" s="71"/>
      <c r="BV80" s="71"/>
      <c r="BW80" s="71"/>
      <c r="BX80" s="71"/>
      <c r="BY80" s="71"/>
      <c r="BZ80" s="71"/>
      <c r="CA80" s="71"/>
      <c r="CB80" s="71"/>
      <c r="CC80" s="71"/>
      <c r="CD80" s="71"/>
      <c r="CE80" s="71"/>
      <c r="CF80" s="71"/>
      <c r="CG80" s="71"/>
      <c r="CH80" s="71"/>
    </row>
    <row r="81" spans="53:86">
      <c r="BA81" t="s">
        <v>759</v>
      </c>
      <c r="BB81" s="71"/>
      <c r="BC81" s="71"/>
      <c r="BD81" s="71"/>
      <c r="BE81" s="71"/>
      <c r="BF81" s="71"/>
      <c r="BG81" s="71"/>
      <c r="BH81" s="71"/>
      <c r="BI81" s="71"/>
      <c r="BJ81" s="71"/>
      <c r="BK81" s="71"/>
      <c r="BL81" s="71"/>
      <c r="BM81" s="179" t="s">
        <v>533</v>
      </c>
      <c r="BN81" s="71"/>
      <c r="BO81" s="71"/>
      <c r="BP81" s="71"/>
      <c r="BQ81" s="71"/>
      <c r="BR81" s="71"/>
      <c r="BS81" s="71"/>
      <c r="BT81" s="71"/>
      <c r="BU81" s="71"/>
      <c r="BV81" s="71"/>
      <c r="BW81" s="71"/>
      <c r="BX81" s="71"/>
      <c r="BY81" s="71"/>
      <c r="BZ81" s="71"/>
      <c r="CA81" s="71"/>
      <c r="CB81" s="71"/>
      <c r="CC81" s="71"/>
      <c r="CD81" s="71"/>
      <c r="CE81" s="71"/>
      <c r="CF81" s="71"/>
      <c r="CG81" s="71"/>
      <c r="CH81" s="71"/>
    </row>
    <row r="82" spans="53:86">
      <c r="BA82" t="s">
        <v>760</v>
      </c>
      <c r="BB82" s="71"/>
      <c r="BC82" s="71"/>
      <c r="BD82" s="71"/>
      <c r="BE82" s="71"/>
      <c r="BF82" s="71"/>
      <c r="BG82" s="71"/>
      <c r="BH82" s="71"/>
      <c r="BI82" s="71"/>
      <c r="BJ82" s="71"/>
      <c r="BK82" s="71"/>
      <c r="BL82" s="71"/>
      <c r="BM82" s="179" t="s">
        <v>534</v>
      </c>
      <c r="BN82" s="71"/>
      <c r="BO82" s="71"/>
      <c r="BP82" s="71"/>
      <c r="BQ82" s="71"/>
      <c r="BR82" s="71"/>
      <c r="BS82" s="71"/>
      <c r="BT82" s="71"/>
      <c r="BU82" s="71"/>
      <c r="BV82" s="71"/>
      <c r="BW82" s="71"/>
      <c r="BX82" s="71"/>
      <c r="BY82" s="71"/>
      <c r="BZ82" s="71"/>
      <c r="CA82" s="71"/>
      <c r="CB82" s="71"/>
      <c r="CC82" s="71"/>
      <c r="CD82" s="71"/>
      <c r="CE82" s="71"/>
      <c r="CF82" s="71"/>
      <c r="CG82" s="71"/>
      <c r="CH82" s="71"/>
    </row>
    <row r="83" spans="53:86">
      <c r="BA83" t="s">
        <v>761</v>
      </c>
      <c r="BB83" s="71"/>
      <c r="BC83" s="71"/>
      <c r="BD83" s="71"/>
      <c r="BE83" s="71"/>
      <c r="BF83" s="71"/>
      <c r="BG83" s="71"/>
      <c r="BH83" s="71"/>
      <c r="BI83" s="71"/>
      <c r="BJ83" s="71"/>
      <c r="BK83" s="71"/>
      <c r="BL83" s="71"/>
      <c r="BM83" s="179" t="s">
        <v>535</v>
      </c>
      <c r="BN83" s="71"/>
      <c r="BO83" s="71"/>
      <c r="BP83" s="71"/>
      <c r="BQ83" s="71"/>
      <c r="BR83" s="71"/>
      <c r="BS83" s="71"/>
      <c r="BT83" s="71"/>
      <c r="BU83" s="71"/>
      <c r="BV83" s="71"/>
      <c r="BW83" s="71"/>
      <c r="BX83" s="71"/>
      <c r="BY83" s="71"/>
      <c r="BZ83" s="71"/>
      <c r="CA83" s="71"/>
      <c r="CB83" s="71"/>
      <c r="CC83" s="71"/>
      <c r="CD83" s="71"/>
      <c r="CE83" s="71"/>
      <c r="CF83" s="71"/>
      <c r="CG83" s="71"/>
      <c r="CH83" s="71"/>
    </row>
    <row r="84" spans="53:86">
      <c r="BA84" t="s">
        <v>80</v>
      </c>
      <c r="BB84" s="71"/>
      <c r="BC84" s="71"/>
      <c r="BD84" s="71"/>
      <c r="BE84" s="71"/>
      <c r="BF84" s="71"/>
      <c r="BG84" s="71"/>
      <c r="BH84" s="71"/>
      <c r="BI84" s="71"/>
      <c r="BJ84" s="71"/>
      <c r="BK84" s="71"/>
      <c r="BL84" s="71"/>
      <c r="BM84" s="179" t="s">
        <v>98</v>
      </c>
      <c r="BN84" s="71"/>
      <c r="BO84" s="71"/>
      <c r="BP84" s="71"/>
      <c r="BQ84" s="71"/>
      <c r="BR84" s="71"/>
      <c r="BS84" s="71"/>
      <c r="BT84" s="71"/>
      <c r="BU84" s="71"/>
      <c r="BV84" s="71"/>
      <c r="BW84" s="71"/>
      <c r="BX84" s="71"/>
      <c r="BY84" s="71"/>
      <c r="BZ84" s="71"/>
      <c r="CA84" s="71"/>
      <c r="CB84" s="71"/>
      <c r="CC84" s="71"/>
      <c r="CD84" s="71"/>
      <c r="CE84" s="71"/>
      <c r="CF84" s="71"/>
      <c r="CG84" s="71"/>
      <c r="CH84" s="71"/>
    </row>
    <row r="85" spans="53:86">
      <c r="BA85" t="s">
        <v>762</v>
      </c>
      <c r="BB85" s="71"/>
      <c r="BC85" s="71"/>
      <c r="BD85" s="71"/>
      <c r="BE85" s="71"/>
      <c r="BF85" s="71"/>
      <c r="BG85" s="71"/>
      <c r="BH85" s="71"/>
      <c r="BI85" s="71"/>
      <c r="BJ85" s="71"/>
      <c r="BK85" s="71"/>
      <c r="BL85" s="71"/>
      <c r="BM85" s="179" t="s">
        <v>644</v>
      </c>
      <c r="BN85" s="71"/>
      <c r="BO85" s="71"/>
      <c r="BP85" s="71"/>
      <c r="BQ85" s="71"/>
      <c r="BR85" s="71"/>
      <c r="BS85" s="71"/>
      <c r="BT85" s="71"/>
      <c r="BU85" s="71"/>
      <c r="BV85" s="71"/>
      <c r="BW85" s="71"/>
      <c r="BX85" s="71"/>
      <c r="BY85" s="71"/>
      <c r="BZ85" s="71"/>
      <c r="CA85" s="71"/>
      <c r="CB85" s="71"/>
      <c r="CC85" s="71"/>
      <c r="CD85" s="71"/>
      <c r="CE85" s="71"/>
      <c r="CF85" s="71"/>
      <c r="CG85" s="71"/>
      <c r="CH85" s="71"/>
    </row>
    <row r="86" spans="53:86">
      <c r="BA86" t="s">
        <v>763</v>
      </c>
      <c r="BB86" s="71"/>
      <c r="BC86" s="71"/>
      <c r="BD86" s="71"/>
      <c r="BE86" s="71"/>
      <c r="BF86" s="71"/>
      <c r="BG86" s="71"/>
      <c r="BH86" s="71"/>
      <c r="BI86" s="71"/>
      <c r="BJ86" s="71"/>
      <c r="BK86" s="71"/>
      <c r="BL86" s="71"/>
      <c r="BM86" s="179" t="s">
        <v>536</v>
      </c>
      <c r="BN86" s="71"/>
      <c r="BO86" s="71"/>
      <c r="BP86" s="71"/>
      <c r="BQ86" s="71"/>
      <c r="BR86" s="71"/>
      <c r="BS86" s="71"/>
      <c r="BT86" s="71"/>
      <c r="BU86" s="71"/>
      <c r="BV86" s="71"/>
      <c r="BW86" s="71"/>
      <c r="BX86" s="71"/>
      <c r="BY86" s="71"/>
      <c r="BZ86" s="71"/>
      <c r="CA86" s="71"/>
      <c r="CB86" s="71"/>
      <c r="CC86" s="71"/>
      <c r="CD86" s="71"/>
      <c r="CE86" s="71"/>
      <c r="CF86" s="71"/>
      <c r="CG86" s="71"/>
      <c r="CH86" s="71"/>
    </row>
    <row r="87" spans="53:86">
      <c r="BA87" t="s">
        <v>764</v>
      </c>
      <c r="BB87" s="71"/>
      <c r="BC87" s="71"/>
      <c r="BD87" s="71"/>
      <c r="BE87" s="71"/>
      <c r="BF87" s="71"/>
      <c r="BG87" s="71"/>
      <c r="BH87" s="71"/>
      <c r="BI87" s="71"/>
      <c r="BJ87" s="71"/>
      <c r="BK87" s="71"/>
      <c r="BL87" s="71"/>
      <c r="BM87" s="179" t="s">
        <v>537</v>
      </c>
      <c r="BN87" s="71"/>
      <c r="BO87" s="71"/>
      <c r="BP87" s="71"/>
      <c r="BQ87" s="71"/>
      <c r="BR87" s="71"/>
      <c r="BS87" s="71"/>
      <c r="BT87" s="71"/>
      <c r="BU87" s="71"/>
      <c r="BV87" s="71"/>
      <c r="BW87" s="71"/>
      <c r="BX87" s="71"/>
      <c r="BY87" s="71"/>
      <c r="BZ87" s="71"/>
      <c r="CA87" s="71"/>
      <c r="CB87" s="71"/>
      <c r="CC87" s="71"/>
      <c r="CD87" s="71"/>
      <c r="CE87" s="71"/>
      <c r="CF87" s="71"/>
      <c r="CG87" s="71"/>
      <c r="CH87" s="71"/>
    </row>
    <row r="88" spans="53:86">
      <c r="BA88" t="s">
        <v>765</v>
      </c>
      <c r="BB88" s="71"/>
      <c r="BC88" s="71"/>
      <c r="BD88" s="71"/>
      <c r="BE88" s="71"/>
      <c r="BF88" s="71"/>
      <c r="BG88" s="71"/>
      <c r="BH88" s="71"/>
      <c r="BI88" s="71"/>
      <c r="BJ88" s="71"/>
      <c r="BK88" s="71"/>
      <c r="BL88" s="71"/>
      <c r="BM88" s="179" t="s">
        <v>538</v>
      </c>
      <c r="BN88" s="71"/>
      <c r="BO88" s="71"/>
      <c r="BP88" s="71"/>
      <c r="BQ88" s="71"/>
      <c r="BR88" s="71"/>
      <c r="BS88" s="71"/>
      <c r="BT88" s="71"/>
      <c r="BU88" s="71"/>
      <c r="BV88" s="71"/>
      <c r="BW88" s="71"/>
      <c r="BX88" s="71"/>
      <c r="BY88" s="71"/>
      <c r="BZ88" s="71"/>
      <c r="CA88" s="71"/>
      <c r="CB88" s="71"/>
      <c r="CC88" s="71"/>
      <c r="CD88" s="71"/>
      <c r="CE88" s="71"/>
      <c r="CF88" s="71"/>
      <c r="CG88" s="71"/>
      <c r="CH88" s="71"/>
    </row>
    <row r="89" spans="53:86">
      <c r="BA89" t="s">
        <v>766</v>
      </c>
      <c r="BB89" s="71"/>
      <c r="BC89" s="71"/>
      <c r="BD89" s="71"/>
      <c r="BE89" s="71"/>
      <c r="BF89" s="71"/>
      <c r="BG89" s="71"/>
      <c r="BH89" s="71"/>
      <c r="BI89" s="71"/>
      <c r="BJ89" s="71"/>
      <c r="BK89" s="71"/>
      <c r="BL89" s="71"/>
      <c r="BM89" s="179" t="s">
        <v>539</v>
      </c>
      <c r="BN89" s="71"/>
      <c r="BO89" s="71"/>
      <c r="BP89" s="71"/>
      <c r="BQ89" s="71"/>
      <c r="BR89" s="71"/>
      <c r="BS89" s="71"/>
      <c r="BT89" s="71"/>
      <c r="BU89" s="71"/>
      <c r="BV89" s="71"/>
      <c r="BW89" s="71"/>
      <c r="BX89" s="71"/>
      <c r="BY89" s="71"/>
      <c r="BZ89" s="71"/>
      <c r="CA89" s="71"/>
      <c r="CB89" s="71"/>
      <c r="CC89" s="71"/>
      <c r="CD89" s="71"/>
      <c r="CE89" s="71"/>
      <c r="CF89" s="71"/>
      <c r="CG89" s="71"/>
      <c r="CH89" s="71"/>
    </row>
    <row r="90" spans="53:86">
      <c r="BA90" t="s">
        <v>767</v>
      </c>
      <c r="BB90" s="71"/>
      <c r="BC90" s="71"/>
      <c r="BD90" s="71"/>
      <c r="BE90" s="71"/>
      <c r="BF90" s="71"/>
      <c r="BG90" s="71"/>
      <c r="BH90" s="71"/>
      <c r="BI90" s="71"/>
      <c r="BJ90" s="71"/>
      <c r="BK90" s="71"/>
      <c r="BL90" s="71"/>
      <c r="BM90" s="179" t="s">
        <v>540</v>
      </c>
      <c r="BN90" s="71"/>
      <c r="BO90" s="71"/>
      <c r="BP90" s="71"/>
      <c r="BQ90" s="71"/>
      <c r="BR90" s="71"/>
      <c r="BS90" s="71"/>
      <c r="BT90" s="71"/>
      <c r="BU90" s="71"/>
      <c r="BV90" s="71"/>
      <c r="BW90" s="71"/>
      <c r="BX90" s="71"/>
      <c r="BY90" s="71"/>
      <c r="BZ90" s="71"/>
      <c r="CA90" s="71"/>
      <c r="CB90" s="71"/>
      <c r="CC90" s="71"/>
      <c r="CD90" s="71"/>
      <c r="CE90" s="71"/>
      <c r="CF90" s="71"/>
      <c r="CG90" s="71"/>
      <c r="CH90" s="71"/>
    </row>
    <row r="91" spans="53:86">
      <c r="BA91" t="s">
        <v>768</v>
      </c>
      <c r="BB91" s="71"/>
      <c r="BC91" s="71"/>
      <c r="BD91" s="71"/>
      <c r="BE91" s="71"/>
      <c r="BF91" s="71"/>
      <c r="BG91" s="71"/>
      <c r="BH91" s="71"/>
      <c r="BI91" s="71"/>
      <c r="BJ91" s="71"/>
      <c r="BK91" s="71"/>
      <c r="BL91" s="71"/>
      <c r="BM91" s="180" t="s">
        <v>541</v>
      </c>
      <c r="BN91" s="71"/>
      <c r="BO91" s="71"/>
      <c r="BP91" s="71"/>
      <c r="BQ91" s="71"/>
      <c r="BR91" s="71"/>
      <c r="BS91" s="71"/>
      <c r="BT91" s="71"/>
      <c r="BU91" s="71"/>
      <c r="BV91" s="71"/>
      <c r="BW91" s="71"/>
      <c r="BX91" s="71"/>
      <c r="BY91" s="71"/>
      <c r="BZ91" s="71"/>
      <c r="CA91" s="71"/>
      <c r="CB91" s="71"/>
      <c r="CC91" s="71"/>
      <c r="CD91" s="71"/>
      <c r="CE91" s="71"/>
      <c r="CF91" s="71"/>
      <c r="CG91" s="71"/>
      <c r="CH91" s="71"/>
    </row>
    <row r="92" spans="53:86">
      <c r="BA92" t="s">
        <v>769</v>
      </c>
      <c r="BB92" s="71"/>
      <c r="BC92" s="71"/>
      <c r="BD92" s="71"/>
      <c r="BE92" s="71"/>
      <c r="BF92" s="71"/>
      <c r="BG92" s="71"/>
      <c r="BH92" s="71"/>
      <c r="BI92" s="71"/>
      <c r="BJ92" s="71"/>
      <c r="BK92" s="71"/>
      <c r="BL92" s="71"/>
      <c r="BM92" s="179" t="s">
        <v>542</v>
      </c>
      <c r="BN92" s="71"/>
      <c r="BO92" s="71"/>
      <c r="BP92" s="71"/>
      <c r="BQ92" s="71"/>
      <c r="BR92" s="71"/>
      <c r="BS92" s="71"/>
      <c r="BT92" s="71"/>
      <c r="BU92" s="71"/>
      <c r="BV92" s="71"/>
      <c r="BW92" s="71"/>
      <c r="BX92" s="71"/>
      <c r="BY92" s="71"/>
      <c r="BZ92" s="71"/>
      <c r="CA92" s="71"/>
      <c r="CB92" s="71"/>
      <c r="CC92" s="71"/>
      <c r="CD92" s="71"/>
      <c r="CE92" s="71"/>
      <c r="CF92" s="71"/>
      <c r="CG92" s="71"/>
      <c r="CH92" s="71"/>
    </row>
    <row r="93" spans="53:86">
      <c r="BA93" t="s">
        <v>770</v>
      </c>
      <c r="BB93" s="71"/>
      <c r="BC93" s="71"/>
      <c r="BD93" s="71"/>
      <c r="BE93" s="71"/>
      <c r="BF93" s="71"/>
      <c r="BG93" s="71"/>
      <c r="BH93" s="71"/>
      <c r="BI93" s="71"/>
      <c r="BJ93" s="71"/>
      <c r="BK93" s="71"/>
      <c r="BL93" s="71"/>
      <c r="BM93" s="179" t="s">
        <v>543</v>
      </c>
      <c r="BN93" s="71"/>
      <c r="BO93" s="71"/>
      <c r="BP93" s="71"/>
      <c r="BQ93" s="71"/>
      <c r="BR93" s="71"/>
      <c r="BS93" s="71"/>
      <c r="BT93" s="71"/>
      <c r="BU93" s="71"/>
      <c r="BV93" s="71"/>
      <c r="BW93" s="71"/>
      <c r="BX93" s="71"/>
      <c r="BY93" s="71"/>
      <c r="BZ93" s="71"/>
      <c r="CA93" s="71"/>
      <c r="CB93" s="71"/>
      <c r="CC93" s="71"/>
      <c r="CD93" s="71"/>
      <c r="CE93" s="71"/>
      <c r="CF93" s="71"/>
      <c r="CG93" s="71"/>
      <c r="CH93" s="71"/>
    </row>
    <row r="94" spans="53:86">
      <c r="BA94" t="s">
        <v>771</v>
      </c>
      <c r="BB94" s="71"/>
      <c r="BC94" s="71"/>
      <c r="BD94" s="71"/>
      <c r="BE94" s="71"/>
      <c r="BF94" s="71"/>
      <c r="BG94" s="71"/>
      <c r="BH94" s="71"/>
      <c r="BI94" s="71"/>
      <c r="BJ94" s="71"/>
      <c r="BK94" s="71"/>
      <c r="BL94" s="71"/>
      <c r="BM94" s="179" t="s">
        <v>544</v>
      </c>
      <c r="BN94" s="71"/>
      <c r="BO94" s="71"/>
      <c r="BP94" s="71"/>
      <c r="BQ94" s="71"/>
      <c r="BR94" s="71"/>
      <c r="BS94" s="71"/>
      <c r="BT94" s="71"/>
      <c r="BU94" s="71"/>
      <c r="BV94" s="71"/>
      <c r="BW94" s="71"/>
      <c r="BX94" s="71"/>
      <c r="BY94" s="71"/>
      <c r="BZ94" s="71"/>
      <c r="CA94" s="71"/>
      <c r="CB94" s="71"/>
      <c r="CC94" s="71"/>
      <c r="CD94" s="71"/>
      <c r="CE94" s="71"/>
      <c r="CF94" s="71"/>
      <c r="CG94" s="71"/>
      <c r="CH94" s="71"/>
    </row>
    <row r="95" spans="53:86">
      <c r="BA95" t="s">
        <v>772</v>
      </c>
      <c r="BB95" s="71"/>
      <c r="BC95" s="71"/>
      <c r="BD95" s="71"/>
      <c r="BE95" s="71"/>
      <c r="BF95" s="71"/>
      <c r="BG95" s="71"/>
      <c r="BH95" s="71"/>
      <c r="BI95" s="71"/>
      <c r="BJ95" s="71"/>
      <c r="BK95" s="71"/>
      <c r="BL95" s="71"/>
      <c r="BM95" s="179" t="s">
        <v>545</v>
      </c>
      <c r="BN95" s="71"/>
      <c r="BO95" s="71"/>
      <c r="BP95" s="71"/>
      <c r="BQ95" s="71"/>
      <c r="BR95" s="71"/>
      <c r="BS95" s="71"/>
      <c r="BT95" s="71"/>
      <c r="BU95" s="71"/>
      <c r="BV95" s="71"/>
      <c r="BW95" s="71"/>
      <c r="BX95" s="71"/>
      <c r="BY95" s="71"/>
      <c r="BZ95" s="71"/>
      <c r="CA95" s="71"/>
      <c r="CB95" s="71"/>
      <c r="CC95" s="71"/>
      <c r="CD95" s="71"/>
      <c r="CE95" s="71"/>
      <c r="CF95" s="71"/>
      <c r="CG95" s="71"/>
      <c r="CH95" s="71"/>
    </row>
    <row r="96" spans="53:86">
      <c r="BA96" t="s">
        <v>773</v>
      </c>
      <c r="BB96" s="71"/>
      <c r="BC96" s="71"/>
      <c r="BD96" s="71"/>
      <c r="BE96" s="71"/>
      <c r="BF96" s="71"/>
      <c r="BG96" s="71"/>
      <c r="BH96" s="71"/>
      <c r="BI96" s="71"/>
      <c r="BJ96" s="71"/>
      <c r="BK96" s="71"/>
      <c r="BL96" s="71"/>
      <c r="BM96" s="179" t="s">
        <v>546</v>
      </c>
      <c r="BN96" s="71"/>
      <c r="BO96" s="71"/>
      <c r="BP96" s="71"/>
      <c r="BQ96" s="71"/>
      <c r="BR96" s="71"/>
      <c r="BS96" s="71"/>
      <c r="BT96" s="71"/>
      <c r="BU96" s="71"/>
      <c r="BV96" s="71"/>
      <c r="BW96" s="71"/>
      <c r="BX96" s="71"/>
      <c r="BY96" s="71"/>
      <c r="BZ96" s="71"/>
      <c r="CA96" s="71"/>
      <c r="CB96" s="71"/>
      <c r="CC96" s="71"/>
      <c r="CD96" s="71"/>
      <c r="CE96" s="71"/>
      <c r="CF96" s="71"/>
      <c r="CG96" s="71"/>
      <c r="CH96" s="71"/>
    </row>
    <row r="97" spans="53:86">
      <c r="BA97" t="s">
        <v>774</v>
      </c>
      <c r="BB97" s="71"/>
      <c r="BC97" s="71"/>
      <c r="BD97" s="71"/>
      <c r="BE97" s="71"/>
      <c r="BF97" s="71"/>
      <c r="BG97" s="71"/>
      <c r="BH97" s="71"/>
      <c r="BI97" s="71"/>
      <c r="BJ97" s="71"/>
      <c r="BK97" s="71"/>
      <c r="BL97" s="71"/>
      <c r="BM97" s="179" t="s">
        <v>645</v>
      </c>
      <c r="BN97" s="71"/>
      <c r="BO97" s="71"/>
      <c r="BP97" s="71"/>
      <c r="BQ97" s="71"/>
      <c r="BR97" s="71"/>
      <c r="BS97" s="71"/>
      <c r="BT97" s="71"/>
      <c r="BU97" s="71"/>
      <c r="BV97" s="71"/>
      <c r="BW97" s="71"/>
      <c r="BX97" s="71"/>
      <c r="BY97" s="71"/>
      <c r="BZ97" s="71"/>
      <c r="CA97" s="71"/>
      <c r="CB97" s="71"/>
      <c r="CC97" s="71"/>
      <c r="CD97" s="71"/>
      <c r="CE97" s="71"/>
      <c r="CF97" s="71"/>
      <c r="CG97" s="71"/>
      <c r="CH97" s="71"/>
    </row>
    <row r="98" spans="53:86">
      <c r="BA98" t="s">
        <v>775</v>
      </c>
      <c r="BB98" s="71"/>
      <c r="BC98" s="71"/>
      <c r="BD98" s="71"/>
      <c r="BE98" s="71"/>
      <c r="BF98" s="71"/>
      <c r="BG98" s="71"/>
      <c r="BH98" s="71"/>
      <c r="BI98" s="71"/>
      <c r="BJ98" s="71"/>
      <c r="BK98" s="71"/>
      <c r="BL98" s="71"/>
      <c r="BM98" s="179" t="s">
        <v>547</v>
      </c>
      <c r="BN98" s="71"/>
      <c r="BO98" s="71"/>
      <c r="BP98" s="71"/>
      <c r="BQ98" s="71"/>
      <c r="BR98" s="71"/>
      <c r="BS98" s="71"/>
      <c r="BT98" s="71"/>
      <c r="BU98" s="71"/>
      <c r="BV98" s="71"/>
      <c r="BW98" s="71"/>
      <c r="BX98" s="71"/>
      <c r="BY98" s="71"/>
      <c r="BZ98" s="71"/>
      <c r="CA98" s="71"/>
      <c r="CB98" s="71"/>
      <c r="CC98" s="71"/>
      <c r="CD98" s="71"/>
      <c r="CE98" s="71"/>
      <c r="CF98" s="71"/>
      <c r="CG98" s="71"/>
      <c r="CH98" s="71"/>
    </row>
    <row r="99" spans="53:86" ht="15">
      <c r="BA99" s="193" t="s">
        <v>776</v>
      </c>
      <c r="BB99" s="71"/>
      <c r="BC99" s="71"/>
      <c r="BD99" s="71"/>
      <c r="BE99" s="71"/>
      <c r="BF99" s="71"/>
      <c r="BG99" s="71"/>
      <c r="BH99" s="71"/>
      <c r="BI99" s="71"/>
      <c r="BJ99" s="71"/>
      <c r="BK99" s="71"/>
      <c r="BL99" s="71"/>
      <c r="BM99" s="179" t="s">
        <v>94</v>
      </c>
      <c r="BN99" s="71"/>
      <c r="BO99" s="71"/>
      <c r="BP99" s="71"/>
      <c r="BQ99" s="71"/>
      <c r="BR99" s="71"/>
      <c r="BS99" s="71"/>
      <c r="BT99" s="71"/>
      <c r="BU99" s="71"/>
      <c r="BV99" s="71"/>
      <c r="BW99" s="71"/>
      <c r="BX99" s="71"/>
      <c r="BY99" s="71"/>
      <c r="BZ99" s="71"/>
      <c r="CA99" s="71"/>
      <c r="CB99" s="71"/>
      <c r="CC99" s="71"/>
      <c r="CD99" s="71"/>
      <c r="CE99" s="71"/>
      <c r="CF99" s="71"/>
      <c r="CG99" s="71"/>
      <c r="CH99" s="71"/>
    </row>
    <row r="100" spans="53:86">
      <c r="BA100" t="s">
        <v>800</v>
      </c>
      <c r="BB100" s="71"/>
      <c r="BC100" s="71"/>
      <c r="BD100" s="71"/>
      <c r="BE100" s="71"/>
      <c r="BF100" s="71"/>
      <c r="BG100" s="71"/>
      <c r="BH100" s="71"/>
      <c r="BI100" s="71"/>
      <c r="BJ100" s="71"/>
      <c r="BK100" s="71"/>
      <c r="BL100" s="71"/>
      <c r="BM100" s="179" t="s">
        <v>548</v>
      </c>
      <c r="BN100" s="71"/>
      <c r="BO100" s="71"/>
      <c r="BP100" s="71"/>
      <c r="BQ100" s="71"/>
      <c r="BR100" s="71"/>
      <c r="BS100" s="71"/>
      <c r="BT100" s="71"/>
      <c r="BU100" s="71"/>
      <c r="BV100" s="71"/>
      <c r="BW100" s="71"/>
      <c r="BX100" s="71"/>
      <c r="BY100" s="71"/>
      <c r="BZ100" s="71"/>
      <c r="CA100" s="71"/>
      <c r="CB100" s="71"/>
      <c r="CC100" s="71"/>
      <c r="CD100" s="71"/>
      <c r="CE100" s="71"/>
      <c r="CF100" s="71"/>
      <c r="CG100" s="71"/>
      <c r="CH100" s="71"/>
    </row>
    <row r="101" spans="53:86">
      <c r="BA101" t="s">
        <v>801</v>
      </c>
      <c r="BB101" s="71"/>
      <c r="BC101" s="71"/>
      <c r="BD101" s="71"/>
      <c r="BE101" s="71"/>
      <c r="BF101" s="71"/>
      <c r="BG101" s="71"/>
      <c r="BH101" s="71"/>
      <c r="BI101" s="71"/>
      <c r="BJ101" s="71"/>
      <c r="BK101" s="71"/>
      <c r="BL101" s="71"/>
      <c r="BM101" s="179" t="s">
        <v>549</v>
      </c>
      <c r="BN101" s="71"/>
      <c r="BO101" s="71"/>
      <c r="BP101" s="71"/>
      <c r="BQ101" s="71"/>
      <c r="BR101" s="71"/>
      <c r="BS101" s="71"/>
      <c r="BT101" s="71"/>
      <c r="BU101" s="71"/>
      <c r="BV101" s="71"/>
      <c r="BW101" s="71"/>
      <c r="BX101" s="71"/>
      <c r="BY101" s="71"/>
      <c r="BZ101" s="71"/>
      <c r="CA101" s="71"/>
      <c r="CB101" s="71"/>
      <c r="CC101" s="71"/>
      <c r="CD101" s="71"/>
      <c r="CE101" s="71"/>
      <c r="CF101" s="71"/>
      <c r="CG101" s="71"/>
      <c r="CH101" s="71"/>
    </row>
    <row r="102" spans="53:86">
      <c r="BA102" t="s">
        <v>802</v>
      </c>
      <c r="BB102" s="71"/>
      <c r="BC102" s="71"/>
      <c r="BD102" s="71"/>
      <c r="BE102" s="71"/>
      <c r="BF102" s="71"/>
      <c r="BG102" s="71"/>
      <c r="BH102" s="71"/>
      <c r="BI102" s="71"/>
      <c r="BJ102" s="71"/>
      <c r="BK102" s="71"/>
      <c r="BL102" s="71"/>
      <c r="BM102" s="179" t="s">
        <v>550</v>
      </c>
      <c r="BN102" s="71"/>
      <c r="BO102" s="71"/>
      <c r="BP102" s="71"/>
      <c r="BQ102" s="71"/>
      <c r="BR102" s="71"/>
      <c r="BS102" s="71"/>
      <c r="BT102" s="71"/>
      <c r="BU102" s="71"/>
      <c r="BV102" s="71"/>
      <c r="BW102" s="71"/>
      <c r="BX102" s="71"/>
      <c r="BY102" s="71"/>
      <c r="BZ102" s="71"/>
      <c r="CA102" s="71"/>
      <c r="CB102" s="71"/>
      <c r="CC102" s="71"/>
      <c r="CD102" s="71"/>
      <c r="CE102" s="71"/>
      <c r="CF102" s="71"/>
      <c r="CG102" s="71"/>
      <c r="CH102" s="71"/>
    </row>
    <row r="103" spans="53:86" ht="15">
      <c r="BA103" s="193" t="s">
        <v>777</v>
      </c>
      <c r="BB103" s="71"/>
      <c r="BC103" s="71"/>
      <c r="BD103" s="71"/>
      <c r="BE103" s="71"/>
      <c r="BF103" s="71"/>
      <c r="BG103" s="71"/>
      <c r="BH103" s="71"/>
      <c r="BI103" s="71"/>
      <c r="BJ103" s="71"/>
      <c r="BK103" s="71"/>
      <c r="BL103" s="71"/>
      <c r="BM103" s="179" t="s">
        <v>551</v>
      </c>
      <c r="BN103" s="71"/>
      <c r="BO103" s="71"/>
      <c r="BP103" s="71"/>
      <c r="BQ103" s="71"/>
      <c r="BR103" s="71"/>
      <c r="BS103" s="71"/>
      <c r="BT103" s="71"/>
      <c r="BU103" s="71"/>
      <c r="BV103" s="71"/>
      <c r="BW103" s="71"/>
      <c r="BX103" s="71"/>
      <c r="BY103" s="71"/>
      <c r="BZ103" s="71"/>
      <c r="CA103" s="71"/>
      <c r="CB103" s="71"/>
      <c r="CC103" s="71"/>
      <c r="CD103" s="71"/>
      <c r="CE103" s="71"/>
      <c r="CF103" s="71"/>
      <c r="CG103" s="71"/>
      <c r="CH103" s="71"/>
    </row>
    <row r="104" spans="53:86">
      <c r="BA104" t="s">
        <v>778</v>
      </c>
      <c r="BB104" s="71"/>
      <c r="BC104" s="71"/>
      <c r="BD104" s="71"/>
      <c r="BE104" s="71"/>
      <c r="BF104" s="71"/>
      <c r="BG104" s="71"/>
      <c r="BH104" s="71"/>
      <c r="BI104" s="71"/>
      <c r="BJ104" s="71"/>
      <c r="BK104" s="71"/>
      <c r="BL104" s="71"/>
      <c r="BM104" s="179" t="s">
        <v>552</v>
      </c>
      <c r="BN104" s="71"/>
      <c r="BO104" s="71"/>
      <c r="BP104" s="71"/>
      <c r="BQ104" s="71"/>
      <c r="BR104" s="71"/>
      <c r="BS104" s="71"/>
      <c r="BT104" s="71"/>
      <c r="BU104" s="71"/>
      <c r="BV104" s="71"/>
      <c r="BW104" s="71"/>
      <c r="BX104" s="71"/>
      <c r="BY104" s="71"/>
      <c r="BZ104" s="71"/>
      <c r="CA104" s="71"/>
      <c r="CB104" s="71"/>
      <c r="CC104" s="71"/>
      <c r="CD104" s="71"/>
      <c r="CE104" s="71"/>
      <c r="CF104" s="71"/>
      <c r="CG104" s="71"/>
      <c r="CH104" s="71"/>
    </row>
    <row r="105" spans="53:86" ht="15">
      <c r="BA105" s="193" t="s">
        <v>779</v>
      </c>
      <c r="BB105" s="71"/>
      <c r="BC105" s="71"/>
      <c r="BD105" s="71"/>
      <c r="BE105" s="71"/>
      <c r="BF105" s="71"/>
      <c r="BG105" s="71"/>
      <c r="BH105" s="71"/>
      <c r="BI105" s="71"/>
      <c r="BJ105" s="71"/>
      <c r="BK105" s="71"/>
      <c r="BL105" s="71"/>
      <c r="BM105" s="179" t="s">
        <v>553</v>
      </c>
      <c r="BN105" s="71"/>
      <c r="BO105" s="71"/>
      <c r="BP105" s="71"/>
      <c r="BQ105" s="71"/>
      <c r="BR105" s="71"/>
      <c r="BS105" s="71"/>
      <c r="BT105" s="71"/>
      <c r="BU105" s="71"/>
      <c r="BV105" s="71"/>
      <c r="BW105" s="71"/>
      <c r="BX105" s="71"/>
      <c r="BY105" s="71"/>
      <c r="BZ105" s="71"/>
      <c r="CA105" s="71"/>
      <c r="CB105" s="71"/>
      <c r="CC105" s="71"/>
      <c r="CD105" s="71"/>
      <c r="CE105" s="71"/>
      <c r="CF105" s="71"/>
      <c r="CG105" s="71"/>
      <c r="CH105" s="71"/>
    </row>
    <row r="106" spans="53:86">
      <c r="BA106" t="s">
        <v>780</v>
      </c>
      <c r="BB106" s="71"/>
      <c r="BC106" s="71"/>
      <c r="BD106" s="71"/>
      <c r="BE106" s="71"/>
      <c r="BF106" s="71"/>
      <c r="BG106" s="71"/>
      <c r="BH106" s="71"/>
      <c r="BI106" s="71"/>
      <c r="BJ106" s="71"/>
      <c r="BK106" s="71"/>
      <c r="BL106" s="71"/>
      <c r="BM106" s="179" t="s">
        <v>646</v>
      </c>
      <c r="BN106" s="71"/>
      <c r="BO106" s="71"/>
      <c r="BP106" s="71"/>
      <c r="BQ106" s="71"/>
      <c r="BR106" s="71"/>
      <c r="BS106" s="71"/>
      <c r="BT106" s="71"/>
      <c r="BU106" s="71"/>
      <c r="BV106" s="71"/>
      <c r="BW106" s="71"/>
      <c r="BX106" s="71"/>
      <c r="BY106" s="71"/>
      <c r="BZ106" s="71"/>
      <c r="CA106" s="71"/>
      <c r="CB106" s="71"/>
      <c r="CC106" s="71"/>
      <c r="CD106" s="71"/>
      <c r="CE106" s="71"/>
      <c r="CF106" s="71"/>
      <c r="CG106" s="71"/>
      <c r="CH106" s="71"/>
    </row>
    <row r="107" spans="53:86">
      <c r="BA107" t="s">
        <v>781</v>
      </c>
      <c r="BB107" s="71"/>
      <c r="BC107" s="71"/>
      <c r="BD107" s="71"/>
      <c r="BE107" s="71"/>
      <c r="BF107" s="71"/>
      <c r="BG107" s="71"/>
      <c r="BH107" s="71"/>
      <c r="BI107" s="71"/>
      <c r="BJ107" s="71"/>
      <c r="BK107" s="71"/>
      <c r="BL107" s="71"/>
      <c r="BM107" s="179" t="s">
        <v>81</v>
      </c>
      <c r="BN107" s="71"/>
      <c r="BO107" s="71"/>
      <c r="BP107" s="71"/>
      <c r="BQ107" s="71"/>
      <c r="BR107" s="71"/>
      <c r="BS107" s="71"/>
      <c r="BT107" s="71"/>
      <c r="BU107" s="71"/>
      <c r="BV107" s="71"/>
      <c r="BW107" s="71"/>
      <c r="BX107" s="71"/>
      <c r="BY107" s="71"/>
      <c r="BZ107" s="71"/>
      <c r="CA107" s="71"/>
      <c r="CB107" s="71"/>
      <c r="CC107" s="71"/>
      <c r="CD107" s="71"/>
      <c r="CE107" s="71"/>
      <c r="CF107" s="71"/>
      <c r="CG107" s="71"/>
      <c r="CH107" s="71"/>
    </row>
    <row r="108" spans="53:86">
      <c r="BA108" t="s">
        <v>782</v>
      </c>
      <c r="BB108" s="71"/>
      <c r="BC108" s="71"/>
      <c r="BD108" s="71"/>
      <c r="BE108" s="71"/>
      <c r="BF108" s="71"/>
      <c r="BG108" s="71"/>
      <c r="BH108" s="71"/>
      <c r="BI108" s="71"/>
      <c r="BJ108" s="71"/>
      <c r="BK108" s="71"/>
      <c r="BL108" s="71"/>
      <c r="BM108" s="179" t="s">
        <v>554</v>
      </c>
      <c r="BN108" s="71"/>
      <c r="BO108" s="71"/>
      <c r="BP108" s="71"/>
      <c r="BQ108" s="71"/>
      <c r="BR108" s="71"/>
      <c r="BS108" s="71"/>
      <c r="BT108" s="71"/>
      <c r="BU108" s="71"/>
      <c r="BV108" s="71"/>
      <c r="BW108" s="71"/>
      <c r="BX108" s="71"/>
      <c r="BY108" s="71"/>
      <c r="BZ108" s="71"/>
      <c r="CA108" s="71"/>
      <c r="CB108" s="71"/>
      <c r="CC108" s="71"/>
      <c r="CD108" s="71"/>
      <c r="CE108" s="71"/>
      <c r="CF108" s="71"/>
      <c r="CG108" s="71"/>
      <c r="CH108" s="71"/>
    </row>
    <row r="109" spans="53:86">
      <c r="BA109" t="s">
        <v>783</v>
      </c>
      <c r="BB109" s="71"/>
      <c r="BC109" s="71"/>
      <c r="BD109" s="71"/>
      <c r="BE109" s="71"/>
      <c r="BF109" s="71"/>
      <c r="BG109" s="71"/>
      <c r="BH109" s="71"/>
      <c r="BI109" s="71"/>
      <c r="BJ109" s="71"/>
      <c r="BK109" s="71"/>
      <c r="BL109" s="71"/>
      <c r="BM109" s="179" t="s">
        <v>555</v>
      </c>
      <c r="BN109" s="71"/>
      <c r="BO109" s="71"/>
      <c r="BP109" s="71"/>
      <c r="BQ109" s="71"/>
      <c r="BR109" s="71"/>
      <c r="BS109" s="71"/>
      <c r="BT109" s="71"/>
      <c r="BU109" s="71"/>
      <c r="BV109" s="71"/>
      <c r="BW109" s="71"/>
      <c r="BX109" s="71"/>
      <c r="BY109" s="71"/>
      <c r="BZ109" s="71"/>
      <c r="CA109" s="71"/>
      <c r="CB109" s="71"/>
      <c r="CC109" s="71"/>
      <c r="CD109" s="71"/>
      <c r="CE109" s="71"/>
      <c r="CF109" s="71"/>
      <c r="CG109" s="71"/>
      <c r="CH109" s="71"/>
    </row>
    <row r="110" spans="53:86" ht="15">
      <c r="BA110" s="193" t="s">
        <v>784</v>
      </c>
      <c r="BB110" s="71"/>
      <c r="BC110" s="71"/>
      <c r="BD110" s="71"/>
      <c r="BE110" s="71"/>
      <c r="BF110" s="71"/>
      <c r="BG110" s="71"/>
      <c r="BH110" s="71"/>
      <c r="BI110" s="71"/>
      <c r="BJ110" s="71"/>
      <c r="BK110" s="71"/>
      <c r="BL110" s="71"/>
      <c r="BM110" s="179" t="s">
        <v>556</v>
      </c>
      <c r="BN110" s="71"/>
      <c r="BO110" s="71"/>
      <c r="BP110" s="71"/>
      <c r="BQ110" s="71"/>
      <c r="BR110" s="71"/>
      <c r="BS110" s="71"/>
      <c r="BT110" s="71"/>
      <c r="BU110" s="71"/>
      <c r="BV110" s="71"/>
      <c r="BW110" s="71"/>
      <c r="BX110" s="71"/>
      <c r="BY110" s="71"/>
      <c r="BZ110" s="71"/>
      <c r="CA110" s="71"/>
      <c r="CB110" s="71"/>
      <c r="CC110" s="71"/>
      <c r="CD110" s="71"/>
      <c r="CE110" s="71"/>
      <c r="CF110" s="71"/>
      <c r="CG110" s="71"/>
      <c r="CH110" s="71"/>
    </row>
    <row r="111" spans="53:86">
      <c r="BA111" t="s">
        <v>785</v>
      </c>
      <c r="BB111" s="71"/>
      <c r="BC111" s="71"/>
      <c r="BD111" s="71"/>
      <c r="BE111" s="71"/>
      <c r="BF111" s="71"/>
      <c r="BG111" s="71"/>
      <c r="BH111" s="71"/>
      <c r="BI111" s="71"/>
      <c r="BJ111" s="71"/>
      <c r="BK111" s="71"/>
      <c r="BL111" s="71"/>
      <c r="BM111" s="179" t="s">
        <v>557</v>
      </c>
      <c r="BN111" s="71"/>
      <c r="BO111" s="71"/>
      <c r="BP111" s="71"/>
      <c r="BQ111" s="71"/>
      <c r="BR111" s="71"/>
      <c r="BS111" s="71"/>
      <c r="BT111" s="71"/>
      <c r="BU111" s="71"/>
      <c r="BV111" s="71"/>
      <c r="BW111" s="71"/>
      <c r="BX111" s="71"/>
      <c r="BY111" s="71"/>
      <c r="BZ111" s="71"/>
      <c r="CA111" s="71"/>
      <c r="CB111" s="71"/>
      <c r="CC111" s="71"/>
      <c r="CD111" s="71"/>
      <c r="CE111" s="71"/>
      <c r="CF111" s="71"/>
      <c r="CG111" s="71"/>
      <c r="CH111" s="71"/>
    </row>
    <row r="112" spans="53:86">
      <c r="BA112" t="s">
        <v>786</v>
      </c>
      <c r="BB112" s="71"/>
      <c r="BC112" s="71"/>
      <c r="BD112" s="71"/>
      <c r="BE112" s="71"/>
      <c r="BF112" s="71"/>
      <c r="BG112" s="71"/>
      <c r="BH112" s="71"/>
      <c r="BI112" s="71"/>
      <c r="BJ112" s="71"/>
      <c r="BK112" s="71"/>
      <c r="BL112" s="71"/>
      <c r="BM112" s="179" t="s">
        <v>558</v>
      </c>
      <c r="BN112" s="71"/>
      <c r="BO112" s="71"/>
      <c r="BP112" s="71"/>
      <c r="BQ112" s="71"/>
      <c r="BR112" s="71"/>
      <c r="BS112" s="71"/>
      <c r="BT112" s="71"/>
      <c r="BU112" s="71"/>
      <c r="BV112" s="71"/>
      <c r="BW112" s="71"/>
      <c r="BX112" s="71"/>
      <c r="BY112" s="71"/>
      <c r="BZ112" s="71"/>
      <c r="CA112" s="71"/>
      <c r="CB112" s="71"/>
      <c r="CC112" s="71"/>
      <c r="CD112" s="71"/>
      <c r="CE112" s="71"/>
      <c r="CF112" s="71"/>
      <c r="CG112" s="71"/>
      <c r="CH112" s="71"/>
    </row>
    <row r="113" spans="53:86">
      <c r="BA113" t="s">
        <v>787</v>
      </c>
      <c r="BB113" s="71"/>
      <c r="BC113" s="71"/>
      <c r="BD113" s="71"/>
      <c r="BE113" s="71"/>
      <c r="BF113" s="71"/>
      <c r="BG113" s="71"/>
      <c r="BH113" s="71"/>
      <c r="BI113" s="71"/>
      <c r="BJ113" s="71"/>
      <c r="BK113" s="71"/>
      <c r="BL113" s="71"/>
      <c r="BM113" s="179" t="s">
        <v>559</v>
      </c>
      <c r="BN113" s="71"/>
      <c r="BO113" s="71"/>
      <c r="BP113" s="71"/>
      <c r="BQ113" s="71"/>
      <c r="BR113" s="71"/>
      <c r="BS113" s="71"/>
      <c r="BT113" s="71"/>
      <c r="BU113" s="71"/>
      <c r="BV113" s="71"/>
      <c r="BW113" s="71"/>
      <c r="BX113" s="71"/>
      <c r="BY113" s="71"/>
      <c r="BZ113" s="71"/>
      <c r="CA113" s="71"/>
      <c r="CB113" s="71"/>
      <c r="CC113" s="71"/>
      <c r="CD113" s="71"/>
      <c r="CE113" s="71"/>
      <c r="CF113" s="71"/>
      <c r="CG113" s="71"/>
      <c r="CH113" s="71"/>
    </row>
    <row r="114" spans="53:86">
      <c r="BA114" t="s">
        <v>788</v>
      </c>
      <c r="BB114" s="71"/>
      <c r="BC114" s="71"/>
      <c r="BD114" s="71"/>
      <c r="BE114" s="71"/>
      <c r="BF114" s="71"/>
      <c r="BG114" s="71"/>
      <c r="BH114" s="71"/>
      <c r="BI114" s="71"/>
      <c r="BJ114" s="71"/>
      <c r="BK114" s="71"/>
      <c r="BL114" s="71"/>
      <c r="BM114" s="179" t="s">
        <v>560</v>
      </c>
      <c r="BN114" s="71"/>
      <c r="BO114" s="71"/>
      <c r="BP114" s="71"/>
      <c r="BQ114" s="71"/>
      <c r="BR114" s="71"/>
      <c r="BS114" s="71"/>
      <c r="BT114" s="71"/>
      <c r="BU114" s="71"/>
      <c r="BV114" s="71"/>
      <c r="BW114" s="71"/>
      <c r="BX114" s="71"/>
      <c r="BY114" s="71"/>
      <c r="BZ114" s="71"/>
      <c r="CA114" s="71"/>
      <c r="CB114" s="71"/>
      <c r="CC114" s="71"/>
      <c r="CD114" s="71"/>
      <c r="CE114" s="71"/>
      <c r="CF114" s="71"/>
      <c r="CG114" s="71"/>
      <c r="CH114" s="71"/>
    </row>
    <row r="115" spans="53:86">
      <c r="BA115" t="s">
        <v>789</v>
      </c>
      <c r="BB115" s="71"/>
      <c r="BC115" s="71"/>
      <c r="BD115" s="71"/>
      <c r="BE115" s="71"/>
      <c r="BF115" s="71"/>
      <c r="BG115" s="71"/>
      <c r="BH115" s="71"/>
      <c r="BI115" s="71"/>
      <c r="BJ115" s="71"/>
      <c r="BK115" s="71"/>
      <c r="BL115" s="71"/>
      <c r="BM115" s="179" t="s">
        <v>82</v>
      </c>
      <c r="BN115" s="71"/>
      <c r="BO115" s="71"/>
      <c r="BP115" s="71"/>
      <c r="BQ115" s="71"/>
      <c r="BR115" s="71"/>
      <c r="BS115" s="71"/>
      <c r="BT115" s="71"/>
      <c r="BU115" s="71"/>
      <c r="BV115" s="71"/>
      <c r="BW115" s="71"/>
      <c r="BX115" s="71"/>
      <c r="BY115" s="71"/>
      <c r="BZ115" s="71"/>
      <c r="CA115" s="71"/>
      <c r="CB115" s="71"/>
      <c r="CC115" s="71"/>
      <c r="CD115" s="71"/>
      <c r="CE115" s="71"/>
      <c r="CF115" s="71"/>
      <c r="CG115" s="71"/>
      <c r="CH115" s="71"/>
    </row>
    <row r="116" spans="53:86">
      <c r="BA116" t="s">
        <v>790</v>
      </c>
      <c r="BB116" s="71"/>
      <c r="BC116" s="71"/>
      <c r="BD116" s="71"/>
      <c r="BE116" s="71"/>
      <c r="BF116" s="71"/>
      <c r="BG116" s="71"/>
      <c r="BH116" s="71"/>
      <c r="BI116" s="71"/>
      <c r="BJ116" s="71"/>
      <c r="BK116" s="71"/>
      <c r="BL116" s="71"/>
      <c r="BM116" s="179" t="s">
        <v>561</v>
      </c>
      <c r="BN116" s="71"/>
      <c r="BO116" s="71"/>
      <c r="BP116" s="71"/>
      <c r="BQ116" s="71"/>
      <c r="BR116" s="71"/>
      <c r="BS116" s="71"/>
      <c r="BT116" s="71"/>
      <c r="BU116" s="71"/>
      <c r="BV116" s="71"/>
      <c r="BW116" s="71"/>
      <c r="BX116" s="71"/>
      <c r="BY116" s="71"/>
      <c r="BZ116" s="71"/>
      <c r="CA116" s="71"/>
      <c r="CB116" s="71"/>
      <c r="CC116" s="71"/>
      <c r="CD116" s="71"/>
      <c r="CE116" s="71"/>
      <c r="CF116" s="71"/>
      <c r="CG116" s="71"/>
      <c r="CH116" s="71"/>
    </row>
    <row r="117" spans="53:86" ht="15">
      <c r="BA117" s="193" t="s">
        <v>791</v>
      </c>
      <c r="BB117" s="71"/>
      <c r="BC117" s="71"/>
      <c r="BD117" s="71"/>
      <c r="BE117" s="71"/>
      <c r="BF117" s="71"/>
      <c r="BG117" s="71"/>
      <c r="BH117" s="71"/>
      <c r="BI117" s="71"/>
      <c r="BJ117" s="71"/>
      <c r="BK117" s="71"/>
      <c r="BL117" s="71"/>
      <c r="BM117" s="179" t="s">
        <v>562</v>
      </c>
      <c r="BN117" s="71"/>
      <c r="BO117" s="71"/>
      <c r="BP117" s="71"/>
      <c r="BQ117" s="71"/>
      <c r="BR117" s="71"/>
      <c r="BS117" s="71"/>
      <c r="BT117" s="71"/>
      <c r="BU117" s="71"/>
      <c r="BV117" s="71"/>
      <c r="BW117" s="71"/>
      <c r="BX117" s="71"/>
      <c r="BY117" s="71"/>
      <c r="BZ117" s="71"/>
      <c r="CA117" s="71"/>
      <c r="CB117" s="71"/>
      <c r="CC117" s="71"/>
      <c r="CD117" s="71"/>
      <c r="CE117" s="71"/>
      <c r="CF117" s="71"/>
      <c r="CG117" s="71"/>
      <c r="CH117" s="71"/>
    </row>
    <row r="118" spans="53:86">
      <c r="BA118" t="s">
        <v>792</v>
      </c>
      <c r="BB118" s="71"/>
      <c r="BC118" s="71"/>
      <c r="BD118" s="71"/>
      <c r="BE118" s="71"/>
      <c r="BF118" s="71"/>
      <c r="BG118" s="71"/>
      <c r="BH118" s="71"/>
      <c r="BI118" s="71"/>
      <c r="BJ118" s="71"/>
      <c r="BK118" s="71"/>
      <c r="BL118" s="71"/>
      <c r="BM118" s="179" t="s">
        <v>563</v>
      </c>
      <c r="BN118" s="71"/>
      <c r="BO118" s="71"/>
      <c r="BP118" s="71"/>
      <c r="BQ118" s="71"/>
      <c r="BR118" s="71"/>
      <c r="BS118" s="71"/>
      <c r="BT118" s="71"/>
      <c r="BU118" s="71"/>
      <c r="BV118" s="71"/>
      <c r="BW118" s="71"/>
      <c r="BX118" s="71"/>
      <c r="BY118" s="71"/>
      <c r="BZ118" s="71"/>
      <c r="CA118" s="71"/>
      <c r="CB118" s="71"/>
      <c r="CC118" s="71"/>
      <c r="CD118" s="71"/>
      <c r="CE118" s="71"/>
      <c r="CF118" s="71"/>
      <c r="CG118" s="71"/>
      <c r="CH118" s="71"/>
    </row>
    <row r="119" spans="53:86" ht="15">
      <c r="BA119" s="193" t="s">
        <v>793</v>
      </c>
      <c r="BB119" s="71"/>
      <c r="BC119" s="71"/>
      <c r="BD119" s="71"/>
      <c r="BE119" s="71"/>
      <c r="BF119" s="71"/>
      <c r="BG119" s="71"/>
      <c r="BH119" s="71"/>
      <c r="BI119" s="71"/>
      <c r="BJ119" s="71"/>
      <c r="BK119" s="71"/>
      <c r="BL119" s="71"/>
      <c r="BM119" s="179" t="s">
        <v>564</v>
      </c>
      <c r="BN119" s="71"/>
      <c r="BO119" s="71"/>
      <c r="BP119" s="71"/>
      <c r="BQ119" s="71"/>
      <c r="BR119" s="71"/>
      <c r="BS119" s="71"/>
      <c r="BT119" s="71"/>
      <c r="BU119" s="71"/>
      <c r="BV119" s="71"/>
      <c r="BW119" s="71"/>
      <c r="BX119" s="71"/>
      <c r="BY119" s="71"/>
      <c r="BZ119" s="71"/>
      <c r="CA119" s="71"/>
      <c r="CB119" s="71"/>
      <c r="CC119" s="71"/>
      <c r="CD119" s="71"/>
      <c r="CE119" s="71"/>
      <c r="CF119" s="71"/>
      <c r="CG119" s="71"/>
      <c r="CH119" s="71"/>
    </row>
    <row r="120" spans="53:86">
      <c r="BA120" t="s">
        <v>794</v>
      </c>
      <c r="BB120" s="71"/>
      <c r="BC120" s="71"/>
      <c r="BD120" s="71"/>
      <c r="BE120" s="71"/>
      <c r="BF120" s="71"/>
      <c r="BG120" s="71"/>
      <c r="BH120" s="71"/>
      <c r="BI120" s="71"/>
      <c r="BJ120" s="71"/>
      <c r="BK120" s="71"/>
      <c r="BL120" s="71"/>
      <c r="BM120" s="179" t="s">
        <v>565</v>
      </c>
      <c r="BN120" s="71"/>
      <c r="BO120" s="71"/>
      <c r="BP120" s="71"/>
      <c r="BQ120" s="71"/>
      <c r="BR120" s="71"/>
      <c r="BS120" s="71"/>
      <c r="BT120" s="71"/>
      <c r="BU120" s="71"/>
      <c r="BV120" s="71"/>
      <c r="BW120" s="71"/>
      <c r="BX120" s="71"/>
      <c r="BY120" s="71"/>
      <c r="BZ120" s="71"/>
      <c r="CA120" s="71"/>
      <c r="CB120" s="71"/>
      <c r="CC120" s="71"/>
      <c r="CD120" s="71"/>
      <c r="CE120" s="71"/>
      <c r="CF120" s="71"/>
      <c r="CG120" s="71"/>
      <c r="CH120" s="71"/>
    </row>
    <row r="121" spans="53:86">
      <c r="BA121" s="71"/>
      <c r="BB121" s="71"/>
      <c r="BC121" s="71"/>
      <c r="BD121" s="71"/>
      <c r="BE121" s="71"/>
      <c r="BF121" s="71"/>
      <c r="BG121" s="71"/>
      <c r="BH121" s="71"/>
      <c r="BI121" s="71"/>
      <c r="BJ121" s="71"/>
      <c r="BK121" s="71"/>
      <c r="BL121" s="71"/>
      <c r="BM121" s="179" t="s">
        <v>566</v>
      </c>
      <c r="BN121" s="71"/>
      <c r="BO121" s="71"/>
      <c r="BP121" s="71"/>
      <c r="BQ121" s="71"/>
      <c r="BR121" s="71"/>
      <c r="BS121" s="71"/>
      <c r="BT121" s="71"/>
      <c r="BU121" s="71"/>
      <c r="BV121" s="71"/>
      <c r="BW121" s="71"/>
      <c r="BX121" s="71"/>
      <c r="BY121" s="71"/>
      <c r="BZ121" s="71"/>
      <c r="CA121" s="71"/>
      <c r="CB121" s="71"/>
      <c r="CC121" s="71"/>
      <c r="CD121" s="71"/>
      <c r="CE121" s="71"/>
      <c r="CF121" s="71"/>
      <c r="CG121" s="71"/>
      <c r="CH121" s="71"/>
    </row>
    <row r="122" spans="53:86">
      <c r="BA122" s="71"/>
      <c r="BB122" s="71"/>
      <c r="BC122" s="71"/>
      <c r="BD122" s="71"/>
      <c r="BE122" s="71"/>
      <c r="BF122" s="71"/>
      <c r="BG122" s="71"/>
      <c r="BH122" s="71"/>
      <c r="BI122" s="71"/>
      <c r="BJ122" s="71"/>
      <c r="BK122" s="71"/>
      <c r="BL122" s="71"/>
      <c r="BM122" s="179" t="s">
        <v>567</v>
      </c>
      <c r="BN122" s="71"/>
      <c r="BO122" s="71"/>
      <c r="BP122" s="71"/>
      <c r="BQ122" s="71"/>
      <c r="BR122" s="71"/>
      <c r="BS122" s="71"/>
      <c r="BT122" s="71"/>
      <c r="BU122" s="71"/>
      <c r="BV122" s="71"/>
      <c r="BW122" s="71"/>
      <c r="BX122" s="71"/>
      <c r="BY122" s="71"/>
      <c r="BZ122" s="71"/>
      <c r="CA122" s="71"/>
      <c r="CB122" s="71"/>
      <c r="CC122" s="71"/>
      <c r="CD122" s="71"/>
      <c r="CE122" s="71"/>
      <c r="CF122" s="71"/>
      <c r="CG122" s="71"/>
      <c r="CH122" s="71"/>
    </row>
    <row r="123" spans="53:86">
      <c r="BA123" s="71"/>
      <c r="BB123" s="71"/>
      <c r="BC123" s="71"/>
      <c r="BD123" s="71"/>
      <c r="BE123" s="71"/>
      <c r="BF123" s="71"/>
      <c r="BG123" s="71"/>
      <c r="BH123" s="71"/>
      <c r="BI123" s="71"/>
      <c r="BJ123" s="71"/>
      <c r="BK123" s="71"/>
      <c r="BL123" s="71"/>
      <c r="BM123" s="179" t="s">
        <v>568</v>
      </c>
      <c r="BN123" s="71"/>
      <c r="BO123" s="71"/>
      <c r="BP123" s="71"/>
      <c r="BQ123" s="71"/>
      <c r="BR123" s="71"/>
      <c r="BS123" s="71"/>
      <c r="BT123" s="71"/>
      <c r="BU123" s="71"/>
      <c r="BV123" s="71"/>
      <c r="BW123" s="71"/>
      <c r="BX123" s="71"/>
      <c r="BY123" s="71"/>
      <c r="BZ123" s="71"/>
      <c r="CA123" s="71"/>
      <c r="CB123" s="71"/>
      <c r="CC123" s="71"/>
      <c r="CD123" s="71"/>
      <c r="CE123" s="71"/>
      <c r="CF123" s="71"/>
      <c r="CG123" s="71"/>
      <c r="CH123" s="71"/>
    </row>
    <row r="124" spans="53:86">
      <c r="BA124" s="71"/>
      <c r="BB124" s="71"/>
      <c r="BC124" s="71"/>
      <c r="BD124" s="71"/>
      <c r="BE124" s="71"/>
      <c r="BF124" s="71"/>
      <c r="BG124" s="71"/>
      <c r="BH124" s="71"/>
      <c r="BI124" s="71"/>
      <c r="BJ124" s="71"/>
      <c r="BK124" s="71"/>
      <c r="BL124" s="71"/>
      <c r="BM124" s="179" t="s">
        <v>569</v>
      </c>
      <c r="BN124" s="71"/>
      <c r="BO124" s="71"/>
      <c r="BP124" s="71"/>
      <c r="BQ124" s="71"/>
      <c r="BR124" s="71"/>
      <c r="BS124" s="71"/>
      <c r="BT124" s="71"/>
      <c r="BU124" s="71"/>
      <c r="BV124" s="71"/>
      <c r="BW124" s="71"/>
      <c r="BX124" s="71"/>
      <c r="BY124" s="71"/>
      <c r="BZ124" s="71"/>
      <c r="CA124" s="71"/>
      <c r="CB124" s="71"/>
      <c r="CC124" s="71"/>
      <c r="CD124" s="71"/>
      <c r="CE124" s="71"/>
      <c r="CF124" s="71"/>
      <c r="CG124" s="71"/>
      <c r="CH124" s="71"/>
    </row>
    <row r="125" spans="53:86">
      <c r="BA125" s="71"/>
      <c r="BB125" s="71"/>
      <c r="BC125" s="71"/>
      <c r="BD125" s="71"/>
      <c r="BE125" s="71"/>
      <c r="BF125" s="71"/>
      <c r="BG125" s="71"/>
      <c r="BH125" s="71"/>
      <c r="BI125" s="71"/>
      <c r="BJ125" s="71"/>
      <c r="BK125" s="71"/>
      <c r="BL125" s="71"/>
      <c r="BM125" s="179" t="s">
        <v>570</v>
      </c>
      <c r="BN125" s="71"/>
      <c r="BO125" s="71"/>
      <c r="BP125" s="71"/>
      <c r="BQ125" s="71"/>
      <c r="BR125" s="71"/>
      <c r="BS125" s="71"/>
      <c r="BT125" s="71"/>
      <c r="BU125" s="71"/>
      <c r="BV125" s="71"/>
      <c r="BW125" s="71"/>
      <c r="BX125" s="71"/>
      <c r="BY125" s="71"/>
      <c r="BZ125" s="71"/>
      <c r="CA125" s="71"/>
      <c r="CB125" s="71"/>
      <c r="CC125" s="71"/>
      <c r="CD125" s="71"/>
      <c r="CE125" s="71"/>
      <c r="CF125" s="71"/>
      <c r="CG125" s="71"/>
      <c r="CH125" s="71"/>
    </row>
    <row r="126" spans="53:86">
      <c r="BA126" s="71"/>
      <c r="BB126" s="71"/>
      <c r="BC126" s="71"/>
      <c r="BD126" s="71"/>
      <c r="BE126" s="71"/>
      <c r="BF126" s="71"/>
      <c r="BG126" s="71"/>
      <c r="BH126" s="71"/>
      <c r="BI126" s="71"/>
      <c r="BJ126" s="71"/>
      <c r="BK126" s="71"/>
      <c r="BL126" s="71"/>
      <c r="BM126" s="179" t="s">
        <v>571</v>
      </c>
      <c r="BN126" s="71"/>
      <c r="BO126" s="71"/>
      <c r="BP126" s="71"/>
      <c r="BQ126" s="71"/>
      <c r="BR126" s="71"/>
      <c r="BS126" s="71"/>
      <c r="BT126" s="71"/>
      <c r="BU126" s="71"/>
      <c r="BV126" s="71"/>
      <c r="BW126" s="71"/>
      <c r="BX126" s="71"/>
      <c r="BY126" s="71"/>
      <c r="BZ126" s="71"/>
      <c r="CA126" s="71"/>
      <c r="CB126" s="71"/>
      <c r="CC126" s="71"/>
      <c r="CD126" s="71"/>
      <c r="CE126" s="71"/>
      <c r="CF126" s="71"/>
      <c r="CG126" s="71"/>
      <c r="CH126" s="71"/>
    </row>
    <row r="127" spans="53:86">
      <c r="BA127" s="71"/>
      <c r="BB127" s="71"/>
      <c r="BC127" s="71"/>
      <c r="BD127" s="71"/>
      <c r="BE127" s="71"/>
      <c r="BF127" s="71"/>
      <c r="BG127" s="71"/>
      <c r="BH127" s="71"/>
      <c r="BI127" s="71"/>
      <c r="BJ127" s="71"/>
      <c r="BK127" s="71"/>
      <c r="BL127" s="71"/>
      <c r="BM127" s="179" t="s">
        <v>572</v>
      </c>
      <c r="BN127" s="71"/>
      <c r="BO127" s="71"/>
      <c r="BP127" s="71"/>
      <c r="BQ127" s="71"/>
      <c r="BR127" s="71"/>
      <c r="BS127" s="71"/>
      <c r="BT127" s="71"/>
      <c r="BU127" s="71"/>
      <c r="BV127" s="71"/>
      <c r="BW127" s="71"/>
      <c r="BX127" s="71"/>
      <c r="BY127" s="71"/>
      <c r="BZ127" s="71"/>
      <c r="CA127" s="71"/>
      <c r="CB127" s="71"/>
      <c r="CC127" s="71"/>
      <c r="CD127" s="71"/>
      <c r="CE127" s="71"/>
      <c r="CF127" s="71"/>
      <c r="CG127" s="71"/>
      <c r="CH127" s="71"/>
    </row>
    <row r="128" spans="53:86">
      <c r="BA128" s="71"/>
      <c r="BB128" s="71"/>
      <c r="BC128" s="71"/>
      <c r="BD128" s="71"/>
      <c r="BE128" s="71"/>
      <c r="BF128" s="71"/>
      <c r="BG128" s="71"/>
      <c r="BH128" s="71"/>
      <c r="BI128" s="71"/>
      <c r="BJ128" s="71"/>
      <c r="BK128" s="71"/>
      <c r="BL128" s="71"/>
      <c r="BM128" s="179" t="s">
        <v>573</v>
      </c>
      <c r="BN128" s="71"/>
      <c r="BO128" s="71"/>
      <c r="BP128" s="71"/>
      <c r="BQ128" s="71"/>
      <c r="BR128" s="71"/>
      <c r="BS128" s="71"/>
      <c r="BT128" s="71"/>
      <c r="BU128" s="71"/>
      <c r="BV128" s="71"/>
      <c r="BW128" s="71"/>
      <c r="BX128" s="71"/>
      <c r="BY128" s="71"/>
      <c r="BZ128" s="71"/>
      <c r="CA128" s="71"/>
      <c r="CB128" s="71"/>
      <c r="CC128" s="71"/>
      <c r="CD128" s="71"/>
      <c r="CE128" s="71"/>
      <c r="CF128" s="71"/>
      <c r="CG128" s="71"/>
      <c r="CH128" s="71"/>
    </row>
    <row r="129" spans="53:86">
      <c r="BA129" s="71"/>
      <c r="BB129" s="71"/>
      <c r="BC129" s="71"/>
      <c r="BD129" s="71"/>
      <c r="BE129" s="71"/>
      <c r="BF129" s="71"/>
      <c r="BG129" s="71"/>
      <c r="BH129" s="71"/>
      <c r="BI129" s="71"/>
      <c r="BJ129" s="71"/>
      <c r="BK129" s="71"/>
      <c r="BL129" s="71"/>
      <c r="BM129" s="179" t="s">
        <v>574</v>
      </c>
      <c r="BN129" s="71"/>
      <c r="BO129" s="71"/>
      <c r="BP129" s="71"/>
      <c r="BQ129" s="71"/>
      <c r="BR129" s="71"/>
      <c r="BS129" s="71"/>
      <c r="BT129" s="71"/>
      <c r="BU129" s="71"/>
      <c r="BV129" s="71"/>
      <c r="BW129" s="71"/>
      <c r="BX129" s="71"/>
      <c r="BY129" s="71"/>
      <c r="BZ129" s="71"/>
      <c r="CA129" s="71"/>
      <c r="CB129" s="71"/>
      <c r="CC129" s="71"/>
      <c r="CD129" s="71"/>
      <c r="CE129" s="71"/>
      <c r="CF129" s="71"/>
      <c r="CG129" s="71"/>
      <c r="CH129" s="71"/>
    </row>
    <row r="130" spans="53:86">
      <c r="BA130" s="71"/>
      <c r="BB130" s="71"/>
      <c r="BC130" s="71"/>
      <c r="BD130" s="71"/>
      <c r="BE130" s="71"/>
      <c r="BF130" s="71"/>
      <c r="BG130" s="71"/>
      <c r="BH130" s="71"/>
      <c r="BI130" s="71"/>
      <c r="BJ130" s="71"/>
      <c r="BK130" s="71"/>
      <c r="BL130" s="71"/>
      <c r="BM130" s="179" t="s">
        <v>575</v>
      </c>
      <c r="BN130" s="71"/>
      <c r="BO130" s="71"/>
      <c r="BP130" s="71"/>
      <c r="BQ130" s="71"/>
      <c r="BR130" s="71"/>
      <c r="BS130" s="71"/>
      <c r="BT130" s="71"/>
      <c r="BU130" s="71"/>
      <c r="BV130" s="71"/>
      <c r="BW130" s="71"/>
      <c r="BX130" s="71"/>
      <c r="BY130" s="71"/>
      <c r="BZ130" s="71"/>
      <c r="CA130" s="71"/>
      <c r="CB130" s="71"/>
      <c r="CC130" s="71"/>
      <c r="CD130" s="71"/>
      <c r="CE130" s="71"/>
      <c r="CF130" s="71"/>
      <c r="CG130" s="71"/>
      <c r="CH130" s="71"/>
    </row>
    <row r="131" spans="53:86">
      <c r="BA131" s="71"/>
      <c r="BB131" s="71"/>
      <c r="BC131" s="71"/>
      <c r="BD131" s="71"/>
      <c r="BE131" s="71"/>
      <c r="BF131" s="71"/>
      <c r="BG131" s="71"/>
      <c r="BH131" s="71"/>
      <c r="BI131" s="71"/>
      <c r="BJ131" s="71"/>
      <c r="BK131" s="71"/>
      <c r="BL131" s="71"/>
      <c r="BM131" s="179" t="s">
        <v>576</v>
      </c>
      <c r="BN131" s="71"/>
      <c r="BO131" s="71"/>
      <c r="BP131" s="71"/>
      <c r="BQ131" s="71"/>
      <c r="BR131" s="71"/>
      <c r="BS131" s="71"/>
      <c r="BT131" s="71"/>
      <c r="BU131" s="71"/>
      <c r="BV131" s="71"/>
      <c r="BW131" s="71"/>
      <c r="BX131" s="71"/>
      <c r="BY131" s="71"/>
      <c r="BZ131" s="71"/>
      <c r="CA131" s="71"/>
      <c r="CB131" s="71"/>
      <c r="CC131" s="71"/>
      <c r="CD131" s="71"/>
      <c r="CE131" s="71"/>
      <c r="CF131" s="71"/>
      <c r="CG131" s="71"/>
      <c r="CH131" s="71"/>
    </row>
    <row r="132" spans="53:86">
      <c r="BA132" s="71"/>
      <c r="BB132" s="71"/>
      <c r="BC132" s="71"/>
      <c r="BD132" s="71"/>
      <c r="BE132" s="71"/>
      <c r="BF132" s="71"/>
      <c r="BG132" s="71"/>
      <c r="BH132" s="71"/>
      <c r="BI132" s="71"/>
      <c r="BJ132" s="71"/>
      <c r="BK132" s="71"/>
      <c r="BL132" s="71"/>
      <c r="BM132" s="179" t="s">
        <v>577</v>
      </c>
      <c r="BN132" s="71"/>
      <c r="BO132" s="71"/>
      <c r="BP132" s="71"/>
      <c r="BQ132" s="71"/>
      <c r="BR132" s="71"/>
      <c r="BS132" s="71"/>
      <c r="BT132" s="71"/>
      <c r="BU132" s="71"/>
      <c r="BV132" s="71"/>
      <c r="BW132" s="71"/>
      <c r="BX132" s="71"/>
      <c r="BY132" s="71"/>
      <c r="BZ132" s="71"/>
      <c r="CA132" s="71"/>
      <c r="CB132" s="71"/>
      <c r="CC132" s="71"/>
      <c r="CD132" s="71"/>
      <c r="CE132" s="71"/>
      <c r="CF132" s="71"/>
      <c r="CG132" s="71"/>
      <c r="CH132" s="71"/>
    </row>
    <row r="133" spans="53:86">
      <c r="BA133" s="71"/>
      <c r="BB133" s="71"/>
      <c r="BC133" s="71"/>
      <c r="BD133" s="71"/>
      <c r="BE133" s="71"/>
      <c r="BF133" s="71"/>
      <c r="BG133" s="71"/>
      <c r="BH133" s="71"/>
      <c r="BI133" s="71"/>
      <c r="BJ133" s="71"/>
      <c r="BK133" s="71"/>
      <c r="BL133" s="71"/>
      <c r="BM133" s="179" t="s">
        <v>647</v>
      </c>
      <c r="BN133" s="71"/>
      <c r="BO133" s="71"/>
      <c r="BP133" s="71"/>
      <c r="BQ133" s="71"/>
      <c r="BR133" s="71"/>
      <c r="BS133" s="71"/>
      <c r="BT133" s="71"/>
      <c r="BU133" s="71"/>
      <c r="BV133" s="71"/>
      <c r="BW133" s="71"/>
      <c r="BX133" s="71"/>
      <c r="BY133" s="71"/>
      <c r="BZ133" s="71"/>
      <c r="CA133" s="71"/>
      <c r="CB133" s="71"/>
      <c r="CC133" s="71"/>
      <c r="CD133" s="71"/>
      <c r="CE133" s="71"/>
      <c r="CF133" s="71"/>
      <c r="CG133" s="71"/>
      <c r="CH133" s="71"/>
    </row>
    <row r="134" spans="53:86">
      <c r="BA134" s="71"/>
      <c r="BB134" s="71"/>
      <c r="BC134" s="71"/>
      <c r="BD134" s="71"/>
      <c r="BE134" s="71"/>
      <c r="BF134" s="71"/>
      <c r="BG134" s="71"/>
      <c r="BH134" s="71"/>
      <c r="BI134" s="71"/>
      <c r="BJ134" s="71"/>
      <c r="BK134" s="71"/>
      <c r="BL134" s="71"/>
      <c r="BM134" s="179" t="s">
        <v>578</v>
      </c>
      <c r="BN134" s="71"/>
      <c r="BO134" s="71"/>
      <c r="BP134" s="71"/>
      <c r="BQ134" s="71"/>
      <c r="BR134" s="71"/>
      <c r="BS134" s="71"/>
      <c r="BT134" s="71"/>
      <c r="BU134" s="71"/>
      <c r="BV134" s="71"/>
      <c r="BW134" s="71"/>
      <c r="BX134" s="71"/>
      <c r="BY134" s="71"/>
      <c r="BZ134" s="71"/>
      <c r="CA134" s="71"/>
      <c r="CB134" s="71"/>
      <c r="CC134" s="71"/>
      <c r="CD134" s="71"/>
      <c r="CE134" s="71"/>
      <c r="CF134" s="71"/>
      <c r="CG134" s="71"/>
      <c r="CH134" s="71"/>
    </row>
    <row r="135" spans="53:86">
      <c r="BA135" s="71"/>
      <c r="BB135" s="71"/>
      <c r="BC135" s="71"/>
      <c r="BD135" s="71"/>
      <c r="BE135" s="71"/>
      <c r="BF135" s="71"/>
      <c r="BG135" s="71"/>
      <c r="BH135" s="71"/>
      <c r="BI135" s="71"/>
      <c r="BJ135" s="71"/>
      <c r="BK135" s="71"/>
      <c r="BL135" s="71"/>
      <c r="BM135" s="180" t="s">
        <v>579</v>
      </c>
      <c r="BN135" s="71"/>
      <c r="BO135" s="71"/>
      <c r="BP135" s="71"/>
      <c r="BQ135" s="71"/>
      <c r="BR135" s="71"/>
      <c r="BS135" s="71"/>
      <c r="BT135" s="71"/>
      <c r="BU135" s="71"/>
      <c r="BV135" s="71"/>
      <c r="BW135" s="71"/>
      <c r="BX135" s="71"/>
      <c r="BY135" s="71"/>
      <c r="BZ135" s="71"/>
      <c r="CA135" s="71"/>
      <c r="CB135" s="71"/>
      <c r="CC135" s="71"/>
      <c r="CD135" s="71"/>
      <c r="CE135" s="71"/>
      <c r="CF135" s="71"/>
      <c r="CG135" s="71"/>
      <c r="CH135" s="71"/>
    </row>
    <row r="136" spans="53:86">
      <c r="BA136" s="71"/>
      <c r="BB136" s="71"/>
      <c r="BC136" s="71"/>
      <c r="BD136" s="71"/>
      <c r="BE136" s="71"/>
      <c r="BF136" s="71"/>
      <c r="BG136" s="71"/>
      <c r="BH136" s="71"/>
      <c r="BI136" s="71"/>
      <c r="BJ136" s="71"/>
      <c r="BK136" s="71"/>
      <c r="BL136" s="71"/>
      <c r="BM136" s="179" t="s">
        <v>580</v>
      </c>
      <c r="BN136" s="71"/>
      <c r="BO136" s="71"/>
      <c r="BP136" s="71"/>
      <c r="BQ136" s="71"/>
      <c r="BR136" s="71"/>
      <c r="BS136" s="71"/>
      <c r="BT136" s="71"/>
      <c r="BU136" s="71"/>
      <c r="BV136" s="71"/>
      <c r="BW136" s="71"/>
      <c r="BX136" s="71"/>
      <c r="BY136" s="71"/>
      <c r="BZ136" s="71"/>
      <c r="CA136" s="71"/>
      <c r="CB136" s="71"/>
      <c r="CC136" s="71"/>
      <c r="CD136" s="71"/>
      <c r="CE136" s="71"/>
      <c r="CF136" s="71"/>
      <c r="CG136" s="71"/>
      <c r="CH136" s="71"/>
    </row>
    <row r="137" spans="53:86">
      <c r="BA137" s="71"/>
      <c r="BB137" s="71"/>
      <c r="BC137" s="71"/>
      <c r="BD137" s="71"/>
      <c r="BE137" s="71"/>
      <c r="BF137" s="71"/>
      <c r="BG137" s="71"/>
      <c r="BH137" s="71"/>
      <c r="BI137" s="71"/>
      <c r="BJ137" s="71"/>
      <c r="BK137" s="71"/>
      <c r="BL137" s="71"/>
      <c r="BM137" s="179" t="s">
        <v>581</v>
      </c>
      <c r="BN137" s="71"/>
      <c r="BO137" s="71"/>
      <c r="BP137" s="71"/>
      <c r="BQ137" s="71"/>
      <c r="BR137" s="71"/>
      <c r="BS137" s="71"/>
      <c r="BT137" s="71"/>
      <c r="BU137" s="71"/>
      <c r="BV137" s="71"/>
      <c r="BW137" s="71"/>
      <c r="BX137" s="71"/>
      <c r="BY137" s="71"/>
      <c r="BZ137" s="71"/>
      <c r="CA137" s="71"/>
      <c r="CB137" s="71"/>
      <c r="CC137" s="71"/>
      <c r="CD137" s="71"/>
      <c r="CE137" s="71"/>
      <c r="CF137" s="71"/>
      <c r="CG137" s="71"/>
      <c r="CH137" s="71"/>
    </row>
    <row r="138" spans="53:86">
      <c r="BA138" s="71"/>
      <c r="BB138" s="71"/>
      <c r="BC138" s="71"/>
      <c r="BD138" s="71"/>
      <c r="BE138" s="71"/>
      <c r="BF138" s="71"/>
      <c r="BG138" s="71"/>
      <c r="BH138" s="71"/>
      <c r="BI138" s="71"/>
      <c r="BJ138" s="71"/>
      <c r="BK138" s="71"/>
      <c r="BL138" s="71"/>
      <c r="BM138" s="179" t="s">
        <v>582</v>
      </c>
      <c r="BN138" s="71"/>
      <c r="BO138" s="71"/>
      <c r="BP138" s="71"/>
      <c r="BQ138" s="71"/>
      <c r="BR138" s="71"/>
      <c r="BS138" s="71"/>
      <c r="BT138" s="71"/>
      <c r="BU138" s="71"/>
      <c r="BV138" s="71"/>
      <c r="BW138" s="71"/>
      <c r="BX138" s="71"/>
      <c r="BY138" s="71"/>
      <c r="BZ138" s="71"/>
      <c r="CA138" s="71"/>
      <c r="CB138" s="71"/>
      <c r="CC138" s="71"/>
      <c r="CD138" s="71"/>
      <c r="CE138" s="71"/>
      <c r="CF138" s="71"/>
      <c r="CG138" s="71"/>
      <c r="CH138" s="71"/>
    </row>
    <row r="139" spans="53:86">
      <c r="BA139" s="71"/>
      <c r="BB139" s="71"/>
      <c r="BC139" s="71"/>
      <c r="BD139" s="71"/>
      <c r="BE139" s="71"/>
      <c r="BF139" s="71"/>
      <c r="BG139" s="71"/>
      <c r="BH139" s="71"/>
      <c r="BI139" s="71"/>
      <c r="BJ139" s="71"/>
      <c r="BK139" s="71"/>
      <c r="BL139" s="71"/>
      <c r="BM139" s="179" t="s">
        <v>583</v>
      </c>
      <c r="BN139" s="71"/>
      <c r="BO139" s="71"/>
      <c r="BP139" s="71"/>
      <c r="BQ139" s="71"/>
      <c r="BR139" s="71"/>
      <c r="BS139" s="71"/>
      <c r="BT139" s="71"/>
      <c r="BU139" s="71"/>
      <c r="BV139" s="71"/>
      <c r="BW139" s="71"/>
      <c r="BX139" s="71"/>
      <c r="BY139" s="71"/>
      <c r="BZ139" s="71"/>
      <c r="CA139" s="71"/>
      <c r="CB139" s="71"/>
      <c r="CC139" s="71"/>
      <c r="CD139" s="71"/>
      <c r="CE139" s="71"/>
      <c r="CF139" s="71"/>
      <c r="CG139" s="71"/>
      <c r="CH139" s="71"/>
    </row>
    <row r="140" spans="53:86">
      <c r="BA140" s="71"/>
      <c r="BB140" s="71"/>
      <c r="BC140" s="71"/>
      <c r="BD140" s="71"/>
      <c r="BE140" s="71"/>
      <c r="BF140" s="71"/>
      <c r="BG140" s="71"/>
      <c r="BH140" s="71"/>
      <c r="BI140" s="71"/>
      <c r="BJ140" s="71"/>
      <c r="BK140" s="71"/>
      <c r="BL140" s="71"/>
      <c r="BM140" s="179" t="s">
        <v>584</v>
      </c>
      <c r="BN140" s="71"/>
      <c r="BO140" s="71"/>
      <c r="BP140" s="71"/>
      <c r="BQ140" s="71"/>
      <c r="BR140" s="71"/>
      <c r="BS140" s="71"/>
      <c r="BT140" s="71"/>
      <c r="BU140" s="71"/>
      <c r="BV140" s="71"/>
      <c r="BW140" s="71"/>
      <c r="BX140" s="71"/>
      <c r="BY140" s="71"/>
      <c r="BZ140" s="71"/>
      <c r="CA140" s="71"/>
      <c r="CB140" s="71"/>
      <c r="CC140" s="71"/>
      <c r="CD140" s="71"/>
      <c r="CE140" s="71"/>
      <c r="CF140" s="71"/>
      <c r="CG140" s="71"/>
      <c r="CH140" s="71"/>
    </row>
    <row r="141" spans="53:86">
      <c r="BA141" s="71"/>
      <c r="BB141" s="71"/>
      <c r="BC141" s="71"/>
      <c r="BD141" s="71"/>
      <c r="BE141" s="71"/>
      <c r="BF141" s="71"/>
      <c r="BG141" s="71"/>
      <c r="BH141" s="71"/>
      <c r="BI141" s="71"/>
      <c r="BJ141" s="71"/>
      <c r="BK141" s="71"/>
      <c r="BL141" s="71"/>
      <c r="BM141" s="179" t="s">
        <v>585</v>
      </c>
      <c r="BN141" s="71"/>
      <c r="BO141" s="71"/>
      <c r="BP141" s="71"/>
      <c r="BQ141" s="71"/>
      <c r="BR141" s="71"/>
      <c r="BS141" s="71"/>
      <c r="BT141" s="71"/>
      <c r="BU141" s="71"/>
      <c r="BV141" s="71"/>
      <c r="BW141" s="71"/>
      <c r="BX141" s="71"/>
      <c r="BY141" s="71"/>
      <c r="BZ141" s="71"/>
      <c r="CA141" s="71"/>
      <c r="CB141" s="71"/>
      <c r="CC141" s="71"/>
      <c r="CD141" s="71"/>
      <c r="CE141" s="71"/>
      <c r="CF141" s="71"/>
      <c r="CG141" s="71"/>
      <c r="CH141" s="71"/>
    </row>
    <row r="142" spans="53:86">
      <c r="BA142" s="71"/>
      <c r="BB142" s="71"/>
      <c r="BC142" s="71"/>
      <c r="BD142" s="71"/>
      <c r="BE142" s="71"/>
      <c r="BF142" s="71"/>
      <c r="BG142" s="71"/>
      <c r="BH142" s="71"/>
      <c r="BI142" s="71"/>
      <c r="BJ142" s="71"/>
      <c r="BK142" s="71"/>
      <c r="BL142" s="71"/>
      <c r="BM142" s="179" t="s">
        <v>586</v>
      </c>
      <c r="BN142" s="71"/>
      <c r="BO142" s="71"/>
      <c r="BP142" s="71"/>
      <c r="BQ142" s="71"/>
      <c r="BR142" s="71"/>
      <c r="BS142" s="71"/>
      <c r="BT142" s="71"/>
      <c r="BU142" s="71"/>
      <c r="BV142" s="71"/>
      <c r="BW142" s="71"/>
      <c r="BX142" s="71"/>
      <c r="BY142" s="71"/>
      <c r="BZ142" s="71"/>
      <c r="CA142" s="71"/>
      <c r="CB142" s="71"/>
      <c r="CC142" s="71"/>
      <c r="CD142" s="71"/>
      <c r="CE142" s="71"/>
      <c r="CF142" s="71"/>
      <c r="CG142" s="71"/>
      <c r="CH142" s="71"/>
    </row>
    <row r="143" spans="53:86">
      <c r="BA143" s="71"/>
      <c r="BB143" s="71"/>
      <c r="BC143" s="71"/>
      <c r="BD143" s="71"/>
      <c r="BE143" s="71"/>
      <c r="BF143" s="71"/>
      <c r="BG143" s="71"/>
      <c r="BH143" s="71"/>
      <c r="BI143" s="71"/>
      <c r="BJ143" s="71"/>
      <c r="BK143" s="71"/>
      <c r="BL143" s="71"/>
      <c r="BM143" s="179" t="s">
        <v>587</v>
      </c>
      <c r="BN143" s="71"/>
      <c r="BO143" s="71"/>
      <c r="BP143" s="71"/>
      <c r="BQ143" s="71"/>
      <c r="BR143" s="71"/>
      <c r="BS143" s="71"/>
      <c r="BT143" s="71"/>
      <c r="BU143" s="71"/>
      <c r="BV143" s="71"/>
      <c r="BW143" s="71"/>
      <c r="BX143" s="71"/>
      <c r="BY143" s="71"/>
      <c r="BZ143" s="71"/>
      <c r="CA143" s="71"/>
      <c r="CB143" s="71"/>
      <c r="CC143" s="71"/>
      <c r="CD143" s="71"/>
      <c r="CE143" s="71"/>
      <c r="CF143" s="71"/>
      <c r="CG143" s="71"/>
      <c r="CH143" s="71"/>
    </row>
    <row r="144" spans="53:86">
      <c r="BA144" s="71"/>
      <c r="BB144" s="71"/>
      <c r="BC144" s="71"/>
      <c r="BD144" s="71"/>
      <c r="BE144" s="71"/>
      <c r="BF144" s="71"/>
      <c r="BG144" s="71"/>
      <c r="BH144" s="71"/>
      <c r="BI144" s="71"/>
      <c r="BJ144" s="71"/>
      <c r="BK144" s="71"/>
      <c r="BL144" s="71"/>
      <c r="BM144" s="179" t="s">
        <v>588</v>
      </c>
      <c r="BN144" s="71"/>
      <c r="BO144" s="71"/>
      <c r="BP144" s="71"/>
      <c r="BQ144" s="71"/>
      <c r="BR144" s="71"/>
      <c r="BS144" s="71"/>
      <c r="BT144" s="71"/>
      <c r="BU144" s="71"/>
      <c r="BV144" s="71"/>
      <c r="BW144" s="71"/>
      <c r="BX144" s="71"/>
      <c r="BY144" s="71"/>
      <c r="BZ144" s="71"/>
      <c r="CA144" s="71"/>
      <c r="CB144" s="71"/>
      <c r="CC144" s="71"/>
      <c r="CD144" s="71"/>
      <c r="CE144" s="71"/>
      <c r="CF144" s="71"/>
      <c r="CG144" s="71"/>
      <c r="CH144" s="71"/>
    </row>
    <row r="145" spans="53:86">
      <c r="BA145" s="71"/>
      <c r="BB145" s="71"/>
      <c r="BC145" s="71"/>
      <c r="BD145" s="71"/>
      <c r="BE145" s="71"/>
      <c r="BF145" s="71"/>
      <c r="BG145" s="71"/>
      <c r="BH145" s="71"/>
      <c r="BI145" s="71"/>
      <c r="BJ145" s="71"/>
      <c r="BK145" s="71"/>
      <c r="BL145" s="71"/>
      <c r="BM145" s="179" t="s">
        <v>589</v>
      </c>
      <c r="BN145" s="71"/>
      <c r="BO145" s="71"/>
      <c r="BP145" s="71"/>
      <c r="BQ145" s="71"/>
      <c r="BR145" s="71"/>
      <c r="BS145" s="71"/>
      <c r="BT145" s="71"/>
      <c r="BU145" s="71"/>
      <c r="BV145" s="71"/>
      <c r="BW145" s="71"/>
      <c r="BX145" s="71"/>
      <c r="BY145" s="71"/>
      <c r="BZ145" s="71"/>
      <c r="CA145" s="71"/>
      <c r="CB145" s="71"/>
      <c r="CC145" s="71"/>
      <c r="CD145" s="71"/>
      <c r="CE145" s="71"/>
      <c r="CF145" s="71"/>
      <c r="CG145" s="71"/>
      <c r="CH145" s="71"/>
    </row>
    <row r="146" spans="53:86">
      <c r="BA146" s="71"/>
      <c r="BB146" s="71"/>
      <c r="BC146" s="71"/>
      <c r="BD146" s="71"/>
      <c r="BE146" s="71"/>
      <c r="BF146" s="71"/>
      <c r="BG146" s="71"/>
      <c r="BH146" s="71"/>
      <c r="BI146" s="71"/>
      <c r="BJ146" s="71"/>
      <c r="BK146" s="71"/>
      <c r="BL146" s="71"/>
      <c r="BM146" s="179" t="s">
        <v>590</v>
      </c>
      <c r="BN146" s="71"/>
      <c r="BO146" s="71"/>
      <c r="BP146" s="71"/>
      <c r="BQ146" s="71"/>
      <c r="BR146" s="71"/>
      <c r="BS146" s="71"/>
      <c r="BT146" s="71"/>
      <c r="BU146" s="71"/>
      <c r="BV146" s="71"/>
      <c r="BW146" s="71"/>
      <c r="BX146" s="71"/>
      <c r="BY146" s="71"/>
      <c r="BZ146" s="71"/>
      <c r="CA146" s="71"/>
      <c r="CB146" s="71"/>
      <c r="CC146" s="71"/>
      <c r="CD146" s="71"/>
      <c r="CE146" s="71"/>
      <c r="CF146" s="71"/>
      <c r="CG146" s="71"/>
      <c r="CH146" s="71"/>
    </row>
    <row r="147" spans="53:86">
      <c r="BA147" s="71"/>
      <c r="BB147" s="71"/>
      <c r="BC147" s="71"/>
      <c r="BD147" s="71"/>
      <c r="BE147" s="71"/>
      <c r="BF147" s="71"/>
      <c r="BG147" s="71"/>
      <c r="BH147" s="71"/>
      <c r="BI147" s="71"/>
      <c r="BJ147" s="71"/>
      <c r="BK147" s="71"/>
      <c r="BL147" s="71"/>
      <c r="BM147" s="179" t="s">
        <v>591</v>
      </c>
      <c r="BN147" s="71"/>
      <c r="BO147" s="71"/>
      <c r="BP147" s="71"/>
      <c r="BQ147" s="71"/>
      <c r="BR147" s="71"/>
      <c r="BS147" s="71"/>
      <c r="BT147" s="71"/>
      <c r="BU147" s="71"/>
      <c r="BV147" s="71"/>
      <c r="BW147" s="71"/>
      <c r="BX147" s="71"/>
      <c r="BY147" s="71"/>
      <c r="BZ147" s="71"/>
      <c r="CA147" s="71"/>
      <c r="CB147" s="71"/>
      <c r="CC147" s="71"/>
      <c r="CD147" s="71"/>
      <c r="CE147" s="71"/>
      <c r="CF147" s="71"/>
      <c r="CG147" s="71"/>
      <c r="CH147" s="71"/>
    </row>
    <row r="148" spans="53:86">
      <c r="BA148" s="71"/>
      <c r="BB148" s="71"/>
      <c r="BC148" s="71"/>
      <c r="BD148" s="71"/>
      <c r="BE148" s="71"/>
      <c r="BF148" s="71"/>
      <c r="BG148" s="71"/>
      <c r="BH148" s="71"/>
      <c r="BI148" s="71"/>
      <c r="BJ148" s="71"/>
      <c r="BK148" s="71"/>
      <c r="BL148" s="71"/>
      <c r="BM148" s="179" t="s">
        <v>592</v>
      </c>
      <c r="BN148" s="71"/>
      <c r="BO148" s="71"/>
      <c r="BP148" s="71"/>
      <c r="BQ148" s="71"/>
      <c r="BR148" s="71"/>
      <c r="BS148" s="71"/>
      <c r="BT148" s="71"/>
      <c r="BU148" s="71"/>
      <c r="BV148" s="71"/>
      <c r="BW148" s="71"/>
      <c r="BX148" s="71"/>
      <c r="BY148" s="71"/>
      <c r="BZ148" s="71"/>
      <c r="CA148" s="71"/>
      <c r="CB148" s="71"/>
      <c r="CC148" s="71"/>
      <c r="CD148" s="71"/>
      <c r="CE148" s="71"/>
      <c r="CF148" s="71"/>
      <c r="CG148" s="71"/>
      <c r="CH148" s="71"/>
    </row>
    <row r="149" spans="53:86">
      <c r="BA149" s="71"/>
      <c r="BB149" s="71"/>
      <c r="BC149" s="71"/>
      <c r="BD149" s="71"/>
      <c r="BE149" s="71"/>
      <c r="BF149" s="71"/>
      <c r="BG149" s="71"/>
      <c r="BH149" s="71"/>
      <c r="BI149" s="71"/>
      <c r="BJ149" s="71"/>
      <c r="BK149" s="71"/>
      <c r="BL149" s="71"/>
      <c r="BM149" s="179" t="s">
        <v>648</v>
      </c>
      <c r="BN149" s="71"/>
      <c r="BO149" s="71"/>
      <c r="BP149" s="71"/>
      <c r="BQ149" s="71"/>
      <c r="BR149" s="71"/>
      <c r="BS149" s="71"/>
      <c r="BT149" s="71"/>
      <c r="BU149" s="71"/>
      <c r="BV149" s="71"/>
      <c r="BW149" s="71"/>
      <c r="BX149" s="71"/>
      <c r="BY149" s="71"/>
      <c r="BZ149" s="71"/>
      <c r="CA149" s="71"/>
      <c r="CB149" s="71"/>
      <c r="CC149" s="71"/>
      <c r="CD149" s="71"/>
      <c r="CE149" s="71"/>
      <c r="CF149" s="71"/>
      <c r="CG149" s="71"/>
      <c r="CH149" s="71"/>
    </row>
    <row r="150" spans="53:86">
      <c r="BA150" s="71"/>
      <c r="BB150" s="71"/>
      <c r="BC150" s="71"/>
      <c r="BD150" s="71"/>
      <c r="BE150" s="71"/>
      <c r="BF150" s="71"/>
      <c r="BG150" s="71"/>
      <c r="BH150" s="71"/>
      <c r="BI150" s="71"/>
      <c r="BJ150" s="71"/>
      <c r="BK150" s="71"/>
      <c r="BL150" s="71"/>
      <c r="BM150" s="179" t="s">
        <v>593</v>
      </c>
      <c r="BN150" s="71"/>
      <c r="BO150" s="71"/>
      <c r="BP150" s="71"/>
      <c r="BQ150" s="71"/>
      <c r="BR150" s="71"/>
      <c r="BS150" s="71"/>
      <c r="BT150" s="71"/>
      <c r="BU150" s="71"/>
      <c r="BV150" s="71"/>
      <c r="BW150" s="71"/>
      <c r="BX150" s="71"/>
      <c r="BY150" s="71"/>
      <c r="BZ150" s="71"/>
      <c r="CA150" s="71"/>
      <c r="CB150" s="71"/>
      <c r="CC150" s="71"/>
      <c r="CD150" s="71"/>
      <c r="CE150" s="71"/>
      <c r="CF150" s="71"/>
      <c r="CG150" s="71"/>
      <c r="CH150" s="71"/>
    </row>
    <row r="151" spans="53:86">
      <c r="BA151" s="71"/>
      <c r="BB151" s="71"/>
      <c r="BC151" s="71"/>
      <c r="BD151" s="71"/>
      <c r="BE151" s="71"/>
      <c r="BF151" s="71"/>
      <c r="BG151" s="71"/>
      <c r="BH151" s="71"/>
      <c r="BI151" s="71"/>
      <c r="BJ151" s="71"/>
      <c r="BK151" s="71"/>
      <c r="BL151" s="71"/>
      <c r="BM151" s="179" t="s">
        <v>594</v>
      </c>
      <c r="BN151" s="71"/>
      <c r="BO151" s="71"/>
      <c r="BP151" s="71"/>
      <c r="BQ151" s="71"/>
      <c r="BR151" s="71"/>
      <c r="BS151" s="71"/>
      <c r="BT151" s="71"/>
      <c r="BU151" s="71"/>
      <c r="BV151" s="71"/>
      <c r="BW151" s="71"/>
      <c r="BX151" s="71"/>
      <c r="BY151" s="71"/>
      <c r="BZ151" s="71"/>
      <c r="CA151" s="71"/>
      <c r="CB151" s="71"/>
      <c r="CC151" s="71"/>
      <c r="CD151" s="71"/>
      <c r="CE151" s="71"/>
      <c r="CF151" s="71"/>
      <c r="CG151" s="71"/>
      <c r="CH151" s="71"/>
    </row>
    <row r="152" spans="53:86">
      <c r="BA152" s="71"/>
      <c r="BB152" s="71"/>
      <c r="BC152" s="71"/>
      <c r="BD152" s="71"/>
      <c r="BE152" s="71"/>
      <c r="BF152" s="71"/>
      <c r="BG152" s="71"/>
      <c r="BH152" s="71"/>
      <c r="BI152" s="71"/>
      <c r="BJ152" s="71"/>
      <c r="BK152" s="71"/>
      <c r="BL152" s="71"/>
      <c r="BM152" s="179" t="s">
        <v>595</v>
      </c>
      <c r="BN152" s="71"/>
      <c r="BO152" s="71"/>
      <c r="BP152" s="71"/>
      <c r="BQ152" s="71"/>
      <c r="BR152" s="71"/>
      <c r="BS152" s="71"/>
      <c r="BT152" s="71"/>
      <c r="BU152" s="71"/>
      <c r="BV152" s="71"/>
      <c r="BW152" s="71"/>
      <c r="BX152" s="71"/>
      <c r="BY152" s="71"/>
      <c r="BZ152" s="71"/>
      <c r="CA152" s="71"/>
      <c r="CB152" s="71"/>
      <c r="CC152" s="71"/>
      <c r="CD152" s="71"/>
      <c r="CE152" s="71"/>
      <c r="CF152" s="71"/>
      <c r="CG152" s="71"/>
      <c r="CH152" s="71"/>
    </row>
    <row r="153" spans="53:86">
      <c r="BA153" s="71"/>
      <c r="BB153" s="71"/>
      <c r="BC153" s="71"/>
      <c r="BD153" s="71"/>
      <c r="BE153" s="71"/>
      <c r="BF153" s="71"/>
      <c r="BG153" s="71"/>
      <c r="BH153" s="71"/>
      <c r="BI153" s="71"/>
      <c r="BJ153" s="71"/>
      <c r="BK153" s="71"/>
      <c r="BL153" s="71"/>
      <c r="BM153" s="179" t="s">
        <v>596</v>
      </c>
      <c r="BN153" s="71"/>
      <c r="BO153" s="71"/>
      <c r="BP153" s="71"/>
      <c r="BQ153" s="71"/>
      <c r="BR153" s="71"/>
      <c r="BS153" s="71"/>
      <c r="BT153" s="71"/>
      <c r="BU153" s="71"/>
      <c r="BV153" s="71"/>
      <c r="BW153" s="71"/>
      <c r="BX153" s="71"/>
      <c r="BY153" s="71"/>
      <c r="BZ153" s="71"/>
      <c r="CA153" s="71"/>
      <c r="CB153" s="71"/>
      <c r="CC153" s="71"/>
      <c r="CD153" s="71"/>
      <c r="CE153" s="71"/>
      <c r="CF153" s="71"/>
      <c r="CG153" s="71"/>
      <c r="CH153" s="71"/>
    </row>
    <row r="154" spans="53:86">
      <c r="BA154" s="71"/>
      <c r="BB154" s="71"/>
      <c r="BC154" s="71"/>
      <c r="BD154" s="71"/>
      <c r="BE154" s="71"/>
      <c r="BF154" s="71"/>
      <c r="BG154" s="71"/>
      <c r="BH154" s="71"/>
      <c r="BI154" s="71"/>
      <c r="BJ154" s="71"/>
      <c r="BK154" s="71"/>
      <c r="BL154" s="71"/>
      <c r="BM154" s="179" t="s">
        <v>597</v>
      </c>
      <c r="BN154" s="71"/>
      <c r="BO154" s="71"/>
      <c r="BP154" s="71"/>
      <c r="BQ154" s="71"/>
      <c r="BR154" s="71"/>
      <c r="BS154" s="71"/>
      <c r="BT154" s="71"/>
      <c r="BU154" s="71"/>
      <c r="BV154" s="71"/>
      <c r="BW154" s="71"/>
      <c r="BX154" s="71"/>
      <c r="BY154" s="71"/>
      <c r="BZ154" s="71"/>
      <c r="CA154" s="71"/>
      <c r="CB154" s="71"/>
      <c r="CC154" s="71"/>
      <c r="CD154" s="71"/>
      <c r="CE154" s="71"/>
      <c r="CF154" s="71"/>
      <c r="CG154" s="71"/>
      <c r="CH154" s="71"/>
    </row>
    <row r="155" spans="53:86">
      <c r="BA155" s="71"/>
      <c r="BB155" s="71"/>
      <c r="BC155" s="71"/>
      <c r="BD155" s="71"/>
      <c r="BE155" s="71"/>
      <c r="BF155" s="71"/>
      <c r="BG155" s="71"/>
      <c r="BH155" s="71"/>
      <c r="BI155" s="71"/>
      <c r="BJ155" s="71"/>
      <c r="BK155" s="71"/>
      <c r="BL155" s="71"/>
      <c r="BM155" s="179" t="s">
        <v>649</v>
      </c>
      <c r="BN155" s="71"/>
      <c r="BO155" s="71"/>
      <c r="BP155" s="71"/>
      <c r="BQ155" s="71"/>
      <c r="BR155" s="71"/>
      <c r="BS155" s="71"/>
      <c r="BT155" s="71"/>
      <c r="BU155" s="71"/>
      <c r="BV155" s="71"/>
      <c r="BW155" s="71"/>
      <c r="BX155" s="71"/>
      <c r="BY155" s="71"/>
      <c r="BZ155" s="71"/>
      <c r="CA155" s="71"/>
      <c r="CB155" s="71"/>
      <c r="CC155" s="71"/>
      <c r="CD155" s="71"/>
      <c r="CE155" s="71"/>
      <c r="CF155" s="71"/>
      <c r="CG155" s="71"/>
      <c r="CH155" s="71"/>
    </row>
    <row r="156" spans="53:86">
      <c r="BA156" s="71"/>
      <c r="BB156" s="71"/>
      <c r="BC156" s="71"/>
      <c r="BD156" s="71"/>
      <c r="BE156" s="71"/>
      <c r="BF156" s="71"/>
      <c r="BG156" s="71"/>
      <c r="BH156" s="71"/>
      <c r="BI156" s="71"/>
      <c r="BJ156" s="71"/>
      <c r="BK156" s="71"/>
      <c r="BL156" s="71"/>
      <c r="BM156" s="179" t="s">
        <v>598</v>
      </c>
      <c r="BN156" s="71"/>
      <c r="BO156" s="71"/>
      <c r="BP156" s="71"/>
      <c r="BQ156" s="71"/>
      <c r="BR156" s="71"/>
      <c r="BS156" s="71"/>
      <c r="BT156" s="71"/>
      <c r="BU156" s="71"/>
      <c r="BV156" s="71"/>
      <c r="BW156" s="71"/>
      <c r="BX156" s="71"/>
      <c r="BY156" s="71"/>
      <c r="BZ156" s="71"/>
      <c r="CA156" s="71"/>
      <c r="CB156" s="71"/>
      <c r="CC156" s="71"/>
      <c r="CD156" s="71"/>
      <c r="CE156" s="71"/>
      <c r="CF156" s="71"/>
      <c r="CG156" s="71"/>
      <c r="CH156" s="71"/>
    </row>
    <row r="157" spans="53:86">
      <c r="BA157" s="71"/>
      <c r="BB157" s="71"/>
      <c r="BC157" s="71"/>
      <c r="BD157" s="71"/>
      <c r="BE157" s="71"/>
      <c r="BF157" s="71"/>
      <c r="BG157" s="71"/>
      <c r="BH157" s="71"/>
      <c r="BI157" s="71"/>
      <c r="BJ157" s="71"/>
      <c r="BK157" s="71"/>
      <c r="BL157" s="71"/>
      <c r="BM157" s="179" t="s">
        <v>599</v>
      </c>
      <c r="BN157" s="71"/>
      <c r="BO157" s="71"/>
      <c r="BP157" s="71"/>
      <c r="BQ157" s="71"/>
      <c r="BR157" s="71"/>
      <c r="BS157" s="71"/>
      <c r="BT157" s="71"/>
      <c r="BU157" s="71"/>
      <c r="BV157" s="71"/>
      <c r="BW157" s="71"/>
      <c r="BX157" s="71"/>
      <c r="BY157" s="71"/>
      <c r="BZ157" s="71"/>
      <c r="CA157" s="71"/>
      <c r="CB157" s="71"/>
      <c r="CC157" s="71"/>
      <c r="CD157" s="71"/>
      <c r="CE157" s="71"/>
      <c r="CF157" s="71"/>
      <c r="CG157" s="71"/>
      <c r="CH157" s="71"/>
    </row>
    <row r="158" spans="53:86">
      <c r="BA158" s="71"/>
      <c r="BB158" s="71"/>
      <c r="BC158" s="71"/>
      <c r="BD158" s="71"/>
      <c r="BE158" s="71"/>
      <c r="BF158" s="71"/>
      <c r="BG158" s="71"/>
      <c r="BH158" s="71"/>
      <c r="BI158" s="71"/>
      <c r="BJ158" s="71"/>
      <c r="BK158" s="71"/>
      <c r="BL158" s="71"/>
      <c r="BM158" s="180" t="s">
        <v>600</v>
      </c>
      <c r="BN158" s="71"/>
      <c r="BO158" s="71"/>
      <c r="BP158" s="71"/>
      <c r="BQ158" s="71"/>
      <c r="BR158" s="71"/>
      <c r="BS158" s="71"/>
      <c r="BT158" s="71"/>
      <c r="BU158" s="71"/>
      <c r="BV158" s="71"/>
      <c r="BW158" s="71"/>
      <c r="BX158" s="71"/>
      <c r="BY158" s="71"/>
      <c r="BZ158" s="71"/>
      <c r="CA158" s="71"/>
      <c r="CB158" s="71"/>
      <c r="CC158" s="71"/>
      <c r="CD158" s="71"/>
      <c r="CE158" s="71"/>
      <c r="CF158" s="71"/>
      <c r="CG158" s="71"/>
      <c r="CH158" s="71"/>
    </row>
    <row r="159" spans="53:86">
      <c r="BA159" s="71"/>
      <c r="BB159" s="71"/>
      <c r="BC159" s="71"/>
      <c r="BD159" s="71"/>
      <c r="BE159" s="71"/>
      <c r="BF159" s="71"/>
      <c r="BG159" s="71"/>
      <c r="BH159" s="71"/>
      <c r="BI159" s="71"/>
      <c r="BJ159" s="71"/>
      <c r="BK159" s="71"/>
      <c r="BL159" s="71"/>
      <c r="BM159" s="179" t="s">
        <v>79</v>
      </c>
      <c r="BN159" s="71"/>
      <c r="BO159" s="71"/>
      <c r="BP159" s="71"/>
      <c r="BQ159" s="71"/>
      <c r="BR159" s="71"/>
      <c r="BS159" s="71"/>
      <c r="BT159" s="71"/>
      <c r="BU159" s="71"/>
      <c r="BV159" s="71"/>
      <c r="BW159" s="71"/>
      <c r="BX159" s="71"/>
      <c r="BY159" s="71"/>
      <c r="BZ159" s="71"/>
      <c r="CA159" s="71"/>
      <c r="CB159" s="71"/>
      <c r="CC159" s="71"/>
      <c r="CD159" s="71"/>
      <c r="CE159" s="71"/>
      <c r="CF159" s="71"/>
      <c r="CG159" s="71"/>
      <c r="CH159" s="71"/>
    </row>
    <row r="160" spans="53:86">
      <c r="BA160" s="71"/>
      <c r="BB160" s="71"/>
      <c r="BC160" s="71"/>
      <c r="BD160" s="71"/>
      <c r="BE160" s="71"/>
      <c r="BF160" s="71"/>
      <c r="BG160" s="71"/>
      <c r="BH160" s="71"/>
      <c r="BI160" s="71"/>
      <c r="BJ160" s="71"/>
      <c r="BK160" s="71"/>
      <c r="BL160" s="71"/>
      <c r="BM160" s="180" t="s">
        <v>601</v>
      </c>
      <c r="BN160" s="71"/>
      <c r="BO160" s="71"/>
      <c r="BP160" s="71"/>
      <c r="BQ160" s="71"/>
      <c r="BR160" s="71"/>
      <c r="BS160" s="71"/>
      <c r="BT160" s="71"/>
      <c r="BU160" s="71"/>
      <c r="BV160" s="71"/>
      <c r="BW160" s="71"/>
      <c r="BX160" s="71"/>
      <c r="BY160" s="71"/>
      <c r="BZ160" s="71"/>
      <c r="CA160" s="71"/>
      <c r="CB160" s="71"/>
      <c r="CC160" s="71"/>
      <c r="CD160" s="71"/>
      <c r="CE160" s="71"/>
      <c r="CF160" s="71"/>
      <c r="CG160" s="71"/>
      <c r="CH160" s="71"/>
    </row>
    <row r="161" spans="53:86">
      <c r="BA161" s="71"/>
      <c r="BB161" s="71"/>
      <c r="BC161" s="71"/>
      <c r="BD161" s="71"/>
      <c r="BE161" s="71"/>
      <c r="BF161" s="71"/>
      <c r="BG161" s="71"/>
      <c r="BH161" s="71"/>
      <c r="BI161" s="71"/>
      <c r="BJ161" s="71"/>
      <c r="BK161" s="71"/>
      <c r="BL161" s="71"/>
      <c r="BM161" s="179" t="s">
        <v>602</v>
      </c>
      <c r="BN161" s="71"/>
      <c r="BO161" s="71"/>
      <c r="BP161" s="71"/>
      <c r="BQ161" s="71"/>
      <c r="BR161" s="71"/>
      <c r="BS161" s="71"/>
      <c r="BT161" s="71"/>
      <c r="BU161" s="71"/>
      <c r="BV161" s="71"/>
      <c r="BW161" s="71"/>
      <c r="BX161" s="71"/>
      <c r="BY161" s="71"/>
      <c r="BZ161" s="71"/>
      <c r="CA161" s="71"/>
      <c r="CB161" s="71"/>
      <c r="CC161" s="71"/>
      <c r="CD161" s="71"/>
      <c r="CE161" s="71"/>
      <c r="CF161" s="71"/>
      <c r="CG161" s="71"/>
      <c r="CH161" s="71"/>
    </row>
    <row r="162" spans="53:86">
      <c r="BA162" s="71"/>
      <c r="BB162" s="71"/>
      <c r="BC162" s="71"/>
      <c r="BD162" s="71"/>
      <c r="BE162" s="71"/>
      <c r="BF162" s="71"/>
      <c r="BG162" s="71"/>
      <c r="BH162" s="71"/>
      <c r="BI162" s="71"/>
      <c r="BJ162" s="71"/>
      <c r="BK162" s="71"/>
      <c r="BL162" s="71"/>
      <c r="BM162" s="179" t="s">
        <v>603</v>
      </c>
      <c r="BN162" s="71"/>
      <c r="BO162" s="71"/>
      <c r="BP162" s="71"/>
      <c r="BQ162" s="71"/>
      <c r="BR162" s="71"/>
      <c r="BS162" s="71"/>
      <c r="BT162" s="71"/>
      <c r="BU162" s="71"/>
      <c r="BV162" s="71"/>
      <c r="BW162" s="71"/>
      <c r="BX162" s="71"/>
      <c r="BY162" s="71"/>
      <c r="BZ162" s="71"/>
      <c r="CA162" s="71"/>
      <c r="CB162" s="71"/>
      <c r="CC162" s="71"/>
      <c r="CD162" s="71"/>
      <c r="CE162" s="71"/>
      <c r="CF162" s="71"/>
      <c r="CG162" s="71"/>
      <c r="CH162" s="71"/>
    </row>
    <row r="163" spans="53:86">
      <c r="BA163" s="71"/>
      <c r="BB163" s="71"/>
      <c r="BC163" s="71"/>
      <c r="BD163" s="71"/>
      <c r="BE163" s="71"/>
      <c r="BF163" s="71"/>
      <c r="BG163" s="71"/>
      <c r="BH163" s="71"/>
      <c r="BI163" s="71"/>
      <c r="BJ163" s="71"/>
      <c r="BK163" s="71"/>
      <c r="BL163" s="71"/>
      <c r="BM163" s="179" t="s">
        <v>604</v>
      </c>
      <c r="BN163" s="71"/>
      <c r="BO163" s="71"/>
      <c r="BP163" s="71"/>
      <c r="BQ163" s="71"/>
      <c r="BR163" s="71"/>
      <c r="BS163" s="71"/>
      <c r="BT163" s="71"/>
      <c r="BU163" s="71"/>
      <c r="BV163" s="71"/>
      <c r="BW163" s="71"/>
      <c r="BX163" s="71"/>
      <c r="BY163" s="71"/>
      <c r="BZ163" s="71"/>
      <c r="CA163" s="71"/>
      <c r="CB163" s="71"/>
      <c r="CC163" s="71"/>
      <c r="CD163" s="71"/>
      <c r="CE163" s="71"/>
      <c r="CF163" s="71"/>
      <c r="CG163" s="71"/>
      <c r="CH163" s="71"/>
    </row>
    <row r="164" spans="53:86">
      <c r="BA164" s="71"/>
      <c r="BB164" s="71"/>
      <c r="BC164" s="71"/>
      <c r="BD164" s="71"/>
      <c r="BE164" s="71"/>
      <c r="BF164" s="71"/>
      <c r="BG164" s="71"/>
      <c r="BH164" s="71"/>
      <c r="BI164" s="71"/>
      <c r="BJ164" s="71"/>
      <c r="BK164" s="71"/>
      <c r="BL164" s="71"/>
      <c r="BM164" s="179" t="s">
        <v>605</v>
      </c>
      <c r="BN164" s="71"/>
      <c r="BO164" s="71"/>
      <c r="BP164" s="71"/>
      <c r="BQ164" s="71"/>
      <c r="BR164" s="71"/>
      <c r="BS164" s="71"/>
      <c r="BT164" s="71"/>
      <c r="BU164" s="71"/>
      <c r="BV164" s="71"/>
      <c r="BW164" s="71"/>
      <c r="BX164" s="71"/>
      <c r="BY164" s="71"/>
      <c r="BZ164" s="71"/>
      <c r="CA164" s="71"/>
      <c r="CB164" s="71"/>
      <c r="CC164" s="71"/>
      <c r="CD164" s="71"/>
      <c r="CE164" s="71"/>
      <c r="CF164" s="71"/>
      <c r="CG164" s="71"/>
      <c r="CH164" s="71"/>
    </row>
    <row r="165" spans="53:86">
      <c r="BA165" s="71"/>
      <c r="BB165" s="71"/>
      <c r="BC165" s="71"/>
      <c r="BD165" s="71"/>
      <c r="BE165" s="71"/>
      <c r="BF165" s="71"/>
      <c r="BG165" s="71"/>
      <c r="BH165" s="71"/>
      <c r="BI165" s="71"/>
      <c r="BJ165" s="71"/>
      <c r="BK165" s="71"/>
      <c r="BL165" s="71"/>
      <c r="BM165" s="179" t="s">
        <v>606</v>
      </c>
      <c r="BN165" s="71"/>
      <c r="BO165" s="71"/>
      <c r="BP165" s="71"/>
      <c r="BQ165" s="71"/>
      <c r="BR165" s="71"/>
      <c r="BS165" s="71"/>
      <c r="BT165" s="71"/>
      <c r="BU165" s="71"/>
      <c r="BV165" s="71"/>
      <c r="BW165" s="71"/>
      <c r="BX165" s="71"/>
      <c r="BY165" s="71"/>
      <c r="BZ165" s="71"/>
      <c r="CA165" s="71"/>
      <c r="CB165" s="71"/>
      <c r="CC165" s="71"/>
      <c r="CD165" s="71"/>
      <c r="CE165" s="71"/>
      <c r="CF165" s="71"/>
      <c r="CG165" s="71"/>
      <c r="CH165" s="71"/>
    </row>
    <row r="166" spans="53:86">
      <c r="BA166" s="71"/>
      <c r="BB166" s="71"/>
      <c r="BC166" s="71"/>
      <c r="BD166" s="71"/>
      <c r="BE166" s="71"/>
      <c r="BF166" s="71"/>
      <c r="BG166" s="71"/>
      <c r="BH166" s="71"/>
      <c r="BI166" s="71"/>
      <c r="BJ166" s="71"/>
      <c r="BK166" s="71"/>
      <c r="BL166" s="71"/>
      <c r="BM166" s="179" t="s">
        <v>607</v>
      </c>
      <c r="BN166" s="71"/>
      <c r="BO166" s="71"/>
      <c r="BP166" s="71"/>
      <c r="BQ166" s="71"/>
      <c r="BR166" s="71"/>
      <c r="BS166" s="71"/>
      <c r="BT166" s="71"/>
      <c r="BU166" s="71"/>
      <c r="BV166" s="71"/>
      <c r="BW166" s="71"/>
      <c r="BX166" s="71"/>
      <c r="BY166" s="71"/>
      <c r="BZ166" s="71"/>
      <c r="CA166" s="71"/>
      <c r="CB166" s="71"/>
      <c r="CC166" s="71"/>
      <c r="CD166" s="71"/>
      <c r="CE166" s="71"/>
      <c r="CF166" s="71"/>
      <c r="CG166" s="71"/>
      <c r="CH166" s="71"/>
    </row>
    <row r="167" spans="53:86">
      <c r="BA167" s="71"/>
      <c r="BB167" s="71"/>
      <c r="BC167" s="71"/>
      <c r="BD167" s="71"/>
      <c r="BE167" s="71"/>
      <c r="BF167" s="71"/>
      <c r="BG167" s="71"/>
      <c r="BH167" s="71"/>
      <c r="BI167" s="71"/>
      <c r="BJ167" s="71"/>
      <c r="BK167" s="71"/>
      <c r="BL167" s="71"/>
      <c r="BM167" s="179" t="s">
        <v>608</v>
      </c>
      <c r="BN167" s="71"/>
      <c r="BO167" s="71"/>
      <c r="BP167" s="71"/>
      <c r="BQ167" s="71"/>
      <c r="BR167" s="71"/>
      <c r="BS167" s="71"/>
      <c r="BT167" s="71"/>
      <c r="BU167" s="71"/>
      <c r="BV167" s="71"/>
      <c r="BW167" s="71"/>
      <c r="BX167" s="71"/>
      <c r="BY167" s="71"/>
      <c r="BZ167" s="71"/>
      <c r="CA167" s="71"/>
      <c r="CB167" s="71"/>
      <c r="CC167" s="71"/>
      <c r="CD167" s="71"/>
      <c r="CE167" s="71"/>
      <c r="CF167" s="71"/>
      <c r="CG167" s="71"/>
      <c r="CH167" s="71"/>
    </row>
    <row r="168" spans="53:86">
      <c r="BA168" s="71"/>
      <c r="BB168" s="71"/>
      <c r="BC168" s="71"/>
      <c r="BD168" s="71"/>
      <c r="BE168" s="71"/>
      <c r="BF168" s="71"/>
      <c r="BG168" s="71"/>
      <c r="BH168" s="71"/>
      <c r="BI168" s="71"/>
      <c r="BJ168" s="71"/>
      <c r="BK168" s="71"/>
      <c r="BL168" s="71"/>
      <c r="BM168" s="180" t="s">
        <v>609</v>
      </c>
      <c r="BN168" s="71"/>
      <c r="BO168" s="71"/>
      <c r="BP168" s="71"/>
      <c r="BQ168" s="71"/>
      <c r="BR168" s="71"/>
      <c r="BS168" s="71"/>
      <c r="BT168" s="71"/>
      <c r="BU168" s="71"/>
      <c r="BV168" s="71"/>
      <c r="BW168" s="71"/>
      <c r="BX168" s="71"/>
      <c r="BY168" s="71"/>
      <c r="BZ168" s="71"/>
      <c r="CA168" s="71"/>
      <c r="CB168" s="71"/>
      <c r="CC168" s="71"/>
      <c r="CD168" s="71"/>
      <c r="CE168" s="71"/>
      <c r="CF168" s="71"/>
      <c r="CG168" s="71"/>
      <c r="CH168" s="71"/>
    </row>
    <row r="169" spans="53:86">
      <c r="BA169" s="71"/>
      <c r="BB169" s="71"/>
      <c r="BC169" s="71"/>
      <c r="BD169" s="71"/>
      <c r="BE169" s="71"/>
      <c r="BF169" s="71"/>
      <c r="BG169" s="71"/>
      <c r="BH169" s="71"/>
      <c r="BI169" s="71"/>
      <c r="BJ169" s="71"/>
      <c r="BK169" s="71"/>
      <c r="BL169" s="71"/>
      <c r="BM169" s="179" t="s">
        <v>610</v>
      </c>
      <c r="BN169" s="71"/>
      <c r="BO169" s="71"/>
      <c r="BP169" s="71"/>
      <c r="BQ169" s="71"/>
      <c r="BR169" s="71"/>
      <c r="BS169" s="71"/>
      <c r="BT169" s="71"/>
      <c r="BU169" s="71"/>
      <c r="BV169" s="71"/>
      <c r="BW169" s="71"/>
      <c r="BX169" s="71"/>
      <c r="BY169" s="71"/>
      <c r="BZ169" s="71"/>
      <c r="CA169" s="71"/>
      <c r="CB169" s="71"/>
      <c r="CC169" s="71"/>
      <c r="CD169" s="71"/>
      <c r="CE169" s="71"/>
      <c r="CF169" s="71"/>
      <c r="CG169" s="71"/>
      <c r="CH169" s="71"/>
    </row>
    <row r="170" spans="53:86">
      <c r="BA170" s="71"/>
      <c r="BB170" s="71"/>
      <c r="BC170" s="71"/>
      <c r="BD170" s="71"/>
      <c r="BE170" s="71"/>
      <c r="BF170" s="71"/>
      <c r="BG170" s="71"/>
      <c r="BH170" s="71"/>
      <c r="BI170" s="71"/>
      <c r="BJ170" s="71"/>
      <c r="BK170" s="71"/>
      <c r="BL170" s="71"/>
      <c r="BM170" s="179" t="s">
        <v>611</v>
      </c>
      <c r="BN170" s="71"/>
      <c r="BO170" s="71"/>
      <c r="BP170" s="71"/>
      <c r="BQ170" s="71"/>
      <c r="BR170" s="71"/>
      <c r="BS170" s="71"/>
      <c r="BT170" s="71"/>
      <c r="BU170" s="71"/>
      <c r="BV170" s="71"/>
      <c r="BW170" s="71"/>
      <c r="BX170" s="71"/>
      <c r="BY170" s="71"/>
      <c r="BZ170" s="71"/>
      <c r="CA170" s="71"/>
      <c r="CB170" s="71"/>
      <c r="CC170" s="71"/>
      <c r="CD170" s="71"/>
      <c r="CE170" s="71"/>
      <c r="CF170" s="71"/>
      <c r="CG170" s="71"/>
      <c r="CH170" s="71"/>
    </row>
    <row r="171" spans="53:86">
      <c r="BA171" s="71"/>
      <c r="BB171" s="71"/>
      <c r="BC171" s="71"/>
      <c r="BD171" s="71"/>
      <c r="BE171" s="71"/>
      <c r="BF171" s="71"/>
      <c r="BG171" s="71"/>
      <c r="BH171" s="71"/>
      <c r="BI171" s="71"/>
      <c r="BJ171" s="71"/>
      <c r="BK171" s="71"/>
      <c r="BL171" s="71"/>
      <c r="BM171" s="179" t="s">
        <v>612</v>
      </c>
      <c r="BN171" s="71"/>
      <c r="BO171" s="71"/>
      <c r="BP171" s="71"/>
      <c r="BQ171" s="71"/>
      <c r="BR171" s="71"/>
      <c r="BS171" s="71"/>
      <c r="BT171" s="71"/>
      <c r="BU171" s="71"/>
      <c r="BV171" s="71"/>
      <c r="BW171" s="71"/>
      <c r="BX171" s="71"/>
      <c r="BY171" s="71"/>
      <c r="BZ171" s="71"/>
      <c r="CA171" s="71"/>
      <c r="CB171" s="71"/>
      <c r="CC171" s="71"/>
      <c r="CD171" s="71"/>
      <c r="CE171" s="71"/>
      <c r="CF171" s="71"/>
      <c r="CG171" s="71"/>
      <c r="CH171" s="71"/>
    </row>
    <row r="172" spans="53:86">
      <c r="BA172" s="71"/>
      <c r="BB172" s="71"/>
      <c r="BC172" s="71"/>
      <c r="BD172" s="71"/>
      <c r="BE172" s="71"/>
      <c r="BF172" s="71"/>
      <c r="BG172" s="71"/>
      <c r="BH172" s="71"/>
      <c r="BI172" s="71"/>
      <c r="BJ172" s="71"/>
      <c r="BK172" s="71"/>
      <c r="BL172" s="71"/>
      <c r="BM172" s="179" t="s">
        <v>613</v>
      </c>
      <c r="BN172" s="71"/>
      <c r="BO172" s="71"/>
      <c r="BP172" s="71"/>
      <c r="BQ172" s="71"/>
      <c r="BR172" s="71"/>
      <c r="BS172" s="71"/>
      <c r="BT172" s="71"/>
      <c r="BU172" s="71"/>
      <c r="BV172" s="71"/>
      <c r="BW172" s="71"/>
      <c r="BX172" s="71"/>
      <c r="BY172" s="71"/>
      <c r="BZ172" s="71"/>
      <c r="CA172" s="71"/>
      <c r="CB172" s="71"/>
      <c r="CC172" s="71"/>
      <c r="CD172" s="71"/>
      <c r="CE172" s="71"/>
      <c r="CF172" s="71"/>
      <c r="CG172" s="71"/>
      <c r="CH172" s="71"/>
    </row>
    <row r="173" spans="53:86">
      <c r="BA173" s="71"/>
      <c r="BB173" s="71"/>
      <c r="BC173" s="71"/>
      <c r="BD173" s="71"/>
      <c r="BE173" s="71"/>
      <c r="BF173" s="71"/>
      <c r="BG173" s="71"/>
      <c r="BH173" s="71"/>
      <c r="BI173" s="71"/>
      <c r="BJ173" s="71"/>
      <c r="BK173" s="71"/>
      <c r="BL173" s="71"/>
      <c r="BM173" s="179" t="s">
        <v>614</v>
      </c>
      <c r="BN173" s="71"/>
      <c r="BO173" s="71"/>
      <c r="BP173" s="71"/>
      <c r="BQ173" s="71"/>
      <c r="BR173" s="71"/>
      <c r="BS173" s="71"/>
      <c r="BT173" s="71"/>
      <c r="BU173" s="71"/>
      <c r="BV173" s="71"/>
      <c r="BW173" s="71"/>
      <c r="BX173" s="71"/>
      <c r="BY173" s="71"/>
      <c r="BZ173" s="71"/>
      <c r="CA173" s="71"/>
      <c r="CB173" s="71"/>
      <c r="CC173" s="71"/>
      <c r="CD173" s="71"/>
      <c r="CE173" s="71"/>
      <c r="CF173" s="71"/>
      <c r="CG173" s="71"/>
      <c r="CH173" s="71"/>
    </row>
    <row r="174" spans="53:86">
      <c r="BA174" s="71"/>
      <c r="BB174" s="71"/>
      <c r="BC174" s="71"/>
      <c r="BD174" s="71"/>
      <c r="BE174" s="71"/>
      <c r="BF174" s="71"/>
      <c r="BG174" s="71"/>
      <c r="BH174" s="71"/>
      <c r="BI174" s="71"/>
      <c r="BJ174" s="71"/>
      <c r="BK174" s="71"/>
      <c r="BL174" s="71"/>
      <c r="BM174" s="179" t="s">
        <v>615</v>
      </c>
      <c r="BN174" s="71"/>
      <c r="BO174" s="71"/>
      <c r="BP174" s="71"/>
      <c r="BQ174" s="71"/>
      <c r="BR174" s="71"/>
      <c r="BS174" s="71"/>
      <c r="BT174" s="71"/>
      <c r="BU174" s="71"/>
      <c r="BV174" s="71"/>
      <c r="BW174" s="71"/>
      <c r="BX174" s="71"/>
      <c r="BY174" s="71"/>
      <c r="BZ174" s="71"/>
      <c r="CA174" s="71"/>
      <c r="CB174" s="71"/>
      <c r="CC174" s="71"/>
      <c r="CD174" s="71"/>
      <c r="CE174" s="71"/>
      <c r="CF174" s="71"/>
      <c r="CG174" s="71"/>
      <c r="CH174" s="71"/>
    </row>
    <row r="175" spans="53:86">
      <c r="BA175" s="71"/>
      <c r="BB175" s="71"/>
      <c r="BC175" s="71"/>
      <c r="BD175" s="71"/>
      <c r="BE175" s="71"/>
      <c r="BF175" s="71"/>
      <c r="BG175" s="71"/>
      <c r="BH175" s="71"/>
      <c r="BI175" s="71"/>
      <c r="BJ175" s="71"/>
      <c r="BK175" s="71"/>
      <c r="BL175" s="71"/>
      <c r="BM175" s="179" t="s">
        <v>616</v>
      </c>
      <c r="BN175" s="71"/>
      <c r="BO175" s="71"/>
      <c r="BP175" s="71"/>
      <c r="BQ175" s="71"/>
      <c r="BR175" s="71"/>
      <c r="BS175" s="71"/>
      <c r="BT175" s="71"/>
      <c r="BU175" s="71"/>
      <c r="BV175" s="71"/>
      <c r="BW175" s="71"/>
      <c r="BX175" s="71"/>
      <c r="BY175" s="71"/>
      <c r="BZ175" s="71"/>
      <c r="CA175" s="71"/>
      <c r="CB175" s="71"/>
      <c r="CC175" s="71"/>
      <c r="CD175" s="71"/>
      <c r="CE175" s="71"/>
      <c r="CF175" s="71"/>
      <c r="CG175" s="71"/>
      <c r="CH175" s="71"/>
    </row>
    <row r="176" spans="53:86">
      <c r="BA176" s="71"/>
      <c r="BB176" s="71"/>
      <c r="BC176" s="71"/>
      <c r="BD176" s="71"/>
      <c r="BE176" s="71"/>
      <c r="BF176" s="71"/>
      <c r="BG176" s="71"/>
      <c r="BH176" s="71"/>
      <c r="BI176" s="71"/>
      <c r="BJ176" s="71"/>
      <c r="BK176" s="71"/>
      <c r="BL176" s="71"/>
      <c r="BM176" s="179" t="s">
        <v>617</v>
      </c>
      <c r="BN176" s="71"/>
      <c r="BO176" s="71"/>
      <c r="BP176" s="71"/>
      <c r="BQ176" s="71"/>
      <c r="BR176" s="71"/>
      <c r="BS176" s="71"/>
      <c r="BT176" s="71"/>
      <c r="BU176" s="71"/>
      <c r="BV176" s="71"/>
      <c r="BW176" s="71"/>
      <c r="BX176" s="71"/>
      <c r="BY176" s="71"/>
      <c r="BZ176" s="71"/>
      <c r="CA176" s="71"/>
      <c r="CB176" s="71"/>
      <c r="CC176" s="71"/>
      <c r="CD176" s="71"/>
      <c r="CE176" s="71"/>
      <c r="CF176" s="71"/>
      <c r="CG176" s="71"/>
      <c r="CH176" s="71"/>
    </row>
    <row r="177" spans="53:86">
      <c r="BA177" s="71"/>
      <c r="BB177" s="71"/>
      <c r="BC177" s="71"/>
      <c r="BD177" s="71"/>
      <c r="BE177" s="71"/>
      <c r="BF177" s="71"/>
      <c r="BG177" s="71"/>
      <c r="BH177" s="71"/>
      <c r="BI177" s="71"/>
      <c r="BJ177" s="71"/>
      <c r="BK177" s="71"/>
      <c r="BL177" s="71"/>
      <c r="BM177" s="179" t="s">
        <v>618</v>
      </c>
      <c r="BN177" s="71"/>
      <c r="BO177" s="71"/>
      <c r="BP177" s="71"/>
      <c r="BQ177" s="71"/>
      <c r="BR177" s="71"/>
      <c r="BS177" s="71"/>
      <c r="BT177" s="71"/>
      <c r="BU177" s="71"/>
      <c r="BV177" s="71"/>
      <c r="BW177" s="71"/>
      <c r="BX177" s="71"/>
      <c r="BY177" s="71"/>
      <c r="BZ177" s="71"/>
      <c r="CA177" s="71"/>
      <c r="CB177" s="71"/>
      <c r="CC177" s="71"/>
      <c r="CD177" s="71"/>
      <c r="CE177" s="71"/>
      <c r="CF177" s="71"/>
      <c r="CG177" s="71"/>
      <c r="CH177" s="71"/>
    </row>
    <row r="178" spans="53:86">
      <c r="BA178" s="71"/>
      <c r="BB178" s="71"/>
      <c r="BC178" s="71"/>
      <c r="BD178" s="71"/>
      <c r="BE178" s="71"/>
      <c r="BF178" s="71"/>
      <c r="BG178" s="71"/>
      <c r="BH178" s="71"/>
      <c r="BI178" s="71"/>
      <c r="BJ178" s="71"/>
      <c r="BK178" s="71"/>
      <c r="BL178" s="71"/>
      <c r="BM178" s="179" t="s">
        <v>619</v>
      </c>
      <c r="BN178" s="71"/>
      <c r="BO178" s="71"/>
      <c r="BP178" s="71"/>
      <c r="BQ178" s="71"/>
      <c r="BR178" s="71"/>
      <c r="BS178" s="71"/>
      <c r="BT178" s="71"/>
      <c r="BU178" s="71"/>
      <c r="BV178" s="71"/>
      <c r="BW178" s="71"/>
      <c r="BX178" s="71"/>
      <c r="BY178" s="71"/>
      <c r="BZ178" s="71"/>
      <c r="CA178" s="71"/>
      <c r="CB178" s="71"/>
      <c r="CC178" s="71"/>
      <c r="CD178" s="71"/>
      <c r="CE178" s="71"/>
      <c r="CF178" s="71"/>
      <c r="CG178" s="71"/>
      <c r="CH178" s="71"/>
    </row>
    <row r="179" spans="53:86">
      <c r="BA179" s="71"/>
      <c r="BB179" s="71"/>
      <c r="BC179" s="71"/>
      <c r="BD179" s="71"/>
      <c r="BE179" s="71"/>
      <c r="BF179" s="71"/>
      <c r="BG179" s="71"/>
      <c r="BH179" s="71"/>
      <c r="BI179" s="71"/>
      <c r="BJ179" s="71"/>
      <c r="BK179" s="71"/>
      <c r="BL179" s="71"/>
      <c r="BM179" s="179" t="s">
        <v>620</v>
      </c>
      <c r="BN179" s="71"/>
      <c r="BO179" s="71"/>
      <c r="BP179" s="71"/>
      <c r="BQ179" s="71"/>
      <c r="BR179" s="71"/>
      <c r="BS179" s="71"/>
      <c r="BT179" s="71"/>
      <c r="BU179" s="71"/>
      <c r="BV179" s="71"/>
      <c r="BW179" s="71"/>
      <c r="BX179" s="71"/>
      <c r="BY179" s="71"/>
      <c r="BZ179" s="71"/>
      <c r="CA179" s="71"/>
      <c r="CB179" s="71"/>
      <c r="CC179" s="71"/>
      <c r="CD179" s="71"/>
      <c r="CE179" s="71"/>
      <c r="CF179" s="71"/>
      <c r="CG179" s="71"/>
      <c r="CH179" s="71"/>
    </row>
    <row r="180" spans="53:86">
      <c r="BA180" s="71"/>
      <c r="BB180" s="71"/>
      <c r="BC180" s="71"/>
      <c r="BD180" s="71"/>
      <c r="BE180" s="71"/>
      <c r="BF180" s="71"/>
      <c r="BG180" s="71"/>
      <c r="BH180" s="71"/>
      <c r="BI180" s="71"/>
      <c r="BJ180" s="71"/>
      <c r="BK180" s="71"/>
      <c r="BL180" s="71"/>
      <c r="BM180" s="179" t="s">
        <v>621</v>
      </c>
      <c r="BN180" s="71"/>
      <c r="BO180" s="71"/>
      <c r="BP180" s="71"/>
      <c r="BQ180" s="71"/>
      <c r="BR180" s="71"/>
      <c r="BS180" s="71"/>
      <c r="BT180" s="71"/>
      <c r="BU180" s="71"/>
      <c r="BV180" s="71"/>
      <c r="BW180" s="71"/>
      <c r="BX180" s="71"/>
      <c r="BY180" s="71"/>
      <c r="BZ180" s="71"/>
      <c r="CA180" s="71"/>
      <c r="CB180" s="71"/>
      <c r="CC180" s="71"/>
      <c r="CD180" s="71"/>
      <c r="CE180" s="71"/>
      <c r="CF180" s="71"/>
      <c r="CG180" s="71"/>
      <c r="CH180" s="71"/>
    </row>
    <row r="181" spans="53:86">
      <c r="BA181" s="71"/>
      <c r="BB181" s="71"/>
      <c r="BC181" s="71"/>
      <c r="BD181" s="71"/>
      <c r="BE181" s="71"/>
      <c r="BF181" s="71"/>
      <c r="BG181" s="71"/>
      <c r="BH181" s="71"/>
      <c r="BI181" s="71"/>
      <c r="BJ181" s="71"/>
      <c r="BK181" s="71"/>
      <c r="BL181" s="71"/>
      <c r="BM181" s="179" t="s">
        <v>622</v>
      </c>
      <c r="BN181" s="71"/>
      <c r="BO181" s="71"/>
      <c r="BP181" s="71"/>
      <c r="BQ181" s="71"/>
      <c r="BR181" s="71"/>
      <c r="BS181" s="71"/>
      <c r="BT181" s="71"/>
      <c r="BU181" s="71"/>
      <c r="BV181" s="71"/>
      <c r="BW181" s="71"/>
      <c r="BX181" s="71"/>
      <c r="BY181" s="71"/>
      <c r="BZ181" s="71"/>
      <c r="CA181" s="71"/>
      <c r="CB181" s="71"/>
      <c r="CC181" s="71"/>
      <c r="CD181" s="71"/>
      <c r="CE181" s="71"/>
      <c r="CF181" s="71"/>
      <c r="CG181" s="71"/>
      <c r="CH181" s="71"/>
    </row>
    <row r="182" spans="53:86">
      <c r="BA182" s="71"/>
      <c r="BB182" s="71"/>
      <c r="BC182" s="71"/>
      <c r="BD182" s="71"/>
      <c r="BE182" s="71"/>
      <c r="BF182" s="71"/>
      <c r="BG182" s="71"/>
      <c r="BH182" s="71"/>
      <c r="BI182" s="71"/>
      <c r="BJ182" s="71"/>
      <c r="BK182" s="71"/>
      <c r="BL182" s="71"/>
      <c r="BM182" s="179" t="s">
        <v>650</v>
      </c>
      <c r="BN182" s="71"/>
      <c r="BO182" s="71"/>
      <c r="BP182" s="71"/>
      <c r="BQ182" s="71"/>
      <c r="BR182" s="71"/>
      <c r="BS182" s="71"/>
      <c r="BT182" s="71"/>
      <c r="BU182" s="71"/>
      <c r="BV182" s="71"/>
      <c r="BW182" s="71"/>
      <c r="BX182" s="71"/>
      <c r="BY182" s="71"/>
      <c r="BZ182" s="71"/>
      <c r="CA182" s="71"/>
      <c r="CB182" s="71"/>
      <c r="CC182" s="71"/>
      <c r="CD182" s="71"/>
      <c r="CE182" s="71"/>
      <c r="CF182" s="71"/>
      <c r="CG182" s="71"/>
      <c r="CH182" s="71"/>
    </row>
    <row r="183" spans="53:86">
      <c r="BA183" s="71"/>
      <c r="BB183" s="71"/>
      <c r="BC183" s="71"/>
      <c r="BD183" s="71"/>
      <c r="BE183" s="71"/>
      <c r="BF183" s="71"/>
      <c r="BG183" s="71"/>
      <c r="BH183" s="71"/>
      <c r="BI183" s="71"/>
      <c r="BJ183" s="71"/>
      <c r="BK183" s="71"/>
      <c r="BL183" s="71"/>
      <c r="BM183" s="179" t="s">
        <v>623</v>
      </c>
      <c r="BN183" s="71"/>
      <c r="BO183" s="71"/>
      <c r="BP183" s="71"/>
      <c r="BQ183" s="71"/>
      <c r="BR183" s="71"/>
      <c r="BS183" s="71"/>
      <c r="BT183" s="71"/>
      <c r="BU183" s="71"/>
      <c r="BV183" s="71"/>
      <c r="BW183" s="71"/>
      <c r="BX183" s="71"/>
      <c r="BY183" s="71"/>
      <c r="BZ183" s="71"/>
      <c r="CA183" s="71"/>
      <c r="CB183" s="71"/>
      <c r="CC183" s="71"/>
      <c r="CD183" s="71"/>
      <c r="CE183" s="71"/>
      <c r="CF183" s="71"/>
      <c r="CG183" s="71"/>
      <c r="CH183" s="71"/>
    </row>
    <row r="184" spans="53:86">
      <c r="BA184" s="71"/>
      <c r="BB184" s="71"/>
      <c r="BC184" s="71"/>
      <c r="BD184" s="71"/>
      <c r="BE184" s="71"/>
      <c r="BF184" s="71"/>
      <c r="BG184" s="71"/>
      <c r="BH184" s="71"/>
      <c r="BI184" s="71"/>
      <c r="BJ184" s="71"/>
      <c r="BK184" s="71"/>
      <c r="BL184" s="71"/>
      <c r="BM184" s="179" t="s">
        <v>624</v>
      </c>
      <c r="BN184" s="71"/>
      <c r="BO184" s="71"/>
      <c r="BP184" s="71"/>
      <c r="BQ184" s="71"/>
      <c r="BR184" s="71"/>
      <c r="BS184" s="71"/>
      <c r="BT184" s="71"/>
      <c r="BU184" s="71"/>
      <c r="BV184" s="71"/>
      <c r="BW184" s="71"/>
      <c r="BX184" s="71"/>
      <c r="BY184" s="71"/>
      <c r="BZ184" s="71"/>
      <c r="CA184" s="71"/>
      <c r="CB184" s="71"/>
      <c r="CC184" s="71"/>
      <c r="CD184" s="71"/>
      <c r="CE184" s="71"/>
      <c r="CF184" s="71"/>
      <c r="CG184" s="71"/>
      <c r="CH184" s="71"/>
    </row>
    <row r="185" spans="53:86">
      <c r="BA185" s="71"/>
      <c r="BB185" s="71"/>
      <c r="BC185" s="71"/>
      <c r="BD185" s="71"/>
      <c r="BE185" s="71"/>
      <c r="BF185" s="71"/>
      <c r="BG185" s="71"/>
      <c r="BH185" s="71"/>
      <c r="BI185" s="71"/>
      <c r="BJ185" s="71"/>
      <c r="BK185" s="71"/>
      <c r="BL185" s="71"/>
      <c r="BM185" s="179" t="s">
        <v>625</v>
      </c>
      <c r="BN185" s="71"/>
      <c r="BO185" s="71"/>
      <c r="BP185" s="71"/>
      <c r="BQ185" s="71"/>
      <c r="BR185" s="71"/>
      <c r="BS185" s="71"/>
      <c r="BT185" s="71"/>
      <c r="BU185" s="71"/>
      <c r="BV185" s="71"/>
      <c r="BW185" s="71"/>
      <c r="BX185" s="71"/>
      <c r="BY185" s="71"/>
      <c r="BZ185" s="71"/>
      <c r="CA185" s="71"/>
      <c r="CB185" s="71"/>
      <c r="CC185" s="71"/>
      <c r="CD185" s="71"/>
      <c r="CE185" s="71"/>
      <c r="CF185" s="71"/>
      <c r="CG185" s="71"/>
      <c r="CH185" s="71"/>
    </row>
    <row r="186" spans="53:86">
      <c r="BA186" s="71"/>
      <c r="BB186" s="71"/>
      <c r="BC186" s="71"/>
      <c r="BD186" s="71"/>
      <c r="BE186" s="71"/>
      <c r="BF186" s="71"/>
      <c r="BG186" s="71"/>
      <c r="BH186" s="71"/>
      <c r="BI186" s="71"/>
      <c r="BJ186" s="71"/>
      <c r="BK186" s="71"/>
      <c r="BL186" s="71"/>
      <c r="BM186" s="179" t="s">
        <v>651</v>
      </c>
      <c r="BN186" s="71"/>
      <c r="BO186" s="71"/>
      <c r="BP186" s="71"/>
      <c r="BQ186" s="71"/>
      <c r="BR186" s="71"/>
      <c r="BS186" s="71"/>
      <c r="BT186" s="71"/>
      <c r="BU186" s="71"/>
      <c r="BV186" s="71"/>
      <c r="BW186" s="71"/>
      <c r="BX186" s="71"/>
      <c r="BY186" s="71"/>
      <c r="BZ186" s="71"/>
      <c r="CA186" s="71"/>
      <c r="CB186" s="71"/>
      <c r="CC186" s="71"/>
      <c r="CD186" s="71"/>
      <c r="CE186" s="71"/>
      <c r="CF186" s="71"/>
      <c r="CG186" s="71"/>
      <c r="CH186" s="71"/>
    </row>
    <row r="187" spans="53:86">
      <c r="BA187" s="71"/>
      <c r="BB187" s="71"/>
      <c r="BC187" s="71"/>
      <c r="BD187" s="71"/>
      <c r="BE187" s="71"/>
      <c r="BF187" s="71"/>
      <c r="BG187" s="71"/>
      <c r="BH187" s="71"/>
      <c r="BI187" s="71"/>
      <c r="BJ187" s="71"/>
      <c r="BK187" s="71"/>
      <c r="BL187" s="71"/>
      <c r="BM187" s="180" t="s">
        <v>626</v>
      </c>
      <c r="BN187" s="71"/>
      <c r="BO187" s="71"/>
      <c r="BP187" s="71"/>
      <c r="BQ187" s="71"/>
      <c r="BR187" s="71"/>
      <c r="BS187" s="71"/>
      <c r="BT187" s="71"/>
      <c r="BU187" s="71"/>
      <c r="BV187" s="71"/>
      <c r="BW187" s="71"/>
      <c r="BX187" s="71"/>
      <c r="BY187" s="71"/>
      <c r="BZ187" s="71"/>
      <c r="CA187" s="71"/>
      <c r="CB187" s="71"/>
      <c r="CC187" s="71"/>
      <c r="CD187" s="71"/>
      <c r="CE187" s="71"/>
      <c r="CF187" s="71"/>
      <c r="CG187" s="71"/>
      <c r="CH187" s="71"/>
    </row>
    <row r="188" spans="53:86">
      <c r="BA188" s="71"/>
      <c r="BB188" s="71"/>
      <c r="BC188" s="71"/>
      <c r="BD188" s="71"/>
      <c r="BE188" s="71"/>
      <c r="BF188" s="71"/>
      <c r="BG188" s="71"/>
      <c r="BH188" s="71"/>
      <c r="BI188" s="71"/>
      <c r="BJ188" s="71"/>
      <c r="BK188" s="71"/>
      <c r="BL188" s="71"/>
      <c r="BM188" s="179" t="s">
        <v>627</v>
      </c>
      <c r="BN188" s="71"/>
      <c r="BO188" s="71"/>
      <c r="BP188" s="71"/>
      <c r="BQ188" s="71"/>
      <c r="BR188" s="71"/>
      <c r="BS188" s="71"/>
      <c r="BT188" s="71"/>
      <c r="BU188" s="71"/>
      <c r="BV188" s="71"/>
      <c r="BW188" s="71"/>
      <c r="BX188" s="71"/>
      <c r="BY188" s="71"/>
      <c r="BZ188" s="71"/>
      <c r="CA188" s="71"/>
      <c r="CB188" s="71"/>
      <c r="CC188" s="71"/>
      <c r="CD188" s="71"/>
      <c r="CE188" s="71"/>
      <c r="CF188" s="71"/>
      <c r="CG188" s="71"/>
      <c r="CH188" s="71"/>
    </row>
    <row r="189" spans="53:86">
      <c r="BA189" s="71"/>
      <c r="BB189" s="71"/>
      <c r="BC189" s="71"/>
      <c r="BD189" s="71"/>
      <c r="BE189" s="71"/>
      <c r="BF189" s="71"/>
      <c r="BG189" s="71"/>
      <c r="BH189" s="71"/>
      <c r="BI189" s="71"/>
      <c r="BJ189" s="71"/>
      <c r="BK189" s="71"/>
      <c r="BL189" s="71"/>
      <c r="BM189" s="179" t="s">
        <v>628</v>
      </c>
      <c r="BN189" s="71"/>
      <c r="BO189" s="71"/>
      <c r="BP189" s="71"/>
      <c r="BQ189" s="71"/>
      <c r="BR189" s="71"/>
      <c r="BS189" s="71"/>
      <c r="BT189" s="71"/>
      <c r="BU189" s="71"/>
      <c r="BV189" s="71"/>
      <c r="BW189" s="71"/>
      <c r="BX189" s="71"/>
      <c r="BY189" s="71"/>
      <c r="BZ189" s="71"/>
      <c r="CA189" s="71"/>
      <c r="CB189" s="71"/>
      <c r="CC189" s="71"/>
      <c r="CD189" s="71"/>
      <c r="CE189" s="71"/>
      <c r="CF189" s="71"/>
      <c r="CG189" s="71"/>
      <c r="CH189" s="71"/>
    </row>
    <row r="190" spans="53:86">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c r="CA190" s="71"/>
      <c r="CB190" s="71"/>
      <c r="CC190" s="71"/>
      <c r="CD190" s="71"/>
      <c r="CE190" s="71"/>
      <c r="CF190" s="71"/>
      <c r="CG190" s="71"/>
      <c r="CH190" s="71"/>
    </row>
    <row r="191" spans="53:86">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c r="CA191" s="71"/>
      <c r="CB191" s="71"/>
      <c r="CC191" s="71"/>
      <c r="CD191" s="71"/>
      <c r="CE191" s="71"/>
      <c r="CF191" s="71"/>
      <c r="CG191" s="71"/>
      <c r="CH191" s="71"/>
    </row>
    <row r="192" spans="53:86">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c r="CA192" s="71"/>
      <c r="CB192" s="71"/>
      <c r="CC192" s="71"/>
      <c r="CD192" s="71"/>
      <c r="CE192" s="71"/>
      <c r="CF192" s="71"/>
      <c r="CG192" s="71"/>
      <c r="CH192" s="71"/>
    </row>
    <row r="193" spans="53:86">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c r="CA193" s="71"/>
      <c r="CB193" s="71"/>
      <c r="CC193" s="71"/>
      <c r="CD193" s="71"/>
      <c r="CE193" s="71"/>
      <c r="CF193" s="71"/>
      <c r="CG193" s="71"/>
      <c r="CH193" s="71"/>
    </row>
    <row r="194" spans="53:86">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c r="CA194" s="71"/>
      <c r="CB194" s="71"/>
      <c r="CC194" s="71"/>
      <c r="CD194" s="71"/>
      <c r="CE194" s="71"/>
      <c r="CF194" s="71"/>
      <c r="CG194" s="71"/>
      <c r="CH194" s="71"/>
    </row>
    <row r="195" spans="53:86">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c r="CA195" s="71"/>
      <c r="CB195" s="71"/>
      <c r="CC195" s="71"/>
      <c r="CD195" s="71"/>
      <c r="CE195" s="71"/>
      <c r="CF195" s="71"/>
      <c r="CG195" s="71"/>
      <c r="CH195" s="71"/>
    </row>
    <row r="196" spans="53:86">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c r="CA196" s="71"/>
      <c r="CB196" s="71"/>
      <c r="CC196" s="71"/>
      <c r="CD196" s="71"/>
      <c r="CE196" s="71"/>
      <c r="CF196" s="71"/>
      <c r="CG196" s="71"/>
      <c r="CH196" s="71"/>
    </row>
  </sheetData>
  <dataValidations count="3">
    <dataValidation type="list" allowBlank="1" showInputMessage="1" showErrorMessage="1" sqref="B4:B8">
      <formula1>$BA$29:$BA$34</formula1>
    </dataValidation>
    <dataValidation type="list" allowBlank="1" showInputMessage="1" showErrorMessage="1" sqref="A4:A8">
      <formula1>$BB$2:$BB$26</formula1>
    </dataValidation>
    <dataValidation type="textLength" showInputMessage="1" showErrorMessage="1" sqref="I5:I8">
      <formula1>0</formula1>
      <formula2>150</formula2>
    </dataValidation>
  </dataValidations>
  <pageMargins left="0.7" right="0.7" top="0.75" bottom="0.75" header="0.3" footer="0.3"/>
  <pageSetup paperSize="9" orientation="portrait" horizontalDpi="4294967292" verticalDpi="4294967292"/>
  <extLst>
    <ext xmlns:x14="http://schemas.microsoft.com/office/spreadsheetml/2009/9/main" uri="{CCE6A557-97BC-4b89-ADB6-D9C93CAAB3DF}">
      <x14:dataValidations xmlns:xm="http://schemas.microsoft.com/office/excel/2006/main" count="1">
        <x14:dataValidation type="list" allowBlank="1" showInputMessage="1" showErrorMessage="1">
          <x14:formula1>
            <xm:f>[1]Custom_lists!#REF!</xm:f>
          </x14:formula1>
          <xm:sqref>A4:A5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IC200"/>
  <sheetViews>
    <sheetView zoomScale="125" zoomScaleNormal="125" zoomScaleSheetLayoutView="100" zoomScalePageLayoutView="125" workbookViewId="0">
      <selection activeCell="M22" sqref="M22"/>
    </sheetView>
  </sheetViews>
  <sheetFormatPr baseColWidth="10" defaultColWidth="5.7109375" defaultRowHeight="20.100000000000001" customHeight="1"/>
  <cols>
    <col min="1" max="1" width="9" style="1" customWidth="1"/>
    <col min="2" max="2" width="38.28515625" style="4" customWidth="1"/>
    <col min="3" max="3" width="43.7109375" style="5" customWidth="1"/>
    <col min="4" max="4" width="11.140625" style="5" customWidth="1"/>
    <col min="5" max="9" width="14" style="5" customWidth="1"/>
    <col min="10" max="237" width="5.7109375" style="6" customWidth="1"/>
    <col min="238" max="16384" width="5.7109375" style="1"/>
  </cols>
  <sheetData>
    <row r="1" spans="1:237" ht="20.100000000000001" customHeight="1" thickBot="1">
      <c r="A1" s="7" t="s">
        <v>8</v>
      </c>
      <c r="B1" s="8"/>
      <c r="C1" s="9"/>
      <c r="D1" s="9"/>
      <c r="E1" s="9"/>
      <c r="F1" s="9"/>
      <c r="G1" s="10"/>
      <c r="H1" s="79" t="s">
        <v>0</v>
      </c>
      <c r="I1" s="80" t="s">
        <v>1619</v>
      </c>
      <c r="BA1" s="176" t="s">
        <v>402</v>
      </c>
      <c r="BB1" s="277" t="s">
        <v>813</v>
      </c>
      <c r="BC1" s="71"/>
      <c r="BD1" s="175" t="s">
        <v>414</v>
      </c>
      <c r="BE1" s="177"/>
      <c r="BF1" s="177"/>
      <c r="BG1" s="71"/>
      <c r="BH1" s="71" t="s">
        <v>449</v>
      </c>
      <c r="BI1" s="71"/>
      <c r="BJ1" s="71"/>
      <c r="BK1" s="71"/>
      <c r="BL1" s="71"/>
      <c r="BM1" s="175" t="s">
        <v>629</v>
      </c>
      <c r="BN1" s="71"/>
      <c r="BO1" s="71" t="s">
        <v>652</v>
      </c>
      <c r="BP1" s="71"/>
      <c r="BQ1" s="71"/>
      <c r="BR1" s="71"/>
      <c r="BS1" s="71"/>
      <c r="BT1" s="71"/>
      <c r="BU1" s="175" t="s">
        <v>689</v>
      </c>
      <c r="BV1" s="71"/>
      <c r="BW1" s="71"/>
      <c r="BX1" s="71"/>
      <c r="BY1" s="71"/>
      <c r="BZ1" s="71" t="s">
        <v>706</v>
      </c>
      <c r="CA1" s="71"/>
      <c r="CB1" s="71"/>
      <c r="CC1" s="71" t="s">
        <v>734</v>
      </c>
      <c r="CD1" s="71"/>
      <c r="CE1" s="71"/>
      <c r="CF1" s="71"/>
      <c r="CG1" s="71"/>
      <c r="CH1" s="71"/>
      <c r="IB1" s="1"/>
      <c r="IC1" s="1"/>
    </row>
    <row r="2" spans="1:237" ht="20.100000000000001" customHeight="1" thickBot="1">
      <c r="A2" s="11"/>
      <c r="B2" s="12"/>
      <c r="C2" s="12"/>
      <c r="D2" s="12"/>
      <c r="E2" s="12"/>
      <c r="F2" s="12"/>
      <c r="G2" s="13"/>
      <c r="H2" s="189" t="s">
        <v>243</v>
      </c>
      <c r="I2" s="874" t="s">
        <v>1814</v>
      </c>
      <c r="BA2" s="178" t="s">
        <v>319</v>
      </c>
      <c r="BB2" s="178" t="s">
        <v>320</v>
      </c>
      <c r="BC2" s="71"/>
      <c r="BD2" s="71" t="s">
        <v>419</v>
      </c>
      <c r="BE2" s="177"/>
      <c r="BF2" s="177"/>
      <c r="BG2" s="71"/>
      <c r="BH2" s="71" t="s">
        <v>448</v>
      </c>
      <c r="BI2" s="71"/>
      <c r="BJ2" s="71"/>
      <c r="BK2" s="71"/>
      <c r="BL2" s="71"/>
      <c r="BM2" s="179" t="s">
        <v>461</v>
      </c>
      <c r="BN2" s="71"/>
      <c r="BO2" s="71" t="s">
        <v>113</v>
      </c>
      <c r="BP2" s="71"/>
      <c r="BQ2" s="71"/>
      <c r="BR2" s="71"/>
      <c r="BS2" s="71"/>
      <c r="BT2" s="71"/>
      <c r="BU2" s="65" t="s">
        <v>692</v>
      </c>
      <c r="BV2" s="65"/>
      <c r="BW2" s="65"/>
      <c r="BX2" s="65"/>
      <c r="BY2" s="65"/>
      <c r="BZ2" s="65" t="s">
        <v>172</v>
      </c>
      <c r="CA2" s="65"/>
      <c r="CB2" s="65"/>
      <c r="CC2" s="71" t="s">
        <v>256</v>
      </c>
      <c r="CD2" s="71"/>
      <c r="CE2" s="71"/>
      <c r="CF2" s="71"/>
      <c r="CG2" s="71"/>
      <c r="CH2" s="71"/>
      <c r="IB2" s="1"/>
      <c r="IC2" s="1"/>
    </row>
    <row r="3" spans="1:237" s="32" customFormat="1" ht="25.35" customHeight="1" thickBot="1">
      <c r="A3" s="920" t="s">
        <v>1</v>
      </c>
      <c r="B3" s="920" t="s">
        <v>9</v>
      </c>
      <c r="C3" s="921" t="s">
        <v>10</v>
      </c>
      <c r="D3" s="918" t="s">
        <v>11</v>
      </c>
      <c r="E3" s="918"/>
      <c r="F3" s="918"/>
      <c r="G3" s="918"/>
      <c r="H3" s="918"/>
      <c r="I3" s="918"/>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178" t="s">
        <v>321</v>
      </c>
      <c r="BB3" s="178" t="s">
        <v>322</v>
      </c>
      <c r="BD3" s="32" t="s">
        <v>210</v>
      </c>
      <c r="BE3" s="223"/>
      <c r="BF3" s="223"/>
      <c r="BH3" s="32" t="s">
        <v>450</v>
      </c>
      <c r="BM3" s="224" t="s">
        <v>462</v>
      </c>
      <c r="BO3" s="32" t="s">
        <v>115</v>
      </c>
      <c r="BU3" s="32" t="s">
        <v>693</v>
      </c>
      <c r="BZ3" s="32" t="s">
        <v>718</v>
      </c>
      <c r="CC3" s="32" t="s">
        <v>257</v>
      </c>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row>
    <row r="4" spans="1:237" s="32" customFormat="1" ht="40.35" customHeight="1" thickBot="1">
      <c r="A4" s="920"/>
      <c r="B4" s="920"/>
      <c r="C4" s="921"/>
      <c r="D4" s="14" t="s">
        <v>12</v>
      </c>
      <c r="E4" s="14" t="s">
        <v>13</v>
      </c>
      <c r="F4" s="14" t="s">
        <v>14</v>
      </c>
      <c r="G4" s="14" t="s">
        <v>15</v>
      </c>
      <c r="H4" s="14" t="s">
        <v>16</v>
      </c>
      <c r="I4" s="14" t="s">
        <v>17</v>
      </c>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178" t="s">
        <v>323</v>
      </c>
      <c r="BB4" s="178" t="s">
        <v>324</v>
      </c>
      <c r="BD4" s="32" t="s">
        <v>420</v>
      </c>
      <c r="BE4" s="223"/>
      <c r="BF4" s="223"/>
      <c r="BH4" s="32" t="s">
        <v>455</v>
      </c>
      <c r="BM4" s="224" t="s">
        <v>463</v>
      </c>
      <c r="BO4" s="32" t="s">
        <v>119</v>
      </c>
      <c r="BU4" s="32" t="s">
        <v>694</v>
      </c>
      <c r="BZ4" s="32" t="s">
        <v>56</v>
      </c>
      <c r="CC4" s="32" t="s">
        <v>258</v>
      </c>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row>
    <row r="5" spans="1:237" ht="20.100000000000001" customHeight="1">
      <c r="A5" s="327" t="s">
        <v>318</v>
      </c>
      <c r="B5" s="328" t="s">
        <v>18</v>
      </c>
      <c r="C5" s="329" t="s">
        <v>19</v>
      </c>
      <c r="D5" s="330" t="s">
        <v>65</v>
      </c>
      <c r="E5" s="330" t="s">
        <v>65</v>
      </c>
      <c r="F5" s="330" t="s">
        <v>744</v>
      </c>
      <c r="G5" s="330" t="s">
        <v>744</v>
      </c>
      <c r="H5" s="15"/>
      <c r="I5" s="15"/>
      <c r="BA5" s="178" t="s">
        <v>327</v>
      </c>
      <c r="BB5" s="178" t="s">
        <v>328</v>
      </c>
      <c r="BC5" s="71"/>
      <c r="BD5" s="71" t="s">
        <v>214</v>
      </c>
      <c r="BE5" s="177"/>
      <c r="BF5" s="177"/>
      <c r="BG5" s="71"/>
      <c r="BH5" s="71" t="s">
        <v>447</v>
      </c>
      <c r="BI5" s="71"/>
      <c r="BJ5" s="71"/>
      <c r="BK5" s="71"/>
      <c r="BL5" s="71"/>
      <c r="BM5" s="180" t="s">
        <v>464</v>
      </c>
      <c r="BN5" s="71"/>
      <c r="BO5" s="71"/>
      <c r="BP5" s="71"/>
      <c r="BQ5" s="71"/>
      <c r="BR5" s="71"/>
      <c r="BS5" s="71"/>
      <c r="BT5" s="71"/>
      <c r="BU5" s="65" t="s">
        <v>668</v>
      </c>
      <c r="BV5" s="65"/>
      <c r="BW5" s="65"/>
      <c r="BX5" s="65"/>
      <c r="BY5" s="65"/>
      <c r="BZ5" s="65" t="s">
        <v>719</v>
      </c>
      <c r="CA5" s="65"/>
      <c r="CB5" s="65"/>
      <c r="CC5" s="71" t="s">
        <v>259</v>
      </c>
      <c r="CD5" s="71"/>
      <c r="CE5" s="71"/>
      <c r="CF5" s="71"/>
      <c r="CG5" s="71"/>
      <c r="CH5" s="71"/>
      <c r="HX5" s="1"/>
      <c r="HY5" s="1"/>
      <c r="HZ5" s="1"/>
      <c r="IA5" s="1"/>
      <c r="IB5" s="1"/>
      <c r="IC5" s="1"/>
    </row>
    <row r="6" spans="1:237" s="16" customFormat="1" ht="20.100000000000001" customHeight="1">
      <c r="A6" s="327" t="s">
        <v>318</v>
      </c>
      <c r="B6" s="328" t="s">
        <v>20</v>
      </c>
      <c r="C6" s="329" t="s">
        <v>21</v>
      </c>
      <c r="D6" s="330" t="s">
        <v>65</v>
      </c>
      <c r="E6" s="330" t="s">
        <v>65</v>
      </c>
      <c r="F6" s="330" t="s">
        <v>65</v>
      </c>
      <c r="G6" s="330" t="s">
        <v>744</v>
      </c>
      <c r="H6" s="331" t="s">
        <v>744</v>
      </c>
      <c r="I6" s="331" t="s">
        <v>744</v>
      </c>
      <c r="BA6" s="178" t="s">
        <v>329</v>
      </c>
      <c r="BB6" s="178" t="s">
        <v>330</v>
      </c>
      <c r="BC6" s="71"/>
      <c r="BD6" s="71" t="s">
        <v>415</v>
      </c>
      <c r="BE6" s="177"/>
      <c r="BF6" s="177"/>
      <c r="BG6" s="71"/>
      <c r="BH6" s="71" t="s">
        <v>451</v>
      </c>
      <c r="BI6" s="71"/>
      <c r="BJ6" s="71"/>
      <c r="BK6" s="71"/>
      <c r="BL6" s="71"/>
      <c r="BM6" s="179" t="s">
        <v>639</v>
      </c>
      <c r="BN6" s="71"/>
      <c r="BO6" s="71"/>
      <c r="BP6" s="71"/>
      <c r="BQ6" s="71"/>
      <c r="BR6" s="71"/>
      <c r="BS6" s="71"/>
      <c r="BT6" s="71"/>
      <c r="BU6" s="65" t="s">
        <v>669</v>
      </c>
      <c r="BV6" s="65"/>
      <c r="BW6" s="65"/>
      <c r="BX6" s="65"/>
      <c r="BY6" s="65"/>
      <c r="BZ6" s="65" t="s">
        <v>717</v>
      </c>
      <c r="CA6" s="65"/>
      <c r="CB6" s="65"/>
      <c r="CC6" s="71" t="s">
        <v>731</v>
      </c>
      <c r="CD6" s="71"/>
      <c r="CE6" s="71"/>
      <c r="CF6" s="71"/>
      <c r="CG6" s="71"/>
      <c r="CH6" s="71"/>
    </row>
    <row r="7" spans="1:237" s="16" customFormat="1" ht="20.100000000000001" customHeight="1">
      <c r="A7" s="327" t="s">
        <v>318</v>
      </c>
      <c r="B7" s="328" t="s">
        <v>22</v>
      </c>
      <c r="C7" s="329" t="s">
        <v>23</v>
      </c>
      <c r="D7" s="330" t="s">
        <v>65</v>
      </c>
      <c r="E7" s="330" t="s">
        <v>65</v>
      </c>
      <c r="F7" s="330" t="s">
        <v>744</v>
      </c>
      <c r="G7" s="330" t="s">
        <v>1566</v>
      </c>
      <c r="H7" s="331" t="s">
        <v>744</v>
      </c>
      <c r="I7" s="331" t="s">
        <v>744</v>
      </c>
      <c r="BA7" s="178" t="s">
        <v>336</v>
      </c>
      <c r="BB7" s="178" t="s">
        <v>318</v>
      </c>
      <c r="BC7" s="71"/>
      <c r="BD7" s="71" t="s">
        <v>416</v>
      </c>
      <c r="BE7" s="177"/>
      <c r="BF7" s="177"/>
      <c r="BG7" s="71"/>
      <c r="BH7" s="71" t="s">
        <v>452</v>
      </c>
      <c r="BI7" s="71"/>
      <c r="BJ7" s="71"/>
      <c r="BK7" s="71"/>
      <c r="BL7" s="71"/>
      <c r="BM7" s="179" t="s">
        <v>465</v>
      </c>
      <c r="BN7" s="71"/>
      <c r="BO7" s="71" t="s">
        <v>653</v>
      </c>
      <c r="BP7" s="71"/>
      <c r="BQ7" s="71"/>
      <c r="BR7" s="71"/>
      <c r="BS7" s="71"/>
      <c r="BT7" s="71"/>
      <c r="BU7" s="65" t="s">
        <v>695</v>
      </c>
      <c r="BV7" s="65"/>
      <c r="BW7" s="65"/>
      <c r="BX7" s="65"/>
      <c r="BY7" s="65"/>
      <c r="BZ7" s="65" t="s">
        <v>173</v>
      </c>
      <c r="CA7" s="65"/>
      <c r="CB7" s="65"/>
      <c r="CC7" s="71" t="s">
        <v>732</v>
      </c>
      <c r="CD7" s="71"/>
      <c r="CE7" s="71"/>
      <c r="CF7" s="71"/>
      <c r="CG7" s="71"/>
      <c r="CH7" s="71"/>
    </row>
    <row r="8" spans="1:237" ht="20.100000000000001" customHeight="1">
      <c r="A8" s="327" t="s">
        <v>318</v>
      </c>
      <c r="B8" s="328" t="s">
        <v>24</v>
      </c>
      <c r="C8" s="329" t="s">
        <v>25</v>
      </c>
      <c r="D8" s="330" t="s">
        <v>744</v>
      </c>
      <c r="E8" s="330" t="s">
        <v>744</v>
      </c>
      <c r="F8" s="330" t="s">
        <v>744</v>
      </c>
      <c r="G8" s="330" t="s">
        <v>744</v>
      </c>
      <c r="H8" s="331" t="s">
        <v>744</v>
      </c>
      <c r="I8" s="331" t="s">
        <v>744</v>
      </c>
      <c r="BA8" s="178" t="s">
        <v>331</v>
      </c>
      <c r="BB8" s="178" t="s">
        <v>314</v>
      </c>
      <c r="BC8" s="71"/>
      <c r="BD8" s="71" t="s">
        <v>417</v>
      </c>
      <c r="BE8" s="177"/>
      <c r="BF8" s="177"/>
      <c r="BG8" s="71"/>
      <c r="BH8" s="71" t="s">
        <v>453</v>
      </c>
      <c r="BI8" s="71"/>
      <c r="BJ8" s="71"/>
      <c r="BK8" s="71"/>
      <c r="BL8" s="71"/>
      <c r="BM8" s="179" t="s">
        <v>466</v>
      </c>
      <c r="BN8" s="71"/>
      <c r="BO8" s="71" t="s">
        <v>114</v>
      </c>
      <c r="BP8" s="71"/>
      <c r="BQ8" s="71"/>
      <c r="BR8" s="71"/>
      <c r="BS8" s="71"/>
      <c r="BT8" s="71"/>
      <c r="BU8" s="65" t="s">
        <v>670</v>
      </c>
      <c r="BV8" s="65"/>
      <c r="BW8" s="65"/>
      <c r="BX8" s="65"/>
      <c r="BY8" s="65"/>
      <c r="BZ8" s="65" t="s">
        <v>707</v>
      </c>
      <c r="CA8" s="65"/>
      <c r="CB8" s="65"/>
      <c r="CC8" s="71" t="s">
        <v>733</v>
      </c>
      <c r="CD8" s="71"/>
      <c r="CE8" s="71"/>
      <c r="CF8" s="71"/>
      <c r="CG8" s="71"/>
      <c r="CH8" s="71"/>
      <c r="HX8" s="1"/>
      <c r="HY8" s="1"/>
      <c r="HZ8" s="1"/>
      <c r="IA8" s="1"/>
      <c r="IB8" s="1"/>
      <c r="IC8" s="1"/>
    </row>
    <row r="9" spans="1:237" ht="20.100000000000001" customHeight="1">
      <c r="A9" s="327" t="s">
        <v>318</v>
      </c>
      <c r="B9" s="919" t="s">
        <v>26</v>
      </c>
      <c r="C9" s="329" t="s">
        <v>27</v>
      </c>
      <c r="D9" s="330" t="s">
        <v>744</v>
      </c>
      <c r="E9" s="332" t="s">
        <v>65</v>
      </c>
      <c r="F9" s="330" t="s">
        <v>744</v>
      </c>
      <c r="G9" s="330" t="s">
        <v>744</v>
      </c>
      <c r="H9" s="331" t="s">
        <v>744</v>
      </c>
      <c r="I9" s="331" t="s">
        <v>744</v>
      </c>
      <c r="BA9" s="178" t="s">
        <v>361</v>
      </c>
      <c r="BB9" s="178" t="s">
        <v>39</v>
      </c>
      <c r="BC9" s="71"/>
      <c r="BD9" s="71" t="s">
        <v>418</v>
      </c>
      <c r="BE9" s="177"/>
      <c r="BF9" s="177"/>
      <c r="BG9" s="71"/>
      <c r="BH9" s="71" t="s">
        <v>454</v>
      </c>
      <c r="BI9" s="71"/>
      <c r="BJ9" s="71"/>
      <c r="BK9" s="71"/>
      <c r="BL9" s="71"/>
      <c r="BM9" s="179" t="s">
        <v>640</v>
      </c>
      <c r="BN9" s="71"/>
      <c r="BO9" s="71" t="s">
        <v>656</v>
      </c>
      <c r="BP9" s="71"/>
      <c r="BQ9" s="71"/>
      <c r="BR9" s="71"/>
      <c r="BS9" s="71"/>
      <c r="BT9" s="71"/>
      <c r="BU9" s="65" t="s">
        <v>135</v>
      </c>
      <c r="BV9" s="65"/>
      <c r="BW9" s="65"/>
      <c r="BX9" s="65"/>
      <c r="BY9" s="65"/>
      <c r="BZ9" s="65" t="s">
        <v>708</v>
      </c>
      <c r="CA9" s="65"/>
      <c r="CB9" s="65"/>
      <c r="CC9" s="71" t="s">
        <v>190</v>
      </c>
      <c r="CD9" s="71"/>
      <c r="CE9" s="71"/>
      <c r="CF9" s="71"/>
      <c r="CG9" s="71"/>
      <c r="CH9" s="71"/>
      <c r="HX9" s="1"/>
      <c r="HY9" s="1"/>
      <c r="HZ9" s="1"/>
      <c r="IA9" s="1"/>
      <c r="IB9" s="1"/>
      <c r="IC9" s="1"/>
    </row>
    <row r="10" spans="1:237" ht="20.100000000000001" customHeight="1">
      <c r="A10" s="327" t="s">
        <v>318</v>
      </c>
      <c r="B10" s="919"/>
      <c r="C10" s="329" t="s">
        <v>28</v>
      </c>
      <c r="D10" s="330" t="s">
        <v>744</v>
      </c>
      <c r="E10" s="330" t="s">
        <v>744</v>
      </c>
      <c r="F10" s="330" t="s">
        <v>744</v>
      </c>
      <c r="G10" s="330" t="s">
        <v>744</v>
      </c>
      <c r="H10" s="331" t="s">
        <v>744</v>
      </c>
      <c r="I10" s="331" t="s">
        <v>744</v>
      </c>
      <c r="BA10" s="178" t="s">
        <v>332</v>
      </c>
      <c r="BB10" s="178" t="s">
        <v>333</v>
      </c>
      <c r="BC10" s="71"/>
      <c r="BD10" s="71"/>
      <c r="BE10" s="177"/>
      <c r="BF10" s="177"/>
      <c r="BG10" s="71"/>
      <c r="BH10" s="71"/>
      <c r="BI10" s="71"/>
      <c r="BJ10" s="71"/>
      <c r="BK10" s="71"/>
      <c r="BL10" s="71"/>
      <c r="BM10" s="179" t="s">
        <v>641</v>
      </c>
      <c r="BN10" s="71"/>
      <c r="BO10" s="71" t="s">
        <v>114</v>
      </c>
      <c r="BP10" s="71"/>
      <c r="BQ10" s="71"/>
      <c r="BR10" s="71"/>
      <c r="BS10" s="71"/>
      <c r="BT10" s="71"/>
      <c r="BU10" s="65" t="s">
        <v>671</v>
      </c>
      <c r="BV10" s="65"/>
      <c r="BW10" s="65"/>
      <c r="BX10" s="65"/>
      <c r="BY10" s="65"/>
      <c r="BZ10" s="65" t="s">
        <v>709</v>
      </c>
      <c r="CA10" s="65"/>
      <c r="CB10" s="65"/>
      <c r="CC10" s="71" t="s">
        <v>191</v>
      </c>
      <c r="CD10" s="71"/>
      <c r="CE10" s="71"/>
      <c r="CF10" s="71"/>
      <c r="CG10" s="71"/>
      <c r="CH10" s="71"/>
      <c r="HX10" s="1"/>
      <c r="HY10" s="1"/>
      <c r="HZ10" s="1"/>
      <c r="IA10" s="1"/>
      <c r="IB10" s="1"/>
      <c r="IC10" s="1"/>
    </row>
    <row r="11" spans="1:237" ht="20.100000000000001" customHeight="1">
      <c r="A11" s="327" t="s">
        <v>318</v>
      </c>
      <c r="B11" s="919"/>
      <c r="C11" s="329" t="s">
        <v>29</v>
      </c>
      <c r="D11" s="330" t="s">
        <v>744</v>
      </c>
      <c r="E11" s="330" t="s">
        <v>744</v>
      </c>
      <c r="F11" s="330" t="s">
        <v>744</v>
      </c>
      <c r="G11" s="330" t="s">
        <v>744</v>
      </c>
      <c r="H11" s="331" t="s">
        <v>744</v>
      </c>
      <c r="I11" s="331" t="s">
        <v>744</v>
      </c>
      <c r="BA11" s="178" t="s">
        <v>334</v>
      </c>
      <c r="BB11" s="178" t="s">
        <v>120</v>
      </c>
      <c r="BC11" s="71"/>
      <c r="BD11" s="71"/>
      <c r="BE11" s="177"/>
      <c r="BF11" s="177"/>
      <c r="BG11" s="71"/>
      <c r="BH11" s="71"/>
      <c r="BI11" s="71"/>
      <c r="BJ11" s="71"/>
      <c r="BK11" s="71"/>
      <c r="BL11" s="71"/>
      <c r="BM11" s="179" t="s">
        <v>467</v>
      </c>
      <c r="BN11" s="71"/>
      <c r="BO11" s="71" t="s">
        <v>116</v>
      </c>
      <c r="BP11" s="71"/>
      <c r="BQ11" s="71"/>
      <c r="BR11" s="71"/>
      <c r="BS11" s="71"/>
      <c r="BT11" s="71"/>
      <c r="BU11" s="65" t="s">
        <v>672</v>
      </c>
      <c r="BV11" s="65"/>
      <c r="BW11" s="65"/>
      <c r="BX11" s="65"/>
      <c r="BY11" s="65"/>
      <c r="BZ11" s="65" t="s">
        <v>182</v>
      </c>
      <c r="CA11" s="65"/>
      <c r="CB11" s="65"/>
      <c r="CC11" s="71"/>
      <c r="CD11" s="71"/>
      <c r="CE11" s="71"/>
      <c r="CF11" s="71"/>
      <c r="CG11" s="71"/>
      <c r="CH11" s="71"/>
      <c r="HX11" s="1"/>
      <c r="HY11" s="1"/>
      <c r="HZ11" s="1"/>
      <c r="IA11" s="1"/>
      <c r="IB11" s="1"/>
      <c r="IC11" s="1"/>
    </row>
    <row r="12" spans="1:237" ht="20.100000000000001" customHeight="1">
      <c r="A12" s="327" t="s">
        <v>318</v>
      </c>
      <c r="B12" s="919"/>
      <c r="C12" s="329" t="s">
        <v>30</v>
      </c>
      <c r="D12" s="330" t="s">
        <v>744</v>
      </c>
      <c r="E12" s="330" t="s">
        <v>744</v>
      </c>
      <c r="F12" s="330" t="s">
        <v>744</v>
      </c>
      <c r="G12" s="330" t="s">
        <v>744</v>
      </c>
      <c r="H12" s="331" t="s">
        <v>744</v>
      </c>
      <c r="I12" s="331" t="s">
        <v>744</v>
      </c>
      <c r="BA12" s="178" t="s">
        <v>335</v>
      </c>
      <c r="BB12" s="178" t="s">
        <v>48</v>
      </c>
      <c r="BC12" s="71"/>
      <c r="BD12" s="175" t="s">
        <v>422</v>
      </c>
      <c r="BE12" s="177"/>
      <c r="BF12" s="177"/>
      <c r="BG12" s="71"/>
      <c r="BH12" s="175" t="s">
        <v>72</v>
      </c>
      <c r="BI12" s="71"/>
      <c r="BJ12" s="71"/>
      <c r="BK12" s="175" t="s">
        <v>806</v>
      </c>
      <c r="BL12" s="71"/>
      <c r="BM12" s="179" t="s">
        <v>468</v>
      </c>
      <c r="BN12" s="71"/>
      <c r="BO12" s="71" t="s">
        <v>117</v>
      </c>
      <c r="BP12" s="71"/>
      <c r="BQ12" s="71"/>
      <c r="BR12" s="71"/>
      <c r="BS12" s="71"/>
      <c r="BT12" s="71"/>
      <c r="BU12" s="65" t="s">
        <v>696</v>
      </c>
      <c r="BV12" s="65"/>
      <c r="BW12" s="65"/>
      <c r="BX12" s="65"/>
      <c r="BY12" s="65"/>
      <c r="BZ12" s="65" t="s">
        <v>710</v>
      </c>
      <c r="CA12" s="65"/>
      <c r="CB12" s="65"/>
      <c r="CC12" s="71"/>
      <c r="CD12" s="71"/>
      <c r="CE12" s="71"/>
      <c r="CF12" s="71"/>
      <c r="CG12" s="71"/>
      <c r="CH12" s="71"/>
      <c r="HX12" s="1"/>
      <c r="HY12" s="1"/>
      <c r="HZ12" s="1"/>
      <c r="IA12" s="1"/>
      <c r="IB12" s="1"/>
      <c r="IC12" s="1"/>
    </row>
    <row r="13" spans="1:237" ht="20.100000000000001" customHeight="1">
      <c r="A13" s="327" t="s">
        <v>318</v>
      </c>
      <c r="B13" s="919"/>
      <c r="C13" s="329" t="s">
        <v>31</v>
      </c>
      <c r="D13" s="330" t="s">
        <v>744</v>
      </c>
      <c r="E13" s="332" t="s">
        <v>65</v>
      </c>
      <c r="F13" s="330" t="s">
        <v>744</v>
      </c>
      <c r="G13" s="330" t="s">
        <v>744</v>
      </c>
      <c r="H13" s="331" t="s">
        <v>744</v>
      </c>
      <c r="I13" s="331" t="s">
        <v>744</v>
      </c>
      <c r="BA13" s="178" t="s">
        <v>363</v>
      </c>
      <c r="BB13" s="178" t="s">
        <v>315</v>
      </c>
      <c r="BC13" s="71"/>
      <c r="BD13" s="71" t="s">
        <v>54</v>
      </c>
      <c r="BE13" s="177"/>
      <c r="BF13" s="177"/>
      <c r="BG13" s="71"/>
      <c r="BH13" s="71" t="s">
        <v>65</v>
      </c>
      <c r="BI13" s="71"/>
      <c r="BJ13" s="71"/>
      <c r="BK13" t="s">
        <v>65</v>
      </c>
      <c r="BL13" s="71"/>
      <c r="BM13" s="179" t="s">
        <v>469</v>
      </c>
      <c r="BN13" s="71"/>
      <c r="BO13" s="71" t="s">
        <v>118</v>
      </c>
      <c r="BP13" s="71"/>
      <c r="BQ13" s="71"/>
      <c r="BR13" s="71"/>
      <c r="BS13" s="71"/>
      <c r="BT13" s="71"/>
      <c r="BU13" s="65" t="s">
        <v>673</v>
      </c>
      <c r="BV13" s="65"/>
      <c r="BW13" s="65"/>
      <c r="BX13" s="65"/>
      <c r="BY13" s="65"/>
      <c r="BZ13" s="65" t="s">
        <v>720</v>
      </c>
      <c r="CA13" s="65"/>
      <c r="CB13" s="65"/>
      <c r="CC13" s="71"/>
      <c r="CD13" s="71"/>
      <c r="CE13" s="71"/>
      <c r="CF13" s="71"/>
      <c r="CG13" s="71"/>
      <c r="CH13" s="71"/>
      <c r="HX13" s="1"/>
      <c r="HY13" s="1"/>
      <c r="HZ13" s="1"/>
      <c r="IA13" s="1"/>
      <c r="IB13" s="1"/>
      <c r="IC13" s="1"/>
    </row>
    <row r="14" spans="1:237" ht="20.100000000000001" customHeight="1">
      <c r="A14" s="17" t="s">
        <v>32</v>
      </c>
      <c r="B14"/>
      <c r="C14"/>
      <c r="D14"/>
      <c r="E14"/>
      <c r="F14"/>
      <c r="G14"/>
      <c r="H14"/>
      <c r="I14"/>
      <c r="BA14" s="178" t="s">
        <v>337</v>
      </c>
      <c r="BB14" s="178" t="s">
        <v>338</v>
      </c>
      <c r="BC14" s="71"/>
      <c r="BD14" s="71" t="s">
        <v>423</v>
      </c>
      <c r="BE14" s="177"/>
      <c r="BF14" s="177"/>
      <c r="BG14" s="71"/>
      <c r="BH14" s="71" t="s">
        <v>73</v>
      </c>
      <c r="BI14" s="71"/>
      <c r="BJ14" s="71"/>
      <c r="BK14" t="s">
        <v>744</v>
      </c>
      <c r="BL14" s="71"/>
      <c r="BM14" s="179" t="s">
        <v>470</v>
      </c>
      <c r="BN14" s="71"/>
      <c r="BO14" s="71" t="s">
        <v>658</v>
      </c>
      <c r="BP14" s="71"/>
      <c r="BQ14" s="71"/>
      <c r="BR14" s="71"/>
      <c r="BS14" s="71"/>
      <c r="BT14" s="71"/>
      <c r="BU14" s="65" t="s">
        <v>697</v>
      </c>
      <c r="BV14" s="65"/>
      <c r="BW14" s="65"/>
      <c r="BX14" s="65"/>
      <c r="BY14" s="65"/>
      <c r="BZ14" s="65" t="s">
        <v>711</v>
      </c>
      <c r="CA14" s="65"/>
      <c r="CB14" s="65"/>
      <c r="CC14" s="71"/>
      <c r="CD14" s="71"/>
      <c r="CE14" s="71"/>
      <c r="CF14" s="71"/>
      <c r="CG14" s="71"/>
      <c r="CH14" s="71"/>
      <c r="HX14" s="1"/>
      <c r="HY14" s="1"/>
      <c r="HZ14" s="1"/>
      <c r="IA14" s="1"/>
      <c r="IB14" s="1"/>
      <c r="IC14" s="1"/>
    </row>
    <row r="15" spans="1:237" ht="20.100000000000001" customHeight="1">
      <c r="A15" s="18" t="s">
        <v>33</v>
      </c>
      <c r="B15"/>
      <c r="C15" s="18"/>
      <c r="D15" s="18"/>
      <c r="E15" s="18"/>
      <c r="F15" s="18"/>
      <c r="G15" s="18"/>
      <c r="H15" s="18"/>
      <c r="I15" s="18"/>
      <c r="BA15" s="178" t="s">
        <v>325</v>
      </c>
      <c r="BB15" s="178" t="s">
        <v>326</v>
      </c>
      <c r="BC15" s="71"/>
      <c r="BD15" s="71" t="s">
        <v>173</v>
      </c>
      <c r="BE15" s="177"/>
      <c r="BF15" s="177"/>
      <c r="BG15" s="71"/>
      <c r="BH15" s="71" t="s">
        <v>736</v>
      </c>
      <c r="BI15" s="71"/>
      <c r="BJ15" s="71"/>
      <c r="BK15"/>
      <c r="BL15" s="71"/>
      <c r="BM15" s="179" t="s">
        <v>471</v>
      </c>
      <c r="BN15" s="71"/>
      <c r="BO15" s="71" t="s">
        <v>657</v>
      </c>
      <c r="BP15" s="71"/>
      <c r="BQ15" s="71"/>
      <c r="BR15" s="71"/>
      <c r="BS15" s="71"/>
      <c r="BT15" s="71"/>
      <c r="BU15" s="65" t="s">
        <v>674</v>
      </c>
      <c r="BV15" s="65"/>
      <c r="BW15" s="65"/>
      <c r="BX15" s="65"/>
      <c r="BY15" s="65"/>
      <c r="BZ15" s="65" t="s">
        <v>712</v>
      </c>
      <c r="CA15" s="65"/>
      <c r="CB15" s="65"/>
      <c r="CC15" s="71"/>
      <c r="CD15" s="71"/>
      <c r="CE15" s="71"/>
      <c r="CF15" s="71"/>
      <c r="CG15" s="71"/>
      <c r="CH15" s="71"/>
      <c r="HX15" s="1"/>
      <c r="HY15" s="1"/>
      <c r="HZ15" s="1"/>
      <c r="IA15" s="1"/>
      <c r="IB15" s="1"/>
      <c r="IC15" s="1"/>
    </row>
    <row r="16" spans="1:237" ht="20.100000000000001" customHeight="1">
      <c r="A16" s="18" t="s">
        <v>821</v>
      </c>
      <c r="B16"/>
      <c r="C16" s="18"/>
      <c r="D16" s="18"/>
      <c r="E16" s="18"/>
      <c r="F16" s="18"/>
      <c r="G16" s="18"/>
      <c r="H16" s="18"/>
      <c r="I16" s="18"/>
      <c r="BA16" s="178" t="s">
        <v>339</v>
      </c>
      <c r="BB16" s="178" t="s">
        <v>340</v>
      </c>
      <c r="BC16" s="71"/>
      <c r="BD16" s="71" t="s">
        <v>424</v>
      </c>
      <c r="BE16" s="177"/>
      <c r="BF16" s="177"/>
      <c r="BG16" s="71"/>
      <c r="BH16" s="71"/>
      <c r="BI16" s="71"/>
      <c r="BJ16" s="71"/>
      <c r="BK16" s="71"/>
      <c r="BL16" s="71"/>
      <c r="BM16" s="179" t="s">
        <v>642</v>
      </c>
      <c r="BN16" s="71"/>
      <c r="BO16" s="71" t="s">
        <v>659</v>
      </c>
      <c r="BP16" s="71"/>
      <c r="BQ16" s="71"/>
      <c r="BR16" s="71"/>
      <c r="BS16" s="71"/>
      <c r="BT16" s="71"/>
      <c r="BU16" s="65" t="s">
        <v>137</v>
      </c>
      <c r="BV16" s="65"/>
      <c r="BW16" s="65"/>
      <c r="BX16" s="65"/>
      <c r="BY16" s="65"/>
      <c r="BZ16" s="65" t="s">
        <v>723</v>
      </c>
      <c r="CA16" s="65"/>
      <c r="CB16" s="65"/>
      <c r="CC16" s="71"/>
      <c r="CD16" s="71"/>
      <c r="CE16" s="71"/>
      <c r="CF16" s="71"/>
      <c r="CG16" s="71"/>
      <c r="CH16" s="71"/>
    </row>
    <row r="17" spans="53:86" ht="20.100000000000001" customHeight="1">
      <c r="BA17" s="178" t="s">
        <v>341</v>
      </c>
      <c r="BB17" s="178" t="s">
        <v>342</v>
      </c>
      <c r="BC17" s="71"/>
      <c r="BD17" s="71" t="s">
        <v>182</v>
      </c>
      <c r="BE17" s="177"/>
      <c r="BF17" s="177"/>
      <c r="BG17" s="71"/>
      <c r="BH17" s="71"/>
      <c r="BI17" s="71"/>
      <c r="BJ17" s="71"/>
      <c r="BK17" s="71"/>
      <c r="BL17" s="71"/>
      <c r="BM17" s="179" t="s">
        <v>96</v>
      </c>
      <c r="BN17" s="71"/>
      <c r="BO17" s="71" t="s">
        <v>660</v>
      </c>
      <c r="BP17" s="71"/>
      <c r="BQ17" s="71"/>
      <c r="BR17" s="71"/>
      <c r="BS17" s="71"/>
      <c r="BT17" s="71"/>
      <c r="BU17" s="65" t="s">
        <v>698</v>
      </c>
      <c r="BV17" s="65"/>
      <c r="BW17" s="65"/>
      <c r="BX17" s="65"/>
      <c r="BY17" s="65"/>
      <c r="BZ17" s="65" t="s">
        <v>713</v>
      </c>
      <c r="CA17" s="65"/>
      <c r="CB17" s="65"/>
      <c r="CC17" s="71"/>
      <c r="CD17" s="71"/>
      <c r="CE17" s="71"/>
      <c r="CF17" s="71"/>
      <c r="CG17" s="71"/>
      <c r="CH17" s="71"/>
    </row>
    <row r="18" spans="53:86" ht="20.100000000000001" customHeight="1">
      <c r="BA18" s="178" t="s">
        <v>343</v>
      </c>
      <c r="BB18" s="178" t="s">
        <v>95</v>
      </c>
      <c r="BC18" s="71"/>
      <c r="BD18" s="71" t="s">
        <v>425</v>
      </c>
      <c r="BE18" s="177"/>
      <c r="BF18" s="177"/>
      <c r="BG18" s="71"/>
      <c r="BH18" s="71"/>
      <c r="BI18" s="71"/>
      <c r="BJ18" s="71"/>
      <c r="BK18" s="71"/>
      <c r="BL18" s="71"/>
      <c r="BM18" s="179" t="s">
        <v>472</v>
      </c>
      <c r="BN18" s="71"/>
      <c r="BO18" s="71" t="s">
        <v>661</v>
      </c>
      <c r="BP18" s="71"/>
      <c r="BQ18" s="71"/>
      <c r="BR18" s="71"/>
      <c r="BS18" s="71"/>
      <c r="BT18" s="71"/>
      <c r="BU18" s="65" t="s">
        <v>727</v>
      </c>
      <c r="BV18" s="65"/>
      <c r="BW18" s="65"/>
      <c r="BX18" s="65"/>
      <c r="BY18" s="65"/>
      <c r="BZ18" s="65" t="s">
        <v>714</v>
      </c>
      <c r="CA18" s="65"/>
      <c r="CB18" s="65"/>
      <c r="CC18" s="71"/>
      <c r="CD18" s="71"/>
      <c r="CE18" s="71"/>
      <c r="CF18" s="71"/>
      <c r="CG18" s="71"/>
      <c r="CH18" s="71"/>
    </row>
    <row r="19" spans="53:86" ht="20.100000000000001" customHeight="1">
      <c r="BA19" s="178" t="s">
        <v>345</v>
      </c>
      <c r="BB19" s="178" t="s">
        <v>317</v>
      </c>
      <c r="BC19" s="71"/>
      <c r="BD19" s="71" t="s">
        <v>426</v>
      </c>
      <c r="BE19" s="177"/>
      <c r="BF19" s="177"/>
      <c r="BG19" s="71"/>
      <c r="BH19" s="71"/>
      <c r="BI19" s="71"/>
      <c r="BJ19" s="71"/>
      <c r="BK19" s="71"/>
      <c r="BL19" s="71"/>
      <c r="BM19" s="179" t="s">
        <v>473</v>
      </c>
      <c r="BN19" s="71"/>
      <c r="BO19" s="71" t="s">
        <v>662</v>
      </c>
      <c r="BP19" s="71"/>
      <c r="BQ19" s="71"/>
      <c r="BR19" s="71"/>
      <c r="BS19" s="71"/>
      <c r="BT19" s="71"/>
      <c r="BU19" s="65" t="s">
        <v>728</v>
      </c>
      <c r="BV19" s="65"/>
      <c r="BW19" s="65"/>
      <c r="BX19" s="65"/>
      <c r="BY19" s="65"/>
      <c r="BZ19" s="65" t="s">
        <v>722</v>
      </c>
      <c r="CA19" s="65"/>
      <c r="CB19" s="65"/>
      <c r="CC19" s="71"/>
      <c r="CD19" s="71"/>
      <c r="CE19" s="71"/>
      <c r="CF19" s="71"/>
      <c r="CG19" s="71"/>
      <c r="CH19" s="71"/>
    </row>
    <row r="20" spans="53:86" ht="20.100000000000001" customHeight="1">
      <c r="BA20" s="178" t="s">
        <v>346</v>
      </c>
      <c r="BB20" s="178" t="s">
        <v>347</v>
      </c>
      <c r="BC20" s="71"/>
      <c r="BD20" s="71" t="s">
        <v>427</v>
      </c>
      <c r="BE20" s="177"/>
      <c r="BF20" s="177"/>
      <c r="BG20" s="71"/>
      <c r="BH20" s="71"/>
      <c r="BI20" s="71"/>
      <c r="BJ20" s="71"/>
      <c r="BK20" s="71"/>
      <c r="BL20" s="71"/>
      <c r="BM20" s="179" t="s">
        <v>474</v>
      </c>
      <c r="BN20" s="71"/>
      <c r="BO20" s="71" t="s">
        <v>663</v>
      </c>
      <c r="BP20" s="71"/>
      <c r="BQ20" s="71"/>
      <c r="BR20" s="71"/>
      <c r="BS20" s="71"/>
      <c r="BT20" s="71"/>
      <c r="BU20" s="65" t="s">
        <v>729</v>
      </c>
      <c r="BV20" s="65"/>
      <c r="BW20" s="65"/>
      <c r="BX20" s="65"/>
      <c r="BY20" s="65"/>
      <c r="BZ20" s="65" t="s">
        <v>721</v>
      </c>
      <c r="CA20" s="65"/>
      <c r="CB20" s="65"/>
      <c r="CC20" s="71"/>
      <c r="CD20" s="71"/>
      <c r="CE20" s="71"/>
      <c r="CF20" s="71"/>
      <c r="CG20" s="71"/>
      <c r="CH20" s="71"/>
    </row>
    <row r="21" spans="53:86" ht="20.100000000000001" customHeight="1">
      <c r="BA21" s="178" t="s">
        <v>344</v>
      </c>
      <c r="BB21" s="178" t="s">
        <v>313</v>
      </c>
      <c r="BC21" s="71"/>
      <c r="BD21" s="71" t="s">
        <v>428</v>
      </c>
      <c r="BE21" s="177"/>
      <c r="BF21" s="177"/>
      <c r="BG21" s="71"/>
      <c r="BH21" s="190" t="s">
        <v>741</v>
      </c>
      <c r="BI21" t="s">
        <v>795</v>
      </c>
      <c r="BJ21" s="71"/>
      <c r="BK21" s="71"/>
      <c r="BL21" s="71"/>
      <c r="BM21" s="179" t="s">
        <v>475</v>
      </c>
      <c r="BN21" s="71"/>
      <c r="BO21" s="71" t="s">
        <v>664</v>
      </c>
      <c r="BP21" s="71"/>
      <c r="BQ21" s="71"/>
      <c r="BR21" s="71"/>
      <c r="BS21" s="71"/>
      <c r="BT21" s="71"/>
      <c r="BU21" s="65" t="s">
        <v>730</v>
      </c>
      <c r="BV21" s="65"/>
      <c r="BW21" s="65"/>
      <c r="BX21" s="65"/>
      <c r="BY21" s="65"/>
      <c r="BZ21" s="65" t="s">
        <v>715</v>
      </c>
      <c r="CA21" s="65"/>
      <c r="CB21" s="65"/>
      <c r="CC21" s="71"/>
      <c r="CD21" s="71"/>
      <c r="CE21" s="71"/>
      <c r="CF21" s="71"/>
      <c r="CG21" s="71"/>
      <c r="CH21" s="71"/>
    </row>
    <row r="22" spans="53:86" ht="20.100000000000001" customHeight="1">
      <c r="BA22" s="178" t="s">
        <v>348</v>
      </c>
      <c r="BB22" s="178" t="s">
        <v>349</v>
      </c>
      <c r="BC22" s="71"/>
      <c r="BD22" s="71" t="s">
        <v>115</v>
      </c>
      <c r="BE22" s="177"/>
      <c r="BF22" s="177"/>
      <c r="BG22" s="71"/>
      <c r="BH22" s="71"/>
      <c r="BI22" s="71"/>
      <c r="BJ22" s="71"/>
      <c r="BK22" s="71"/>
      <c r="BL22" s="71"/>
      <c r="BM22" s="179" t="s">
        <v>476</v>
      </c>
      <c r="BN22" s="71"/>
      <c r="BO22" s="71" t="s">
        <v>665</v>
      </c>
      <c r="BP22" s="71"/>
      <c r="BQ22" s="71"/>
      <c r="BR22" s="71"/>
      <c r="BS22" s="71"/>
      <c r="BT22" s="71"/>
      <c r="BU22" s="65" t="s">
        <v>675</v>
      </c>
      <c r="BV22" s="65"/>
      <c r="BW22" s="65"/>
      <c r="BX22" s="65"/>
      <c r="BY22" s="65"/>
      <c r="BZ22" s="65" t="s">
        <v>441</v>
      </c>
      <c r="CA22" s="65"/>
      <c r="CB22" s="65"/>
      <c r="CC22" s="71"/>
      <c r="CD22" s="71"/>
      <c r="CE22" s="71"/>
      <c r="CF22" s="71"/>
      <c r="CG22" s="71"/>
      <c r="CH22" s="71"/>
    </row>
    <row r="23" spans="53:86" ht="20.100000000000001" customHeight="1">
      <c r="BA23" s="178" t="s">
        <v>350</v>
      </c>
      <c r="BB23" s="178" t="s">
        <v>316</v>
      </c>
      <c r="BC23" s="71"/>
      <c r="BD23" s="71" t="s">
        <v>429</v>
      </c>
      <c r="BE23" s="177"/>
      <c r="BF23" s="177"/>
      <c r="BG23" s="71"/>
      <c r="BH23" s="71"/>
      <c r="BI23" s="71"/>
      <c r="BJ23" s="71"/>
      <c r="BK23" s="71"/>
      <c r="BL23" s="71"/>
      <c r="BM23" s="179" t="s">
        <v>477</v>
      </c>
      <c r="BN23" s="71"/>
      <c r="BO23" s="71" t="s">
        <v>666</v>
      </c>
      <c r="BP23" s="71"/>
      <c r="BQ23" s="71"/>
      <c r="BR23" s="71"/>
      <c r="BS23" s="71"/>
      <c r="BT23" s="71"/>
      <c r="BU23" s="65" t="s">
        <v>676</v>
      </c>
      <c r="BV23" s="65"/>
      <c r="BW23" s="65"/>
      <c r="BX23" s="65"/>
      <c r="BY23" s="65"/>
      <c r="BZ23" s="65" t="s">
        <v>716</v>
      </c>
      <c r="CA23" s="65"/>
      <c r="CB23" s="65"/>
      <c r="CC23" s="71"/>
      <c r="CD23" s="71"/>
      <c r="CE23" s="71"/>
      <c r="CF23" s="71"/>
      <c r="CG23" s="71"/>
      <c r="CH23" s="71"/>
    </row>
    <row r="24" spans="53:86" ht="20.100000000000001" customHeight="1">
      <c r="BA24" s="178" t="s">
        <v>351</v>
      </c>
      <c r="BB24" s="178" t="s">
        <v>352</v>
      </c>
      <c r="BC24" s="71"/>
      <c r="BD24" s="71"/>
      <c r="BE24" s="177"/>
      <c r="BF24" s="177"/>
      <c r="BG24" s="71"/>
      <c r="BH24" s="71"/>
      <c r="BI24" s="71"/>
      <c r="BJ24" s="71"/>
      <c r="BK24" s="71"/>
      <c r="BL24" s="71"/>
      <c r="BM24" s="179" t="s">
        <v>478</v>
      </c>
      <c r="BN24" s="71"/>
      <c r="BO24" s="71" t="s">
        <v>654</v>
      </c>
      <c r="BP24" s="71"/>
      <c r="BQ24" s="71"/>
      <c r="BR24" s="71"/>
      <c r="BS24" s="71"/>
      <c r="BT24" s="71"/>
      <c r="BU24" s="65" t="s">
        <v>677</v>
      </c>
      <c r="BV24" s="65"/>
      <c r="BW24" s="65"/>
      <c r="BX24" s="65"/>
      <c r="BY24" s="65"/>
      <c r="BZ24" s="71"/>
      <c r="CA24" s="65"/>
      <c r="CB24" s="65"/>
      <c r="CC24" s="71"/>
      <c r="CD24" s="71"/>
      <c r="CE24" s="71"/>
      <c r="CF24" s="71"/>
      <c r="CG24" s="71"/>
      <c r="CH24" s="71"/>
    </row>
    <row r="25" spans="53:86" ht="20.100000000000001" customHeight="1">
      <c r="BA25" s="178" t="s">
        <v>353</v>
      </c>
      <c r="BB25" s="178" t="s">
        <v>354</v>
      </c>
      <c r="BC25" s="71"/>
      <c r="BD25" s="71"/>
      <c r="BE25" s="177"/>
      <c r="BF25" s="177"/>
      <c r="BG25" s="71"/>
      <c r="BH25" s="71"/>
      <c r="BI25" s="71"/>
      <c r="BJ25" s="71"/>
      <c r="BK25" s="71"/>
      <c r="BL25" s="71"/>
      <c r="BM25" s="179" t="s">
        <v>479</v>
      </c>
      <c r="BN25" s="71"/>
      <c r="BO25" s="71" t="s">
        <v>667</v>
      </c>
      <c r="BP25" s="71"/>
      <c r="BQ25" s="71"/>
      <c r="BR25" s="71"/>
      <c r="BS25" s="71"/>
      <c r="BT25" s="71"/>
      <c r="BU25" s="65" t="s">
        <v>678</v>
      </c>
      <c r="BV25" s="65"/>
      <c r="BW25" s="65"/>
      <c r="BX25" s="65"/>
      <c r="BY25" s="65"/>
      <c r="BZ25" s="65"/>
      <c r="CA25" s="65"/>
      <c r="CB25" s="65"/>
      <c r="CC25" s="71"/>
      <c r="CD25" s="71"/>
      <c r="CE25" s="71"/>
      <c r="CF25" s="71"/>
      <c r="CG25" s="71"/>
      <c r="CH25" s="71"/>
    </row>
    <row r="26" spans="53:86" ht="20.100000000000001" customHeight="1">
      <c r="BA26" s="178" t="s">
        <v>355</v>
      </c>
      <c r="BB26" s="178" t="s">
        <v>356</v>
      </c>
      <c r="BC26" s="71"/>
      <c r="BD26" s="175" t="s">
        <v>421</v>
      </c>
      <c r="BE26" s="177"/>
      <c r="BF26" s="177"/>
      <c r="BG26" s="71"/>
      <c r="BH26" s="175" t="s">
        <v>460</v>
      </c>
      <c r="BI26" s="71"/>
      <c r="BJ26" s="71"/>
      <c r="BK26" s="71"/>
      <c r="BL26" s="71"/>
      <c r="BM26" s="179" t="s">
        <v>480</v>
      </c>
      <c r="BN26" s="71"/>
      <c r="BO26" s="71" t="s">
        <v>655</v>
      </c>
      <c r="BP26" s="71"/>
      <c r="BQ26" s="71"/>
      <c r="BR26" s="71"/>
      <c r="BS26" s="71"/>
      <c r="BT26" s="71"/>
      <c r="BU26" s="65" t="s">
        <v>699</v>
      </c>
      <c r="BV26" s="65"/>
      <c r="BW26" s="65"/>
      <c r="BX26" s="65"/>
      <c r="BY26" s="65"/>
      <c r="BZ26" s="65" t="s">
        <v>724</v>
      </c>
      <c r="CA26" s="65"/>
      <c r="CB26" s="65"/>
      <c r="CC26" s="71"/>
      <c r="CD26" s="62" t="s">
        <v>207</v>
      </c>
      <c r="CE26" s="63"/>
      <c r="CF26" s="62" t="s">
        <v>208</v>
      </c>
      <c r="CG26" s="90"/>
      <c r="CH26" s="90"/>
    </row>
    <row r="27" spans="53:86" ht="20.100000000000001" customHeight="1">
      <c r="BA27" s="178" t="s">
        <v>357</v>
      </c>
      <c r="BB27" s="178" t="s">
        <v>358</v>
      </c>
      <c r="BC27" s="71"/>
      <c r="BD27" s="71" t="s">
        <v>430</v>
      </c>
      <c r="BE27" s="177"/>
      <c r="BF27" s="177"/>
      <c r="BG27" s="71"/>
      <c r="BH27" s="71" t="s">
        <v>459</v>
      </c>
      <c r="BI27" s="71"/>
      <c r="BJ27" s="71"/>
      <c r="BK27" s="71"/>
      <c r="BL27" s="71"/>
      <c r="BM27" s="179" t="s">
        <v>481</v>
      </c>
      <c r="BN27" s="71"/>
      <c r="BO27" s="71"/>
      <c r="BP27" s="71"/>
      <c r="BQ27" s="71"/>
      <c r="BR27" s="71"/>
      <c r="BS27" s="71"/>
      <c r="BT27" s="71"/>
      <c r="BU27" s="65" t="s">
        <v>679</v>
      </c>
      <c r="BV27" s="65"/>
      <c r="BW27" s="65"/>
      <c r="BX27" s="65"/>
      <c r="BY27" s="65"/>
      <c r="BZ27" s="65" t="s">
        <v>172</v>
      </c>
      <c r="CA27" s="65"/>
      <c r="CB27" s="65"/>
      <c r="CC27" s="71"/>
      <c r="CD27" s="63" t="s">
        <v>209</v>
      </c>
      <c r="CE27" s="63"/>
      <c r="CF27" s="63" t="s">
        <v>210</v>
      </c>
      <c r="CG27" s="90"/>
      <c r="CH27" s="90"/>
    </row>
    <row r="28" spans="53:86" ht="20.100000000000001" customHeight="1">
      <c r="BA28" s="178" t="s">
        <v>359</v>
      </c>
      <c r="BB28" s="178" t="s">
        <v>360</v>
      </c>
      <c r="BC28" s="71"/>
      <c r="BD28" s="71" t="s">
        <v>431</v>
      </c>
      <c r="BE28" s="177"/>
      <c r="BF28" s="177"/>
      <c r="BG28" s="71"/>
      <c r="BH28" s="71" t="s">
        <v>267</v>
      </c>
      <c r="BI28" s="71"/>
      <c r="BJ28" s="71"/>
      <c r="BK28" s="71"/>
      <c r="BL28" s="71"/>
      <c r="BM28" s="179" t="s">
        <v>482</v>
      </c>
      <c r="BN28" s="71"/>
      <c r="BO28" s="71"/>
      <c r="BP28" s="71"/>
      <c r="BQ28" s="71"/>
      <c r="BR28" s="71"/>
      <c r="BS28" s="71"/>
      <c r="BT28" s="71"/>
      <c r="BU28" s="65" t="s">
        <v>680</v>
      </c>
      <c r="BV28" s="65"/>
      <c r="BW28" s="65"/>
      <c r="BX28" s="65"/>
      <c r="BY28" s="65"/>
      <c r="BZ28" s="65" t="s">
        <v>718</v>
      </c>
      <c r="CA28" s="65"/>
      <c r="CB28" s="65"/>
      <c r="CC28" s="71"/>
      <c r="CD28" s="63" t="s">
        <v>211</v>
      </c>
      <c r="CE28" s="63"/>
      <c r="CF28" s="63" t="s">
        <v>212</v>
      </c>
      <c r="CG28" s="90"/>
      <c r="CH28" s="90"/>
    </row>
    <row r="29" spans="53:86" ht="20.100000000000001" customHeight="1">
      <c r="BA29" s="178" t="s">
        <v>362</v>
      </c>
      <c r="BB29" s="178" t="s">
        <v>4</v>
      </c>
      <c r="BC29" s="71"/>
      <c r="BD29" s="71" t="s">
        <v>56</v>
      </c>
      <c r="BE29" s="177"/>
      <c r="BF29" s="177"/>
      <c r="BG29" s="71"/>
      <c r="BH29" s="71" t="s">
        <v>458</v>
      </c>
      <c r="BI29" s="71"/>
      <c r="BJ29" s="71"/>
      <c r="BK29" s="71"/>
      <c r="BL29" s="71"/>
      <c r="BM29" s="179" t="s">
        <v>483</v>
      </c>
      <c r="BN29" s="71"/>
      <c r="BO29" s="71"/>
      <c r="BP29" s="71"/>
      <c r="BQ29" s="71"/>
      <c r="BR29" s="71"/>
      <c r="BS29" s="71"/>
      <c r="BT29" s="71"/>
      <c r="BU29" s="65" t="s">
        <v>681</v>
      </c>
      <c r="BV29" s="65"/>
      <c r="BW29" s="65"/>
      <c r="BX29" s="65"/>
      <c r="BY29" s="65"/>
      <c r="BZ29" s="65" t="s">
        <v>56</v>
      </c>
      <c r="CA29" s="65"/>
      <c r="CB29" s="65"/>
      <c r="CC29" s="71"/>
      <c r="CD29" s="63" t="s">
        <v>213</v>
      </c>
      <c r="CE29" s="63"/>
      <c r="CF29" s="63" t="s">
        <v>214</v>
      </c>
      <c r="CG29" s="90"/>
      <c r="CH29" s="90"/>
    </row>
    <row r="30" spans="53:86" ht="20.100000000000001" customHeight="1">
      <c r="BA30" s="71"/>
      <c r="BB30" s="71"/>
      <c r="BC30" s="71"/>
      <c r="BD30" s="71" t="s">
        <v>432</v>
      </c>
      <c r="BE30" s="71"/>
      <c r="BF30" s="71"/>
      <c r="BG30" s="71"/>
      <c r="BH30" s="71" t="s">
        <v>456</v>
      </c>
      <c r="BI30" s="71"/>
      <c r="BJ30" s="71"/>
      <c r="BK30" s="71"/>
      <c r="BL30" s="71"/>
      <c r="BM30" s="179" t="s">
        <v>484</v>
      </c>
      <c r="BN30" s="71"/>
      <c r="BO30" s="71"/>
      <c r="BP30" s="71"/>
      <c r="BQ30" s="71"/>
      <c r="BR30" s="71"/>
      <c r="BS30" s="71"/>
      <c r="BT30" s="71"/>
      <c r="BU30" s="65" t="s">
        <v>682</v>
      </c>
      <c r="BV30" s="65"/>
      <c r="BW30" s="65"/>
      <c r="BX30" s="65"/>
      <c r="BY30" s="65"/>
      <c r="BZ30" s="65" t="s">
        <v>726</v>
      </c>
      <c r="CA30" s="65"/>
      <c r="CB30" s="65"/>
      <c r="CC30" s="71"/>
      <c r="CD30" s="63" t="s">
        <v>215</v>
      </c>
      <c r="CE30" s="63"/>
      <c r="CF30" s="63" t="s">
        <v>216</v>
      </c>
      <c r="CG30" s="90"/>
      <c r="CH30" s="90"/>
    </row>
    <row r="31" spans="53:86" ht="20.100000000000001" customHeight="1">
      <c r="BA31" s="71"/>
      <c r="BB31" s="71"/>
      <c r="BC31" s="71"/>
      <c r="BD31" s="71" t="s">
        <v>433</v>
      </c>
      <c r="BE31" s="71"/>
      <c r="BF31" s="71"/>
      <c r="BG31" s="71"/>
      <c r="BH31" s="71" t="s">
        <v>457</v>
      </c>
      <c r="BI31" s="71"/>
      <c r="BJ31" s="71"/>
      <c r="BK31" s="71"/>
      <c r="BL31" s="71"/>
      <c r="BM31" s="179" t="s">
        <v>485</v>
      </c>
      <c r="BN31" s="71"/>
      <c r="BO31" s="71"/>
      <c r="BP31" s="71"/>
      <c r="BQ31" s="71"/>
      <c r="BR31" s="71"/>
      <c r="BS31" s="71"/>
      <c r="BT31" s="71"/>
      <c r="BU31" s="65" t="s">
        <v>683</v>
      </c>
      <c r="BV31" s="65"/>
      <c r="BW31" s="65"/>
      <c r="BX31" s="65"/>
      <c r="BY31" s="65"/>
      <c r="BZ31" s="65" t="s">
        <v>717</v>
      </c>
      <c r="CA31" s="65"/>
      <c r="CB31" s="65"/>
      <c r="CC31" s="71"/>
      <c r="CD31" s="63" t="s">
        <v>217</v>
      </c>
      <c r="CE31" s="63"/>
      <c r="CF31" s="63" t="s">
        <v>203</v>
      </c>
      <c r="CG31" s="90"/>
      <c r="CH31" s="90"/>
    </row>
    <row r="32" spans="53:86" ht="20.100000000000001" customHeight="1">
      <c r="BA32" s="175" t="s">
        <v>412</v>
      </c>
      <c r="BB32" s="71"/>
      <c r="BC32" s="71"/>
      <c r="BD32" s="71" t="s">
        <v>173</v>
      </c>
      <c r="BE32" s="71"/>
      <c r="BF32" s="71"/>
      <c r="BG32" s="71"/>
      <c r="BH32" s="71" t="s">
        <v>268</v>
      </c>
      <c r="BI32" s="71"/>
      <c r="BJ32" s="71"/>
      <c r="BK32" s="71"/>
      <c r="BL32" s="71"/>
      <c r="BM32" s="179" t="s">
        <v>486</v>
      </c>
      <c r="BN32" s="71"/>
      <c r="BO32" s="71"/>
      <c r="BP32" s="71"/>
      <c r="BQ32" s="71"/>
      <c r="BR32" s="71"/>
      <c r="BS32" s="71"/>
      <c r="BT32" s="71"/>
      <c r="BU32" s="65" t="s">
        <v>700</v>
      </c>
      <c r="BV32" s="65"/>
      <c r="BW32" s="65"/>
      <c r="BX32" s="65"/>
      <c r="BY32" s="65"/>
      <c r="BZ32" s="65" t="s">
        <v>173</v>
      </c>
      <c r="CA32" s="65"/>
      <c r="CB32" s="65"/>
      <c r="CC32" s="71"/>
      <c r="CD32" s="63" t="s">
        <v>218</v>
      </c>
      <c r="CE32" s="63"/>
      <c r="CF32" s="63" t="s">
        <v>200</v>
      </c>
      <c r="CG32" s="90"/>
      <c r="CH32" s="90"/>
    </row>
    <row r="33" spans="53:86" ht="20.100000000000001" customHeight="1">
      <c r="BA33" s="71" t="s">
        <v>18</v>
      </c>
      <c r="BB33" s="71"/>
      <c r="BC33" s="71"/>
      <c r="BD33" s="71" t="s">
        <v>424</v>
      </c>
      <c r="BE33" s="71"/>
      <c r="BF33" s="71"/>
      <c r="BG33" s="71"/>
      <c r="BH33" s="71"/>
      <c r="BI33" s="71"/>
      <c r="BJ33" s="71"/>
      <c r="BK33" s="71"/>
      <c r="BL33" s="71"/>
      <c r="BM33" s="179" t="s">
        <v>487</v>
      </c>
      <c r="BN33" s="71"/>
      <c r="BO33" s="71"/>
      <c r="BP33" s="71"/>
      <c r="BQ33" s="71"/>
      <c r="BR33" s="71"/>
      <c r="BS33" s="71"/>
      <c r="BT33" s="71"/>
      <c r="BU33" s="65" t="s">
        <v>684</v>
      </c>
      <c r="BV33" s="65"/>
      <c r="BW33" s="65"/>
      <c r="BX33" s="65"/>
      <c r="BY33" s="65"/>
      <c r="BZ33" s="65" t="s">
        <v>725</v>
      </c>
      <c r="CA33" s="65"/>
      <c r="CB33" s="65"/>
      <c r="CC33" s="71"/>
      <c r="CD33" s="63" t="s">
        <v>219</v>
      </c>
      <c r="CE33" s="63"/>
      <c r="CF33" s="63" t="s">
        <v>220</v>
      </c>
      <c r="CG33" s="90"/>
      <c r="CH33" s="90"/>
    </row>
    <row r="34" spans="53:86" ht="20.100000000000001" customHeight="1">
      <c r="BA34" s="71" t="s">
        <v>20</v>
      </c>
      <c r="BB34" s="71"/>
      <c r="BC34" s="71"/>
      <c r="BD34" s="71" t="s">
        <v>434</v>
      </c>
      <c r="BE34" s="71"/>
      <c r="BF34" s="71"/>
      <c r="BG34" s="71"/>
      <c r="BH34" s="71"/>
      <c r="BI34" s="71"/>
      <c r="BJ34" s="71"/>
      <c r="BK34" s="71"/>
      <c r="BL34" s="71"/>
      <c r="BM34" s="179" t="s">
        <v>488</v>
      </c>
      <c r="BN34" s="71"/>
      <c r="BO34" s="71"/>
      <c r="BP34" s="71"/>
      <c r="BQ34" s="71"/>
      <c r="BR34" s="71"/>
      <c r="BS34" s="71"/>
      <c r="BT34" s="71"/>
      <c r="BU34" s="65" t="s">
        <v>701</v>
      </c>
      <c r="BV34" s="65"/>
      <c r="BW34" s="65"/>
      <c r="BX34" s="65"/>
      <c r="BY34" s="65"/>
      <c r="BZ34" s="65" t="s">
        <v>182</v>
      </c>
      <c r="CA34" s="65"/>
      <c r="CB34" s="65"/>
      <c r="CC34" s="71"/>
      <c r="CD34" s="63" t="s">
        <v>221</v>
      </c>
      <c r="CE34" s="63"/>
      <c r="CF34" s="63" t="s">
        <v>201</v>
      </c>
      <c r="CG34" s="90"/>
      <c r="CH34" s="90"/>
    </row>
    <row r="35" spans="53:86" ht="20.100000000000001" customHeight="1">
      <c r="BA35" s="71" t="s">
        <v>22</v>
      </c>
      <c r="BB35" s="71"/>
      <c r="BC35" s="71"/>
      <c r="BD35" s="71" t="s">
        <v>435</v>
      </c>
      <c r="BE35" s="71"/>
      <c r="BF35" s="71"/>
      <c r="BG35" s="71"/>
      <c r="BH35" s="175" t="s">
        <v>630</v>
      </c>
      <c r="BI35" s="71"/>
      <c r="BJ35" s="71"/>
      <c r="BK35" s="71"/>
      <c r="BL35" s="71"/>
      <c r="BM35" s="179" t="s">
        <v>489</v>
      </c>
      <c r="BN35" s="71"/>
      <c r="BO35" s="71"/>
      <c r="BP35" s="71"/>
      <c r="BQ35" s="71"/>
      <c r="BR35" s="71"/>
      <c r="BS35" s="71"/>
      <c r="BT35" s="71"/>
      <c r="BU35" s="65" t="s">
        <v>685</v>
      </c>
      <c r="BV35" s="65"/>
      <c r="BW35" s="65"/>
      <c r="BX35" s="65"/>
      <c r="BY35" s="65"/>
      <c r="BZ35" s="65" t="s">
        <v>710</v>
      </c>
      <c r="CA35" s="65"/>
      <c r="CB35" s="65"/>
      <c r="CC35" s="71"/>
      <c r="CD35" s="63" t="s">
        <v>222</v>
      </c>
      <c r="CE35" s="63"/>
      <c r="CF35" s="63"/>
      <c r="CG35" s="90"/>
      <c r="CH35" s="90"/>
    </row>
    <row r="36" spans="53:86" ht="20.100000000000001" customHeight="1">
      <c r="BA36" s="71" t="s">
        <v>24</v>
      </c>
      <c r="BB36" s="71"/>
      <c r="BC36" s="71"/>
      <c r="BD36" s="65" t="s">
        <v>437</v>
      </c>
      <c r="BE36" s="71"/>
      <c r="BF36" s="71"/>
      <c r="BG36" s="71"/>
      <c r="BH36" s="71" t="s">
        <v>737</v>
      </c>
      <c r="BI36" s="71"/>
      <c r="BJ36" s="71"/>
      <c r="BK36" s="71"/>
      <c r="BL36" s="71"/>
      <c r="BM36" s="179" t="s">
        <v>490</v>
      </c>
      <c r="BN36" s="71"/>
      <c r="BO36" s="71"/>
      <c r="BP36" s="71"/>
      <c r="BQ36" s="71"/>
      <c r="BR36" s="71"/>
      <c r="BS36" s="71"/>
      <c r="BT36" s="71"/>
      <c r="BU36" s="65" t="s">
        <v>702</v>
      </c>
      <c r="BV36" s="65"/>
      <c r="BW36" s="65"/>
      <c r="BX36" s="65"/>
      <c r="BY36" s="65"/>
      <c r="BZ36" s="65" t="s">
        <v>720</v>
      </c>
      <c r="CA36" s="65"/>
      <c r="CB36" s="65"/>
      <c r="CC36" s="71"/>
      <c r="CD36" s="63" t="s">
        <v>223</v>
      </c>
      <c r="CE36" s="63"/>
      <c r="CF36" s="63"/>
      <c r="CG36" s="90"/>
      <c r="CH36" s="90"/>
    </row>
    <row r="37" spans="53:86" ht="20.100000000000001" customHeight="1">
      <c r="BA37" s="71" t="s">
        <v>401</v>
      </c>
      <c r="BB37" s="71"/>
      <c r="BC37" s="71"/>
      <c r="BD37" s="65" t="s">
        <v>436</v>
      </c>
      <c r="BE37" s="71"/>
      <c r="BF37" s="71"/>
      <c r="BG37" s="71"/>
      <c r="BH37" s="71" t="s">
        <v>631</v>
      </c>
      <c r="BI37" s="71"/>
      <c r="BJ37" s="71"/>
      <c r="BK37" s="71"/>
      <c r="BL37" s="71"/>
      <c r="BM37" s="179" t="s">
        <v>491</v>
      </c>
      <c r="BN37" s="71"/>
      <c r="BO37" s="71"/>
      <c r="BP37" s="71"/>
      <c r="BQ37" s="71"/>
      <c r="BR37" s="71"/>
      <c r="BS37" s="71"/>
      <c r="BT37" s="71"/>
      <c r="BU37" s="65" t="s">
        <v>686</v>
      </c>
      <c r="BV37" s="65"/>
      <c r="BW37" s="65"/>
      <c r="BX37" s="65"/>
      <c r="BY37" s="65"/>
      <c r="BZ37" s="65" t="s">
        <v>711</v>
      </c>
      <c r="CA37" s="65"/>
      <c r="CB37" s="65"/>
      <c r="CC37" s="71"/>
      <c r="CD37" s="63" t="s">
        <v>224</v>
      </c>
      <c r="CE37" s="63"/>
      <c r="CF37" s="63"/>
      <c r="CG37" s="90"/>
      <c r="CH37" s="90"/>
    </row>
    <row r="38" spans="53:86" ht="20.100000000000001" customHeight="1">
      <c r="BA38" s="71"/>
      <c r="BB38" s="71"/>
      <c r="BC38" s="71"/>
      <c r="BD38" s="65" t="s">
        <v>438</v>
      </c>
      <c r="BE38" s="71"/>
      <c r="BF38" s="71"/>
      <c r="BG38" s="71"/>
      <c r="BH38" s="71" t="s">
        <v>632</v>
      </c>
      <c r="BI38" s="71"/>
      <c r="BJ38" s="71"/>
      <c r="BK38" s="71"/>
      <c r="BL38" s="71"/>
      <c r="BM38" s="179" t="s">
        <v>492</v>
      </c>
      <c r="BN38" s="71"/>
      <c r="BO38" s="71"/>
      <c r="BP38" s="71"/>
      <c r="BQ38" s="71"/>
      <c r="BR38" s="71"/>
      <c r="BS38" s="71"/>
      <c r="BT38" s="71"/>
      <c r="BU38" s="65" t="s">
        <v>703</v>
      </c>
      <c r="BV38" s="65"/>
      <c r="BW38" s="65"/>
      <c r="BX38" s="65"/>
      <c r="BY38" s="65"/>
      <c r="BZ38" s="65" t="s">
        <v>712</v>
      </c>
      <c r="CA38" s="65"/>
      <c r="CB38" s="65"/>
      <c r="CC38" s="71"/>
      <c r="CD38" s="63" t="s">
        <v>225</v>
      </c>
      <c r="CE38" s="63"/>
      <c r="CF38" s="63"/>
      <c r="CG38" s="90"/>
      <c r="CH38" s="90"/>
    </row>
    <row r="39" spans="53:86" ht="20.100000000000001" customHeight="1">
      <c r="BA39" s="71"/>
      <c r="BB39" s="71"/>
      <c r="BC39" s="71"/>
      <c r="BD39" s="65" t="s">
        <v>439</v>
      </c>
      <c r="BE39" s="71"/>
      <c r="BF39" s="71"/>
      <c r="BG39" s="71"/>
      <c r="BH39" s="71" t="s">
        <v>633</v>
      </c>
      <c r="BI39" s="71"/>
      <c r="BJ39" s="71"/>
      <c r="BK39" s="71"/>
      <c r="BL39" s="71"/>
      <c r="BM39" s="179" t="s">
        <v>493</v>
      </c>
      <c r="BN39" s="71"/>
      <c r="BO39" s="71"/>
      <c r="BP39" s="71"/>
      <c r="BQ39" s="71"/>
      <c r="BR39" s="71"/>
      <c r="BS39" s="71"/>
      <c r="BT39" s="71"/>
      <c r="BU39" s="65" t="s">
        <v>704</v>
      </c>
      <c r="BV39" s="65"/>
      <c r="BW39" s="65"/>
      <c r="BX39" s="65"/>
      <c r="BY39" s="65"/>
      <c r="BZ39" s="65" t="s">
        <v>723</v>
      </c>
      <c r="CA39" s="65"/>
      <c r="CB39" s="65"/>
      <c r="CC39" s="71"/>
      <c r="CD39" s="63" t="s">
        <v>226</v>
      </c>
      <c r="CE39" s="63"/>
      <c r="CF39" s="63"/>
      <c r="CG39" s="90"/>
      <c r="CH39" s="90"/>
    </row>
    <row r="40" spans="53:86" ht="20.100000000000001" customHeight="1">
      <c r="BA40" s="71" t="s">
        <v>413</v>
      </c>
      <c r="BB40" s="71"/>
      <c r="BC40" s="71"/>
      <c r="BD40" s="65" t="s">
        <v>440</v>
      </c>
      <c r="BE40" s="71"/>
      <c r="BF40" s="71"/>
      <c r="BG40" s="71"/>
      <c r="BH40" s="71" t="s">
        <v>634</v>
      </c>
      <c r="BI40" s="71"/>
      <c r="BJ40" s="71"/>
      <c r="BK40" s="71"/>
      <c r="BL40" s="71"/>
      <c r="BM40" s="179" t="s">
        <v>494</v>
      </c>
      <c r="BN40" s="71"/>
      <c r="BO40" s="71"/>
      <c r="BP40" s="71"/>
      <c r="BQ40" s="71"/>
      <c r="BR40" s="71"/>
      <c r="BS40" s="71"/>
      <c r="BT40" s="71"/>
      <c r="BU40" s="65" t="s">
        <v>705</v>
      </c>
      <c r="BV40" s="65"/>
      <c r="BW40" s="65"/>
      <c r="BX40" s="65"/>
      <c r="BY40" s="65"/>
      <c r="BZ40" s="65" t="s">
        <v>713</v>
      </c>
      <c r="CA40" s="65"/>
      <c r="CB40" s="65"/>
      <c r="CC40" s="71"/>
      <c r="CD40" s="71"/>
      <c r="CE40" s="71"/>
      <c r="CF40" s="71"/>
      <c r="CG40" s="71"/>
      <c r="CH40" s="71"/>
    </row>
    <row r="41" spans="53:86" ht="20.100000000000001" customHeight="1">
      <c r="BA41" s="71" t="s">
        <v>40</v>
      </c>
      <c r="BB41" s="71"/>
      <c r="BC41" s="71"/>
      <c r="BD41" s="65" t="s">
        <v>441</v>
      </c>
      <c r="BE41" s="71"/>
      <c r="BF41" s="71"/>
      <c r="BG41" s="71"/>
      <c r="BH41" s="71" t="s">
        <v>635</v>
      </c>
      <c r="BI41" s="71"/>
      <c r="BJ41" s="71"/>
      <c r="BK41" s="71"/>
      <c r="BL41" s="71"/>
      <c r="BM41" s="179" t="s">
        <v>495</v>
      </c>
      <c r="BN41" s="71"/>
      <c r="BO41" s="71"/>
      <c r="BP41" s="71"/>
      <c r="BQ41" s="71"/>
      <c r="BR41" s="71"/>
      <c r="BS41" s="71"/>
      <c r="BT41" s="71"/>
      <c r="BU41" s="65" t="s">
        <v>687</v>
      </c>
      <c r="BV41" s="65"/>
      <c r="BW41" s="65"/>
      <c r="BX41" s="65"/>
      <c r="BY41" s="65"/>
      <c r="BZ41" s="65" t="s">
        <v>715</v>
      </c>
      <c r="CA41" s="65"/>
      <c r="CB41" s="65"/>
      <c r="CC41" s="71"/>
      <c r="CD41" s="71"/>
      <c r="CE41" s="71"/>
      <c r="CF41" s="71"/>
      <c r="CG41" s="71"/>
      <c r="CH41" s="71"/>
    </row>
    <row r="42" spans="53:86" ht="20.100000000000001" customHeight="1">
      <c r="BA42" s="71" t="s">
        <v>24</v>
      </c>
      <c r="BB42" s="71"/>
      <c r="BC42" s="71"/>
      <c r="BD42" s="65" t="s">
        <v>442</v>
      </c>
      <c r="BE42" s="71"/>
      <c r="BF42" s="71"/>
      <c r="BG42" s="71"/>
      <c r="BH42" s="71" t="s">
        <v>636</v>
      </c>
      <c r="BI42" s="71"/>
      <c r="BJ42" s="71"/>
      <c r="BK42" s="71"/>
      <c r="BL42" s="71"/>
      <c r="BM42" s="179" t="s">
        <v>496</v>
      </c>
      <c r="BN42" s="71"/>
      <c r="BO42" s="71"/>
      <c r="BP42" s="71"/>
      <c r="BQ42" s="71"/>
      <c r="BR42" s="71"/>
      <c r="BS42" s="71"/>
      <c r="BT42" s="71"/>
      <c r="BU42" s="65" t="s">
        <v>688</v>
      </c>
      <c r="BV42" s="65"/>
      <c r="BW42" s="65"/>
      <c r="BX42" s="65"/>
      <c r="BY42" s="65"/>
      <c r="BZ42" s="65" t="s">
        <v>441</v>
      </c>
      <c r="CA42" s="65"/>
      <c r="CB42" s="65"/>
      <c r="CC42" s="71"/>
      <c r="CD42" s="71"/>
      <c r="CE42" s="71"/>
      <c r="CF42" s="71"/>
      <c r="CG42" s="71"/>
      <c r="CH42" s="71"/>
    </row>
    <row r="43" spans="53:86" ht="20.100000000000001" customHeight="1">
      <c r="BA43" s="71" t="s">
        <v>401</v>
      </c>
      <c r="BB43" s="71"/>
      <c r="BC43" s="71"/>
      <c r="BD43" s="65" t="s">
        <v>443</v>
      </c>
      <c r="BE43" s="71"/>
      <c r="BF43" s="71"/>
      <c r="BG43" s="71"/>
      <c r="BH43" s="71" t="s">
        <v>637</v>
      </c>
      <c r="BI43" s="71"/>
      <c r="BJ43" s="71"/>
      <c r="BK43" s="71"/>
      <c r="BL43" s="71"/>
      <c r="BM43" s="179" t="s">
        <v>497</v>
      </c>
      <c r="BN43" s="71"/>
      <c r="BO43" s="71"/>
      <c r="BP43" s="71"/>
      <c r="BQ43" s="71"/>
      <c r="BR43" s="71"/>
      <c r="BS43" s="71"/>
      <c r="BT43" s="71"/>
      <c r="BU43" s="65" t="s">
        <v>690</v>
      </c>
      <c r="BV43" s="65"/>
      <c r="BW43" s="65"/>
      <c r="BX43" s="65"/>
      <c r="BY43" s="65"/>
      <c r="BZ43" s="65" t="s">
        <v>716</v>
      </c>
      <c r="CA43" s="65"/>
      <c r="CB43" s="65"/>
      <c r="CC43" s="71"/>
      <c r="CD43" s="71"/>
      <c r="CE43" s="71"/>
      <c r="CF43" s="71"/>
      <c r="CG43" s="71"/>
      <c r="CH43" s="71"/>
    </row>
    <row r="44" spans="53:86" ht="20.100000000000001" customHeight="1">
      <c r="BA44" s="71"/>
      <c r="BB44" s="71"/>
      <c r="BC44" s="71"/>
      <c r="BD44" s="71" t="s">
        <v>429</v>
      </c>
      <c r="BE44" s="71"/>
      <c r="BF44" s="71"/>
      <c r="BG44" s="71"/>
      <c r="BH44" s="71" t="s">
        <v>638</v>
      </c>
      <c r="BI44" s="71"/>
      <c r="BJ44" s="71"/>
      <c r="BK44" s="71"/>
      <c r="BL44" s="71"/>
      <c r="BM44" s="179" t="s">
        <v>498</v>
      </c>
      <c r="BN44" s="71"/>
      <c r="BO44" s="71"/>
      <c r="BP44" s="71"/>
      <c r="BQ44" s="71"/>
      <c r="BR44" s="71"/>
      <c r="BS44" s="71"/>
      <c r="BT44" s="71"/>
      <c r="BU44" s="65" t="s">
        <v>691</v>
      </c>
      <c r="BV44" s="65"/>
      <c r="BW44" s="65"/>
      <c r="BX44" s="65"/>
      <c r="BY44" s="65"/>
      <c r="BZ44" s="71"/>
      <c r="CA44" s="65"/>
      <c r="CB44" s="65"/>
      <c r="CC44" s="71"/>
      <c r="CD44" s="71"/>
      <c r="CE44" s="71"/>
      <c r="CF44" s="71"/>
      <c r="CG44" s="71"/>
      <c r="CH44" s="71"/>
    </row>
    <row r="45" spans="53:86" ht="20.100000000000001" customHeight="1">
      <c r="BA45" s="71"/>
      <c r="BB45" s="71"/>
      <c r="BC45" s="71"/>
      <c r="BD45" s="71"/>
      <c r="BE45" s="71"/>
      <c r="BF45" s="71"/>
      <c r="BG45" s="71"/>
      <c r="BH45" s="71" t="s">
        <v>109</v>
      </c>
      <c r="BI45" s="71"/>
      <c r="BJ45" s="71"/>
      <c r="BK45" s="71"/>
      <c r="BL45" s="71"/>
      <c r="BM45" s="179" t="s">
        <v>499</v>
      </c>
      <c r="BN45" s="71"/>
      <c r="BO45" s="71"/>
      <c r="BP45" s="71"/>
      <c r="BQ45" s="71"/>
      <c r="BR45" s="71"/>
      <c r="BS45" s="71"/>
      <c r="BT45" s="71"/>
      <c r="BU45" s="71"/>
      <c r="BV45" s="65"/>
      <c r="BW45" s="65"/>
      <c r="BX45" s="65"/>
      <c r="BY45" s="65"/>
      <c r="BZ45" s="71"/>
      <c r="CA45" s="65"/>
      <c r="CB45" s="65"/>
      <c r="CC45" s="71"/>
      <c r="CD45" s="71"/>
      <c r="CE45" s="71"/>
      <c r="CF45" s="71"/>
      <c r="CG45" s="71"/>
      <c r="CH45" s="71"/>
    </row>
    <row r="46" spans="53:86" ht="20.100000000000001" customHeight="1">
      <c r="BA46" s="175" t="s">
        <v>287</v>
      </c>
      <c r="BB46" s="71"/>
      <c r="BC46" s="71"/>
      <c r="BD46" s="71"/>
      <c r="BE46" s="71"/>
      <c r="BF46" s="71"/>
      <c r="BG46" s="71"/>
      <c r="BH46" s="71" t="s">
        <v>110</v>
      </c>
      <c r="BI46" s="71"/>
      <c r="BJ46" s="71"/>
      <c r="BK46" s="71"/>
      <c r="BL46" s="71"/>
      <c r="BM46" s="179" t="s">
        <v>500</v>
      </c>
      <c r="BN46" s="71"/>
      <c r="BO46" s="71"/>
      <c r="BP46" s="71"/>
      <c r="BQ46" s="71"/>
      <c r="BR46" s="71"/>
      <c r="BS46" s="71"/>
      <c r="BT46" s="71"/>
      <c r="BU46" s="71"/>
      <c r="BV46" s="65"/>
      <c r="BW46" s="65"/>
      <c r="BX46" s="65"/>
      <c r="BY46" s="65"/>
      <c r="BZ46" s="65"/>
      <c r="CA46" s="65"/>
      <c r="CB46" s="65"/>
      <c r="CC46" s="71"/>
      <c r="CD46" s="71"/>
      <c r="CE46" s="71"/>
      <c r="CF46" s="71"/>
      <c r="CG46" s="71"/>
      <c r="CH46" s="71"/>
    </row>
    <row r="47" spans="53:86" ht="20.100000000000001" customHeight="1">
      <c r="BA47" s="71" t="s">
        <v>7</v>
      </c>
      <c r="BB47" s="71"/>
      <c r="BC47" s="71"/>
      <c r="BD47" s="175" t="s">
        <v>274</v>
      </c>
      <c r="BE47" s="71"/>
      <c r="BF47" s="71"/>
      <c r="BG47" s="71"/>
      <c r="BH47" s="71" t="s">
        <v>111</v>
      </c>
      <c r="BI47" s="71"/>
      <c r="BJ47" s="71"/>
      <c r="BK47" s="71"/>
      <c r="BL47" s="71"/>
      <c r="BM47" s="179" t="s">
        <v>501</v>
      </c>
      <c r="BN47" s="71"/>
      <c r="BO47" s="71"/>
      <c r="BP47" s="71"/>
      <c r="BQ47" s="71"/>
      <c r="BR47" s="71"/>
      <c r="BS47" s="71"/>
      <c r="BT47" s="71"/>
      <c r="BU47" s="65"/>
      <c r="BV47" s="65"/>
      <c r="BW47" s="65"/>
      <c r="BX47" s="65"/>
      <c r="BY47" s="65"/>
      <c r="BZ47" s="65"/>
      <c r="CA47" s="65"/>
      <c r="CB47" s="65"/>
      <c r="CC47" s="71"/>
      <c r="CD47" s="71"/>
      <c r="CE47" s="71"/>
      <c r="CF47" s="71"/>
      <c r="CG47" s="71"/>
      <c r="CH47" s="71"/>
    </row>
    <row r="48" spans="53:86" ht="20.100000000000001" customHeight="1">
      <c r="BA48" s="71" t="s">
        <v>97</v>
      </c>
      <c r="BB48" s="71"/>
      <c r="BC48" s="71"/>
      <c r="BD48" s="71" t="s">
        <v>444</v>
      </c>
      <c r="BE48" s="71"/>
      <c r="BF48" s="71"/>
      <c r="BG48" s="71"/>
      <c r="BH48" s="71"/>
      <c r="BI48" s="71"/>
      <c r="BJ48" s="71"/>
      <c r="BK48" s="71"/>
      <c r="BL48" s="71"/>
      <c r="BM48" s="179" t="s">
        <v>502</v>
      </c>
      <c r="BN48" s="71"/>
      <c r="BO48" s="71"/>
      <c r="BP48" s="71"/>
      <c r="BQ48" s="71"/>
      <c r="BR48" s="71"/>
      <c r="BS48" s="71"/>
      <c r="BT48" s="71"/>
      <c r="BU48" s="71"/>
      <c r="BV48" s="65"/>
      <c r="BW48" s="65"/>
      <c r="BX48" s="65"/>
      <c r="BY48" s="65"/>
      <c r="BZ48" s="65"/>
      <c r="CA48" s="65"/>
      <c r="CB48" s="65"/>
      <c r="CC48" s="71"/>
      <c r="CD48" s="71"/>
      <c r="CE48" s="71"/>
      <c r="CF48" s="71"/>
      <c r="CG48" s="71"/>
      <c r="CH48" s="71"/>
    </row>
    <row r="49" spans="53:86" ht="20.100000000000001" customHeight="1">
      <c r="BA49" s="71" t="s">
        <v>196</v>
      </c>
      <c r="BB49" s="71"/>
      <c r="BC49" s="71"/>
      <c r="BD49" s="71" t="s">
        <v>445</v>
      </c>
      <c r="BE49" s="71"/>
      <c r="BF49" s="71"/>
      <c r="BG49" s="71"/>
      <c r="BH49" s="71"/>
      <c r="BI49" s="71"/>
      <c r="BJ49" s="71"/>
      <c r="BK49" s="71"/>
      <c r="BL49" s="71"/>
      <c r="BM49" s="179" t="s">
        <v>503</v>
      </c>
      <c r="BN49" s="71"/>
      <c r="BO49" s="71"/>
      <c r="BP49" s="71"/>
      <c r="BQ49" s="71"/>
      <c r="BR49" s="71"/>
      <c r="BS49" s="71"/>
      <c r="BT49" s="71"/>
      <c r="BU49" s="71"/>
      <c r="BV49" s="65"/>
      <c r="BW49" s="65"/>
      <c r="BX49" s="65"/>
      <c r="BY49" s="65"/>
      <c r="BZ49" s="65"/>
      <c r="CA49" s="65"/>
      <c r="CB49" s="65"/>
      <c r="CC49" s="71"/>
      <c r="CD49" s="71"/>
      <c r="CE49" s="71"/>
      <c r="CF49" s="71"/>
      <c r="CG49" s="71"/>
      <c r="CH49" s="71"/>
    </row>
    <row r="50" spans="53:86" ht="20.100000000000001" customHeight="1">
      <c r="BA50" s="71" t="s">
        <v>403</v>
      </c>
      <c r="BB50" s="71"/>
      <c r="BC50" s="71"/>
      <c r="BD50" s="71" t="s">
        <v>446</v>
      </c>
      <c r="BE50" s="71"/>
      <c r="BF50" s="71"/>
      <c r="BG50" s="71"/>
      <c r="BH50" s="71"/>
      <c r="BI50" s="71"/>
      <c r="BJ50" s="71"/>
      <c r="BK50" s="71"/>
      <c r="BL50" s="71"/>
      <c r="BM50" s="179" t="s">
        <v>504</v>
      </c>
      <c r="BN50" s="71"/>
      <c r="BO50" s="71"/>
      <c r="BP50" s="71"/>
      <c r="BQ50" s="71"/>
      <c r="BR50" s="71"/>
      <c r="BS50" s="71"/>
      <c r="BT50" s="71"/>
      <c r="BU50" s="71"/>
      <c r="BV50" s="65"/>
      <c r="BW50" s="65"/>
      <c r="BX50" s="65"/>
      <c r="BY50" s="65"/>
      <c r="BZ50" s="65"/>
      <c r="CA50" s="65"/>
      <c r="CB50" s="65"/>
      <c r="CC50" s="71"/>
      <c r="CD50" s="71"/>
      <c r="CE50" s="71"/>
      <c r="CF50" s="71"/>
      <c r="CG50" s="71"/>
      <c r="CH50" s="71"/>
    </row>
    <row r="51" spans="53:86" ht="20.100000000000001" customHeight="1">
      <c r="BA51" s="71" t="s">
        <v>404</v>
      </c>
      <c r="BB51" s="71"/>
      <c r="BC51" s="71"/>
      <c r="BD51" s="71"/>
      <c r="BE51" s="71"/>
      <c r="BF51" s="71"/>
      <c r="BG51" s="71"/>
      <c r="BH51" s="71"/>
      <c r="BI51" s="71"/>
      <c r="BJ51" s="71"/>
      <c r="BK51" s="71"/>
      <c r="BL51" s="71"/>
      <c r="BM51" s="179" t="s">
        <v>91</v>
      </c>
      <c r="BN51" s="71"/>
      <c r="BO51" s="71"/>
      <c r="BP51" s="71"/>
      <c r="BQ51" s="71"/>
      <c r="BR51" s="71"/>
      <c r="BS51" s="71"/>
      <c r="BT51" s="71"/>
      <c r="BU51" s="71"/>
      <c r="BV51" s="65"/>
      <c r="BW51" s="65"/>
      <c r="BX51" s="65"/>
      <c r="BY51" s="65"/>
      <c r="BZ51" s="65"/>
      <c r="CA51" s="65"/>
      <c r="CB51" s="65"/>
      <c r="CC51" s="71"/>
      <c r="CD51" s="71"/>
      <c r="CE51" s="71"/>
      <c r="CF51" s="71"/>
      <c r="CG51" s="71"/>
      <c r="CH51" s="71"/>
    </row>
    <row r="52" spans="53:86" ht="20.100000000000001" customHeight="1">
      <c r="BA52" s="71" t="s">
        <v>263</v>
      </c>
      <c r="BB52" s="71"/>
      <c r="BC52" s="71"/>
      <c r="BD52" s="71"/>
      <c r="BE52" s="71"/>
      <c r="BF52" s="71"/>
      <c r="BG52" s="71"/>
      <c r="BH52" s="71"/>
      <c r="BI52" s="71"/>
      <c r="BJ52" s="71"/>
      <c r="BK52" s="71"/>
      <c r="BL52" s="71"/>
      <c r="BM52" s="179" t="s">
        <v>505</v>
      </c>
      <c r="BN52" s="71"/>
      <c r="BO52" s="71"/>
      <c r="BP52" s="71"/>
      <c r="BQ52" s="71"/>
      <c r="BR52" s="71"/>
      <c r="BS52" s="71"/>
      <c r="BT52" s="71"/>
      <c r="BU52" s="71"/>
      <c r="BV52" s="71"/>
      <c r="BW52" s="71"/>
      <c r="BX52" s="71"/>
      <c r="BY52" s="71"/>
      <c r="BZ52" s="71"/>
      <c r="CA52" s="71"/>
      <c r="CB52" s="71"/>
      <c r="CC52" s="71"/>
      <c r="CD52" s="71"/>
      <c r="CE52" s="71"/>
      <c r="CF52" s="71"/>
      <c r="CG52" s="71"/>
      <c r="CH52" s="71"/>
    </row>
    <row r="53" spans="53:86" ht="20.100000000000001" customHeight="1">
      <c r="BA53" s="71" t="s">
        <v>405</v>
      </c>
      <c r="BB53" s="71"/>
      <c r="BC53" s="71"/>
      <c r="BD53" s="71"/>
      <c r="BE53" s="71"/>
      <c r="BF53" s="71"/>
      <c r="BG53" s="71"/>
      <c r="BH53" s="71"/>
      <c r="BI53" s="71"/>
      <c r="BJ53" s="71"/>
      <c r="BK53" s="71"/>
      <c r="BL53" s="71"/>
      <c r="BM53" s="179" t="s">
        <v>506</v>
      </c>
      <c r="BN53" s="71"/>
      <c r="BO53" s="71"/>
      <c r="BP53" s="71"/>
      <c r="BQ53" s="71"/>
      <c r="BR53" s="71"/>
      <c r="BS53" s="71"/>
      <c r="BT53" s="71"/>
      <c r="BU53" s="71"/>
      <c r="BV53" s="71"/>
      <c r="BW53" s="71"/>
      <c r="BX53" s="71"/>
      <c r="BY53" s="71"/>
      <c r="BZ53" s="71"/>
      <c r="CA53" s="71"/>
      <c r="CB53" s="71"/>
      <c r="CC53" s="71"/>
      <c r="CD53" s="71"/>
      <c r="CE53" s="71"/>
      <c r="CF53" s="71"/>
      <c r="CG53" s="71"/>
      <c r="CH53" s="71"/>
    </row>
    <row r="54" spans="53:86" ht="20.100000000000001" customHeight="1">
      <c r="BA54" s="71" t="s">
        <v>406</v>
      </c>
      <c r="BB54" s="71"/>
      <c r="BC54" s="71"/>
      <c r="BD54" s="71"/>
      <c r="BE54" s="71"/>
      <c r="BF54" s="71"/>
      <c r="BG54" s="71"/>
      <c r="BH54" s="71"/>
      <c r="BI54" s="71"/>
      <c r="BJ54" s="71"/>
      <c r="BK54" s="71"/>
      <c r="BL54" s="71"/>
      <c r="BM54" s="179" t="s">
        <v>507</v>
      </c>
      <c r="BN54" s="71"/>
      <c r="BO54" s="71"/>
      <c r="BP54" s="71"/>
      <c r="BQ54" s="71"/>
      <c r="BR54" s="71"/>
      <c r="BS54" s="71"/>
      <c r="BT54" s="71"/>
      <c r="BU54" s="71"/>
      <c r="BV54" s="71"/>
      <c r="BW54" s="71"/>
      <c r="BX54" s="71"/>
      <c r="BY54" s="71"/>
      <c r="BZ54" s="71"/>
      <c r="CA54" s="71"/>
      <c r="CB54" s="71"/>
      <c r="CC54" s="71"/>
      <c r="CD54" s="71"/>
      <c r="CE54" s="71"/>
      <c r="CF54" s="71"/>
      <c r="CG54" s="71"/>
      <c r="CH54" s="71"/>
    </row>
    <row r="55" spans="53:86" ht="20.100000000000001" customHeight="1">
      <c r="BA55" s="71" t="s">
        <v>407</v>
      </c>
      <c r="BB55" s="71"/>
      <c r="BC55" s="71"/>
      <c r="BD55" s="71"/>
      <c r="BE55" s="71"/>
      <c r="BF55" s="71"/>
      <c r="BG55" s="71"/>
      <c r="BH55" s="71"/>
      <c r="BI55" s="71"/>
      <c r="BJ55" s="71"/>
      <c r="BK55" s="71"/>
      <c r="BL55" s="71"/>
      <c r="BM55" s="179" t="s">
        <v>508</v>
      </c>
      <c r="BN55" s="71"/>
      <c r="BO55" s="71"/>
      <c r="BP55" s="71"/>
      <c r="BQ55" s="71"/>
      <c r="BR55" s="71"/>
      <c r="BS55" s="71"/>
      <c r="BT55" s="71"/>
      <c r="BU55" s="71"/>
      <c r="BV55" s="71"/>
      <c r="BW55" s="71"/>
      <c r="BX55" s="71"/>
      <c r="BY55" s="71"/>
      <c r="BZ55" s="71"/>
      <c r="CA55" s="71"/>
      <c r="CB55" s="71"/>
      <c r="CC55" s="71"/>
      <c r="CD55" s="71"/>
      <c r="CE55" s="71"/>
      <c r="CF55" s="71"/>
      <c r="CG55" s="71"/>
      <c r="CH55" s="71"/>
    </row>
    <row r="56" spans="53:86" ht="20.100000000000001" customHeight="1">
      <c r="BA56" s="71" t="s">
        <v>408</v>
      </c>
      <c r="BB56" s="71"/>
      <c r="BC56" s="71"/>
      <c r="BD56" s="71"/>
      <c r="BE56" s="71"/>
      <c r="BF56" s="71"/>
      <c r="BG56" s="71"/>
      <c r="BH56" s="71"/>
      <c r="BI56" s="71"/>
      <c r="BJ56" s="71"/>
      <c r="BK56" s="71"/>
      <c r="BL56" s="71"/>
      <c r="BM56" s="179" t="s">
        <v>509</v>
      </c>
      <c r="BN56" s="71"/>
      <c r="BO56" s="71"/>
      <c r="BP56" s="71"/>
      <c r="BQ56" s="71"/>
      <c r="BR56" s="71"/>
      <c r="BS56" s="71"/>
      <c r="BT56" s="71"/>
      <c r="BU56" s="71"/>
      <c r="BV56" s="71"/>
      <c r="BW56" s="71"/>
      <c r="BX56" s="71"/>
      <c r="BY56" s="71"/>
      <c r="BZ56" s="71"/>
      <c r="CA56" s="71"/>
      <c r="CB56" s="71"/>
      <c r="CC56" s="71"/>
      <c r="CD56" s="71"/>
      <c r="CE56" s="71"/>
      <c r="CF56" s="71"/>
      <c r="CG56" s="71"/>
      <c r="CH56" s="71"/>
    </row>
    <row r="57" spans="53:86" ht="20.100000000000001" customHeight="1">
      <c r="BA57" s="71" t="s">
        <v>409</v>
      </c>
      <c r="BB57" s="71"/>
      <c r="BC57" s="71"/>
      <c r="BD57" s="71"/>
      <c r="BE57" s="71"/>
      <c r="BF57" s="71"/>
      <c r="BG57" s="71"/>
      <c r="BH57" s="71"/>
      <c r="BI57" s="71"/>
      <c r="BJ57" s="71"/>
      <c r="BK57" s="71"/>
      <c r="BL57" s="71"/>
      <c r="BM57" s="179" t="s">
        <v>510</v>
      </c>
      <c r="BN57" s="71"/>
      <c r="BO57" s="71"/>
      <c r="BP57" s="71"/>
      <c r="BQ57" s="71"/>
      <c r="BR57" s="71"/>
      <c r="BS57" s="71"/>
      <c r="BT57" s="71"/>
      <c r="BU57" s="71"/>
      <c r="BV57" s="71"/>
      <c r="BW57" s="71"/>
      <c r="BX57" s="71"/>
      <c r="BY57" s="71"/>
      <c r="BZ57" s="71"/>
      <c r="CA57" s="71"/>
      <c r="CB57" s="71"/>
      <c r="CC57" s="71"/>
      <c r="CD57" s="71"/>
      <c r="CE57" s="71"/>
      <c r="CF57" s="71"/>
      <c r="CG57" s="71"/>
      <c r="CH57" s="71"/>
    </row>
    <row r="58" spans="53:86" ht="20.100000000000001" customHeight="1">
      <c r="BA58" s="71" t="s">
        <v>410</v>
      </c>
      <c r="BB58" s="71"/>
      <c r="BC58" s="71"/>
      <c r="BD58" s="71"/>
      <c r="BE58" s="71"/>
      <c r="BF58" s="71"/>
      <c r="BG58" s="71"/>
      <c r="BH58" s="71"/>
      <c r="BI58" s="71"/>
      <c r="BJ58" s="71"/>
      <c r="BK58" s="71"/>
      <c r="BL58" s="71"/>
      <c r="BM58" s="179" t="s">
        <v>511</v>
      </c>
      <c r="BN58" s="71"/>
      <c r="BO58" s="71"/>
      <c r="BP58" s="71"/>
      <c r="BQ58" s="71"/>
      <c r="BR58" s="71"/>
      <c r="BS58" s="71"/>
      <c r="BT58" s="71"/>
      <c r="BU58" s="71"/>
      <c r="BV58" s="71"/>
      <c r="BW58" s="71"/>
      <c r="BX58" s="71"/>
      <c r="BY58" s="71"/>
      <c r="BZ58" s="71"/>
      <c r="CA58" s="71"/>
      <c r="CB58" s="71"/>
      <c r="CC58" s="71"/>
      <c r="CD58" s="71"/>
      <c r="CE58" s="71"/>
      <c r="CF58" s="71"/>
      <c r="CG58" s="71"/>
      <c r="CH58" s="71"/>
    </row>
    <row r="59" spans="53:86" ht="20.100000000000001" customHeight="1">
      <c r="BA59" s="71" t="s">
        <v>411</v>
      </c>
      <c r="BB59" s="71"/>
      <c r="BC59" s="71"/>
      <c r="BD59" s="71"/>
      <c r="BE59" s="71"/>
      <c r="BF59" s="71"/>
      <c r="BG59" s="71"/>
      <c r="BH59" s="71"/>
      <c r="BI59" s="71"/>
      <c r="BJ59" s="71"/>
      <c r="BK59" s="71"/>
      <c r="BL59" s="71"/>
      <c r="BM59" s="179" t="s">
        <v>512</v>
      </c>
      <c r="BN59" s="71"/>
      <c r="BO59" s="71"/>
      <c r="BP59" s="71"/>
      <c r="BQ59" s="71"/>
      <c r="BR59" s="71"/>
      <c r="BS59" s="71"/>
      <c r="BT59" s="71"/>
      <c r="BU59" s="71"/>
      <c r="BV59" s="71"/>
      <c r="BW59" s="71"/>
      <c r="BX59" s="71"/>
      <c r="BY59" s="71"/>
      <c r="BZ59" s="71"/>
      <c r="CA59" s="71"/>
      <c r="CB59" s="71"/>
      <c r="CC59" s="71"/>
      <c r="CD59" s="71"/>
      <c r="CE59" s="71"/>
      <c r="CF59" s="71"/>
      <c r="CG59" s="71"/>
      <c r="CH59" s="71"/>
    </row>
    <row r="60" spans="53:86" ht="20.100000000000001" customHeight="1">
      <c r="BA60" s="71"/>
      <c r="BB60" s="71"/>
      <c r="BC60" s="71"/>
      <c r="BD60" s="71"/>
      <c r="BE60" s="71"/>
      <c r="BF60" s="71"/>
      <c r="BG60" s="71"/>
      <c r="BH60" s="71"/>
      <c r="BI60" s="71"/>
      <c r="BJ60" s="71"/>
      <c r="BK60" s="71"/>
      <c r="BL60" s="71"/>
      <c r="BM60" s="179" t="s">
        <v>513</v>
      </c>
      <c r="BN60" s="71"/>
      <c r="BO60" s="71"/>
      <c r="BP60" s="71"/>
      <c r="BQ60" s="71"/>
      <c r="BR60" s="71"/>
      <c r="BS60" s="71"/>
      <c r="BT60" s="71"/>
      <c r="BU60" s="71"/>
      <c r="BV60" s="71"/>
      <c r="BW60" s="71"/>
      <c r="BX60" s="71"/>
      <c r="BY60" s="71"/>
      <c r="BZ60" s="71"/>
      <c r="CA60" s="71"/>
      <c r="CB60" s="71"/>
      <c r="CC60" s="71"/>
      <c r="CD60" s="71"/>
      <c r="CE60" s="71"/>
      <c r="CF60" s="71"/>
      <c r="CG60" s="71"/>
      <c r="CH60" s="71"/>
    </row>
    <row r="61" spans="53:86" ht="20.100000000000001" customHeight="1">
      <c r="BA61" s="71"/>
      <c r="BB61" s="71"/>
      <c r="BC61" s="71"/>
      <c r="BD61" s="71"/>
      <c r="BE61" s="71"/>
      <c r="BF61" s="71"/>
      <c r="BG61" s="71"/>
      <c r="BH61" s="71"/>
      <c r="BI61" s="71"/>
      <c r="BJ61" s="71"/>
      <c r="BK61" s="71"/>
      <c r="BL61" s="71"/>
      <c r="BM61" s="179" t="s">
        <v>514</v>
      </c>
      <c r="BN61" s="71"/>
      <c r="BO61" s="71"/>
      <c r="BP61" s="71"/>
      <c r="BQ61" s="71"/>
      <c r="BR61" s="71"/>
      <c r="BS61" s="71"/>
      <c r="BT61" s="71"/>
      <c r="BU61" s="71"/>
      <c r="BV61" s="71"/>
      <c r="BW61" s="71"/>
      <c r="BX61" s="71"/>
      <c r="BY61" s="71"/>
      <c r="BZ61" s="71"/>
      <c r="CA61" s="71"/>
      <c r="CB61" s="71"/>
      <c r="CC61" s="71"/>
      <c r="CD61" s="71"/>
      <c r="CE61" s="71"/>
      <c r="CF61" s="71"/>
      <c r="CG61" s="71"/>
      <c r="CH61" s="71"/>
    </row>
    <row r="62" spans="53:86" ht="20.100000000000001" customHeight="1">
      <c r="BA62" s="192" t="s">
        <v>745</v>
      </c>
      <c r="BB62" s="71"/>
      <c r="BC62" s="71"/>
      <c r="BD62" s="71"/>
      <c r="BE62" s="71"/>
      <c r="BF62" s="71"/>
      <c r="BG62" s="71"/>
      <c r="BH62" s="71"/>
      <c r="BI62" s="71"/>
      <c r="BJ62" s="71"/>
      <c r="BK62" s="71"/>
      <c r="BL62" s="71"/>
      <c r="BM62" s="179" t="s">
        <v>643</v>
      </c>
      <c r="BN62" s="71"/>
      <c r="BO62" s="71"/>
      <c r="BP62" s="71"/>
      <c r="BQ62" s="71"/>
      <c r="BR62" s="71"/>
      <c r="BS62" s="71"/>
      <c r="BT62" s="71"/>
      <c r="BU62" s="71"/>
      <c r="BV62" s="71"/>
      <c r="BW62" s="71"/>
      <c r="BX62" s="71"/>
      <c r="BY62" s="71"/>
      <c r="BZ62" s="71"/>
      <c r="CA62" s="71"/>
      <c r="CB62" s="71"/>
      <c r="CC62" s="71"/>
      <c r="CD62" s="71"/>
      <c r="CE62" s="71"/>
      <c r="CF62" s="71"/>
      <c r="CG62" s="71"/>
      <c r="CH62" s="71"/>
    </row>
    <row r="63" spans="53:86" ht="20.100000000000001" customHeight="1">
      <c r="BA63" s="193" t="s">
        <v>746</v>
      </c>
      <c r="BB63" s="71"/>
      <c r="BC63" s="71"/>
      <c r="BD63" s="71"/>
      <c r="BE63" s="71"/>
      <c r="BF63" s="71"/>
      <c r="BG63" s="71"/>
      <c r="BH63" s="71"/>
      <c r="BI63" s="71"/>
      <c r="BJ63" s="71"/>
      <c r="BK63" s="71"/>
      <c r="BL63" s="71"/>
      <c r="BM63" s="180" t="s">
        <v>515</v>
      </c>
      <c r="BN63" s="71"/>
      <c r="BO63" s="71"/>
      <c r="BP63" s="71"/>
      <c r="BQ63" s="71"/>
      <c r="BR63" s="71"/>
      <c r="BS63" s="71"/>
      <c r="BT63" s="71"/>
      <c r="BU63" s="71"/>
      <c r="BV63" s="71"/>
      <c r="BW63" s="71"/>
      <c r="BX63" s="71"/>
      <c r="BY63" s="71"/>
      <c r="BZ63" s="71"/>
      <c r="CA63" s="71"/>
      <c r="CB63" s="71"/>
      <c r="CC63" s="71"/>
      <c r="CD63" s="71"/>
      <c r="CE63" s="71"/>
      <c r="CF63" s="71"/>
      <c r="CG63" s="71"/>
      <c r="CH63" s="71"/>
    </row>
    <row r="64" spans="53:86" ht="20.100000000000001" customHeight="1">
      <c r="BA64" s="194" t="s">
        <v>195</v>
      </c>
      <c r="BB64" s="71"/>
      <c r="BC64" s="71"/>
      <c r="BD64" s="71"/>
      <c r="BE64" s="71"/>
      <c r="BF64" s="71"/>
      <c r="BG64" s="71"/>
      <c r="BH64" s="71"/>
      <c r="BI64" s="71"/>
      <c r="BJ64" s="71"/>
      <c r="BK64" s="71"/>
      <c r="BL64" s="71"/>
      <c r="BM64" s="179" t="s">
        <v>516</v>
      </c>
      <c r="BN64" s="71"/>
      <c r="BO64" s="71"/>
      <c r="BP64" s="71"/>
      <c r="BQ64" s="71"/>
      <c r="BR64" s="71"/>
      <c r="BS64" s="71"/>
      <c r="BT64" s="71"/>
      <c r="BU64" s="71"/>
      <c r="BV64" s="71"/>
      <c r="BW64" s="71"/>
      <c r="BX64" s="71"/>
      <c r="BY64" s="71"/>
      <c r="BZ64" s="71"/>
      <c r="CA64" s="71"/>
      <c r="CB64" s="71"/>
      <c r="CC64" s="71"/>
      <c r="CD64" s="71"/>
      <c r="CE64" s="71"/>
      <c r="CF64" s="71"/>
      <c r="CG64" s="71"/>
      <c r="CH64" s="71"/>
    </row>
    <row r="65" spans="53:86" ht="20.100000000000001" customHeight="1">
      <c r="BA65" s="194" t="s">
        <v>803</v>
      </c>
      <c r="BB65" s="71"/>
      <c r="BC65" s="71"/>
      <c r="BD65" s="71"/>
      <c r="BE65" s="71"/>
      <c r="BF65" s="71"/>
      <c r="BG65" s="71"/>
      <c r="BH65" s="71"/>
      <c r="BI65" s="71"/>
      <c r="BJ65" s="71"/>
      <c r="BK65" s="71"/>
      <c r="BL65" s="71"/>
      <c r="BM65" s="179" t="s">
        <v>517</v>
      </c>
      <c r="BN65" s="71"/>
      <c r="BO65" s="71"/>
      <c r="BP65" s="71"/>
      <c r="BQ65" s="71"/>
      <c r="BR65" s="71"/>
      <c r="BS65" s="71"/>
      <c r="BT65" s="71"/>
      <c r="BU65" s="71"/>
      <c r="BV65" s="71"/>
      <c r="BW65" s="71"/>
      <c r="BX65" s="71"/>
      <c r="BY65" s="71"/>
      <c r="BZ65" s="71"/>
      <c r="CA65" s="71"/>
      <c r="CB65" s="71"/>
      <c r="CC65" s="71"/>
      <c r="CD65" s="71"/>
      <c r="CE65" s="71"/>
      <c r="CF65" s="71"/>
      <c r="CG65" s="71"/>
      <c r="CH65" s="71"/>
    </row>
    <row r="66" spans="53:86" ht="20.100000000000001" customHeight="1">
      <c r="BA66" s="194" t="s">
        <v>804</v>
      </c>
      <c r="BB66" s="71"/>
      <c r="BC66" s="71"/>
      <c r="BD66" s="71"/>
      <c r="BE66" s="71"/>
      <c r="BF66" s="71"/>
      <c r="BG66" s="71"/>
      <c r="BH66" s="71"/>
      <c r="BI66" s="71"/>
      <c r="BJ66" s="71"/>
      <c r="BK66" s="71"/>
      <c r="BL66" s="71"/>
      <c r="BM66" s="179" t="s">
        <v>518</v>
      </c>
      <c r="BN66" s="71"/>
      <c r="BO66" s="71"/>
      <c r="BP66" s="71"/>
      <c r="BQ66" s="71"/>
      <c r="BR66" s="71"/>
      <c r="BS66" s="71"/>
      <c r="BT66" s="71"/>
      <c r="BU66" s="71"/>
      <c r="BV66" s="71"/>
      <c r="BW66" s="71"/>
      <c r="BX66" s="71"/>
      <c r="BY66" s="71"/>
      <c r="BZ66" s="71"/>
      <c r="CA66" s="71"/>
      <c r="CB66" s="71"/>
      <c r="CC66" s="71"/>
      <c r="CD66" s="71"/>
      <c r="CE66" s="71"/>
      <c r="CF66" s="71"/>
      <c r="CG66" s="71"/>
      <c r="CH66" s="71"/>
    </row>
    <row r="67" spans="53:86" ht="20.100000000000001" customHeight="1">
      <c r="BA67" s="194" t="s">
        <v>64</v>
      </c>
      <c r="BB67" s="71"/>
      <c r="BC67" s="71"/>
      <c r="BD67" s="71"/>
      <c r="BE67" s="71"/>
      <c r="BF67" s="71"/>
      <c r="BG67" s="71"/>
      <c r="BH67" s="71"/>
      <c r="BI67" s="71"/>
      <c r="BJ67" s="71"/>
      <c r="BK67" s="71"/>
      <c r="BL67" s="71"/>
      <c r="BM67" s="179" t="s">
        <v>519</v>
      </c>
      <c r="BN67" s="71"/>
      <c r="BO67" s="71"/>
      <c r="BP67" s="71"/>
      <c r="BQ67" s="71"/>
      <c r="BR67" s="71"/>
      <c r="BS67" s="71"/>
      <c r="BT67" s="71"/>
      <c r="BU67" s="71"/>
      <c r="BV67" s="71"/>
      <c r="BW67" s="71"/>
      <c r="BX67" s="71"/>
      <c r="BY67" s="71"/>
      <c r="BZ67" s="71"/>
      <c r="CA67" s="71"/>
      <c r="CB67" s="71"/>
      <c r="CC67" s="71"/>
      <c r="CD67" s="71"/>
      <c r="CE67" s="71"/>
      <c r="CF67" s="71"/>
      <c r="CG67" s="71"/>
      <c r="CH67" s="71"/>
    </row>
    <row r="68" spans="53:86" ht="20.100000000000001" customHeight="1">
      <c r="BA68" s="194" t="s">
        <v>805</v>
      </c>
      <c r="BB68" s="71"/>
      <c r="BC68" s="71"/>
      <c r="BD68" s="71"/>
      <c r="BE68" s="71"/>
      <c r="BF68" s="71"/>
      <c r="BG68" s="71"/>
      <c r="BH68" s="71"/>
      <c r="BI68" s="71"/>
      <c r="BJ68" s="71"/>
      <c r="BK68" s="71"/>
      <c r="BL68" s="71"/>
      <c r="BM68" s="179" t="s">
        <v>520</v>
      </c>
      <c r="BN68" s="71"/>
      <c r="BO68" s="71"/>
      <c r="BP68" s="71"/>
      <c r="BQ68" s="71"/>
      <c r="BR68" s="71"/>
      <c r="BS68" s="71"/>
      <c r="BT68" s="71"/>
      <c r="BU68" s="71"/>
      <c r="BV68" s="71"/>
      <c r="BW68" s="71"/>
      <c r="BX68" s="71"/>
      <c r="BY68" s="71"/>
      <c r="BZ68" s="71"/>
      <c r="CA68" s="71"/>
      <c r="CB68" s="71"/>
      <c r="CC68" s="71"/>
      <c r="CD68" s="71"/>
      <c r="CE68" s="71"/>
      <c r="CF68" s="71"/>
      <c r="CG68" s="71"/>
      <c r="CH68" s="71"/>
    </row>
    <row r="69" spans="53:86" ht="20.100000000000001" customHeight="1">
      <c r="BA69" s="193" t="s">
        <v>747</v>
      </c>
      <c r="BB69" s="71"/>
      <c r="BC69" s="71"/>
      <c r="BD69" s="71"/>
      <c r="BE69" s="71"/>
      <c r="BF69" s="71"/>
      <c r="BG69" s="71"/>
      <c r="BH69" s="71"/>
      <c r="BI69" s="71"/>
      <c r="BJ69" s="71"/>
      <c r="BK69" s="71"/>
      <c r="BL69" s="71"/>
      <c r="BM69" s="179" t="s">
        <v>521</v>
      </c>
      <c r="BN69" s="71"/>
      <c r="BO69" s="71"/>
      <c r="BP69" s="71"/>
      <c r="BQ69" s="71"/>
      <c r="BR69" s="71"/>
      <c r="BS69" s="71"/>
      <c r="BT69" s="71"/>
      <c r="BU69" s="71"/>
      <c r="BV69" s="71"/>
      <c r="BW69" s="71"/>
      <c r="BX69" s="71"/>
      <c r="BY69" s="71"/>
      <c r="BZ69" s="71"/>
      <c r="CA69" s="71"/>
      <c r="CB69" s="71"/>
      <c r="CC69" s="71"/>
      <c r="CD69" s="71"/>
      <c r="CE69" s="71"/>
      <c r="CF69" s="71"/>
      <c r="CG69" s="71"/>
      <c r="CH69" s="71"/>
    </row>
    <row r="70" spans="53:86" ht="20.100000000000001" customHeight="1">
      <c r="BA70" t="s">
        <v>748</v>
      </c>
      <c r="BB70" s="71"/>
      <c r="BC70" s="71"/>
      <c r="BD70" s="71"/>
      <c r="BE70" s="71"/>
      <c r="BF70" s="71"/>
      <c r="BG70" s="71"/>
      <c r="BH70" s="71"/>
      <c r="BI70" s="71"/>
      <c r="BJ70" s="71"/>
      <c r="BK70" s="71"/>
      <c r="BL70" s="71"/>
      <c r="BM70" s="179" t="s">
        <v>522</v>
      </c>
      <c r="BN70" s="71"/>
      <c r="BO70" s="71"/>
      <c r="BP70" s="71"/>
      <c r="BQ70" s="71"/>
      <c r="BR70" s="71"/>
      <c r="BS70" s="71"/>
      <c r="BT70" s="71"/>
      <c r="BU70" s="71"/>
      <c r="BV70" s="71"/>
      <c r="BW70" s="71"/>
      <c r="BX70" s="71"/>
      <c r="BY70" s="71"/>
      <c r="BZ70" s="71"/>
      <c r="CA70" s="71"/>
      <c r="CB70" s="71"/>
      <c r="CC70" s="71"/>
      <c r="CD70" s="71"/>
      <c r="CE70" s="71"/>
      <c r="CF70" s="71"/>
      <c r="CG70" s="71"/>
      <c r="CH70" s="71"/>
    </row>
    <row r="71" spans="53:86" ht="20.100000000000001" customHeight="1">
      <c r="BA71" t="s">
        <v>749</v>
      </c>
      <c r="BB71" s="71"/>
      <c r="BC71" s="71"/>
      <c r="BD71" s="71"/>
      <c r="BE71" s="71"/>
      <c r="BF71" s="71"/>
      <c r="BG71" s="71"/>
      <c r="BH71" s="71"/>
      <c r="BI71" s="71"/>
      <c r="BJ71" s="71"/>
      <c r="BK71" s="71"/>
      <c r="BL71" s="71"/>
      <c r="BM71" s="179" t="s">
        <v>523</v>
      </c>
      <c r="BN71" s="71"/>
      <c r="BO71" s="71"/>
      <c r="BP71" s="71"/>
      <c r="BQ71" s="71"/>
      <c r="BR71" s="71"/>
      <c r="BS71" s="71"/>
      <c r="BT71" s="71"/>
      <c r="BU71" s="71"/>
      <c r="BV71" s="71"/>
      <c r="BW71" s="71"/>
      <c r="BX71" s="71"/>
      <c r="BY71" s="71"/>
      <c r="BZ71" s="71"/>
      <c r="CA71" s="71"/>
      <c r="CB71" s="71"/>
      <c r="CC71" s="71"/>
      <c r="CD71" s="71"/>
      <c r="CE71" s="71"/>
      <c r="CF71" s="71"/>
      <c r="CG71" s="71"/>
      <c r="CH71" s="71"/>
    </row>
    <row r="72" spans="53:86" ht="20.100000000000001" customHeight="1">
      <c r="BA72" t="s">
        <v>750</v>
      </c>
      <c r="BB72" s="71"/>
      <c r="BC72" s="71"/>
      <c r="BD72" s="71"/>
      <c r="BE72" s="71"/>
      <c r="BF72" s="71"/>
      <c r="BG72" s="71"/>
      <c r="BH72" s="71"/>
      <c r="BI72" s="71"/>
      <c r="BJ72" s="71"/>
      <c r="BK72" s="71"/>
      <c r="BL72" s="71"/>
      <c r="BM72" s="179" t="s">
        <v>524</v>
      </c>
      <c r="BN72" s="71"/>
      <c r="BO72" s="71"/>
      <c r="BP72" s="71"/>
      <c r="BQ72" s="71"/>
      <c r="BR72" s="71"/>
      <c r="BS72" s="71"/>
      <c r="BT72" s="71"/>
      <c r="BU72" s="71"/>
      <c r="BV72" s="71"/>
      <c r="BW72" s="71"/>
      <c r="BX72" s="71"/>
      <c r="BY72" s="71"/>
      <c r="BZ72" s="71"/>
      <c r="CA72" s="71"/>
      <c r="CB72" s="71"/>
      <c r="CC72" s="71"/>
      <c r="CD72" s="71"/>
      <c r="CE72" s="71"/>
      <c r="CF72" s="71"/>
      <c r="CG72" s="71"/>
      <c r="CH72" s="71"/>
    </row>
    <row r="73" spans="53:86" ht="20.100000000000001" customHeight="1">
      <c r="BA73" t="s">
        <v>751</v>
      </c>
      <c r="BB73" s="71"/>
      <c r="BC73" s="71"/>
      <c r="BD73" s="71"/>
      <c r="BE73" s="71"/>
      <c r="BF73" s="71"/>
      <c r="BG73" s="71"/>
      <c r="BH73" s="71"/>
      <c r="BI73" s="71"/>
      <c r="BJ73" s="71"/>
      <c r="BK73" s="71"/>
      <c r="BL73" s="71"/>
      <c r="BM73" s="179" t="s">
        <v>525</v>
      </c>
      <c r="BN73" s="71"/>
      <c r="BO73" s="71"/>
      <c r="BP73" s="71"/>
      <c r="BQ73" s="71"/>
      <c r="BR73" s="71"/>
      <c r="BS73" s="71"/>
      <c r="BT73" s="71"/>
      <c r="BU73" s="71"/>
      <c r="BV73" s="71"/>
      <c r="BW73" s="71"/>
      <c r="BX73" s="71"/>
      <c r="BY73" s="71"/>
      <c r="BZ73" s="71"/>
      <c r="CA73" s="71"/>
      <c r="CB73" s="71"/>
      <c r="CC73" s="71"/>
      <c r="CD73" s="71"/>
      <c r="CE73" s="71"/>
      <c r="CF73" s="71"/>
      <c r="CG73" s="71"/>
      <c r="CH73" s="71"/>
    </row>
    <row r="74" spans="53:86" ht="20.100000000000001" customHeight="1">
      <c r="BA74" t="s">
        <v>752</v>
      </c>
      <c r="BB74" s="71"/>
      <c r="BC74" s="71"/>
      <c r="BD74" s="71"/>
      <c r="BE74" s="71"/>
      <c r="BF74" s="71"/>
      <c r="BG74" s="71"/>
      <c r="BH74" s="71"/>
      <c r="BI74" s="71"/>
      <c r="BJ74" s="71"/>
      <c r="BK74" s="71"/>
      <c r="BL74" s="71"/>
      <c r="BM74" s="179" t="s">
        <v>526</v>
      </c>
      <c r="BN74" s="71"/>
      <c r="BO74" s="71"/>
      <c r="BP74" s="71"/>
      <c r="BQ74" s="71"/>
      <c r="BR74" s="71"/>
      <c r="BS74" s="71"/>
      <c r="BT74" s="71"/>
      <c r="BU74" s="71"/>
      <c r="BV74" s="71"/>
      <c r="BW74" s="71"/>
      <c r="BX74" s="71"/>
      <c r="BY74" s="71"/>
      <c r="BZ74" s="71"/>
      <c r="CA74" s="71"/>
      <c r="CB74" s="71"/>
      <c r="CC74" s="71"/>
      <c r="CD74" s="71"/>
      <c r="CE74" s="71"/>
      <c r="CF74" s="71"/>
      <c r="CG74" s="71"/>
      <c r="CH74" s="71"/>
    </row>
    <row r="75" spans="53:86" ht="20.100000000000001" customHeight="1">
      <c r="BA75" t="s">
        <v>753</v>
      </c>
      <c r="BB75" s="71"/>
      <c r="BC75" s="71"/>
      <c r="BD75" s="71"/>
      <c r="BE75" s="71"/>
      <c r="BF75" s="71"/>
      <c r="BG75" s="71"/>
      <c r="BH75" s="71"/>
      <c r="BI75" s="71"/>
      <c r="BJ75" s="71"/>
      <c r="BK75" s="71"/>
      <c r="BL75" s="71"/>
      <c r="BM75" s="179" t="s">
        <v>527</v>
      </c>
      <c r="BN75" s="71"/>
      <c r="BO75" s="71"/>
      <c r="BP75" s="71"/>
      <c r="BQ75" s="71"/>
      <c r="BR75" s="71"/>
      <c r="BS75" s="71"/>
      <c r="BT75" s="71"/>
      <c r="BU75" s="71"/>
      <c r="BV75" s="71"/>
      <c r="BW75" s="71"/>
      <c r="BX75" s="71"/>
      <c r="BY75" s="71"/>
      <c r="BZ75" s="71"/>
      <c r="CA75" s="71"/>
      <c r="CB75" s="71"/>
      <c r="CC75" s="71"/>
      <c r="CD75" s="71"/>
      <c r="CE75" s="71"/>
      <c r="CF75" s="71"/>
      <c r="CG75" s="71"/>
      <c r="CH75" s="71"/>
    </row>
    <row r="76" spans="53:86" ht="20.100000000000001" customHeight="1">
      <c r="BA76" t="s">
        <v>754</v>
      </c>
      <c r="BB76" s="71"/>
      <c r="BC76" s="71"/>
      <c r="BD76" s="71"/>
      <c r="BE76" s="71"/>
      <c r="BF76" s="71"/>
      <c r="BG76" s="71"/>
      <c r="BH76" s="71"/>
      <c r="BI76" s="71"/>
      <c r="BJ76" s="71"/>
      <c r="BK76" s="71"/>
      <c r="BL76" s="71"/>
      <c r="BM76" s="179" t="s">
        <v>528</v>
      </c>
      <c r="BN76" s="71"/>
      <c r="BO76" s="71"/>
      <c r="BP76" s="71"/>
      <c r="BQ76" s="71"/>
      <c r="BR76" s="71"/>
      <c r="BS76" s="71"/>
      <c r="BT76" s="71"/>
      <c r="BU76" s="71"/>
      <c r="BV76" s="71"/>
      <c r="BW76" s="71"/>
      <c r="BX76" s="71"/>
      <c r="BY76" s="71"/>
      <c r="BZ76" s="71"/>
      <c r="CA76" s="71"/>
      <c r="CB76" s="71"/>
      <c r="CC76" s="71"/>
      <c r="CD76" s="71"/>
      <c r="CE76" s="71"/>
      <c r="CF76" s="71"/>
      <c r="CG76" s="71"/>
      <c r="CH76" s="71"/>
    </row>
    <row r="77" spans="53:86" ht="20.100000000000001" customHeight="1">
      <c r="BA77" t="s">
        <v>755</v>
      </c>
      <c r="BB77" s="71"/>
      <c r="BC77" s="71"/>
      <c r="BD77" s="71"/>
      <c r="BE77" s="71"/>
      <c r="BF77" s="71"/>
      <c r="BG77" s="71"/>
      <c r="BH77" s="71"/>
      <c r="BI77" s="71"/>
      <c r="BJ77" s="71"/>
      <c r="BK77" s="71"/>
      <c r="BL77" s="71"/>
      <c r="BM77" s="179" t="s">
        <v>529</v>
      </c>
      <c r="BN77" s="71"/>
      <c r="BO77" s="71"/>
      <c r="BP77" s="71"/>
      <c r="BQ77" s="71"/>
      <c r="BR77" s="71"/>
      <c r="BS77" s="71"/>
      <c r="BT77" s="71"/>
      <c r="BU77" s="71"/>
      <c r="BV77" s="71"/>
      <c r="BW77" s="71"/>
      <c r="BX77" s="71"/>
      <c r="BY77" s="71"/>
      <c r="BZ77" s="71"/>
      <c r="CA77" s="71"/>
      <c r="CB77" s="71"/>
      <c r="CC77" s="71"/>
      <c r="CD77" s="71"/>
      <c r="CE77" s="71"/>
      <c r="CF77" s="71"/>
      <c r="CG77" s="71"/>
      <c r="CH77" s="71"/>
    </row>
    <row r="78" spans="53:86" ht="20.100000000000001" customHeight="1">
      <c r="BA78" t="s">
        <v>756</v>
      </c>
      <c r="BB78" s="71"/>
      <c r="BC78" s="71"/>
      <c r="BD78" s="71"/>
      <c r="BE78" s="71"/>
      <c r="BF78" s="71"/>
      <c r="BG78" s="71"/>
      <c r="BH78" s="71"/>
      <c r="BI78" s="71"/>
      <c r="BJ78" s="71"/>
      <c r="BK78" s="71"/>
      <c r="BL78" s="71"/>
      <c r="BM78" s="179" t="s">
        <v>530</v>
      </c>
      <c r="BN78" s="71"/>
      <c r="BO78" s="71"/>
      <c r="BP78" s="71"/>
      <c r="BQ78" s="71"/>
      <c r="BR78" s="71"/>
      <c r="BS78" s="71"/>
      <c r="BT78" s="71"/>
      <c r="BU78" s="71"/>
      <c r="BV78" s="71"/>
      <c r="BW78" s="71"/>
      <c r="BX78" s="71"/>
      <c r="BY78" s="71"/>
      <c r="BZ78" s="71"/>
      <c r="CA78" s="71"/>
      <c r="CB78" s="71"/>
      <c r="CC78" s="71"/>
      <c r="CD78" s="71"/>
      <c r="CE78" s="71"/>
      <c r="CF78" s="71"/>
      <c r="CG78" s="71"/>
      <c r="CH78" s="71"/>
    </row>
    <row r="79" spans="53:86" ht="20.100000000000001" customHeight="1">
      <c r="BA79" s="193" t="s">
        <v>799</v>
      </c>
      <c r="BB79" s="71"/>
      <c r="BC79" s="71"/>
      <c r="BD79" s="71"/>
      <c r="BE79" s="71"/>
      <c r="BF79" s="71"/>
      <c r="BG79" s="71"/>
      <c r="BH79" s="71"/>
      <c r="BI79" s="71"/>
      <c r="BJ79" s="71"/>
      <c r="BK79" s="71"/>
      <c r="BL79" s="71"/>
      <c r="BM79" s="179"/>
      <c r="BN79" s="71"/>
      <c r="BO79" s="71"/>
      <c r="BP79" s="71"/>
      <c r="BQ79" s="71"/>
      <c r="BR79" s="71"/>
      <c r="BS79" s="71"/>
      <c r="BT79" s="71"/>
      <c r="BU79" s="71"/>
      <c r="BV79" s="71"/>
      <c r="BW79" s="71"/>
      <c r="BX79" s="71"/>
      <c r="BY79" s="71"/>
      <c r="BZ79" s="71"/>
      <c r="CA79" s="71"/>
      <c r="CB79" s="71"/>
      <c r="CC79" s="71"/>
      <c r="CD79" s="71"/>
      <c r="CE79" s="71"/>
      <c r="CF79" s="71"/>
      <c r="CG79" s="71"/>
      <c r="CH79" s="71"/>
    </row>
    <row r="80" spans="53:86" ht="20.100000000000001" customHeight="1">
      <c r="BA80" t="s">
        <v>796</v>
      </c>
      <c r="BB80" s="71"/>
      <c r="BC80" s="71"/>
      <c r="BD80" s="71"/>
      <c r="BE80" s="71"/>
      <c r="BF80" s="71"/>
      <c r="BG80" s="71"/>
      <c r="BH80" s="71"/>
      <c r="BI80" s="71"/>
      <c r="BJ80" s="71"/>
      <c r="BK80" s="71"/>
      <c r="BL80" s="71"/>
      <c r="BM80" s="179"/>
      <c r="BN80" s="71"/>
      <c r="BO80" s="71"/>
      <c r="BP80" s="71"/>
      <c r="BQ80" s="71"/>
      <c r="BR80" s="71"/>
      <c r="BS80" s="71"/>
      <c r="BT80" s="71"/>
      <c r="BU80" s="71"/>
      <c r="BV80" s="71"/>
      <c r="BW80" s="71"/>
      <c r="BX80" s="71"/>
      <c r="BY80" s="71"/>
      <c r="BZ80" s="71"/>
      <c r="CA80" s="71"/>
      <c r="CB80" s="71"/>
      <c r="CC80" s="71"/>
      <c r="CD80" s="71"/>
      <c r="CE80" s="71"/>
      <c r="CF80" s="71"/>
      <c r="CG80" s="71"/>
      <c r="CH80" s="71"/>
    </row>
    <row r="81" spans="53:86" ht="20.100000000000001" customHeight="1">
      <c r="BA81" t="s">
        <v>797</v>
      </c>
      <c r="BB81" s="71"/>
      <c r="BC81" s="71"/>
      <c r="BD81" s="71"/>
      <c r="BE81" s="71"/>
      <c r="BF81" s="71"/>
      <c r="BG81" s="71"/>
      <c r="BH81" s="71"/>
      <c r="BI81" s="71"/>
      <c r="BJ81" s="71"/>
      <c r="BK81" s="71"/>
      <c r="BL81" s="71"/>
      <c r="BM81" s="179"/>
      <c r="BN81" s="71"/>
      <c r="BO81" s="71"/>
      <c r="BP81" s="71"/>
      <c r="BQ81" s="71"/>
      <c r="BR81" s="71"/>
      <c r="BS81" s="71"/>
      <c r="BT81" s="71"/>
      <c r="BU81" s="71"/>
      <c r="BV81" s="71"/>
      <c r="BW81" s="71"/>
      <c r="BX81" s="71"/>
      <c r="BY81" s="71"/>
      <c r="BZ81" s="71"/>
      <c r="CA81" s="71"/>
      <c r="CB81" s="71"/>
      <c r="CC81" s="71"/>
      <c r="CD81" s="71"/>
      <c r="CE81" s="71"/>
      <c r="CF81" s="71"/>
      <c r="CG81" s="71"/>
      <c r="CH81" s="71"/>
    </row>
    <row r="82" spans="53:86" ht="20.100000000000001" customHeight="1">
      <c r="BA82" t="s">
        <v>798</v>
      </c>
      <c r="BB82" s="71"/>
      <c r="BC82" s="71"/>
      <c r="BD82" s="71"/>
      <c r="BE82" s="71"/>
      <c r="BF82" s="71"/>
      <c r="BG82" s="71"/>
      <c r="BH82" s="71"/>
      <c r="BI82" s="71"/>
      <c r="BJ82" s="71"/>
      <c r="BK82" s="71"/>
      <c r="BL82" s="71"/>
      <c r="BM82" s="179"/>
      <c r="BN82" s="71"/>
      <c r="BO82" s="71"/>
      <c r="BP82" s="71"/>
      <c r="BQ82" s="71"/>
      <c r="BR82" s="71"/>
      <c r="BS82" s="71"/>
      <c r="BT82" s="71"/>
      <c r="BU82" s="71"/>
      <c r="BV82" s="71"/>
      <c r="BW82" s="71"/>
      <c r="BX82" s="71"/>
      <c r="BY82" s="71"/>
      <c r="BZ82" s="71"/>
      <c r="CA82" s="71"/>
      <c r="CB82" s="71"/>
      <c r="CC82" s="71"/>
      <c r="CD82" s="71"/>
      <c r="CE82" s="71"/>
      <c r="CF82" s="71"/>
      <c r="CG82" s="71"/>
      <c r="CH82" s="71"/>
    </row>
    <row r="83" spans="53:86" ht="20.100000000000001" customHeight="1">
      <c r="BA83" s="193" t="s">
        <v>757</v>
      </c>
      <c r="BB83" s="71"/>
      <c r="BC83" s="71"/>
      <c r="BD83" s="71"/>
      <c r="BE83" s="71"/>
      <c r="BF83" s="71"/>
      <c r="BG83" s="71"/>
      <c r="BH83" s="71"/>
      <c r="BI83" s="71"/>
      <c r="BJ83" s="71"/>
      <c r="BK83" s="71"/>
      <c r="BL83" s="71"/>
      <c r="BM83" s="180" t="s">
        <v>531</v>
      </c>
      <c r="BN83" s="71"/>
      <c r="BO83" s="71"/>
      <c r="BP83" s="71"/>
      <c r="BQ83" s="71"/>
      <c r="BR83" s="71"/>
      <c r="BS83" s="71"/>
      <c r="BT83" s="71"/>
      <c r="BU83" s="71"/>
      <c r="BV83" s="71"/>
      <c r="BW83" s="71"/>
      <c r="BX83" s="71"/>
      <c r="BY83" s="71"/>
      <c r="BZ83" s="71"/>
      <c r="CA83" s="71"/>
      <c r="CB83" s="71"/>
      <c r="CC83" s="71"/>
      <c r="CD83" s="71"/>
      <c r="CE83" s="71"/>
      <c r="CF83" s="71"/>
      <c r="CG83" s="71"/>
      <c r="CH83" s="71"/>
    </row>
    <row r="84" spans="53:86" ht="20.100000000000001" customHeight="1">
      <c r="BA84" t="s">
        <v>758</v>
      </c>
      <c r="BB84" s="71"/>
      <c r="BC84" s="71"/>
      <c r="BD84" s="71"/>
      <c r="BE84" s="71"/>
      <c r="BF84" s="71"/>
      <c r="BG84" s="71"/>
      <c r="BH84" s="71"/>
      <c r="BI84" s="71"/>
      <c r="BJ84" s="71"/>
      <c r="BK84" s="71"/>
      <c r="BL84" s="71"/>
      <c r="BM84" s="179" t="s">
        <v>532</v>
      </c>
      <c r="BN84" s="71"/>
      <c r="BO84" s="71"/>
      <c r="BP84" s="71"/>
      <c r="BQ84" s="71"/>
      <c r="BR84" s="71"/>
      <c r="BS84" s="71"/>
      <c r="BT84" s="71"/>
      <c r="BU84" s="71"/>
      <c r="BV84" s="71"/>
      <c r="BW84" s="71"/>
      <c r="BX84" s="71"/>
      <c r="BY84" s="71"/>
      <c r="BZ84" s="71"/>
      <c r="CA84" s="71"/>
      <c r="CB84" s="71"/>
      <c r="CC84" s="71"/>
      <c r="CD84" s="71"/>
      <c r="CE84" s="71"/>
      <c r="CF84" s="71"/>
      <c r="CG84" s="71"/>
      <c r="CH84" s="71"/>
    </row>
    <row r="85" spans="53:86" ht="20.100000000000001" customHeight="1">
      <c r="BA85" t="s">
        <v>759</v>
      </c>
      <c r="BB85" s="71"/>
      <c r="BC85" s="71"/>
      <c r="BD85" s="71"/>
      <c r="BE85" s="71"/>
      <c r="BF85" s="71"/>
      <c r="BG85" s="71"/>
      <c r="BH85" s="71"/>
      <c r="BI85" s="71"/>
      <c r="BJ85" s="71"/>
      <c r="BK85" s="71"/>
      <c r="BL85" s="71"/>
      <c r="BM85" s="179" t="s">
        <v>533</v>
      </c>
      <c r="BN85" s="71"/>
      <c r="BO85" s="71"/>
      <c r="BP85" s="71"/>
      <c r="BQ85" s="71"/>
      <c r="BR85" s="71"/>
      <c r="BS85" s="71"/>
      <c r="BT85" s="71"/>
      <c r="BU85" s="71"/>
      <c r="BV85" s="71"/>
      <c r="BW85" s="71"/>
      <c r="BX85" s="71"/>
      <c r="BY85" s="71"/>
      <c r="BZ85" s="71"/>
      <c r="CA85" s="71"/>
      <c r="CB85" s="71"/>
      <c r="CC85" s="71"/>
      <c r="CD85" s="71"/>
      <c r="CE85" s="71"/>
      <c r="CF85" s="71"/>
      <c r="CG85" s="71"/>
      <c r="CH85" s="71"/>
    </row>
    <row r="86" spans="53:86" ht="20.100000000000001" customHeight="1">
      <c r="BA86" t="s">
        <v>760</v>
      </c>
      <c r="BB86" s="71"/>
      <c r="BC86" s="71"/>
      <c r="BD86" s="71"/>
      <c r="BE86" s="71"/>
      <c r="BF86" s="71"/>
      <c r="BG86" s="71"/>
      <c r="BH86" s="71"/>
      <c r="BI86" s="71"/>
      <c r="BJ86" s="71"/>
      <c r="BK86" s="71"/>
      <c r="BL86" s="71"/>
      <c r="BM86" s="179" t="s">
        <v>534</v>
      </c>
      <c r="BN86" s="71"/>
      <c r="BO86" s="71"/>
      <c r="BP86" s="71"/>
      <c r="BQ86" s="71"/>
      <c r="BR86" s="71"/>
      <c r="BS86" s="71"/>
      <c r="BT86" s="71"/>
      <c r="BU86" s="71"/>
      <c r="BV86" s="71"/>
      <c r="BW86" s="71"/>
      <c r="BX86" s="71"/>
      <c r="BY86" s="71"/>
      <c r="BZ86" s="71"/>
      <c r="CA86" s="71"/>
      <c r="CB86" s="71"/>
      <c r="CC86" s="71"/>
      <c r="CD86" s="71"/>
      <c r="CE86" s="71"/>
      <c r="CF86" s="71"/>
      <c r="CG86" s="71"/>
      <c r="CH86" s="71"/>
    </row>
    <row r="87" spans="53:86" ht="20.100000000000001" customHeight="1">
      <c r="BA87" t="s">
        <v>761</v>
      </c>
      <c r="BB87" s="71"/>
      <c r="BC87" s="71"/>
      <c r="BD87" s="71"/>
      <c r="BE87" s="71"/>
      <c r="BF87" s="71"/>
      <c r="BG87" s="71"/>
      <c r="BH87" s="71"/>
      <c r="BI87" s="71"/>
      <c r="BJ87" s="71"/>
      <c r="BK87" s="71"/>
      <c r="BL87" s="71"/>
      <c r="BM87" s="179" t="s">
        <v>535</v>
      </c>
      <c r="BN87" s="71"/>
      <c r="BO87" s="71"/>
      <c r="BP87" s="71"/>
      <c r="BQ87" s="71"/>
      <c r="BR87" s="71"/>
      <c r="BS87" s="71"/>
      <c r="BT87" s="71"/>
      <c r="BU87" s="71"/>
      <c r="BV87" s="71"/>
      <c r="BW87" s="71"/>
      <c r="BX87" s="71"/>
      <c r="BY87" s="71"/>
      <c r="BZ87" s="71"/>
      <c r="CA87" s="71"/>
      <c r="CB87" s="71"/>
      <c r="CC87" s="71"/>
      <c r="CD87" s="71"/>
      <c r="CE87" s="71"/>
      <c r="CF87" s="71"/>
      <c r="CG87" s="71"/>
      <c r="CH87" s="71"/>
    </row>
    <row r="88" spans="53:86" ht="20.100000000000001" customHeight="1">
      <c r="BA88" t="s">
        <v>80</v>
      </c>
      <c r="BB88" s="71"/>
      <c r="BC88" s="71"/>
      <c r="BD88" s="71"/>
      <c r="BE88" s="71"/>
      <c r="BF88" s="71"/>
      <c r="BG88" s="71"/>
      <c r="BH88" s="71"/>
      <c r="BI88" s="71"/>
      <c r="BJ88" s="71"/>
      <c r="BK88" s="71"/>
      <c r="BL88" s="71"/>
      <c r="BM88" s="179" t="s">
        <v>98</v>
      </c>
      <c r="BN88" s="71"/>
      <c r="BO88" s="71"/>
      <c r="BP88" s="71"/>
      <c r="BQ88" s="71"/>
      <c r="BR88" s="71"/>
      <c r="BS88" s="71"/>
      <c r="BT88" s="71"/>
      <c r="BU88" s="71"/>
      <c r="BV88" s="71"/>
      <c r="BW88" s="71"/>
      <c r="BX88" s="71"/>
      <c r="BY88" s="71"/>
      <c r="BZ88" s="71"/>
      <c r="CA88" s="71"/>
      <c r="CB88" s="71"/>
      <c r="CC88" s="71"/>
      <c r="CD88" s="71"/>
      <c r="CE88" s="71"/>
      <c r="CF88" s="71"/>
      <c r="CG88" s="71"/>
      <c r="CH88" s="71"/>
    </row>
    <row r="89" spans="53:86" ht="20.100000000000001" customHeight="1">
      <c r="BA89" t="s">
        <v>762</v>
      </c>
      <c r="BB89" s="71"/>
      <c r="BC89" s="71"/>
      <c r="BD89" s="71"/>
      <c r="BE89" s="71"/>
      <c r="BF89" s="71"/>
      <c r="BG89" s="71"/>
      <c r="BH89" s="71"/>
      <c r="BI89" s="71"/>
      <c r="BJ89" s="71"/>
      <c r="BK89" s="71"/>
      <c r="BL89" s="71"/>
      <c r="BM89" s="179" t="s">
        <v>644</v>
      </c>
      <c r="BN89" s="71"/>
      <c r="BO89" s="71"/>
      <c r="BP89" s="71"/>
      <c r="BQ89" s="71"/>
      <c r="BR89" s="71"/>
      <c r="BS89" s="71"/>
      <c r="BT89" s="71"/>
      <c r="BU89" s="71"/>
      <c r="BV89" s="71"/>
      <c r="BW89" s="71"/>
      <c r="BX89" s="71"/>
      <c r="BY89" s="71"/>
      <c r="BZ89" s="71"/>
      <c r="CA89" s="71"/>
      <c r="CB89" s="71"/>
      <c r="CC89" s="71"/>
      <c r="CD89" s="71"/>
      <c r="CE89" s="71"/>
      <c r="CF89" s="71"/>
      <c r="CG89" s="71"/>
      <c r="CH89" s="71"/>
    </row>
    <row r="90" spans="53:86" ht="20.100000000000001" customHeight="1">
      <c r="BA90" t="s">
        <v>763</v>
      </c>
      <c r="BB90" s="71"/>
      <c r="BC90" s="71"/>
      <c r="BD90" s="71"/>
      <c r="BE90" s="71"/>
      <c r="BF90" s="71"/>
      <c r="BG90" s="71"/>
      <c r="BH90" s="71"/>
      <c r="BI90" s="71"/>
      <c r="BJ90" s="71"/>
      <c r="BK90" s="71"/>
      <c r="BL90" s="71"/>
      <c r="BM90" s="179" t="s">
        <v>536</v>
      </c>
      <c r="BN90" s="71"/>
      <c r="BO90" s="71"/>
      <c r="BP90" s="71"/>
      <c r="BQ90" s="71"/>
      <c r="BR90" s="71"/>
      <c r="BS90" s="71"/>
      <c r="BT90" s="71"/>
      <c r="BU90" s="71"/>
      <c r="BV90" s="71"/>
      <c r="BW90" s="71"/>
      <c r="BX90" s="71"/>
      <c r="BY90" s="71"/>
      <c r="BZ90" s="71"/>
      <c r="CA90" s="71"/>
      <c r="CB90" s="71"/>
      <c r="CC90" s="71"/>
      <c r="CD90" s="71"/>
      <c r="CE90" s="71"/>
      <c r="CF90" s="71"/>
      <c r="CG90" s="71"/>
      <c r="CH90" s="71"/>
    </row>
    <row r="91" spans="53:86" ht="20.100000000000001" customHeight="1">
      <c r="BA91" t="s">
        <v>764</v>
      </c>
      <c r="BB91" s="71"/>
      <c r="BC91" s="71"/>
      <c r="BD91" s="71"/>
      <c r="BE91" s="71"/>
      <c r="BF91" s="71"/>
      <c r="BG91" s="71"/>
      <c r="BH91" s="71"/>
      <c r="BI91" s="71"/>
      <c r="BJ91" s="71"/>
      <c r="BK91" s="71"/>
      <c r="BL91" s="71"/>
      <c r="BM91" s="179" t="s">
        <v>537</v>
      </c>
      <c r="BN91" s="71"/>
      <c r="BO91" s="71"/>
      <c r="BP91" s="71"/>
      <c r="BQ91" s="71"/>
      <c r="BR91" s="71"/>
      <c r="BS91" s="71"/>
      <c r="BT91" s="71"/>
      <c r="BU91" s="71"/>
      <c r="BV91" s="71"/>
      <c r="BW91" s="71"/>
      <c r="BX91" s="71"/>
      <c r="BY91" s="71"/>
      <c r="BZ91" s="71"/>
      <c r="CA91" s="71"/>
      <c r="CB91" s="71"/>
      <c r="CC91" s="71"/>
      <c r="CD91" s="71"/>
      <c r="CE91" s="71"/>
      <c r="CF91" s="71"/>
      <c r="CG91" s="71"/>
      <c r="CH91" s="71"/>
    </row>
    <row r="92" spans="53:86" ht="20.100000000000001" customHeight="1">
      <c r="BA92" t="s">
        <v>765</v>
      </c>
      <c r="BB92" s="71"/>
      <c r="BC92" s="71"/>
      <c r="BD92" s="71"/>
      <c r="BE92" s="71"/>
      <c r="BF92" s="71"/>
      <c r="BG92" s="71"/>
      <c r="BH92" s="71"/>
      <c r="BI92" s="71"/>
      <c r="BJ92" s="71"/>
      <c r="BK92" s="71"/>
      <c r="BL92" s="71"/>
      <c r="BM92" s="179" t="s">
        <v>538</v>
      </c>
      <c r="BN92" s="71"/>
      <c r="BO92" s="71"/>
      <c r="BP92" s="71"/>
      <c r="BQ92" s="71"/>
      <c r="BR92" s="71"/>
      <c r="BS92" s="71"/>
      <c r="BT92" s="71"/>
      <c r="BU92" s="71"/>
      <c r="BV92" s="71"/>
      <c r="BW92" s="71"/>
      <c r="BX92" s="71"/>
      <c r="BY92" s="71"/>
      <c r="BZ92" s="71"/>
      <c r="CA92" s="71"/>
      <c r="CB92" s="71"/>
      <c r="CC92" s="71"/>
      <c r="CD92" s="71"/>
      <c r="CE92" s="71"/>
      <c r="CF92" s="71"/>
      <c r="CG92" s="71"/>
      <c r="CH92" s="71"/>
    </row>
    <row r="93" spans="53:86" ht="20.100000000000001" customHeight="1">
      <c r="BA93" t="s">
        <v>766</v>
      </c>
      <c r="BB93" s="71"/>
      <c r="BC93" s="71"/>
      <c r="BD93" s="71"/>
      <c r="BE93" s="71"/>
      <c r="BF93" s="71"/>
      <c r="BG93" s="71"/>
      <c r="BH93" s="71"/>
      <c r="BI93" s="71"/>
      <c r="BJ93" s="71"/>
      <c r="BK93" s="71"/>
      <c r="BL93" s="71"/>
      <c r="BM93" s="179" t="s">
        <v>539</v>
      </c>
      <c r="BN93" s="71"/>
      <c r="BO93" s="71"/>
      <c r="BP93" s="71"/>
      <c r="BQ93" s="71"/>
      <c r="BR93" s="71"/>
      <c r="BS93" s="71"/>
      <c r="BT93" s="71"/>
      <c r="BU93" s="71"/>
      <c r="BV93" s="71"/>
      <c r="BW93" s="71"/>
      <c r="BX93" s="71"/>
      <c r="BY93" s="71"/>
      <c r="BZ93" s="71"/>
      <c r="CA93" s="71"/>
      <c r="CB93" s="71"/>
      <c r="CC93" s="71"/>
      <c r="CD93" s="71"/>
      <c r="CE93" s="71"/>
      <c r="CF93" s="71"/>
      <c r="CG93" s="71"/>
      <c r="CH93" s="71"/>
    </row>
    <row r="94" spans="53:86" ht="20.100000000000001" customHeight="1">
      <c r="BA94" t="s">
        <v>767</v>
      </c>
      <c r="BB94" s="71"/>
      <c r="BC94" s="71"/>
      <c r="BD94" s="71"/>
      <c r="BE94" s="71"/>
      <c r="BF94" s="71"/>
      <c r="BG94" s="71"/>
      <c r="BH94" s="71"/>
      <c r="BI94" s="71"/>
      <c r="BJ94" s="71"/>
      <c r="BK94" s="71"/>
      <c r="BL94" s="71"/>
      <c r="BM94" s="179" t="s">
        <v>540</v>
      </c>
      <c r="BN94" s="71"/>
      <c r="BO94" s="71"/>
      <c r="BP94" s="71"/>
      <c r="BQ94" s="71"/>
      <c r="BR94" s="71"/>
      <c r="BS94" s="71"/>
      <c r="BT94" s="71"/>
      <c r="BU94" s="71"/>
      <c r="BV94" s="71"/>
      <c r="BW94" s="71"/>
      <c r="BX94" s="71"/>
      <c r="BY94" s="71"/>
      <c r="BZ94" s="71"/>
      <c r="CA94" s="71"/>
      <c r="CB94" s="71"/>
      <c r="CC94" s="71"/>
      <c r="CD94" s="71"/>
      <c r="CE94" s="71"/>
      <c r="CF94" s="71"/>
      <c r="CG94" s="71"/>
      <c r="CH94" s="71"/>
    </row>
    <row r="95" spans="53:86" ht="20.100000000000001" customHeight="1">
      <c r="BA95" t="s">
        <v>768</v>
      </c>
      <c r="BB95" s="71"/>
      <c r="BC95" s="71"/>
      <c r="BD95" s="71"/>
      <c r="BE95" s="71"/>
      <c r="BF95" s="71"/>
      <c r="BG95" s="71"/>
      <c r="BH95" s="71"/>
      <c r="BI95" s="71"/>
      <c r="BJ95" s="71"/>
      <c r="BK95" s="71"/>
      <c r="BL95" s="71"/>
      <c r="BM95" s="180" t="s">
        <v>541</v>
      </c>
      <c r="BN95" s="71"/>
      <c r="BO95" s="71"/>
      <c r="BP95" s="71"/>
      <c r="BQ95" s="71"/>
      <c r="BR95" s="71"/>
      <c r="BS95" s="71"/>
      <c r="BT95" s="71"/>
      <c r="BU95" s="71"/>
      <c r="BV95" s="71"/>
      <c r="BW95" s="71"/>
      <c r="BX95" s="71"/>
      <c r="BY95" s="71"/>
      <c r="BZ95" s="71"/>
      <c r="CA95" s="71"/>
      <c r="CB95" s="71"/>
      <c r="CC95" s="71"/>
      <c r="CD95" s="71"/>
      <c r="CE95" s="71"/>
      <c r="CF95" s="71"/>
      <c r="CG95" s="71"/>
      <c r="CH95" s="71"/>
    </row>
    <row r="96" spans="53:86" ht="20.100000000000001" customHeight="1">
      <c r="BA96" t="s">
        <v>769</v>
      </c>
      <c r="BB96" s="71"/>
      <c r="BC96" s="71"/>
      <c r="BD96" s="71"/>
      <c r="BE96" s="71"/>
      <c r="BF96" s="71"/>
      <c r="BG96" s="71"/>
      <c r="BH96" s="71"/>
      <c r="BI96" s="71"/>
      <c r="BJ96" s="71"/>
      <c r="BK96" s="71"/>
      <c r="BL96" s="71"/>
      <c r="BM96" s="179" t="s">
        <v>542</v>
      </c>
      <c r="BN96" s="71"/>
      <c r="BO96" s="71"/>
      <c r="BP96" s="71"/>
      <c r="BQ96" s="71"/>
      <c r="BR96" s="71"/>
      <c r="BS96" s="71"/>
      <c r="BT96" s="71"/>
      <c r="BU96" s="71"/>
      <c r="BV96" s="71"/>
      <c r="BW96" s="71"/>
      <c r="BX96" s="71"/>
      <c r="BY96" s="71"/>
      <c r="BZ96" s="71"/>
      <c r="CA96" s="71"/>
      <c r="CB96" s="71"/>
      <c r="CC96" s="71"/>
      <c r="CD96" s="71"/>
      <c r="CE96" s="71"/>
      <c r="CF96" s="71"/>
      <c r="CG96" s="71"/>
      <c r="CH96" s="71"/>
    </row>
    <row r="97" spans="53:86" ht="20.100000000000001" customHeight="1">
      <c r="BA97" t="s">
        <v>770</v>
      </c>
      <c r="BB97" s="71"/>
      <c r="BC97" s="71"/>
      <c r="BD97" s="71"/>
      <c r="BE97" s="71"/>
      <c r="BF97" s="71"/>
      <c r="BG97" s="71"/>
      <c r="BH97" s="71"/>
      <c r="BI97" s="71"/>
      <c r="BJ97" s="71"/>
      <c r="BK97" s="71"/>
      <c r="BL97" s="71"/>
      <c r="BM97" s="179" t="s">
        <v>543</v>
      </c>
      <c r="BN97" s="71"/>
      <c r="BO97" s="71"/>
      <c r="BP97" s="71"/>
      <c r="BQ97" s="71"/>
      <c r="BR97" s="71"/>
      <c r="BS97" s="71"/>
      <c r="BT97" s="71"/>
      <c r="BU97" s="71"/>
      <c r="BV97" s="71"/>
      <c r="BW97" s="71"/>
      <c r="BX97" s="71"/>
      <c r="BY97" s="71"/>
      <c r="BZ97" s="71"/>
      <c r="CA97" s="71"/>
      <c r="CB97" s="71"/>
      <c r="CC97" s="71"/>
      <c r="CD97" s="71"/>
      <c r="CE97" s="71"/>
      <c r="CF97" s="71"/>
      <c r="CG97" s="71"/>
      <c r="CH97" s="71"/>
    </row>
    <row r="98" spans="53:86" ht="20.100000000000001" customHeight="1">
      <c r="BA98" t="s">
        <v>771</v>
      </c>
      <c r="BB98" s="71"/>
      <c r="BC98" s="71"/>
      <c r="BD98" s="71"/>
      <c r="BE98" s="71"/>
      <c r="BF98" s="71"/>
      <c r="BG98" s="71"/>
      <c r="BH98" s="71"/>
      <c r="BI98" s="71"/>
      <c r="BJ98" s="71"/>
      <c r="BK98" s="71"/>
      <c r="BL98" s="71"/>
      <c r="BM98" s="179" t="s">
        <v>544</v>
      </c>
      <c r="BN98" s="71"/>
      <c r="BO98" s="71"/>
      <c r="BP98" s="71"/>
      <c r="BQ98" s="71"/>
      <c r="BR98" s="71"/>
      <c r="BS98" s="71"/>
      <c r="BT98" s="71"/>
      <c r="BU98" s="71"/>
      <c r="BV98" s="71"/>
      <c r="BW98" s="71"/>
      <c r="BX98" s="71"/>
      <c r="BY98" s="71"/>
      <c r="BZ98" s="71"/>
      <c r="CA98" s="71"/>
      <c r="CB98" s="71"/>
      <c r="CC98" s="71"/>
      <c r="CD98" s="71"/>
      <c r="CE98" s="71"/>
      <c r="CF98" s="71"/>
      <c r="CG98" s="71"/>
      <c r="CH98" s="71"/>
    </row>
    <row r="99" spans="53:86" ht="20.100000000000001" customHeight="1">
      <c r="BA99" t="s">
        <v>772</v>
      </c>
      <c r="BB99" s="71"/>
      <c r="BC99" s="71"/>
      <c r="BD99" s="71"/>
      <c r="BE99" s="71"/>
      <c r="BF99" s="71"/>
      <c r="BG99" s="71"/>
      <c r="BH99" s="71"/>
      <c r="BI99" s="71"/>
      <c r="BJ99" s="71"/>
      <c r="BK99" s="71"/>
      <c r="BL99" s="71"/>
      <c r="BM99" s="179" t="s">
        <v>545</v>
      </c>
      <c r="BN99" s="71"/>
      <c r="BO99" s="71"/>
      <c r="BP99" s="71"/>
      <c r="BQ99" s="71"/>
      <c r="BR99" s="71"/>
      <c r="BS99" s="71"/>
      <c r="BT99" s="71"/>
      <c r="BU99" s="71"/>
      <c r="BV99" s="71"/>
      <c r="BW99" s="71"/>
      <c r="BX99" s="71"/>
      <c r="BY99" s="71"/>
      <c r="BZ99" s="71"/>
      <c r="CA99" s="71"/>
      <c r="CB99" s="71"/>
      <c r="CC99" s="71"/>
      <c r="CD99" s="71"/>
      <c r="CE99" s="71"/>
      <c r="CF99" s="71"/>
      <c r="CG99" s="71"/>
      <c r="CH99" s="71"/>
    </row>
    <row r="100" spans="53:86" ht="20.100000000000001" customHeight="1">
      <c r="BA100" t="s">
        <v>773</v>
      </c>
      <c r="BB100" s="71"/>
      <c r="BC100" s="71"/>
      <c r="BD100" s="71"/>
      <c r="BE100" s="71"/>
      <c r="BF100" s="71"/>
      <c r="BG100" s="71"/>
      <c r="BH100" s="71"/>
      <c r="BI100" s="71"/>
      <c r="BJ100" s="71"/>
      <c r="BK100" s="71"/>
      <c r="BL100" s="71"/>
      <c r="BM100" s="179" t="s">
        <v>546</v>
      </c>
      <c r="BN100" s="71"/>
      <c r="BO100" s="71"/>
      <c r="BP100" s="71"/>
      <c r="BQ100" s="71"/>
      <c r="BR100" s="71"/>
      <c r="BS100" s="71"/>
      <c r="BT100" s="71"/>
      <c r="BU100" s="71"/>
      <c r="BV100" s="71"/>
      <c r="BW100" s="71"/>
      <c r="BX100" s="71"/>
      <c r="BY100" s="71"/>
      <c r="BZ100" s="71"/>
      <c r="CA100" s="71"/>
      <c r="CB100" s="71"/>
      <c r="CC100" s="71"/>
      <c r="CD100" s="71"/>
      <c r="CE100" s="71"/>
      <c r="CF100" s="71"/>
      <c r="CG100" s="71"/>
      <c r="CH100" s="71"/>
    </row>
    <row r="101" spans="53:86" ht="20.100000000000001" customHeight="1">
      <c r="BA101" t="s">
        <v>774</v>
      </c>
      <c r="BB101" s="71"/>
      <c r="BC101" s="71"/>
      <c r="BD101" s="71"/>
      <c r="BE101" s="71"/>
      <c r="BF101" s="71"/>
      <c r="BG101" s="71"/>
      <c r="BH101" s="71"/>
      <c r="BI101" s="71"/>
      <c r="BJ101" s="71"/>
      <c r="BK101" s="71"/>
      <c r="BL101" s="71"/>
      <c r="BM101" s="179" t="s">
        <v>645</v>
      </c>
      <c r="BN101" s="71"/>
      <c r="BO101" s="71"/>
      <c r="BP101" s="71"/>
      <c r="BQ101" s="71"/>
      <c r="BR101" s="71"/>
      <c r="BS101" s="71"/>
      <c r="BT101" s="71"/>
      <c r="BU101" s="71"/>
      <c r="BV101" s="71"/>
      <c r="BW101" s="71"/>
      <c r="BX101" s="71"/>
      <c r="BY101" s="71"/>
      <c r="BZ101" s="71"/>
      <c r="CA101" s="71"/>
      <c r="CB101" s="71"/>
      <c r="CC101" s="71"/>
      <c r="CD101" s="71"/>
      <c r="CE101" s="71"/>
      <c r="CF101" s="71"/>
      <c r="CG101" s="71"/>
      <c r="CH101" s="71"/>
    </row>
    <row r="102" spans="53:86" ht="20.100000000000001" customHeight="1">
      <c r="BA102" t="s">
        <v>775</v>
      </c>
      <c r="BB102" s="71"/>
      <c r="BC102" s="71"/>
      <c r="BD102" s="71"/>
      <c r="BE102" s="71"/>
      <c r="BF102" s="71"/>
      <c r="BG102" s="71"/>
      <c r="BH102" s="71"/>
      <c r="BI102" s="71"/>
      <c r="BJ102" s="71"/>
      <c r="BK102" s="71"/>
      <c r="BL102" s="71"/>
      <c r="BM102" s="179" t="s">
        <v>547</v>
      </c>
      <c r="BN102" s="71"/>
      <c r="BO102" s="71"/>
      <c r="BP102" s="71"/>
      <c r="BQ102" s="71"/>
      <c r="BR102" s="71"/>
      <c r="BS102" s="71"/>
      <c r="BT102" s="71"/>
      <c r="BU102" s="71"/>
      <c r="BV102" s="71"/>
      <c r="BW102" s="71"/>
      <c r="BX102" s="71"/>
      <c r="BY102" s="71"/>
      <c r="BZ102" s="71"/>
      <c r="CA102" s="71"/>
      <c r="CB102" s="71"/>
      <c r="CC102" s="71"/>
      <c r="CD102" s="71"/>
      <c r="CE102" s="71"/>
      <c r="CF102" s="71"/>
      <c r="CG102" s="71"/>
      <c r="CH102" s="71"/>
    </row>
    <row r="103" spans="53:86" ht="20.100000000000001" customHeight="1">
      <c r="BA103" s="193" t="s">
        <v>776</v>
      </c>
      <c r="BB103" s="71"/>
      <c r="BC103" s="71"/>
      <c r="BD103" s="71"/>
      <c r="BE103" s="71"/>
      <c r="BF103" s="71"/>
      <c r="BG103" s="71"/>
      <c r="BH103" s="71"/>
      <c r="BI103" s="71"/>
      <c r="BJ103" s="71"/>
      <c r="BK103" s="71"/>
      <c r="BL103" s="71"/>
      <c r="BM103" s="179" t="s">
        <v>94</v>
      </c>
      <c r="BN103" s="71"/>
      <c r="BO103" s="71"/>
      <c r="BP103" s="71"/>
      <c r="BQ103" s="71"/>
      <c r="BR103" s="71"/>
      <c r="BS103" s="71"/>
      <c r="BT103" s="71"/>
      <c r="BU103" s="71"/>
      <c r="BV103" s="71"/>
      <c r="BW103" s="71"/>
      <c r="BX103" s="71"/>
      <c r="BY103" s="71"/>
      <c r="BZ103" s="71"/>
      <c r="CA103" s="71"/>
      <c r="CB103" s="71"/>
      <c r="CC103" s="71"/>
      <c r="CD103" s="71"/>
      <c r="CE103" s="71"/>
      <c r="CF103" s="71"/>
      <c r="CG103" s="71"/>
      <c r="CH103" s="71"/>
    </row>
    <row r="104" spans="53:86" ht="20.100000000000001" customHeight="1">
      <c r="BA104" t="s">
        <v>800</v>
      </c>
      <c r="BB104" s="71"/>
      <c r="BC104" s="71"/>
      <c r="BD104" s="71"/>
      <c r="BE104" s="71"/>
      <c r="BF104" s="71"/>
      <c r="BG104" s="71"/>
      <c r="BH104" s="71"/>
      <c r="BI104" s="71"/>
      <c r="BJ104" s="71"/>
      <c r="BK104" s="71"/>
      <c r="BL104" s="71"/>
      <c r="BM104" s="179" t="s">
        <v>548</v>
      </c>
      <c r="BN104" s="71"/>
      <c r="BO104" s="71"/>
      <c r="BP104" s="71"/>
      <c r="BQ104" s="71"/>
      <c r="BR104" s="71"/>
      <c r="BS104" s="71"/>
      <c r="BT104" s="71"/>
      <c r="BU104" s="71"/>
      <c r="BV104" s="71"/>
      <c r="BW104" s="71"/>
      <c r="BX104" s="71"/>
      <c r="BY104" s="71"/>
      <c r="BZ104" s="71"/>
      <c r="CA104" s="71"/>
      <c r="CB104" s="71"/>
      <c r="CC104" s="71"/>
      <c r="CD104" s="71"/>
      <c r="CE104" s="71"/>
      <c r="CF104" s="71"/>
      <c r="CG104" s="71"/>
      <c r="CH104" s="71"/>
    </row>
    <row r="105" spans="53:86" ht="20.100000000000001" customHeight="1">
      <c r="BA105" t="s">
        <v>801</v>
      </c>
      <c r="BB105" s="71"/>
      <c r="BC105" s="71"/>
      <c r="BD105" s="71"/>
      <c r="BE105" s="71"/>
      <c r="BF105" s="71"/>
      <c r="BG105" s="71"/>
      <c r="BH105" s="71"/>
      <c r="BI105" s="71"/>
      <c r="BJ105" s="71"/>
      <c r="BK105" s="71"/>
      <c r="BL105" s="71"/>
      <c r="BM105" s="179" t="s">
        <v>549</v>
      </c>
      <c r="BN105" s="71"/>
      <c r="BO105" s="71"/>
      <c r="BP105" s="71"/>
      <c r="BQ105" s="71"/>
      <c r="BR105" s="71"/>
      <c r="BS105" s="71"/>
      <c r="BT105" s="71"/>
      <c r="BU105" s="71"/>
      <c r="BV105" s="71"/>
      <c r="BW105" s="71"/>
      <c r="BX105" s="71"/>
      <c r="BY105" s="71"/>
      <c r="BZ105" s="71"/>
      <c r="CA105" s="71"/>
      <c r="CB105" s="71"/>
      <c r="CC105" s="71"/>
      <c r="CD105" s="71"/>
      <c r="CE105" s="71"/>
      <c r="CF105" s="71"/>
      <c r="CG105" s="71"/>
      <c r="CH105" s="71"/>
    </row>
    <row r="106" spans="53:86" ht="20.100000000000001" customHeight="1">
      <c r="BA106" t="s">
        <v>802</v>
      </c>
      <c r="BB106" s="71"/>
      <c r="BC106" s="71"/>
      <c r="BD106" s="71"/>
      <c r="BE106" s="71"/>
      <c r="BF106" s="71"/>
      <c r="BG106" s="71"/>
      <c r="BH106" s="71"/>
      <c r="BI106" s="71"/>
      <c r="BJ106" s="71"/>
      <c r="BK106" s="71"/>
      <c r="BL106" s="71"/>
      <c r="BM106" s="179" t="s">
        <v>550</v>
      </c>
      <c r="BN106" s="71"/>
      <c r="BO106" s="71"/>
      <c r="BP106" s="71"/>
      <c r="BQ106" s="71"/>
      <c r="BR106" s="71"/>
      <c r="BS106" s="71"/>
      <c r="BT106" s="71"/>
      <c r="BU106" s="71"/>
      <c r="BV106" s="71"/>
      <c r="BW106" s="71"/>
      <c r="BX106" s="71"/>
      <c r="BY106" s="71"/>
      <c r="BZ106" s="71"/>
      <c r="CA106" s="71"/>
      <c r="CB106" s="71"/>
      <c r="CC106" s="71"/>
      <c r="CD106" s="71"/>
      <c r="CE106" s="71"/>
      <c r="CF106" s="71"/>
      <c r="CG106" s="71"/>
      <c r="CH106" s="71"/>
    </row>
    <row r="107" spans="53:86" ht="20.100000000000001" customHeight="1">
      <c r="BA107" s="193" t="s">
        <v>777</v>
      </c>
      <c r="BB107" s="71"/>
      <c r="BC107" s="71"/>
      <c r="BD107" s="71"/>
      <c r="BE107" s="71"/>
      <c r="BF107" s="71"/>
      <c r="BG107" s="71"/>
      <c r="BH107" s="71"/>
      <c r="BI107" s="71"/>
      <c r="BJ107" s="71"/>
      <c r="BK107" s="71"/>
      <c r="BL107" s="71"/>
      <c r="BM107" s="179" t="s">
        <v>551</v>
      </c>
      <c r="BN107" s="71"/>
      <c r="BO107" s="71"/>
      <c r="BP107" s="71"/>
      <c r="BQ107" s="71"/>
      <c r="BR107" s="71"/>
      <c r="BS107" s="71"/>
      <c r="BT107" s="71"/>
      <c r="BU107" s="71"/>
      <c r="BV107" s="71"/>
      <c r="BW107" s="71"/>
      <c r="BX107" s="71"/>
      <c r="BY107" s="71"/>
      <c r="BZ107" s="71"/>
      <c r="CA107" s="71"/>
      <c r="CB107" s="71"/>
      <c r="CC107" s="71"/>
      <c r="CD107" s="71"/>
      <c r="CE107" s="71"/>
      <c r="CF107" s="71"/>
      <c r="CG107" s="71"/>
      <c r="CH107" s="71"/>
    </row>
    <row r="108" spans="53:86" ht="20.100000000000001" customHeight="1">
      <c r="BA108" t="s">
        <v>778</v>
      </c>
      <c r="BB108" s="71"/>
      <c r="BC108" s="71"/>
      <c r="BD108" s="71"/>
      <c r="BE108" s="71"/>
      <c r="BF108" s="71"/>
      <c r="BG108" s="71"/>
      <c r="BH108" s="71"/>
      <c r="BI108" s="71"/>
      <c r="BJ108" s="71"/>
      <c r="BK108" s="71"/>
      <c r="BL108" s="71"/>
      <c r="BM108" s="179" t="s">
        <v>552</v>
      </c>
      <c r="BN108" s="71"/>
      <c r="BO108" s="71"/>
      <c r="BP108" s="71"/>
      <c r="BQ108" s="71"/>
      <c r="BR108" s="71"/>
      <c r="BS108" s="71"/>
      <c r="BT108" s="71"/>
      <c r="BU108" s="71"/>
      <c r="BV108" s="71"/>
      <c r="BW108" s="71"/>
      <c r="BX108" s="71"/>
      <c r="BY108" s="71"/>
      <c r="BZ108" s="71"/>
      <c r="CA108" s="71"/>
      <c r="CB108" s="71"/>
      <c r="CC108" s="71"/>
      <c r="CD108" s="71"/>
      <c r="CE108" s="71"/>
      <c r="CF108" s="71"/>
      <c r="CG108" s="71"/>
      <c r="CH108" s="71"/>
    </row>
    <row r="109" spans="53:86" ht="20.100000000000001" customHeight="1">
      <c r="BA109" s="193" t="s">
        <v>779</v>
      </c>
      <c r="BB109" s="71"/>
      <c r="BC109" s="71"/>
      <c r="BD109" s="71"/>
      <c r="BE109" s="71"/>
      <c r="BF109" s="71"/>
      <c r="BG109" s="71"/>
      <c r="BH109" s="71"/>
      <c r="BI109" s="71"/>
      <c r="BJ109" s="71"/>
      <c r="BK109" s="71"/>
      <c r="BL109" s="71"/>
      <c r="BM109" s="179" t="s">
        <v>553</v>
      </c>
      <c r="BN109" s="71"/>
      <c r="BO109" s="71"/>
      <c r="BP109" s="71"/>
      <c r="BQ109" s="71"/>
      <c r="BR109" s="71"/>
      <c r="BS109" s="71"/>
      <c r="BT109" s="71"/>
      <c r="BU109" s="71"/>
      <c r="BV109" s="71"/>
      <c r="BW109" s="71"/>
      <c r="BX109" s="71"/>
      <c r="BY109" s="71"/>
      <c r="BZ109" s="71"/>
      <c r="CA109" s="71"/>
      <c r="CB109" s="71"/>
      <c r="CC109" s="71"/>
      <c r="CD109" s="71"/>
      <c r="CE109" s="71"/>
      <c r="CF109" s="71"/>
      <c r="CG109" s="71"/>
      <c r="CH109" s="71"/>
    </row>
    <row r="110" spans="53:86" ht="20.100000000000001" customHeight="1">
      <c r="BA110" t="s">
        <v>780</v>
      </c>
      <c r="BB110" s="71"/>
      <c r="BC110" s="71"/>
      <c r="BD110" s="71"/>
      <c r="BE110" s="71"/>
      <c r="BF110" s="71"/>
      <c r="BG110" s="71"/>
      <c r="BH110" s="71"/>
      <c r="BI110" s="71"/>
      <c r="BJ110" s="71"/>
      <c r="BK110" s="71"/>
      <c r="BL110" s="71"/>
      <c r="BM110" s="179" t="s">
        <v>646</v>
      </c>
      <c r="BN110" s="71"/>
      <c r="BO110" s="71"/>
      <c r="BP110" s="71"/>
      <c r="BQ110" s="71"/>
      <c r="BR110" s="71"/>
      <c r="BS110" s="71"/>
      <c r="BT110" s="71"/>
      <c r="BU110" s="71"/>
      <c r="BV110" s="71"/>
      <c r="BW110" s="71"/>
      <c r="BX110" s="71"/>
      <c r="BY110" s="71"/>
      <c r="BZ110" s="71"/>
      <c r="CA110" s="71"/>
      <c r="CB110" s="71"/>
      <c r="CC110" s="71"/>
      <c r="CD110" s="71"/>
      <c r="CE110" s="71"/>
      <c r="CF110" s="71"/>
      <c r="CG110" s="71"/>
      <c r="CH110" s="71"/>
    </row>
    <row r="111" spans="53:86" ht="20.100000000000001" customHeight="1">
      <c r="BA111" t="s">
        <v>781</v>
      </c>
      <c r="BB111" s="71"/>
      <c r="BC111" s="71"/>
      <c r="BD111" s="71"/>
      <c r="BE111" s="71"/>
      <c r="BF111" s="71"/>
      <c r="BG111" s="71"/>
      <c r="BH111" s="71"/>
      <c r="BI111" s="71"/>
      <c r="BJ111" s="71"/>
      <c r="BK111" s="71"/>
      <c r="BL111" s="71"/>
      <c r="BM111" s="179" t="s">
        <v>81</v>
      </c>
      <c r="BN111" s="71"/>
      <c r="BO111" s="71"/>
      <c r="BP111" s="71"/>
      <c r="BQ111" s="71"/>
      <c r="BR111" s="71"/>
      <c r="BS111" s="71"/>
      <c r="BT111" s="71"/>
      <c r="BU111" s="71"/>
      <c r="BV111" s="71"/>
      <c r="BW111" s="71"/>
      <c r="BX111" s="71"/>
      <c r="BY111" s="71"/>
      <c r="BZ111" s="71"/>
      <c r="CA111" s="71"/>
      <c r="CB111" s="71"/>
      <c r="CC111" s="71"/>
      <c r="CD111" s="71"/>
      <c r="CE111" s="71"/>
      <c r="CF111" s="71"/>
      <c r="CG111" s="71"/>
      <c r="CH111" s="71"/>
    </row>
    <row r="112" spans="53:86" ht="20.100000000000001" customHeight="1">
      <c r="BA112" t="s">
        <v>782</v>
      </c>
      <c r="BB112" s="71"/>
      <c r="BC112" s="71"/>
      <c r="BD112" s="71"/>
      <c r="BE112" s="71"/>
      <c r="BF112" s="71"/>
      <c r="BG112" s="71"/>
      <c r="BH112" s="71"/>
      <c r="BI112" s="71"/>
      <c r="BJ112" s="71"/>
      <c r="BK112" s="71"/>
      <c r="BL112" s="71"/>
      <c r="BM112" s="179" t="s">
        <v>554</v>
      </c>
      <c r="BN112" s="71"/>
      <c r="BO112" s="71"/>
      <c r="BP112" s="71"/>
      <c r="BQ112" s="71"/>
      <c r="BR112" s="71"/>
      <c r="BS112" s="71"/>
      <c r="BT112" s="71"/>
      <c r="BU112" s="71"/>
      <c r="BV112" s="71"/>
      <c r="BW112" s="71"/>
      <c r="BX112" s="71"/>
      <c r="BY112" s="71"/>
      <c r="BZ112" s="71"/>
      <c r="CA112" s="71"/>
      <c r="CB112" s="71"/>
      <c r="CC112" s="71"/>
      <c r="CD112" s="71"/>
      <c r="CE112" s="71"/>
      <c r="CF112" s="71"/>
      <c r="CG112" s="71"/>
      <c r="CH112" s="71"/>
    </row>
    <row r="113" spans="53:86" ht="20.100000000000001" customHeight="1">
      <c r="BA113" t="s">
        <v>783</v>
      </c>
      <c r="BB113" s="71"/>
      <c r="BC113" s="71"/>
      <c r="BD113" s="71"/>
      <c r="BE113" s="71"/>
      <c r="BF113" s="71"/>
      <c r="BG113" s="71"/>
      <c r="BH113" s="71"/>
      <c r="BI113" s="71"/>
      <c r="BJ113" s="71"/>
      <c r="BK113" s="71"/>
      <c r="BL113" s="71"/>
      <c r="BM113" s="179" t="s">
        <v>555</v>
      </c>
      <c r="BN113" s="71"/>
      <c r="BO113" s="71"/>
      <c r="BP113" s="71"/>
      <c r="BQ113" s="71"/>
      <c r="BR113" s="71"/>
      <c r="BS113" s="71"/>
      <c r="BT113" s="71"/>
      <c r="BU113" s="71"/>
      <c r="BV113" s="71"/>
      <c r="BW113" s="71"/>
      <c r="BX113" s="71"/>
      <c r="BY113" s="71"/>
      <c r="BZ113" s="71"/>
      <c r="CA113" s="71"/>
      <c r="CB113" s="71"/>
      <c r="CC113" s="71"/>
      <c r="CD113" s="71"/>
      <c r="CE113" s="71"/>
      <c r="CF113" s="71"/>
      <c r="CG113" s="71"/>
      <c r="CH113" s="71"/>
    </row>
    <row r="114" spans="53:86" ht="20.100000000000001" customHeight="1">
      <c r="BA114" s="193" t="s">
        <v>784</v>
      </c>
      <c r="BB114" s="71"/>
      <c r="BC114" s="71"/>
      <c r="BD114" s="71"/>
      <c r="BE114" s="71"/>
      <c r="BF114" s="71"/>
      <c r="BG114" s="71"/>
      <c r="BH114" s="71"/>
      <c r="BI114" s="71"/>
      <c r="BJ114" s="71"/>
      <c r="BK114" s="71"/>
      <c r="BL114" s="71"/>
      <c r="BM114" s="179" t="s">
        <v>556</v>
      </c>
      <c r="BN114" s="71"/>
      <c r="BO114" s="71"/>
      <c r="BP114" s="71"/>
      <c r="BQ114" s="71"/>
      <c r="BR114" s="71"/>
      <c r="BS114" s="71"/>
      <c r="BT114" s="71"/>
      <c r="BU114" s="71"/>
      <c r="BV114" s="71"/>
      <c r="BW114" s="71"/>
      <c r="BX114" s="71"/>
      <c r="BY114" s="71"/>
      <c r="BZ114" s="71"/>
      <c r="CA114" s="71"/>
      <c r="CB114" s="71"/>
      <c r="CC114" s="71"/>
      <c r="CD114" s="71"/>
      <c r="CE114" s="71"/>
      <c r="CF114" s="71"/>
      <c r="CG114" s="71"/>
      <c r="CH114" s="71"/>
    </row>
    <row r="115" spans="53:86" ht="20.100000000000001" customHeight="1">
      <c r="BA115" t="s">
        <v>785</v>
      </c>
      <c r="BB115" s="71"/>
      <c r="BC115" s="71"/>
      <c r="BD115" s="71"/>
      <c r="BE115" s="71"/>
      <c r="BF115" s="71"/>
      <c r="BG115" s="71"/>
      <c r="BH115" s="71"/>
      <c r="BI115" s="71"/>
      <c r="BJ115" s="71"/>
      <c r="BK115" s="71"/>
      <c r="BL115" s="71"/>
      <c r="BM115" s="179" t="s">
        <v>557</v>
      </c>
      <c r="BN115" s="71"/>
      <c r="BO115" s="71"/>
      <c r="BP115" s="71"/>
      <c r="BQ115" s="71"/>
      <c r="BR115" s="71"/>
      <c r="BS115" s="71"/>
      <c r="BT115" s="71"/>
      <c r="BU115" s="71"/>
      <c r="BV115" s="71"/>
      <c r="BW115" s="71"/>
      <c r="BX115" s="71"/>
      <c r="BY115" s="71"/>
      <c r="BZ115" s="71"/>
      <c r="CA115" s="71"/>
      <c r="CB115" s="71"/>
      <c r="CC115" s="71"/>
      <c r="CD115" s="71"/>
      <c r="CE115" s="71"/>
      <c r="CF115" s="71"/>
      <c r="CG115" s="71"/>
      <c r="CH115" s="71"/>
    </row>
    <row r="116" spans="53:86" ht="20.100000000000001" customHeight="1">
      <c r="BA116" t="s">
        <v>786</v>
      </c>
      <c r="BB116" s="71"/>
      <c r="BC116" s="71"/>
      <c r="BD116" s="71"/>
      <c r="BE116" s="71"/>
      <c r="BF116" s="71"/>
      <c r="BG116" s="71"/>
      <c r="BH116" s="71"/>
      <c r="BI116" s="71"/>
      <c r="BJ116" s="71"/>
      <c r="BK116" s="71"/>
      <c r="BL116" s="71"/>
      <c r="BM116" s="179" t="s">
        <v>558</v>
      </c>
      <c r="BN116" s="71"/>
      <c r="BO116" s="71"/>
      <c r="BP116" s="71"/>
      <c r="BQ116" s="71"/>
      <c r="BR116" s="71"/>
      <c r="BS116" s="71"/>
      <c r="BT116" s="71"/>
      <c r="BU116" s="71"/>
      <c r="BV116" s="71"/>
      <c r="BW116" s="71"/>
      <c r="BX116" s="71"/>
      <c r="BY116" s="71"/>
      <c r="BZ116" s="71"/>
      <c r="CA116" s="71"/>
      <c r="CB116" s="71"/>
      <c r="CC116" s="71"/>
      <c r="CD116" s="71"/>
      <c r="CE116" s="71"/>
      <c r="CF116" s="71"/>
      <c r="CG116" s="71"/>
      <c r="CH116" s="71"/>
    </row>
    <row r="117" spans="53:86" ht="20.100000000000001" customHeight="1">
      <c r="BA117" t="s">
        <v>787</v>
      </c>
      <c r="BB117" s="71"/>
      <c r="BC117" s="71"/>
      <c r="BD117" s="71"/>
      <c r="BE117" s="71"/>
      <c r="BF117" s="71"/>
      <c r="BG117" s="71"/>
      <c r="BH117" s="71"/>
      <c r="BI117" s="71"/>
      <c r="BJ117" s="71"/>
      <c r="BK117" s="71"/>
      <c r="BL117" s="71"/>
      <c r="BM117" s="179" t="s">
        <v>559</v>
      </c>
      <c r="BN117" s="71"/>
      <c r="BO117" s="71"/>
      <c r="BP117" s="71"/>
      <c r="BQ117" s="71"/>
      <c r="BR117" s="71"/>
      <c r="BS117" s="71"/>
      <c r="BT117" s="71"/>
      <c r="BU117" s="71"/>
      <c r="BV117" s="71"/>
      <c r="BW117" s="71"/>
      <c r="BX117" s="71"/>
      <c r="BY117" s="71"/>
      <c r="BZ117" s="71"/>
      <c r="CA117" s="71"/>
      <c r="CB117" s="71"/>
      <c r="CC117" s="71"/>
      <c r="CD117" s="71"/>
      <c r="CE117" s="71"/>
      <c r="CF117" s="71"/>
      <c r="CG117" s="71"/>
      <c r="CH117" s="71"/>
    </row>
    <row r="118" spans="53:86" ht="20.100000000000001" customHeight="1">
      <c r="BA118" t="s">
        <v>788</v>
      </c>
      <c r="BB118" s="71"/>
      <c r="BC118" s="71"/>
      <c r="BD118" s="71"/>
      <c r="BE118" s="71"/>
      <c r="BF118" s="71"/>
      <c r="BG118" s="71"/>
      <c r="BH118" s="71"/>
      <c r="BI118" s="71"/>
      <c r="BJ118" s="71"/>
      <c r="BK118" s="71"/>
      <c r="BL118" s="71"/>
      <c r="BM118" s="179" t="s">
        <v>560</v>
      </c>
      <c r="BN118" s="71"/>
      <c r="BO118" s="71"/>
      <c r="BP118" s="71"/>
      <c r="BQ118" s="71"/>
      <c r="BR118" s="71"/>
      <c r="BS118" s="71"/>
      <c r="BT118" s="71"/>
      <c r="BU118" s="71"/>
      <c r="BV118" s="71"/>
      <c r="BW118" s="71"/>
      <c r="BX118" s="71"/>
      <c r="BY118" s="71"/>
      <c r="BZ118" s="71"/>
      <c r="CA118" s="71"/>
      <c r="CB118" s="71"/>
      <c r="CC118" s="71"/>
      <c r="CD118" s="71"/>
      <c r="CE118" s="71"/>
      <c r="CF118" s="71"/>
      <c r="CG118" s="71"/>
      <c r="CH118" s="71"/>
    </row>
    <row r="119" spans="53:86" ht="20.100000000000001" customHeight="1">
      <c r="BA119" t="s">
        <v>789</v>
      </c>
      <c r="BB119" s="71"/>
      <c r="BC119" s="71"/>
      <c r="BD119" s="71"/>
      <c r="BE119" s="71"/>
      <c r="BF119" s="71"/>
      <c r="BG119" s="71"/>
      <c r="BH119" s="71"/>
      <c r="BI119" s="71"/>
      <c r="BJ119" s="71"/>
      <c r="BK119" s="71"/>
      <c r="BL119" s="71"/>
      <c r="BM119" s="179" t="s">
        <v>82</v>
      </c>
      <c r="BN119" s="71"/>
      <c r="BO119" s="71"/>
      <c r="BP119" s="71"/>
      <c r="BQ119" s="71"/>
      <c r="BR119" s="71"/>
      <c r="BS119" s="71"/>
      <c r="BT119" s="71"/>
      <c r="BU119" s="71"/>
      <c r="BV119" s="71"/>
      <c r="BW119" s="71"/>
      <c r="BX119" s="71"/>
      <c r="BY119" s="71"/>
      <c r="BZ119" s="71"/>
      <c r="CA119" s="71"/>
      <c r="CB119" s="71"/>
      <c r="CC119" s="71"/>
      <c r="CD119" s="71"/>
      <c r="CE119" s="71"/>
      <c r="CF119" s="71"/>
      <c r="CG119" s="71"/>
      <c r="CH119" s="71"/>
    </row>
    <row r="120" spans="53:86" ht="20.100000000000001" customHeight="1">
      <c r="BA120" t="s">
        <v>790</v>
      </c>
      <c r="BB120" s="71"/>
      <c r="BC120" s="71"/>
      <c r="BD120" s="71"/>
      <c r="BE120" s="71"/>
      <c r="BF120" s="71"/>
      <c r="BG120" s="71"/>
      <c r="BH120" s="71"/>
      <c r="BI120" s="71"/>
      <c r="BJ120" s="71"/>
      <c r="BK120" s="71"/>
      <c r="BL120" s="71"/>
      <c r="BM120" s="179" t="s">
        <v>561</v>
      </c>
      <c r="BN120" s="71"/>
      <c r="BO120" s="71"/>
      <c r="BP120" s="71"/>
      <c r="BQ120" s="71"/>
      <c r="BR120" s="71"/>
      <c r="BS120" s="71"/>
      <c r="BT120" s="71"/>
      <c r="BU120" s="71"/>
      <c r="BV120" s="71"/>
      <c r="BW120" s="71"/>
      <c r="BX120" s="71"/>
      <c r="BY120" s="71"/>
      <c r="BZ120" s="71"/>
      <c r="CA120" s="71"/>
      <c r="CB120" s="71"/>
      <c r="CC120" s="71"/>
      <c r="CD120" s="71"/>
      <c r="CE120" s="71"/>
      <c r="CF120" s="71"/>
      <c r="CG120" s="71"/>
      <c r="CH120" s="71"/>
    </row>
    <row r="121" spans="53:86" ht="20.100000000000001" customHeight="1">
      <c r="BA121" s="193" t="s">
        <v>791</v>
      </c>
      <c r="BB121" s="71"/>
      <c r="BC121" s="71"/>
      <c r="BD121" s="71"/>
      <c r="BE121" s="71"/>
      <c r="BF121" s="71"/>
      <c r="BG121" s="71"/>
      <c r="BH121" s="71"/>
      <c r="BI121" s="71"/>
      <c r="BJ121" s="71"/>
      <c r="BK121" s="71"/>
      <c r="BL121" s="71"/>
      <c r="BM121" s="179" t="s">
        <v>562</v>
      </c>
      <c r="BN121" s="71"/>
      <c r="BO121" s="71"/>
      <c r="BP121" s="71"/>
      <c r="BQ121" s="71"/>
      <c r="BR121" s="71"/>
      <c r="BS121" s="71"/>
      <c r="BT121" s="71"/>
      <c r="BU121" s="71"/>
      <c r="BV121" s="71"/>
      <c r="BW121" s="71"/>
      <c r="BX121" s="71"/>
      <c r="BY121" s="71"/>
      <c r="BZ121" s="71"/>
      <c r="CA121" s="71"/>
      <c r="CB121" s="71"/>
      <c r="CC121" s="71"/>
      <c r="CD121" s="71"/>
      <c r="CE121" s="71"/>
      <c r="CF121" s="71"/>
      <c r="CG121" s="71"/>
      <c r="CH121" s="71"/>
    </row>
    <row r="122" spans="53:86" ht="20.100000000000001" customHeight="1">
      <c r="BA122" t="s">
        <v>792</v>
      </c>
      <c r="BB122" s="71"/>
      <c r="BC122" s="71"/>
      <c r="BD122" s="71"/>
      <c r="BE122" s="71"/>
      <c r="BF122" s="71"/>
      <c r="BG122" s="71"/>
      <c r="BH122" s="71"/>
      <c r="BI122" s="71"/>
      <c r="BJ122" s="71"/>
      <c r="BK122" s="71"/>
      <c r="BL122" s="71"/>
      <c r="BM122" s="179" t="s">
        <v>563</v>
      </c>
      <c r="BN122" s="71"/>
      <c r="BO122" s="71"/>
      <c r="BP122" s="71"/>
      <c r="BQ122" s="71"/>
      <c r="BR122" s="71"/>
      <c r="BS122" s="71"/>
      <c r="BT122" s="71"/>
      <c r="BU122" s="71"/>
      <c r="BV122" s="71"/>
      <c r="BW122" s="71"/>
      <c r="BX122" s="71"/>
      <c r="BY122" s="71"/>
      <c r="BZ122" s="71"/>
      <c r="CA122" s="71"/>
      <c r="CB122" s="71"/>
      <c r="CC122" s="71"/>
      <c r="CD122" s="71"/>
      <c r="CE122" s="71"/>
      <c r="CF122" s="71"/>
      <c r="CG122" s="71"/>
      <c r="CH122" s="71"/>
    </row>
    <row r="123" spans="53:86" ht="20.100000000000001" customHeight="1">
      <c r="BA123" s="193" t="s">
        <v>793</v>
      </c>
      <c r="BB123" s="71"/>
      <c r="BC123" s="71"/>
      <c r="BD123" s="71"/>
      <c r="BE123" s="71"/>
      <c r="BF123" s="71"/>
      <c r="BG123" s="71"/>
      <c r="BH123" s="71"/>
      <c r="BI123" s="71"/>
      <c r="BJ123" s="71"/>
      <c r="BK123" s="71"/>
      <c r="BL123" s="71"/>
      <c r="BM123" s="179" t="s">
        <v>564</v>
      </c>
      <c r="BN123" s="71"/>
      <c r="BO123" s="71"/>
      <c r="BP123" s="71"/>
      <c r="BQ123" s="71"/>
      <c r="BR123" s="71"/>
      <c r="BS123" s="71"/>
      <c r="BT123" s="71"/>
      <c r="BU123" s="71"/>
      <c r="BV123" s="71"/>
      <c r="BW123" s="71"/>
      <c r="BX123" s="71"/>
      <c r="BY123" s="71"/>
      <c r="BZ123" s="71"/>
      <c r="CA123" s="71"/>
      <c r="CB123" s="71"/>
      <c r="CC123" s="71"/>
      <c r="CD123" s="71"/>
      <c r="CE123" s="71"/>
      <c r="CF123" s="71"/>
      <c r="CG123" s="71"/>
      <c r="CH123" s="71"/>
    </row>
    <row r="124" spans="53:86" ht="20.100000000000001" customHeight="1">
      <c r="BA124" t="s">
        <v>794</v>
      </c>
      <c r="BB124" s="71"/>
      <c r="BC124" s="71"/>
      <c r="BD124" s="71"/>
      <c r="BE124" s="71"/>
      <c r="BF124" s="71"/>
      <c r="BG124" s="71"/>
      <c r="BH124" s="71"/>
      <c r="BI124" s="71"/>
      <c r="BJ124" s="71"/>
      <c r="BK124" s="71"/>
      <c r="BL124" s="71"/>
      <c r="BM124" s="179" t="s">
        <v>565</v>
      </c>
      <c r="BN124" s="71"/>
      <c r="BO124" s="71"/>
      <c r="BP124" s="71"/>
      <c r="BQ124" s="71"/>
      <c r="BR124" s="71"/>
      <c r="BS124" s="71"/>
      <c r="BT124" s="71"/>
      <c r="BU124" s="71"/>
      <c r="BV124" s="71"/>
      <c r="BW124" s="71"/>
      <c r="BX124" s="71"/>
      <c r="BY124" s="71"/>
      <c r="BZ124" s="71"/>
      <c r="CA124" s="71"/>
      <c r="CB124" s="71"/>
      <c r="CC124" s="71"/>
      <c r="CD124" s="71"/>
      <c r="CE124" s="71"/>
      <c r="CF124" s="71"/>
      <c r="CG124" s="71"/>
      <c r="CH124" s="71"/>
    </row>
    <row r="125" spans="53:86" ht="20.100000000000001" customHeight="1">
      <c r="BA125" s="71"/>
      <c r="BB125" s="71"/>
      <c r="BC125" s="71"/>
      <c r="BD125" s="71"/>
      <c r="BE125" s="71"/>
      <c r="BF125" s="71"/>
      <c r="BG125" s="71"/>
      <c r="BH125" s="71"/>
      <c r="BI125" s="71"/>
      <c r="BJ125" s="71"/>
      <c r="BK125" s="71"/>
      <c r="BL125" s="71"/>
      <c r="BM125" s="179" t="s">
        <v>566</v>
      </c>
      <c r="BN125" s="71"/>
      <c r="BO125" s="71"/>
      <c r="BP125" s="71"/>
      <c r="BQ125" s="71"/>
      <c r="BR125" s="71"/>
      <c r="BS125" s="71"/>
      <c r="BT125" s="71"/>
      <c r="BU125" s="71"/>
      <c r="BV125" s="71"/>
      <c r="BW125" s="71"/>
      <c r="BX125" s="71"/>
      <c r="BY125" s="71"/>
      <c r="BZ125" s="71"/>
      <c r="CA125" s="71"/>
      <c r="CB125" s="71"/>
      <c r="CC125" s="71"/>
      <c r="CD125" s="71"/>
      <c r="CE125" s="71"/>
      <c r="CF125" s="71"/>
      <c r="CG125" s="71"/>
      <c r="CH125" s="71"/>
    </row>
    <row r="126" spans="53:86" ht="20.100000000000001" customHeight="1">
      <c r="BA126" s="71"/>
      <c r="BB126" s="71"/>
      <c r="BC126" s="71"/>
      <c r="BD126" s="71"/>
      <c r="BE126" s="71"/>
      <c r="BF126" s="71"/>
      <c r="BG126" s="71"/>
      <c r="BH126" s="71"/>
      <c r="BI126" s="71"/>
      <c r="BJ126" s="71"/>
      <c r="BK126" s="71"/>
      <c r="BL126" s="71"/>
      <c r="BM126" s="179" t="s">
        <v>567</v>
      </c>
      <c r="BN126" s="71"/>
      <c r="BO126" s="71"/>
      <c r="BP126" s="71"/>
      <c r="BQ126" s="71"/>
      <c r="BR126" s="71"/>
      <c r="BS126" s="71"/>
      <c r="BT126" s="71"/>
      <c r="BU126" s="71"/>
      <c r="BV126" s="71"/>
      <c r="BW126" s="71"/>
      <c r="BX126" s="71"/>
      <c r="BY126" s="71"/>
      <c r="BZ126" s="71"/>
      <c r="CA126" s="71"/>
      <c r="CB126" s="71"/>
      <c r="CC126" s="71"/>
      <c r="CD126" s="71"/>
      <c r="CE126" s="71"/>
      <c r="CF126" s="71"/>
      <c r="CG126" s="71"/>
      <c r="CH126" s="71"/>
    </row>
    <row r="127" spans="53:86" ht="20.100000000000001" customHeight="1">
      <c r="BA127" s="71"/>
      <c r="BB127" s="71"/>
      <c r="BC127" s="71"/>
      <c r="BD127" s="71"/>
      <c r="BE127" s="71"/>
      <c r="BF127" s="71"/>
      <c r="BG127" s="71"/>
      <c r="BH127" s="71"/>
      <c r="BI127" s="71"/>
      <c r="BJ127" s="71"/>
      <c r="BK127" s="71"/>
      <c r="BL127" s="71"/>
      <c r="BM127" s="179" t="s">
        <v>568</v>
      </c>
      <c r="BN127" s="71"/>
      <c r="BO127" s="71"/>
      <c r="BP127" s="71"/>
      <c r="BQ127" s="71"/>
      <c r="BR127" s="71"/>
      <c r="BS127" s="71"/>
      <c r="BT127" s="71"/>
      <c r="BU127" s="71"/>
      <c r="BV127" s="71"/>
      <c r="BW127" s="71"/>
      <c r="BX127" s="71"/>
      <c r="BY127" s="71"/>
      <c r="BZ127" s="71"/>
      <c r="CA127" s="71"/>
      <c r="CB127" s="71"/>
      <c r="CC127" s="71"/>
      <c r="CD127" s="71"/>
      <c r="CE127" s="71"/>
      <c r="CF127" s="71"/>
      <c r="CG127" s="71"/>
      <c r="CH127" s="71"/>
    </row>
    <row r="128" spans="53:86" ht="20.100000000000001" customHeight="1">
      <c r="BA128" s="71"/>
      <c r="BB128" s="71"/>
      <c r="BC128" s="71"/>
      <c r="BD128" s="71"/>
      <c r="BE128" s="71"/>
      <c r="BF128" s="71"/>
      <c r="BG128" s="71"/>
      <c r="BH128" s="71"/>
      <c r="BI128" s="71"/>
      <c r="BJ128" s="71"/>
      <c r="BK128" s="71"/>
      <c r="BL128" s="71"/>
      <c r="BM128" s="179" t="s">
        <v>569</v>
      </c>
      <c r="BN128" s="71"/>
      <c r="BO128" s="71"/>
      <c r="BP128" s="71"/>
      <c r="BQ128" s="71"/>
      <c r="BR128" s="71"/>
      <c r="BS128" s="71"/>
      <c r="BT128" s="71"/>
      <c r="BU128" s="71"/>
      <c r="BV128" s="71"/>
      <c r="BW128" s="71"/>
      <c r="BX128" s="71"/>
      <c r="BY128" s="71"/>
      <c r="BZ128" s="71"/>
      <c r="CA128" s="71"/>
      <c r="CB128" s="71"/>
      <c r="CC128" s="71"/>
      <c r="CD128" s="71"/>
      <c r="CE128" s="71"/>
      <c r="CF128" s="71"/>
      <c r="CG128" s="71"/>
      <c r="CH128" s="71"/>
    </row>
    <row r="129" spans="53:86" ht="20.100000000000001" customHeight="1">
      <c r="BA129" s="71"/>
      <c r="BB129" s="71"/>
      <c r="BC129" s="71"/>
      <c r="BD129" s="71"/>
      <c r="BE129" s="71"/>
      <c r="BF129" s="71"/>
      <c r="BG129" s="71"/>
      <c r="BH129" s="71"/>
      <c r="BI129" s="71"/>
      <c r="BJ129" s="71"/>
      <c r="BK129" s="71"/>
      <c r="BL129" s="71"/>
      <c r="BM129" s="179" t="s">
        <v>570</v>
      </c>
      <c r="BN129" s="71"/>
      <c r="BO129" s="71"/>
      <c r="BP129" s="71"/>
      <c r="BQ129" s="71"/>
      <c r="BR129" s="71"/>
      <c r="BS129" s="71"/>
      <c r="BT129" s="71"/>
      <c r="BU129" s="71"/>
      <c r="BV129" s="71"/>
      <c r="BW129" s="71"/>
      <c r="BX129" s="71"/>
      <c r="BY129" s="71"/>
      <c r="BZ129" s="71"/>
      <c r="CA129" s="71"/>
      <c r="CB129" s="71"/>
      <c r="CC129" s="71"/>
      <c r="CD129" s="71"/>
      <c r="CE129" s="71"/>
      <c r="CF129" s="71"/>
      <c r="CG129" s="71"/>
      <c r="CH129" s="71"/>
    </row>
    <row r="130" spans="53:86" ht="20.100000000000001" customHeight="1">
      <c r="BA130" s="71"/>
      <c r="BB130" s="71"/>
      <c r="BC130" s="71"/>
      <c r="BD130" s="71"/>
      <c r="BE130" s="71"/>
      <c r="BF130" s="71"/>
      <c r="BG130" s="71"/>
      <c r="BH130" s="71"/>
      <c r="BI130" s="71"/>
      <c r="BJ130" s="71"/>
      <c r="BK130" s="71"/>
      <c r="BL130" s="71"/>
      <c r="BM130" s="179" t="s">
        <v>571</v>
      </c>
      <c r="BN130" s="71"/>
      <c r="BO130" s="71"/>
      <c r="BP130" s="71"/>
      <c r="BQ130" s="71"/>
      <c r="BR130" s="71"/>
      <c r="BS130" s="71"/>
      <c r="BT130" s="71"/>
      <c r="BU130" s="71"/>
      <c r="BV130" s="71"/>
      <c r="BW130" s="71"/>
      <c r="BX130" s="71"/>
      <c r="BY130" s="71"/>
      <c r="BZ130" s="71"/>
      <c r="CA130" s="71"/>
      <c r="CB130" s="71"/>
      <c r="CC130" s="71"/>
      <c r="CD130" s="71"/>
      <c r="CE130" s="71"/>
      <c r="CF130" s="71"/>
      <c r="CG130" s="71"/>
      <c r="CH130" s="71"/>
    </row>
    <row r="131" spans="53:86" ht="20.100000000000001" customHeight="1">
      <c r="BA131" s="71"/>
      <c r="BB131" s="71"/>
      <c r="BC131" s="71"/>
      <c r="BD131" s="71"/>
      <c r="BE131" s="71"/>
      <c r="BF131" s="71"/>
      <c r="BG131" s="71"/>
      <c r="BH131" s="71"/>
      <c r="BI131" s="71"/>
      <c r="BJ131" s="71"/>
      <c r="BK131" s="71"/>
      <c r="BL131" s="71"/>
      <c r="BM131" s="179" t="s">
        <v>572</v>
      </c>
      <c r="BN131" s="71"/>
      <c r="BO131" s="71"/>
      <c r="BP131" s="71"/>
      <c r="BQ131" s="71"/>
      <c r="BR131" s="71"/>
      <c r="BS131" s="71"/>
      <c r="BT131" s="71"/>
      <c r="BU131" s="71"/>
      <c r="BV131" s="71"/>
      <c r="BW131" s="71"/>
      <c r="BX131" s="71"/>
      <c r="BY131" s="71"/>
      <c r="BZ131" s="71"/>
      <c r="CA131" s="71"/>
      <c r="CB131" s="71"/>
      <c r="CC131" s="71"/>
      <c r="CD131" s="71"/>
      <c r="CE131" s="71"/>
      <c r="CF131" s="71"/>
      <c r="CG131" s="71"/>
      <c r="CH131" s="71"/>
    </row>
    <row r="132" spans="53:86" ht="20.100000000000001" customHeight="1">
      <c r="BA132" s="71"/>
      <c r="BB132" s="71"/>
      <c r="BC132" s="71"/>
      <c r="BD132" s="71"/>
      <c r="BE132" s="71"/>
      <c r="BF132" s="71"/>
      <c r="BG132" s="71"/>
      <c r="BH132" s="71"/>
      <c r="BI132" s="71"/>
      <c r="BJ132" s="71"/>
      <c r="BK132" s="71"/>
      <c r="BL132" s="71"/>
      <c r="BM132" s="179" t="s">
        <v>573</v>
      </c>
      <c r="BN132" s="71"/>
      <c r="BO132" s="71"/>
      <c r="BP132" s="71"/>
      <c r="BQ132" s="71"/>
      <c r="BR132" s="71"/>
      <c r="BS132" s="71"/>
      <c r="BT132" s="71"/>
      <c r="BU132" s="71"/>
      <c r="BV132" s="71"/>
      <c r="BW132" s="71"/>
      <c r="BX132" s="71"/>
      <c r="BY132" s="71"/>
      <c r="BZ132" s="71"/>
      <c r="CA132" s="71"/>
      <c r="CB132" s="71"/>
      <c r="CC132" s="71"/>
      <c r="CD132" s="71"/>
      <c r="CE132" s="71"/>
      <c r="CF132" s="71"/>
      <c r="CG132" s="71"/>
      <c r="CH132" s="71"/>
    </row>
    <row r="133" spans="53:86" ht="20.100000000000001" customHeight="1">
      <c r="BA133" s="71"/>
      <c r="BB133" s="71"/>
      <c r="BC133" s="71"/>
      <c r="BD133" s="71"/>
      <c r="BE133" s="71"/>
      <c r="BF133" s="71"/>
      <c r="BG133" s="71"/>
      <c r="BH133" s="71"/>
      <c r="BI133" s="71"/>
      <c r="BJ133" s="71"/>
      <c r="BK133" s="71"/>
      <c r="BL133" s="71"/>
      <c r="BM133" s="179" t="s">
        <v>574</v>
      </c>
      <c r="BN133" s="71"/>
      <c r="BO133" s="71"/>
      <c r="BP133" s="71"/>
      <c r="BQ133" s="71"/>
      <c r="BR133" s="71"/>
      <c r="BS133" s="71"/>
      <c r="BT133" s="71"/>
      <c r="BU133" s="71"/>
      <c r="BV133" s="71"/>
      <c r="BW133" s="71"/>
      <c r="BX133" s="71"/>
      <c r="BY133" s="71"/>
      <c r="BZ133" s="71"/>
      <c r="CA133" s="71"/>
      <c r="CB133" s="71"/>
      <c r="CC133" s="71"/>
      <c r="CD133" s="71"/>
      <c r="CE133" s="71"/>
      <c r="CF133" s="71"/>
      <c r="CG133" s="71"/>
      <c r="CH133" s="71"/>
    </row>
    <row r="134" spans="53:86" ht="20.100000000000001" customHeight="1">
      <c r="BA134" s="71"/>
      <c r="BB134" s="71"/>
      <c r="BC134" s="71"/>
      <c r="BD134" s="71"/>
      <c r="BE134" s="71"/>
      <c r="BF134" s="71"/>
      <c r="BG134" s="71"/>
      <c r="BH134" s="71"/>
      <c r="BI134" s="71"/>
      <c r="BJ134" s="71"/>
      <c r="BK134" s="71"/>
      <c r="BL134" s="71"/>
      <c r="BM134" s="179" t="s">
        <v>575</v>
      </c>
      <c r="BN134" s="71"/>
      <c r="BO134" s="71"/>
      <c r="BP134" s="71"/>
      <c r="BQ134" s="71"/>
      <c r="BR134" s="71"/>
      <c r="BS134" s="71"/>
      <c r="BT134" s="71"/>
      <c r="BU134" s="71"/>
      <c r="BV134" s="71"/>
      <c r="BW134" s="71"/>
      <c r="BX134" s="71"/>
      <c r="BY134" s="71"/>
      <c r="BZ134" s="71"/>
      <c r="CA134" s="71"/>
      <c r="CB134" s="71"/>
      <c r="CC134" s="71"/>
      <c r="CD134" s="71"/>
      <c r="CE134" s="71"/>
      <c r="CF134" s="71"/>
      <c r="CG134" s="71"/>
      <c r="CH134" s="71"/>
    </row>
    <row r="135" spans="53:86" ht="20.100000000000001" customHeight="1">
      <c r="BA135" s="71"/>
      <c r="BB135" s="71"/>
      <c r="BC135" s="71"/>
      <c r="BD135" s="71"/>
      <c r="BE135" s="71"/>
      <c r="BF135" s="71"/>
      <c r="BG135" s="71"/>
      <c r="BH135" s="71"/>
      <c r="BI135" s="71"/>
      <c r="BJ135" s="71"/>
      <c r="BK135" s="71"/>
      <c r="BL135" s="71"/>
      <c r="BM135" s="179" t="s">
        <v>576</v>
      </c>
      <c r="BN135" s="71"/>
      <c r="BO135" s="71"/>
      <c r="BP135" s="71"/>
      <c r="BQ135" s="71"/>
      <c r="BR135" s="71"/>
      <c r="BS135" s="71"/>
      <c r="BT135" s="71"/>
      <c r="BU135" s="71"/>
      <c r="BV135" s="71"/>
      <c r="BW135" s="71"/>
      <c r="BX135" s="71"/>
      <c r="BY135" s="71"/>
      <c r="BZ135" s="71"/>
      <c r="CA135" s="71"/>
      <c r="CB135" s="71"/>
      <c r="CC135" s="71"/>
      <c r="CD135" s="71"/>
      <c r="CE135" s="71"/>
      <c r="CF135" s="71"/>
      <c r="CG135" s="71"/>
      <c r="CH135" s="71"/>
    </row>
    <row r="136" spans="53:86" ht="20.100000000000001" customHeight="1">
      <c r="BA136" s="71"/>
      <c r="BB136" s="71"/>
      <c r="BC136" s="71"/>
      <c r="BD136" s="71"/>
      <c r="BE136" s="71"/>
      <c r="BF136" s="71"/>
      <c r="BG136" s="71"/>
      <c r="BH136" s="71"/>
      <c r="BI136" s="71"/>
      <c r="BJ136" s="71"/>
      <c r="BK136" s="71"/>
      <c r="BL136" s="71"/>
      <c r="BM136" s="179" t="s">
        <v>577</v>
      </c>
      <c r="BN136" s="71"/>
      <c r="BO136" s="71"/>
      <c r="BP136" s="71"/>
      <c r="BQ136" s="71"/>
      <c r="BR136" s="71"/>
      <c r="BS136" s="71"/>
      <c r="BT136" s="71"/>
      <c r="BU136" s="71"/>
      <c r="BV136" s="71"/>
      <c r="BW136" s="71"/>
      <c r="BX136" s="71"/>
      <c r="BY136" s="71"/>
      <c r="BZ136" s="71"/>
      <c r="CA136" s="71"/>
      <c r="CB136" s="71"/>
      <c r="CC136" s="71"/>
      <c r="CD136" s="71"/>
      <c r="CE136" s="71"/>
      <c r="CF136" s="71"/>
      <c r="CG136" s="71"/>
      <c r="CH136" s="71"/>
    </row>
    <row r="137" spans="53:86" ht="20.100000000000001" customHeight="1">
      <c r="BA137" s="71"/>
      <c r="BB137" s="71"/>
      <c r="BC137" s="71"/>
      <c r="BD137" s="71"/>
      <c r="BE137" s="71"/>
      <c r="BF137" s="71"/>
      <c r="BG137" s="71"/>
      <c r="BH137" s="71"/>
      <c r="BI137" s="71"/>
      <c r="BJ137" s="71"/>
      <c r="BK137" s="71"/>
      <c r="BL137" s="71"/>
      <c r="BM137" s="179" t="s">
        <v>647</v>
      </c>
      <c r="BN137" s="71"/>
      <c r="BO137" s="71"/>
      <c r="BP137" s="71"/>
      <c r="BQ137" s="71"/>
      <c r="BR137" s="71"/>
      <c r="BS137" s="71"/>
      <c r="BT137" s="71"/>
      <c r="BU137" s="71"/>
      <c r="BV137" s="71"/>
      <c r="BW137" s="71"/>
      <c r="BX137" s="71"/>
      <c r="BY137" s="71"/>
      <c r="BZ137" s="71"/>
      <c r="CA137" s="71"/>
      <c r="CB137" s="71"/>
      <c r="CC137" s="71"/>
      <c r="CD137" s="71"/>
      <c r="CE137" s="71"/>
      <c r="CF137" s="71"/>
      <c r="CG137" s="71"/>
      <c r="CH137" s="71"/>
    </row>
    <row r="138" spans="53:86" ht="20.100000000000001" customHeight="1">
      <c r="BA138" s="71"/>
      <c r="BB138" s="71"/>
      <c r="BC138" s="71"/>
      <c r="BD138" s="71"/>
      <c r="BE138" s="71"/>
      <c r="BF138" s="71"/>
      <c r="BG138" s="71"/>
      <c r="BH138" s="71"/>
      <c r="BI138" s="71"/>
      <c r="BJ138" s="71"/>
      <c r="BK138" s="71"/>
      <c r="BL138" s="71"/>
      <c r="BM138" s="179" t="s">
        <v>578</v>
      </c>
      <c r="BN138" s="71"/>
      <c r="BO138" s="71"/>
      <c r="BP138" s="71"/>
      <c r="BQ138" s="71"/>
      <c r="BR138" s="71"/>
      <c r="BS138" s="71"/>
      <c r="BT138" s="71"/>
      <c r="BU138" s="71"/>
      <c r="BV138" s="71"/>
      <c r="BW138" s="71"/>
      <c r="BX138" s="71"/>
      <c r="BY138" s="71"/>
      <c r="BZ138" s="71"/>
      <c r="CA138" s="71"/>
      <c r="CB138" s="71"/>
      <c r="CC138" s="71"/>
      <c r="CD138" s="71"/>
      <c r="CE138" s="71"/>
      <c r="CF138" s="71"/>
      <c r="CG138" s="71"/>
      <c r="CH138" s="71"/>
    </row>
    <row r="139" spans="53:86" ht="20.100000000000001" customHeight="1">
      <c r="BA139" s="71"/>
      <c r="BB139" s="71"/>
      <c r="BC139" s="71"/>
      <c r="BD139" s="71"/>
      <c r="BE139" s="71"/>
      <c r="BF139" s="71"/>
      <c r="BG139" s="71"/>
      <c r="BH139" s="71"/>
      <c r="BI139" s="71"/>
      <c r="BJ139" s="71"/>
      <c r="BK139" s="71"/>
      <c r="BL139" s="71"/>
      <c r="BM139" s="180" t="s">
        <v>579</v>
      </c>
      <c r="BN139" s="71"/>
      <c r="BO139" s="71"/>
      <c r="BP139" s="71"/>
      <c r="BQ139" s="71"/>
      <c r="BR139" s="71"/>
      <c r="BS139" s="71"/>
      <c r="BT139" s="71"/>
      <c r="BU139" s="71"/>
      <c r="BV139" s="71"/>
      <c r="BW139" s="71"/>
      <c r="BX139" s="71"/>
      <c r="BY139" s="71"/>
      <c r="BZ139" s="71"/>
      <c r="CA139" s="71"/>
      <c r="CB139" s="71"/>
      <c r="CC139" s="71"/>
      <c r="CD139" s="71"/>
      <c r="CE139" s="71"/>
      <c r="CF139" s="71"/>
      <c r="CG139" s="71"/>
      <c r="CH139" s="71"/>
    </row>
    <row r="140" spans="53:86" ht="20.100000000000001" customHeight="1">
      <c r="BA140" s="71"/>
      <c r="BB140" s="71"/>
      <c r="BC140" s="71"/>
      <c r="BD140" s="71"/>
      <c r="BE140" s="71"/>
      <c r="BF140" s="71"/>
      <c r="BG140" s="71"/>
      <c r="BH140" s="71"/>
      <c r="BI140" s="71"/>
      <c r="BJ140" s="71"/>
      <c r="BK140" s="71"/>
      <c r="BL140" s="71"/>
      <c r="BM140" s="179" t="s">
        <v>580</v>
      </c>
      <c r="BN140" s="71"/>
      <c r="BO140" s="71"/>
      <c r="BP140" s="71"/>
      <c r="BQ140" s="71"/>
      <c r="BR140" s="71"/>
      <c r="BS140" s="71"/>
      <c r="BT140" s="71"/>
      <c r="BU140" s="71"/>
      <c r="BV140" s="71"/>
      <c r="BW140" s="71"/>
      <c r="BX140" s="71"/>
      <c r="BY140" s="71"/>
      <c r="BZ140" s="71"/>
      <c r="CA140" s="71"/>
      <c r="CB140" s="71"/>
      <c r="CC140" s="71"/>
      <c r="CD140" s="71"/>
      <c r="CE140" s="71"/>
      <c r="CF140" s="71"/>
      <c r="CG140" s="71"/>
      <c r="CH140" s="71"/>
    </row>
    <row r="141" spans="53:86" ht="20.100000000000001" customHeight="1">
      <c r="BA141" s="71"/>
      <c r="BB141" s="71"/>
      <c r="BC141" s="71"/>
      <c r="BD141" s="71"/>
      <c r="BE141" s="71"/>
      <c r="BF141" s="71"/>
      <c r="BG141" s="71"/>
      <c r="BH141" s="71"/>
      <c r="BI141" s="71"/>
      <c r="BJ141" s="71"/>
      <c r="BK141" s="71"/>
      <c r="BL141" s="71"/>
      <c r="BM141" s="179" t="s">
        <v>581</v>
      </c>
      <c r="BN141" s="71"/>
      <c r="BO141" s="71"/>
      <c r="BP141" s="71"/>
      <c r="BQ141" s="71"/>
      <c r="BR141" s="71"/>
      <c r="BS141" s="71"/>
      <c r="BT141" s="71"/>
      <c r="BU141" s="71"/>
      <c r="BV141" s="71"/>
      <c r="BW141" s="71"/>
      <c r="BX141" s="71"/>
      <c r="BY141" s="71"/>
      <c r="BZ141" s="71"/>
      <c r="CA141" s="71"/>
      <c r="CB141" s="71"/>
      <c r="CC141" s="71"/>
      <c r="CD141" s="71"/>
      <c r="CE141" s="71"/>
      <c r="CF141" s="71"/>
      <c r="CG141" s="71"/>
      <c r="CH141" s="71"/>
    </row>
    <row r="142" spans="53:86" ht="20.100000000000001" customHeight="1">
      <c r="BA142" s="71"/>
      <c r="BB142" s="71"/>
      <c r="BC142" s="71"/>
      <c r="BD142" s="71"/>
      <c r="BE142" s="71"/>
      <c r="BF142" s="71"/>
      <c r="BG142" s="71"/>
      <c r="BH142" s="71"/>
      <c r="BI142" s="71"/>
      <c r="BJ142" s="71"/>
      <c r="BK142" s="71"/>
      <c r="BL142" s="71"/>
      <c r="BM142" s="179" t="s">
        <v>582</v>
      </c>
      <c r="BN142" s="71"/>
      <c r="BO142" s="71"/>
      <c r="BP142" s="71"/>
      <c r="BQ142" s="71"/>
      <c r="BR142" s="71"/>
      <c r="BS142" s="71"/>
      <c r="BT142" s="71"/>
      <c r="BU142" s="71"/>
      <c r="BV142" s="71"/>
      <c r="BW142" s="71"/>
      <c r="BX142" s="71"/>
      <c r="BY142" s="71"/>
      <c r="BZ142" s="71"/>
      <c r="CA142" s="71"/>
      <c r="CB142" s="71"/>
      <c r="CC142" s="71"/>
      <c r="CD142" s="71"/>
      <c r="CE142" s="71"/>
      <c r="CF142" s="71"/>
      <c r="CG142" s="71"/>
      <c r="CH142" s="71"/>
    </row>
    <row r="143" spans="53:86" ht="20.100000000000001" customHeight="1">
      <c r="BA143" s="71"/>
      <c r="BB143" s="71"/>
      <c r="BC143" s="71"/>
      <c r="BD143" s="71"/>
      <c r="BE143" s="71"/>
      <c r="BF143" s="71"/>
      <c r="BG143" s="71"/>
      <c r="BH143" s="71"/>
      <c r="BI143" s="71"/>
      <c r="BJ143" s="71"/>
      <c r="BK143" s="71"/>
      <c r="BL143" s="71"/>
      <c r="BM143" s="179" t="s">
        <v>583</v>
      </c>
      <c r="BN143" s="71"/>
      <c r="BO143" s="71"/>
      <c r="BP143" s="71"/>
      <c r="BQ143" s="71"/>
      <c r="BR143" s="71"/>
      <c r="BS143" s="71"/>
      <c r="BT143" s="71"/>
      <c r="BU143" s="71"/>
      <c r="BV143" s="71"/>
      <c r="BW143" s="71"/>
      <c r="BX143" s="71"/>
      <c r="BY143" s="71"/>
      <c r="BZ143" s="71"/>
      <c r="CA143" s="71"/>
      <c r="CB143" s="71"/>
      <c r="CC143" s="71"/>
      <c r="CD143" s="71"/>
      <c r="CE143" s="71"/>
      <c r="CF143" s="71"/>
      <c r="CG143" s="71"/>
      <c r="CH143" s="71"/>
    </row>
    <row r="144" spans="53:86" ht="20.100000000000001" customHeight="1">
      <c r="BA144" s="71"/>
      <c r="BB144" s="71"/>
      <c r="BC144" s="71"/>
      <c r="BD144" s="71"/>
      <c r="BE144" s="71"/>
      <c r="BF144" s="71"/>
      <c r="BG144" s="71"/>
      <c r="BH144" s="71"/>
      <c r="BI144" s="71"/>
      <c r="BJ144" s="71"/>
      <c r="BK144" s="71"/>
      <c r="BL144" s="71"/>
      <c r="BM144" s="179" t="s">
        <v>584</v>
      </c>
      <c r="BN144" s="71"/>
      <c r="BO144" s="71"/>
      <c r="BP144" s="71"/>
      <c r="BQ144" s="71"/>
      <c r="BR144" s="71"/>
      <c r="BS144" s="71"/>
      <c r="BT144" s="71"/>
      <c r="BU144" s="71"/>
      <c r="BV144" s="71"/>
      <c r="BW144" s="71"/>
      <c r="BX144" s="71"/>
      <c r="BY144" s="71"/>
      <c r="BZ144" s="71"/>
      <c r="CA144" s="71"/>
      <c r="CB144" s="71"/>
      <c r="CC144" s="71"/>
      <c r="CD144" s="71"/>
      <c r="CE144" s="71"/>
      <c r="CF144" s="71"/>
      <c r="CG144" s="71"/>
      <c r="CH144" s="71"/>
    </row>
    <row r="145" spans="53:86" ht="20.100000000000001" customHeight="1">
      <c r="BA145" s="71"/>
      <c r="BB145" s="71"/>
      <c r="BC145" s="71"/>
      <c r="BD145" s="71"/>
      <c r="BE145" s="71"/>
      <c r="BF145" s="71"/>
      <c r="BG145" s="71"/>
      <c r="BH145" s="71"/>
      <c r="BI145" s="71"/>
      <c r="BJ145" s="71"/>
      <c r="BK145" s="71"/>
      <c r="BL145" s="71"/>
      <c r="BM145" s="179" t="s">
        <v>585</v>
      </c>
      <c r="BN145" s="71"/>
      <c r="BO145" s="71"/>
      <c r="BP145" s="71"/>
      <c r="BQ145" s="71"/>
      <c r="BR145" s="71"/>
      <c r="BS145" s="71"/>
      <c r="BT145" s="71"/>
      <c r="BU145" s="71"/>
      <c r="BV145" s="71"/>
      <c r="BW145" s="71"/>
      <c r="BX145" s="71"/>
      <c r="BY145" s="71"/>
      <c r="BZ145" s="71"/>
      <c r="CA145" s="71"/>
      <c r="CB145" s="71"/>
      <c r="CC145" s="71"/>
      <c r="CD145" s="71"/>
      <c r="CE145" s="71"/>
      <c r="CF145" s="71"/>
      <c r="CG145" s="71"/>
      <c r="CH145" s="71"/>
    </row>
    <row r="146" spans="53:86" ht="20.100000000000001" customHeight="1">
      <c r="BA146" s="71"/>
      <c r="BB146" s="71"/>
      <c r="BC146" s="71"/>
      <c r="BD146" s="71"/>
      <c r="BE146" s="71"/>
      <c r="BF146" s="71"/>
      <c r="BG146" s="71"/>
      <c r="BH146" s="71"/>
      <c r="BI146" s="71"/>
      <c r="BJ146" s="71"/>
      <c r="BK146" s="71"/>
      <c r="BL146" s="71"/>
      <c r="BM146" s="179" t="s">
        <v>586</v>
      </c>
      <c r="BN146" s="71"/>
      <c r="BO146" s="71"/>
      <c r="BP146" s="71"/>
      <c r="BQ146" s="71"/>
      <c r="BR146" s="71"/>
      <c r="BS146" s="71"/>
      <c r="BT146" s="71"/>
      <c r="BU146" s="71"/>
      <c r="BV146" s="71"/>
      <c r="BW146" s="71"/>
      <c r="BX146" s="71"/>
      <c r="BY146" s="71"/>
      <c r="BZ146" s="71"/>
      <c r="CA146" s="71"/>
      <c r="CB146" s="71"/>
      <c r="CC146" s="71"/>
      <c r="CD146" s="71"/>
      <c r="CE146" s="71"/>
      <c r="CF146" s="71"/>
      <c r="CG146" s="71"/>
      <c r="CH146" s="71"/>
    </row>
    <row r="147" spans="53:86" ht="20.100000000000001" customHeight="1">
      <c r="BA147" s="71"/>
      <c r="BB147" s="71"/>
      <c r="BC147" s="71"/>
      <c r="BD147" s="71"/>
      <c r="BE147" s="71"/>
      <c r="BF147" s="71"/>
      <c r="BG147" s="71"/>
      <c r="BH147" s="71"/>
      <c r="BI147" s="71"/>
      <c r="BJ147" s="71"/>
      <c r="BK147" s="71"/>
      <c r="BL147" s="71"/>
      <c r="BM147" s="179" t="s">
        <v>587</v>
      </c>
      <c r="BN147" s="71"/>
      <c r="BO147" s="71"/>
      <c r="BP147" s="71"/>
      <c r="BQ147" s="71"/>
      <c r="BR147" s="71"/>
      <c r="BS147" s="71"/>
      <c r="BT147" s="71"/>
      <c r="BU147" s="71"/>
      <c r="BV147" s="71"/>
      <c r="BW147" s="71"/>
      <c r="BX147" s="71"/>
      <c r="BY147" s="71"/>
      <c r="BZ147" s="71"/>
      <c r="CA147" s="71"/>
      <c r="CB147" s="71"/>
      <c r="CC147" s="71"/>
      <c r="CD147" s="71"/>
      <c r="CE147" s="71"/>
      <c r="CF147" s="71"/>
      <c r="CG147" s="71"/>
      <c r="CH147" s="71"/>
    </row>
    <row r="148" spans="53:86" ht="20.100000000000001" customHeight="1">
      <c r="BA148" s="71"/>
      <c r="BB148" s="71"/>
      <c r="BC148" s="71"/>
      <c r="BD148" s="71"/>
      <c r="BE148" s="71"/>
      <c r="BF148" s="71"/>
      <c r="BG148" s="71"/>
      <c r="BH148" s="71"/>
      <c r="BI148" s="71"/>
      <c r="BJ148" s="71"/>
      <c r="BK148" s="71"/>
      <c r="BL148" s="71"/>
      <c r="BM148" s="179" t="s">
        <v>588</v>
      </c>
      <c r="BN148" s="71"/>
      <c r="BO148" s="71"/>
      <c r="BP148" s="71"/>
      <c r="BQ148" s="71"/>
      <c r="BR148" s="71"/>
      <c r="BS148" s="71"/>
      <c r="BT148" s="71"/>
      <c r="BU148" s="71"/>
      <c r="BV148" s="71"/>
      <c r="BW148" s="71"/>
      <c r="BX148" s="71"/>
      <c r="BY148" s="71"/>
      <c r="BZ148" s="71"/>
      <c r="CA148" s="71"/>
      <c r="CB148" s="71"/>
      <c r="CC148" s="71"/>
      <c r="CD148" s="71"/>
      <c r="CE148" s="71"/>
      <c r="CF148" s="71"/>
      <c r="CG148" s="71"/>
      <c r="CH148" s="71"/>
    </row>
    <row r="149" spans="53:86" ht="20.100000000000001" customHeight="1">
      <c r="BA149" s="71"/>
      <c r="BB149" s="71"/>
      <c r="BC149" s="71"/>
      <c r="BD149" s="71"/>
      <c r="BE149" s="71"/>
      <c r="BF149" s="71"/>
      <c r="BG149" s="71"/>
      <c r="BH149" s="71"/>
      <c r="BI149" s="71"/>
      <c r="BJ149" s="71"/>
      <c r="BK149" s="71"/>
      <c r="BL149" s="71"/>
      <c r="BM149" s="179" t="s">
        <v>589</v>
      </c>
      <c r="BN149" s="71"/>
      <c r="BO149" s="71"/>
      <c r="BP149" s="71"/>
      <c r="BQ149" s="71"/>
      <c r="BR149" s="71"/>
      <c r="BS149" s="71"/>
      <c r="BT149" s="71"/>
      <c r="BU149" s="71"/>
      <c r="BV149" s="71"/>
      <c r="BW149" s="71"/>
      <c r="BX149" s="71"/>
      <c r="BY149" s="71"/>
      <c r="BZ149" s="71"/>
      <c r="CA149" s="71"/>
      <c r="CB149" s="71"/>
      <c r="CC149" s="71"/>
      <c r="CD149" s="71"/>
      <c r="CE149" s="71"/>
      <c r="CF149" s="71"/>
      <c r="CG149" s="71"/>
      <c r="CH149" s="71"/>
    </row>
    <row r="150" spans="53:86" ht="20.100000000000001" customHeight="1">
      <c r="BA150" s="71"/>
      <c r="BB150" s="71"/>
      <c r="BC150" s="71"/>
      <c r="BD150" s="71"/>
      <c r="BE150" s="71"/>
      <c r="BF150" s="71"/>
      <c r="BG150" s="71"/>
      <c r="BH150" s="71"/>
      <c r="BI150" s="71"/>
      <c r="BJ150" s="71"/>
      <c r="BK150" s="71"/>
      <c r="BL150" s="71"/>
      <c r="BM150" s="179" t="s">
        <v>590</v>
      </c>
      <c r="BN150" s="71"/>
      <c r="BO150" s="71"/>
      <c r="BP150" s="71"/>
      <c r="BQ150" s="71"/>
      <c r="BR150" s="71"/>
      <c r="BS150" s="71"/>
      <c r="BT150" s="71"/>
      <c r="BU150" s="71"/>
      <c r="BV150" s="71"/>
      <c r="BW150" s="71"/>
      <c r="BX150" s="71"/>
      <c r="BY150" s="71"/>
      <c r="BZ150" s="71"/>
      <c r="CA150" s="71"/>
      <c r="CB150" s="71"/>
      <c r="CC150" s="71"/>
      <c r="CD150" s="71"/>
      <c r="CE150" s="71"/>
      <c r="CF150" s="71"/>
      <c r="CG150" s="71"/>
      <c r="CH150" s="71"/>
    </row>
    <row r="151" spans="53:86" ht="20.100000000000001" customHeight="1">
      <c r="BA151" s="71"/>
      <c r="BB151" s="71"/>
      <c r="BC151" s="71"/>
      <c r="BD151" s="71"/>
      <c r="BE151" s="71"/>
      <c r="BF151" s="71"/>
      <c r="BG151" s="71"/>
      <c r="BH151" s="71"/>
      <c r="BI151" s="71"/>
      <c r="BJ151" s="71"/>
      <c r="BK151" s="71"/>
      <c r="BL151" s="71"/>
      <c r="BM151" s="179" t="s">
        <v>591</v>
      </c>
      <c r="BN151" s="71"/>
      <c r="BO151" s="71"/>
      <c r="BP151" s="71"/>
      <c r="BQ151" s="71"/>
      <c r="BR151" s="71"/>
      <c r="BS151" s="71"/>
      <c r="BT151" s="71"/>
      <c r="BU151" s="71"/>
      <c r="BV151" s="71"/>
      <c r="BW151" s="71"/>
      <c r="BX151" s="71"/>
      <c r="BY151" s="71"/>
      <c r="BZ151" s="71"/>
      <c r="CA151" s="71"/>
      <c r="CB151" s="71"/>
      <c r="CC151" s="71"/>
      <c r="CD151" s="71"/>
      <c r="CE151" s="71"/>
      <c r="CF151" s="71"/>
      <c r="CG151" s="71"/>
      <c r="CH151" s="71"/>
    </row>
    <row r="152" spans="53:86" ht="20.100000000000001" customHeight="1">
      <c r="BA152" s="71"/>
      <c r="BB152" s="71"/>
      <c r="BC152" s="71"/>
      <c r="BD152" s="71"/>
      <c r="BE152" s="71"/>
      <c r="BF152" s="71"/>
      <c r="BG152" s="71"/>
      <c r="BH152" s="71"/>
      <c r="BI152" s="71"/>
      <c r="BJ152" s="71"/>
      <c r="BK152" s="71"/>
      <c r="BL152" s="71"/>
      <c r="BM152" s="179" t="s">
        <v>592</v>
      </c>
      <c r="BN152" s="71"/>
      <c r="BO152" s="71"/>
      <c r="BP152" s="71"/>
      <c r="BQ152" s="71"/>
      <c r="BR152" s="71"/>
      <c r="BS152" s="71"/>
      <c r="BT152" s="71"/>
      <c r="BU152" s="71"/>
      <c r="BV152" s="71"/>
      <c r="BW152" s="71"/>
      <c r="BX152" s="71"/>
      <c r="BY152" s="71"/>
      <c r="BZ152" s="71"/>
      <c r="CA152" s="71"/>
      <c r="CB152" s="71"/>
      <c r="CC152" s="71"/>
      <c r="CD152" s="71"/>
      <c r="CE152" s="71"/>
      <c r="CF152" s="71"/>
      <c r="CG152" s="71"/>
      <c r="CH152" s="71"/>
    </row>
    <row r="153" spans="53:86" ht="20.100000000000001" customHeight="1">
      <c r="BA153" s="71"/>
      <c r="BB153" s="71"/>
      <c r="BC153" s="71"/>
      <c r="BD153" s="71"/>
      <c r="BE153" s="71"/>
      <c r="BF153" s="71"/>
      <c r="BG153" s="71"/>
      <c r="BH153" s="71"/>
      <c r="BI153" s="71"/>
      <c r="BJ153" s="71"/>
      <c r="BK153" s="71"/>
      <c r="BL153" s="71"/>
      <c r="BM153" s="179" t="s">
        <v>648</v>
      </c>
      <c r="BN153" s="71"/>
      <c r="BO153" s="71"/>
      <c r="BP153" s="71"/>
      <c r="BQ153" s="71"/>
      <c r="BR153" s="71"/>
      <c r="BS153" s="71"/>
      <c r="BT153" s="71"/>
      <c r="BU153" s="71"/>
      <c r="BV153" s="71"/>
      <c r="BW153" s="71"/>
      <c r="BX153" s="71"/>
      <c r="BY153" s="71"/>
      <c r="BZ153" s="71"/>
      <c r="CA153" s="71"/>
      <c r="CB153" s="71"/>
      <c r="CC153" s="71"/>
      <c r="CD153" s="71"/>
      <c r="CE153" s="71"/>
      <c r="CF153" s="71"/>
      <c r="CG153" s="71"/>
      <c r="CH153" s="71"/>
    </row>
    <row r="154" spans="53:86" ht="20.100000000000001" customHeight="1">
      <c r="BA154" s="71"/>
      <c r="BB154" s="71"/>
      <c r="BC154" s="71"/>
      <c r="BD154" s="71"/>
      <c r="BE154" s="71"/>
      <c r="BF154" s="71"/>
      <c r="BG154" s="71"/>
      <c r="BH154" s="71"/>
      <c r="BI154" s="71"/>
      <c r="BJ154" s="71"/>
      <c r="BK154" s="71"/>
      <c r="BL154" s="71"/>
      <c r="BM154" s="179" t="s">
        <v>593</v>
      </c>
      <c r="BN154" s="71"/>
      <c r="BO154" s="71"/>
      <c r="BP154" s="71"/>
      <c r="BQ154" s="71"/>
      <c r="BR154" s="71"/>
      <c r="BS154" s="71"/>
      <c r="BT154" s="71"/>
      <c r="BU154" s="71"/>
      <c r="BV154" s="71"/>
      <c r="BW154" s="71"/>
      <c r="BX154" s="71"/>
      <c r="BY154" s="71"/>
      <c r="BZ154" s="71"/>
      <c r="CA154" s="71"/>
      <c r="CB154" s="71"/>
      <c r="CC154" s="71"/>
      <c r="CD154" s="71"/>
      <c r="CE154" s="71"/>
      <c r="CF154" s="71"/>
      <c r="CG154" s="71"/>
      <c r="CH154" s="71"/>
    </row>
    <row r="155" spans="53:86" ht="20.100000000000001" customHeight="1">
      <c r="BA155" s="71"/>
      <c r="BB155" s="71"/>
      <c r="BC155" s="71"/>
      <c r="BD155" s="71"/>
      <c r="BE155" s="71"/>
      <c r="BF155" s="71"/>
      <c r="BG155" s="71"/>
      <c r="BH155" s="71"/>
      <c r="BI155" s="71"/>
      <c r="BJ155" s="71"/>
      <c r="BK155" s="71"/>
      <c r="BL155" s="71"/>
      <c r="BM155" s="179" t="s">
        <v>594</v>
      </c>
      <c r="BN155" s="71"/>
      <c r="BO155" s="71"/>
      <c r="BP155" s="71"/>
      <c r="BQ155" s="71"/>
      <c r="BR155" s="71"/>
      <c r="BS155" s="71"/>
      <c r="BT155" s="71"/>
      <c r="BU155" s="71"/>
      <c r="BV155" s="71"/>
      <c r="BW155" s="71"/>
      <c r="BX155" s="71"/>
      <c r="BY155" s="71"/>
      <c r="BZ155" s="71"/>
      <c r="CA155" s="71"/>
      <c r="CB155" s="71"/>
      <c r="CC155" s="71"/>
      <c r="CD155" s="71"/>
      <c r="CE155" s="71"/>
      <c r="CF155" s="71"/>
      <c r="CG155" s="71"/>
      <c r="CH155" s="71"/>
    </row>
    <row r="156" spans="53:86" ht="20.100000000000001" customHeight="1">
      <c r="BA156" s="71"/>
      <c r="BB156" s="71"/>
      <c r="BC156" s="71"/>
      <c r="BD156" s="71"/>
      <c r="BE156" s="71"/>
      <c r="BF156" s="71"/>
      <c r="BG156" s="71"/>
      <c r="BH156" s="71"/>
      <c r="BI156" s="71"/>
      <c r="BJ156" s="71"/>
      <c r="BK156" s="71"/>
      <c r="BL156" s="71"/>
      <c r="BM156" s="179" t="s">
        <v>595</v>
      </c>
      <c r="BN156" s="71"/>
      <c r="BO156" s="71"/>
      <c r="BP156" s="71"/>
      <c r="BQ156" s="71"/>
      <c r="BR156" s="71"/>
      <c r="BS156" s="71"/>
      <c r="BT156" s="71"/>
      <c r="BU156" s="71"/>
      <c r="BV156" s="71"/>
      <c r="BW156" s="71"/>
      <c r="BX156" s="71"/>
      <c r="BY156" s="71"/>
      <c r="BZ156" s="71"/>
      <c r="CA156" s="71"/>
      <c r="CB156" s="71"/>
      <c r="CC156" s="71"/>
      <c r="CD156" s="71"/>
      <c r="CE156" s="71"/>
      <c r="CF156" s="71"/>
      <c r="CG156" s="71"/>
      <c r="CH156" s="71"/>
    </row>
    <row r="157" spans="53:86" ht="20.100000000000001" customHeight="1">
      <c r="BA157" s="71"/>
      <c r="BB157" s="71"/>
      <c r="BC157" s="71"/>
      <c r="BD157" s="71"/>
      <c r="BE157" s="71"/>
      <c r="BF157" s="71"/>
      <c r="BG157" s="71"/>
      <c r="BH157" s="71"/>
      <c r="BI157" s="71"/>
      <c r="BJ157" s="71"/>
      <c r="BK157" s="71"/>
      <c r="BL157" s="71"/>
      <c r="BM157" s="179" t="s">
        <v>596</v>
      </c>
      <c r="BN157" s="71"/>
      <c r="BO157" s="71"/>
      <c r="BP157" s="71"/>
      <c r="BQ157" s="71"/>
      <c r="BR157" s="71"/>
      <c r="BS157" s="71"/>
      <c r="BT157" s="71"/>
      <c r="BU157" s="71"/>
      <c r="BV157" s="71"/>
      <c r="BW157" s="71"/>
      <c r="BX157" s="71"/>
      <c r="BY157" s="71"/>
      <c r="BZ157" s="71"/>
      <c r="CA157" s="71"/>
      <c r="CB157" s="71"/>
      <c r="CC157" s="71"/>
      <c r="CD157" s="71"/>
      <c r="CE157" s="71"/>
      <c r="CF157" s="71"/>
      <c r="CG157" s="71"/>
      <c r="CH157" s="71"/>
    </row>
    <row r="158" spans="53:86" ht="20.100000000000001" customHeight="1">
      <c r="BA158" s="71"/>
      <c r="BB158" s="71"/>
      <c r="BC158" s="71"/>
      <c r="BD158" s="71"/>
      <c r="BE158" s="71"/>
      <c r="BF158" s="71"/>
      <c r="BG158" s="71"/>
      <c r="BH158" s="71"/>
      <c r="BI158" s="71"/>
      <c r="BJ158" s="71"/>
      <c r="BK158" s="71"/>
      <c r="BL158" s="71"/>
      <c r="BM158" s="179" t="s">
        <v>597</v>
      </c>
      <c r="BN158" s="71"/>
      <c r="BO158" s="71"/>
      <c r="BP158" s="71"/>
      <c r="BQ158" s="71"/>
      <c r="BR158" s="71"/>
      <c r="BS158" s="71"/>
      <c r="BT158" s="71"/>
      <c r="BU158" s="71"/>
      <c r="BV158" s="71"/>
      <c r="BW158" s="71"/>
      <c r="BX158" s="71"/>
      <c r="BY158" s="71"/>
      <c r="BZ158" s="71"/>
      <c r="CA158" s="71"/>
      <c r="CB158" s="71"/>
      <c r="CC158" s="71"/>
      <c r="CD158" s="71"/>
      <c r="CE158" s="71"/>
      <c r="CF158" s="71"/>
      <c r="CG158" s="71"/>
      <c r="CH158" s="71"/>
    </row>
    <row r="159" spans="53:86" ht="20.100000000000001" customHeight="1">
      <c r="BA159" s="71"/>
      <c r="BB159" s="71"/>
      <c r="BC159" s="71"/>
      <c r="BD159" s="71"/>
      <c r="BE159" s="71"/>
      <c r="BF159" s="71"/>
      <c r="BG159" s="71"/>
      <c r="BH159" s="71"/>
      <c r="BI159" s="71"/>
      <c r="BJ159" s="71"/>
      <c r="BK159" s="71"/>
      <c r="BL159" s="71"/>
      <c r="BM159" s="179" t="s">
        <v>649</v>
      </c>
      <c r="BN159" s="71"/>
      <c r="BO159" s="71"/>
      <c r="BP159" s="71"/>
      <c r="BQ159" s="71"/>
      <c r="BR159" s="71"/>
      <c r="BS159" s="71"/>
      <c r="BT159" s="71"/>
      <c r="BU159" s="71"/>
      <c r="BV159" s="71"/>
      <c r="BW159" s="71"/>
      <c r="BX159" s="71"/>
      <c r="BY159" s="71"/>
      <c r="BZ159" s="71"/>
      <c r="CA159" s="71"/>
      <c r="CB159" s="71"/>
      <c r="CC159" s="71"/>
      <c r="CD159" s="71"/>
      <c r="CE159" s="71"/>
      <c r="CF159" s="71"/>
      <c r="CG159" s="71"/>
      <c r="CH159" s="71"/>
    </row>
    <row r="160" spans="53:86" ht="20.100000000000001" customHeight="1">
      <c r="BA160" s="71"/>
      <c r="BB160" s="71"/>
      <c r="BC160" s="71"/>
      <c r="BD160" s="71"/>
      <c r="BE160" s="71"/>
      <c r="BF160" s="71"/>
      <c r="BG160" s="71"/>
      <c r="BH160" s="71"/>
      <c r="BI160" s="71"/>
      <c r="BJ160" s="71"/>
      <c r="BK160" s="71"/>
      <c r="BL160" s="71"/>
      <c r="BM160" s="179" t="s">
        <v>598</v>
      </c>
      <c r="BN160" s="71"/>
      <c r="BO160" s="71"/>
      <c r="BP160" s="71"/>
      <c r="BQ160" s="71"/>
      <c r="BR160" s="71"/>
      <c r="BS160" s="71"/>
      <c r="BT160" s="71"/>
      <c r="BU160" s="71"/>
      <c r="BV160" s="71"/>
      <c r="BW160" s="71"/>
      <c r="BX160" s="71"/>
      <c r="BY160" s="71"/>
      <c r="BZ160" s="71"/>
      <c r="CA160" s="71"/>
      <c r="CB160" s="71"/>
      <c r="CC160" s="71"/>
      <c r="CD160" s="71"/>
      <c r="CE160" s="71"/>
      <c r="CF160" s="71"/>
      <c r="CG160" s="71"/>
      <c r="CH160" s="71"/>
    </row>
    <row r="161" spans="53:86" ht="20.100000000000001" customHeight="1">
      <c r="BA161" s="71"/>
      <c r="BB161" s="71"/>
      <c r="BC161" s="71"/>
      <c r="BD161" s="71"/>
      <c r="BE161" s="71"/>
      <c r="BF161" s="71"/>
      <c r="BG161" s="71"/>
      <c r="BH161" s="71"/>
      <c r="BI161" s="71"/>
      <c r="BJ161" s="71"/>
      <c r="BK161" s="71"/>
      <c r="BL161" s="71"/>
      <c r="BM161" s="179" t="s">
        <v>599</v>
      </c>
      <c r="BN161" s="71"/>
      <c r="BO161" s="71"/>
      <c r="BP161" s="71"/>
      <c r="BQ161" s="71"/>
      <c r="BR161" s="71"/>
      <c r="BS161" s="71"/>
      <c r="BT161" s="71"/>
      <c r="BU161" s="71"/>
      <c r="BV161" s="71"/>
      <c r="BW161" s="71"/>
      <c r="BX161" s="71"/>
      <c r="BY161" s="71"/>
      <c r="BZ161" s="71"/>
      <c r="CA161" s="71"/>
      <c r="CB161" s="71"/>
      <c r="CC161" s="71"/>
      <c r="CD161" s="71"/>
      <c r="CE161" s="71"/>
      <c r="CF161" s="71"/>
      <c r="CG161" s="71"/>
      <c r="CH161" s="71"/>
    </row>
    <row r="162" spans="53:86" ht="20.100000000000001" customHeight="1">
      <c r="BA162" s="71"/>
      <c r="BB162" s="71"/>
      <c r="BC162" s="71"/>
      <c r="BD162" s="71"/>
      <c r="BE162" s="71"/>
      <c r="BF162" s="71"/>
      <c r="BG162" s="71"/>
      <c r="BH162" s="71"/>
      <c r="BI162" s="71"/>
      <c r="BJ162" s="71"/>
      <c r="BK162" s="71"/>
      <c r="BL162" s="71"/>
      <c r="BM162" s="180" t="s">
        <v>600</v>
      </c>
      <c r="BN162" s="71"/>
      <c r="BO162" s="71"/>
      <c r="BP162" s="71"/>
      <c r="BQ162" s="71"/>
      <c r="BR162" s="71"/>
      <c r="BS162" s="71"/>
      <c r="BT162" s="71"/>
      <c r="BU162" s="71"/>
      <c r="BV162" s="71"/>
      <c r="BW162" s="71"/>
      <c r="BX162" s="71"/>
      <c r="BY162" s="71"/>
      <c r="BZ162" s="71"/>
      <c r="CA162" s="71"/>
      <c r="CB162" s="71"/>
      <c r="CC162" s="71"/>
      <c r="CD162" s="71"/>
      <c r="CE162" s="71"/>
      <c r="CF162" s="71"/>
      <c r="CG162" s="71"/>
      <c r="CH162" s="71"/>
    </row>
    <row r="163" spans="53:86" ht="20.100000000000001" customHeight="1">
      <c r="BA163" s="71"/>
      <c r="BB163" s="71"/>
      <c r="BC163" s="71"/>
      <c r="BD163" s="71"/>
      <c r="BE163" s="71"/>
      <c r="BF163" s="71"/>
      <c r="BG163" s="71"/>
      <c r="BH163" s="71"/>
      <c r="BI163" s="71"/>
      <c r="BJ163" s="71"/>
      <c r="BK163" s="71"/>
      <c r="BL163" s="71"/>
      <c r="BM163" s="179" t="s">
        <v>79</v>
      </c>
      <c r="BN163" s="71"/>
      <c r="BO163" s="71"/>
      <c r="BP163" s="71"/>
      <c r="BQ163" s="71"/>
      <c r="BR163" s="71"/>
      <c r="BS163" s="71"/>
      <c r="BT163" s="71"/>
      <c r="BU163" s="71"/>
      <c r="BV163" s="71"/>
      <c r="BW163" s="71"/>
      <c r="BX163" s="71"/>
      <c r="BY163" s="71"/>
      <c r="BZ163" s="71"/>
      <c r="CA163" s="71"/>
      <c r="CB163" s="71"/>
      <c r="CC163" s="71"/>
      <c r="CD163" s="71"/>
      <c r="CE163" s="71"/>
      <c r="CF163" s="71"/>
      <c r="CG163" s="71"/>
      <c r="CH163" s="71"/>
    </row>
    <row r="164" spans="53:86" ht="20.100000000000001" customHeight="1">
      <c r="BA164" s="71"/>
      <c r="BB164" s="71"/>
      <c r="BC164" s="71"/>
      <c r="BD164" s="71"/>
      <c r="BE164" s="71"/>
      <c r="BF164" s="71"/>
      <c r="BG164" s="71"/>
      <c r="BH164" s="71"/>
      <c r="BI164" s="71"/>
      <c r="BJ164" s="71"/>
      <c r="BK164" s="71"/>
      <c r="BL164" s="71"/>
      <c r="BM164" s="180" t="s">
        <v>601</v>
      </c>
      <c r="BN164" s="71"/>
      <c r="BO164" s="71"/>
      <c r="BP164" s="71"/>
      <c r="BQ164" s="71"/>
      <c r="BR164" s="71"/>
      <c r="BS164" s="71"/>
      <c r="BT164" s="71"/>
      <c r="BU164" s="71"/>
      <c r="BV164" s="71"/>
      <c r="BW164" s="71"/>
      <c r="BX164" s="71"/>
      <c r="BY164" s="71"/>
      <c r="BZ164" s="71"/>
      <c r="CA164" s="71"/>
      <c r="CB164" s="71"/>
      <c r="CC164" s="71"/>
      <c r="CD164" s="71"/>
      <c r="CE164" s="71"/>
      <c r="CF164" s="71"/>
      <c r="CG164" s="71"/>
      <c r="CH164" s="71"/>
    </row>
    <row r="165" spans="53:86" ht="20.100000000000001" customHeight="1">
      <c r="BA165" s="71"/>
      <c r="BB165" s="71"/>
      <c r="BC165" s="71"/>
      <c r="BD165" s="71"/>
      <c r="BE165" s="71"/>
      <c r="BF165" s="71"/>
      <c r="BG165" s="71"/>
      <c r="BH165" s="71"/>
      <c r="BI165" s="71"/>
      <c r="BJ165" s="71"/>
      <c r="BK165" s="71"/>
      <c r="BL165" s="71"/>
      <c r="BM165" s="179" t="s">
        <v>602</v>
      </c>
      <c r="BN165" s="71"/>
      <c r="BO165" s="71"/>
      <c r="BP165" s="71"/>
      <c r="BQ165" s="71"/>
      <c r="BR165" s="71"/>
      <c r="BS165" s="71"/>
      <c r="BT165" s="71"/>
      <c r="BU165" s="71"/>
      <c r="BV165" s="71"/>
      <c r="BW165" s="71"/>
      <c r="BX165" s="71"/>
      <c r="BY165" s="71"/>
      <c r="BZ165" s="71"/>
      <c r="CA165" s="71"/>
      <c r="CB165" s="71"/>
      <c r="CC165" s="71"/>
      <c r="CD165" s="71"/>
      <c r="CE165" s="71"/>
      <c r="CF165" s="71"/>
      <c r="CG165" s="71"/>
      <c r="CH165" s="71"/>
    </row>
    <row r="166" spans="53:86" ht="20.100000000000001" customHeight="1">
      <c r="BA166" s="71"/>
      <c r="BB166" s="71"/>
      <c r="BC166" s="71"/>
      <c r="BD166" s="71"/>
      <c r="BE166" s="71"/>
      <c r="BF166" s="71"/>
      <c r="BG166" s="71"/>
      <c r="BH166" s="71"/>
      <c r="BI166" s="71"/>
      <c r="BJ166" s="71"/>
      <c r="BK166" s="71"/>
      <c r="BL166" s="71"/>
      <c r="BM166" s="179" t="s">
        <v>603</v>
      </c>
      <c r="BN166" s="71"/>
      <c r="BO166" s="71"/>
      <c r="BP166" s="71"/>
      <c r="BQ166" s="71"/>
      <c r="BR166" s="71"/>
      <c r="BS166" s="71"/>
      <c r="BT166" s="71"/>
      <c r="BU166" s="71"/>
      <c r="BV166" s="71"/>
      <c r="BW166" s="71"/>
      <c r="BX166" s="71"/>
      <c r="BY166" s="71"/>
      <c r="BZ166" s="71"/>
      <c r="CA166" s="71"/>
      <c r="CB166" s="71"/>
      <c r="CC166" s="71"/>
      <c r="CD166" s="71"/>
      <c r="CE166" s="71"/>
      <c r="CF166" s="71"/>
      <c r="CG166" s="71"/>
      <c r="CH166" s="71"/>
    </row>
    <row r="167" spans="53:86" ht="20.100000000000001" customHeight="1">
      <c r="BA167" s="71"/>
      <c r="BB167" s="71"/>
      <c r="BC167" s="71"/>
      <c r="BD167" s="71"/>
      <c r="BE167" s="71"/>
      <c r="BF167" s="71"/>
      <c r="BG167" s="71"/>
      <c r="BH167" s="71"/>
      <c r="BI167" s="71"/>
      <c r="BJ167" s="71"/>
      <c r="BK167" s="71"/>
      <c r="BL167" s="71"/>
      <c r="BM167" s="179" t="s">
        <v>604</v>
      </c>
      <c r="BN167" s="71"/>
      <c r="BO167" s="71"/>
      <c r="BP167" s="71"/>
      <c r="BQ167" s="71"/>
      <c r="BR167" s="71"/>
      <c r="BS167" s="71"/>
      <c r="BT167" s="71"/>
      <c r="BU167" s="71"/>
      <c r="BV167" s="71"/>
      <c r="BW167" s="71"/>
      <c r="BX167" s="71"/>
      <c r="BY167" s="71"/>
      <c r="BZ167" s="71"/>
      <c r="CA167" s="71"/>
      <c r="CB167" s="71"/>
      <c r="CC167" s="71"/>
      <c r="CD167" s="71"/>
      <c r="CE167" s="71"/>
      <c r="CF167" s="71"/>
      <c r="CG167" s="71"/>
      <c r="CH167" s="71"/>
    </row>
    <row r="168" spans="53:86" ht="20.100000000000001" customHeight="1">
      <c r="BA168" s="71"/>
      <c r="BB168" s="71"/>
      <c r="BC168" s="71"/>
      <c r="BD168" s="71"/>
      <c r="BE168" s="71"/>
      <c r="BF168" s="71"/>
      <c r="BG168" s="71"/>
      <c r="BH168" s="71"/>
      <c r="BI168" s="71"/>
      <c r="BJ168" s="71"/>
      <c r="BK168" s="71"/>
      <c r="BL168" s="71"/>
      <c r="BM168" s="179" t="s">
        <v>605</v>
      </c>
      <c r="BN168" s="71"/>
      <c r="BO168" s="71"/>
      <c r="BP168" s="71"/>
      <c r="BQ168" s="71"/>
      <c r="BR168" s="71"/>
      <c r="BS168" s="71"/>
      <c r="BT168" s="71"/>
      <c r="BU168" s="71"/>
      <c r="BV168" s="71"/>
      <c r="BW168" s="71"/>
      <c r="BX168" s="71"/>
      <c r="BY168" s="71"/>
      <c r="BZ168" s="71"/>
      <c r="CA168" s="71"/>
      <c r="CB168" s="71"/>
      <c r="CC168" s="71"/>
      <c r="CD168" s="71"/>
      <c r="CE168" s="71"/>
      <c r="CF168" s="71"/>
      <c r="CG168" s="71"/>
      <c r="CH168" s="71"/>
    </row>
    <row r="169" spans="53:86" ht="20.100000000000001" customHeight="1">
      <c r="BA169" s="71"/>
      <c r="BB169" s="71"/>
      <c r="BC169" s="71"/>
      <c r="BD169" s="71"/>
      <c r="BE169" s="71"/>
      <c r="BF169" s="71"/>
      <c r="BG169" s="71"/>
      <c r="BH169" s="71"/>
      <c r="BI169" s="71"/>
      <c r="BJ169" s="71"/>
      <c r="BK169" s="71"/>
      <c r="BL169" s="71"/>
      <c r="BM169" s="179" t="s">
        <v>606</v>
      </c>
      <c r="BN169" s="71"/>
      <c r="BO169" s="71"/>
      <c r="BP169" s="71"/>
      <c r="BQ169" s="71"/>
      <c r="BR169" s="71"/>
      <c r="BS169" s="71"/>
      <c r="BT169" s="71"/>
      <c r="BU169" s="71"/>
      <c r="BV169" s="71"/>
      <c r="BW169" s="71"/>
      <c r="BX169" s="71"/>
      <c r="BY169" s="71"/>
      <c r="BZ169" s="71"/>
      <c r="CA169" s="71"/>
      <c r="CB169" s="71"/>
      <c r="CC169" s="71"/>
      <c r="CD169" s="71"/>
      <c r="CE169" s="71"/>
      <c r="CF169" s="71"/>
      <c r="CG169" s="71"/>
      <c r="CH169" s="71"/>
    </row>
    <row r="170" spans="53:86" ht="20.100000000000001" customHeight="1">
      <c r="BA170" s="71"/>
      <c r="BB170" s="71"/>
      <c r="BC170" s="71"/>
      <c r="BD170" s="71"/>
      <c r="BE170" s="71"/>
      <c r="BF170" s="71"/>
      <c r="BG170" s="71"/>
      <c r="BH170" s="71"/>
      <c r="BI170" s="71"/>
      <c r="BJ170" s="71"/>
      <c r="BK170" s="71"/>
      <c r="BL170" s="71"/>
      <c r="BM170" s="179" t="s">
        <v>607</v>
      </c>
      <c r="BN170" s="71"/>
      <c r="BO170" s="71"/>
      <c r="BP170" s="71"/>
      <c r="BQ170" s="71"/>
      <c r="BR170" s="71"/>
      <c r="BS170" s="71"/>
      <c r="BT170" s="71"/>
      <c r="BU170" s="71"/>
      <c r="BV170" s="71"/>
      <c r="BW170" s="71"/>
      <c r="BX170" s="71"/>
      <c r="BY170" s="71"/>
      <c r="BZ170" s="71"/>
      <c r="CA170" s="71"/>
      <c r="CB170" s="71"/>
      <c r="CC170" s="71"/>
      <c r="CD170" s="71"/>
      <c r="CE170" s="71"/>
      <c r="CF170" s="71"/>
      <c r="CG170" s="71"/>
      <c r="CH170" s="71"/>
    </row>
    <row r="171" spans="53:86" ht="20.100000000000001" customHeight="1">
      <c r="BA171" s="71"/>
      <c r="BB171" s="71"/>
      <c r="BC171" s="71"/>
      <c r="BD171" s="71"/>
      <c r="BE171" s="71"/>
      <c r="BF171" s="71"/>
      <c r="BG171" s="71"/>
      <c r="BH171" s="71"/>
      <c r="BI171" s="71"/>
      <c r="BJ171" s="71"/>
      <c r="BK171" s="71"/>
      <c r="BL171" s="71"/>
      <c r="BM171" s="179" t="s">
        <v>608</v>
      </c>
      <c r="BN171" s="71"/>
      <c r="BO171" s="71"/>
      <c r="BP171" s="71"/>
      <c r="BQ171" s="71"/>
      <c r="BR171" s="71"/>
      <c r="BS171" s="71"/>
      <c r="BT171" s="71"/>
      <c r="BU171" s="71"/>
      <c r="BV171" s="71"/>
      <c r="BW171" s="71"/>
      <c r="BX171" s="71"/>
      <c r="BY171" s="71"/>
      <c r="BZ171" s="71"/>
      <c r="CA171" s="71"/>
      <c r="CB171" s="71"/>
      <c r="CC171" s="71"/>
      <c r="CD171" s="71"/>
      <c r="CE171" s="71"/>
      <c r="CF171" s="71"/>
      <c r="CG171" s="71"/>
      <c r="CH171" s="71"/>
    </row>
    <row r="172" spans="53:86" ht="20.100000000000001" customHeight="1">
      <c r="BA172" s="71"/>
      <c r="BB172" s="71"/>
      <c r="BC172" s="71"/>
      <c r="BD172" s="71"/>
      <c r="BE172" s="71"/>
      <c r="BF172" s="71"/>
      <c r="BG172" s="71"/>
      <c r="BH172" s="71"/>
      <c r="BI172" s="71"/>
      <c r="BJ172" s="71"/>
      <c r="BK172" s="71"/>
      <c r="BL172" s="71"/>
      <c r="BM172" s="180" t="s">
        <v>609</v>
      </c>
      <c r="BN172" s="71"/>
      <c r="BO172" s="71"/>
      <c r="BP172" s="71"/>
      <c r="BQ172" s="71"/>
      <c r="BR172" s="71"/>
      <c r="BS172" s="71"/>
      <c r="BT172" s="71"/>
      <c r="BU172" s="71"/>
      <c r="BV172" s="71"/>
      <c r="BW172" s="71"/>
      <c r="BX172" s="71"/>
      <c r="BY172" s="71"/>
      <c r="BZ172" s="71"/>
      <c r="CA172" s="71"/>
      <c r="CB172" s="71"/>
      <c r="CC172" s="71"/>
      <c r="CD172" s="71"/>
      <c r="CE172" s="71"/>
      <c r="CF172" s="71"/>
      <c r="CG172" s="71"/>
      <c r="CH172" s="71"/>
    </row>
    <row r="173" spans="53:86" ht="20.100000000000001" customHeight="1">
      <c r="BA173" s="71"/>
      <c r="BB173" s="71"/>
      <c r="BC173" s="71"/>
      <c r="BD173" s="71"/>
      <c r="BE173" s="71"/>
      <c r="BF173" s="71"/>
      <c r="BG173" s="71"/>
      <c r="BH173" s="71"/>
      <c r="BI173" s="71"/>
      <c r="BJ173" s="71"/>
      <c r="BK173" s="71"/>
      <c r="BL173" s="71"/>
      <c r="BM173" s="179" t="s">
        <v>610</v>
      </c>
      <c r="BN173" s="71"/>
      <c r="BO173" s="71"/>
      <c r="BP173" s="71"/>
      <c r="BQ173" s="71"/>
      <c r="BR173" s="71"/>
      <c r="BS173" s="71"/>
      <c r="BT173" s="71"/>
      <c r="BU173" s="71"/>
      <c r="BV173" s="71"/>
      <c r="BW173" s="71"/>
      <c r="BX173" s="71"/>
      <c r="BY173" s="71"/>
      <c r="BZ173" s="71"/>
      <c r="CA173" s="71"/>
      <c r="CB173" s="71"/>
      <c r="CC173" s="71"/>
      <c r="CD173" s="71"/>
      <c r="CE173" s="71"/>
      <c r="CF173" s="71"/>
      <c r="CG173" s="71"/>
      <c r="CH173" s="71"/>
    </row>
    <row r="174" spans="53:86" ht="20.100000000000001" customHeight="1">
      <c r="BA174" s="71"/>
      <c r="BB174" s="71"/>
      <c r="BC174" s="71"/>
      <c r="BD174" s="71"/>
      <c r="BE174" s="71"/>
      <c r="BF174" s="71"/>
      <c r="BG174" s="71"/>
      <c r="BH174" s="71"/>
      <c r="BI174" s="71"/>
      <c r="BJ174" s="71"/>
      <c r="BK174" s="71"/>
      <c r="BL174" s="71"/>
      <c r="BM174" s="179" t="s">
        <v>611</v>
      </c>
      <c r="BN174" s="71"/>
      <c r="BO174" s="71"/>
      <c r="BP174" s="71"/>
      <c r="BQ174" s="71"/>
      <c r="BR174" s="71"/>
      <c r="BS174" s="71"/>
      <c r="BT174" s="71"/>
      <c r="BU174" s="71"/>
      <c r="BV174" s="71"/>
      <c r="BW174" s="71"/>
      <c r="BX174" s="71"/>
      <c r="BY174" s="71"/>
      <c r="BZ174" s="71"/>
      <c r="CA174" s="71"/>
      <c r="CB174" s="71"/>
      <c r="CC174" s="71"/>
      <c r="CD174" s="71"/>
      <c r="CE174" s="71"/>
      <c r="CF174" s="71"/>
      <c r="CG174" s="71"/>
      <c r="CH174" s="71"/>
    </row>
    <row r="175" spans="53:86" ht="20.100000000000001" customHeight="1">
      <c r="BA175" s="71"/>
      <c r="BB175" s="71"/>
      <c r="BC175" s="71"/>
      <c r="BD175" s="71"/>
      <c r="BE175" s="71"/>
      <c r="BF175" s="71"/>
      <c r="BG175" s="71"/>
      <c r="BH175" s="71"/>
      <c r="BI175" s="71"/>
      <c r="BJ175" s="71"/>
      <c r="BK175" s="71"/>
      <c r="BL175" s="71"/>
      <c r="BM175" s="179" t="s">
        <v>612</v>
      </c>
      <c r="BN175" s="71"/>
      <c r="BO175" s="71"/>
      <c r="BP175" s="71"/>
      <c r="BQ175" s="71"/>
      <c r="BR175" s="71"/>
      <c r="BS175" s="71"/>
      <c r="BT175" s="71"/>
      <c r="BU175" s="71"/>
      <c r="BV175" s="71"/>
      <c r="BW175" s="71"/>
      <c r="BX175" s="71"/>
      <c r="BY175" s="71"/>
      <c r="BZ175" s="71"/>
      <c r="CA175" s="71"/>
      <c r="CB175" s="71"/>
      <c r="CC175" s="71"/>
      <c r="CD175" s="71"/>
      <c r="CE175" s="71"/>
      <c r="CF175" s="71"/>
      <c r="CG175" s="71"/>
      <c r="CH175" s="71"/>
    </row>
    <row r="176" spans="53:86" ht="20.100000000000001" customHeight="1">
      <c r="BA176" s="71"/>
      <c r="BB176" s="71"/>
      <c r="BC176" s="71"/>
      <c r="BD176" s="71"/>
      <c r="BE176" s="71"/>
      <c r="BF176" s="71"/>
      <c r="BG176" s="71"/>
      <c r="BH176" s="71"/>
      <c r="BI176" s="71"/>
      <c r="BJ176" s="71"/>
      <c r="BK176" s="71"/>
      <c r="BL176" s="71"/>
      <c r="BM176" s="179" t="s">
        <v>613</v>
      </c>
      <c r="BN176" s="71"/>
      <c r="BO176" s="71"/>
      <c r="BP176" s="71"/>
      <c r="BQ176" s="71"/>
      <c r="BR176" s="71"/>
      <c r="BS176" s="71"/>
      <c r="BT176" s="71"/>
      <c r="BU176" s="71"/>
      <c r="BV176" s="71"/>
      <c r="BW176" s="71"/>
      <c r="BX176" s="71"/>
      <c r="BY176" s="71"/>
      <c r="BZ176" s="71"/>
      <c r="CA176" s="71"/>
      <c r="CB176" s="71"/>
      <c r="CC176" s="71"/>
      <c r="CD176" s="71"/>
      <c r="CE176" s="71"/>
      <c r="CF176" s="71"/>
      <c r="CG176" s="71"/>
      <c r="CH176" s="71"/>
    </row>
    <row r="177" spans="53:86" ht="20.100000000000001" customHeight="1">
      <c r="BA177" s="71"/>
      <c r="BB177" s="71"/>
      <c r="BC177" s="71"/>
      <c r="BD177" s="71"/>
      <c r="BE177" s="71"/>
      <c r="BF177" s="71"/>
      <c r="BG177" s="71"/>
      <c r="BH177" s="71"/>
      <c r="BI177" s="71"/>
      <c r="BJ177" s="71"/>
      <c r="BK177" s="71"/>
      <c r="BL177" s="71"/>
      <c r="BM177" s="179" t="s">
        <v>614</v>
      </c>
      <c r="BN177" s="71"/>
      <c r="BO177" s="71"/>
      <c r="BP177" s="71"/>
      <c r="BQ177" s="71"/>
      <c r="BR177" s="71"/>
      <c r="BS177" s="71"/>
      <c r="BT177" s="71"/>
      <c r="BU177" s="71"/>
      <c r="BV177" s="71"/>
      <c r="BW177" s="71"/>
      <c r="BX177" s="71"/>
      <c r="BY177" s="71"/>
      <c r="BZ177" s="71"/>
      <c r="CA177" s="71"/>
      <c r="CB177" s="71"/>
      <c r="CC177" s="71"/>
      <c r="CD177" s="71"/>
      <c r="CE177" s="71"/>
      <c r="CF177" s="71"/>
      <c r="CG177" s="71"/>
      <c r="CH177" s="71"/>
    </row>
    <row r="178" spans="53:86" ht="20.100000000000001" customHeight="1">
      <c r="BA178" s="71"/>
      <c r="BB178" s="71"/>
      <c r="BC178" s="71"/>
      <c r="BD178" s="71"/>
      <c r="BE178" s="71"/>
      <c r="BF178" s="71"/>
      <c r="BG178" s="71"/>
      <c r="BH178" s="71"/>
      <c r="BI178" s="71"/>
      <c r="BJ178" s="71"/>
      <c r="BK178" s="71"/>
      <c r="BL178" s="71"/>
      <c r="BM178" s="179" t="s">
        <v>615</v>
      </c>
      <c r="BN178" s="71"/>
      <c r="BO178" s="71"/>
      <c r="BP178" s="71"/>
      <c r="BQ178" s="71"/>
      <c r="BR178" s="71"/>
      <c r="BS178" s="71"/>
      <c r="BT178" s="71"/>
      <c r="BU178" s="71"/>
      <c r="BV178" s="71"/>
      <c r="BW178" s="71"/>
      <c r="BX178" s="71"/>
      <c r="BY178" s="71"/>
      <c r="BZ178" s="71"/>
      <c r="CA178" s="71"/>
      <c r="CB178" s="71"/>
      <c r="CC178" s="71"/>
      <c r="CD178" s="71"/>
      <c r="CE178" s="71"/>
      <c r="CF178" s="71"/>
      <c r="CG178" s="71"/>
      <c r="CH178" s="71"/>
    </row>
    <row r="179" spans="53:86" ht="20.100000000000001" customHeight="1">
      <c r="BA179" s="71"/>
      <c r="BB179" s="71"/>
      <c r="BC179" s="71"/>
      <c r="BD179" s="71"/>
      <c r="BE179" s="71"/>
      <c r="BF179" s="71"/>
      <c r="BG179" s="71"/>
      <c r="BH179" s="71"/>
      <c r="BI179" s="71"/>
      <c r="BJ179" s="71"/>
      <c r="BK179" s="71"/>
      <c r="BL179" s="71"/>
      <c r="BM179" s="179" t="s">
        <v>616</v>
      </c>
      <c r="BN179" s="71"/>
      <c r="BO179" s="71"/>
      <c r="BP179" s="71"/>
      <c r="BQ179" s="71"/>
      <c r="BR179" s="71"/>
      <c r="BS179" s="71"/>
      <c r="BT179" s="71"/>
      <c r="BU179" s="71"/>
      <c r="BV179" s="71"/>
      <c r="BW179" s="71"/>
      <c r="BX179" s="71"/>
      <c r="BY179" s="71"/>
      <c r="BZ179" s="71"/>
      <c r="CA179" s="71"/>
      <c r="CB179" s="71"/>
      <c r="CC179" s="71"/>
      <c r="CD179" s="71"/>
      <c r="CE179" s="71"/>
      <c r="CF179" s="71"/>
      <c r="CG179" s="71"/>
      <c r="CH179" s="71"/>
    </row>
    <row r="180" spans="53:86" ht="20.100000000000001" customHeight="1">
      <c r="BA180" s="71"/>
      <c r="BB180" s="71"/>
      <c r="BC180" s="71"/>
      <c r="BD180" s="71"/>
      <c r="BE180" s="71"/>
      <c r="BF180" s="71"/>
      <c r="BG180" s="71"/>
      <c r="BH180" s="71"/>
      <c r="BI180" s="71"/>
      <c r="BJ180" s="71"/>
      <c r="BK180" s="71"/>
      <c r="BL180" s="71"/>
      <c r="BM180" s="179" t="s">
        <v>617</v>
      </c>
      <c r="BN180" s="71"/>
      <c r="BO180" s="71"/>
      <c r="BP180" s="71"/>
      <c r="BQ180" s="71"/>
      <c r="BR180" s="71"/>
      <c r="BS180" s="71"/>
      <c r="BT180" s="71"/>
      <c r="BU180" s="71"/>
      <c r="BV180" s="71"/>
      <c r="BW180" s="71"/>
      <c r="BX180" s="71"/>
      <c r="BY180" s="71"/>
      <c r="BZ180" s="71"/>
      <c r="CA180" s="71"/>
      <c r="CB180" s="71"/>
      <c r="CC180" s="71"/>
      <c r="CD180" s="71"/>
      <c r="CE180" s="71"/>
      <c r="CF180" s="71"/>
      <c r="CG180" s="71"/>
      <c r="CH180" s="71"/>
    </row>
    <row r="181" spans="53:86" ht="20.100000000000001" customHeight="1">
      <c r="BA181" s="71"/>
      <c r="BB181" s="71"/>
      <c r="BC181" s="71"/>
      <c r="BD181" s="71"/>
      <c r="BE181" s="71"/>
      <c r="BF181" s="71"/>
      <c r="BG181" s="71"/>
      <c r="BH181" s="71"/>
      <c r="BI181" s="71"/>
      <c r="BJ181" s="71"/>
      <c r="BK181" s="71"/>
      <c r="BL181" s="71"/>
      <c r="BM181" s="179" t="s">
        <v>618</v>
      </c>
      <c r="BN181" s="71"/>
      <c r="BO181" s="71"/>
      <c r="BP181" s="71"/>
      <c r="BQ181" s="71"/>
      <c r="BR181" s="71"/>
      <c r="BS181" s="71"/>
      <c r="BT181" s="71"/>
      <c r="BU181" s="71"/>
      <c r="BV181" s="71"/>
      <c r="BW181" s="71"/>
      <c r="BX181" s="71"/>
      <c r="BY181" s="71"/>
      <c r="BZ181" s="71"/>
      <c r="CA181" s="71"/>
      <c r="CB181" s="71"/>
      <c r="CC181" s="71"/>
      <c r="CD181" s="71"/>
      <c r="CE181" s="71"/>
      <c r="CF181" s="71"/>
      <c r="CG181" s="71"/>
      <c r="CH181" s="71"/>
    </row>
    <row r="182" spans="53:86" ht="20.100000000000001" customHeight="1">
      <c r="BA182" s="71"/>
      <c r="BB182" s="71"/>
      <c r="BC182" s="71"/>
      <c r="BD182" s="71"/>
      <c r="BE182" s="71"/>
      <c r="BF182" s="71"/>
      <c r="BG182" s="71"/>
      <c r="BH182" s="71"/>
      <c r="BI182" s="71"/>
      <c r="BJ182" s="71"/>
      <c r="BK182" s="71"/>
      <c r="BL182" s="71"/>
      <c r="BM182" s="179" t="s">
        <v>619</v>
      </c>
      <c r="BN182" s="71"/>
      <c r="BO182" s="71"/>
      <c r="BP182" s="71"/>
      <c r="BQ182" s="71"/>
      <c r="BR182" s="71"/>
      <c r="BS182" s="71"/>
      <c r="BT182" s="71"/>
      <c r="BU182" s="71"/>
      <c r="BV182" s="71"/>
      <c r="BW182" s="71"/>
      <c r="BX182" s="71"/>
      <c r="BY182" s="71"/>
      <c r="BZ182" s="71"/>
      <c r="CA182" s="71"/>
      <c r="CB182" s="71"/>
      <c r="CC182" s="71"/>
      <c r="CD182" s="71"/>
      <c r="CE182" s="71"/>
      <c r="CF182" s="71"/>
      <c r="CG182" s="71"/>
      <c r="CH182" s="71"/>
    </row>
    <row r="183" spans="53:86" ht="20.100000000000001" customHeight="1">
      <c r="BA183" s="71"/>
      <c r="BB183" s="71"/>
      <c r="BC183" s="71"/>
      <c r="BD183" s="71"/>
      <c r="BE183" s="71"/>
      <c r="BF183" s="71"/>
      <c r="BG183" s="71"/>
      <c r="BH183" s="71"/>
      <c r="BI183" s="71"/>
      <c r="BJ183" s="71"/>
      <c r="BK183" s="71"/>
      <c r="BL183" s="71"/>
      <c r="BM183" s="179" t="s">
        <v>620</v>
      </c>
      <c r="BN183" s="71"/>
      <c r="BO183" s="71"/>
      <c r="BP183" s="71"/>
      <c r="BQ183" s="71"/>
      <c r="BR183" s="71"/>
      <c r="BS183" s="71"/>
      <c r="BT183" s="71"/>
      <c r="BU183" s="71"/>
      <c r="BV183" s="71"/>
      <c r="BW183" s="71"/>
      <c r="BX183" s="71"/>
      <c r="BY183" s="71"/>
      <c r="BZ183" s="71"/>
      <c r="CA183" s="71"/>
      <c r="CB183" s="71"/>
      <c r="CC183" s="71"/>
      <c r="CD183" s="71"/>
      <c r="CE183" s="71"/>
      <c r="CF183" s="71"/>
      <c r="CG183" s="71"/>
      <c r="CH183" s="71"/>
    </row>
    <row r="184" spans="53:86" ht="20.100000000000001" customHeight="1">
      <c r="BA184" s="71"/>
      <c r="BB184" s="71"/>
      <c r="BC184" s="71"/>
      <c r="BD184" s="71"/>
      <c r="BE184" s="71"/>
      <c r="BF184" s="71"/>
      <c r="BG184" s="71"/>
      <c r="BH184" s="71"/>
      <c r="BI184" s="71"/>
      <c r="BJ184" s="71"/>
      <c r="BK184" s="71"/>
      <c r="BL184" s="71"/>
      <c r="BM184" s="179" t="s">
        <v>621</v>
      </c>
      <c r="BN184" s="71"/>
      <c r="BO184" s="71"/>
      <c r="BP184" s="71"/>
      <c r="BQ184" s="71"/>
      <c r="BR184" s="71"/>
      <c r="BS184" s="71"/>
      <c r="BT184" s="71"/>
      <c r="BU184" s="71"/>
      <c r="BV184" s="71"/>
      <c r="BW184" s="71"/>
      <c r="BX184" s="71"/>
      <c r="BY184" s="71"/>
      <c r="BZ184" s="71"/>
      <c r="CA184" s="71"/>
      <c r="CB184" s="71"/>
      <c r="CC184" s="71"/>
      <c r="CD184" s="71"/>
      <c r="CE184" s="71"/>
      <c r="CF184" s="71"/>
      <c r="CG184" s="71"/>
      <c r="CH184" s="71"/>
    </row>
    <row r="185" spans="53:86" ht="20.100000000000001" customHeight="1">
      <c r="BA185" s="71"/>
      <c r="BB185" s="71"/>
      <c r="BC185" s="71"/>
      <c r="BD185" s="71"/>
      <c r="BE185" s="71"/>
      <c r="BF185" s="71"/>
      <c r="BG185" s="71"/>
      <c r="BH185" s="71"/>
      <c r="BI185" s="71"/>
      <c r="BJ185" s="71"/>
      <c r="BK185" s="71"/>
      <c r="BL185" s="71"/>
      <c r="BM185" s="179" t="s">
        <v>622</v>
      </c>
      <c r="BN185" s="71"/>
      <c r="BO185" s="71"/>
      <c r="BP185" s="71"/>
      <c r="BQ185" s="71"/>
      <c r="BR185" s="71"/>
      <c r="BS185" s="71"/>
      <c r="BT185" s="71"/>
      <c r="BU185" s="71"/>
      <c r="BV185" s="71"/>
      <c r="BW185" s="71"/>
      <c r="BX185" s="71"/>
      <c r="BY185" s="71"/>
      <c r="BZ185" s="71"/>
      <c r="CA185" s="71"/>
      <c r="CB185" s="71"/>
      <c r="CC185" s="71"/>
      <c r="CD185" s="71"/>
      <c r="CE185" s="71"/>
      <c r="CF185" s="71"/>
      <c r="CG185" s="71"/>
      <c r="CH185" s="71"/>
    </row>
    <row r="186" spans="53:86" ht="20.100000000000001" customHeight="1">
      <c r="BA186" s="71"/>
      <c r="BB186" s="71"/>
      <c r="BC186" s="71"/>
      <c r="BD186" s="71"/>
      <c r="BE186" s="71"/>
      <c r="BF186" s="71"/>
      <c r="BG186" s="71"/>
      <c r="BH186" s="71"/>
      <c r="BI186" s="71"/>
      <c r="BJ186" s="71"/>
      <c r="BK186" s="71"/>
      <c r="BL186" s="71"/>
      <c r="BM186" s="179" t="s">
        <v>650</v>
      </c>
      <c r="BN186" s="71"/>
      <c r="BO186" s="71"/>
      <c r="BP186" s="71"/>
      <c r="BQ186" s="71"/>
      <c r="BR186" s="71"/>
      <c r="BS186" s="71"/>
      <c r="BT186" s="71"/>
      <c r="BU186" s="71"/>
      <c r="BV186" s="71"/>
      <c r="BW186" s="71"/>
      <c r="BX186" s="71"/>
      <c r="BY186" s="71"/>
      <c r="BZ186" s="71"/>
      <c r="CA186" s="71"/>
      <c r="CB186" s="71"/>
      <c r="CC186" s="71"/>
      <c r="CD186" s="71"/>
      <c r="CE186" s="71"/>
      <c r="CF186" s="71"/>
      <c r="CG186" s="71"/>
      <c r="CH186" s="71"/>
    </row>
    <row r="187" spans="53:86" ht="20.100000000000001" customHeight="1">
      <c r="BA187" s="71"/>
      <c r="BB187" s="71"/>
      <c r="BC187" s="71"/>
      <c r="BD187" s="71"/>
      <c r="BE187" s="71"/>
      <c r="BF187" s="71"/>
      <c r="BG187" s="71"/>
      <c r="BH187" s="71"/>
      <c r="BI187" s="71"/>
      <c r="BJ187" s="71"/>
      <c r="BK187" s="71"/>
      <c r="BL187" s="71"/>
      <c r="BM187" s="179" t="s">
        <v>623</v>
      </c>
      <c r="BN187" s="71"/>
      <c r="BO187" s="71"/>
      <c r="BP187" s="71"/>
      <c r="BQ187" s="71"/>
      <c r="BR187" s="71"/>
      <c r="BS187" s="71"/>
      <c r="BT187" s="71"/>
      <c r="BU187" s="71"/>
      <c r="BV187" s="71"/>
      <c r="BW187" s="71"/>
      <c r="BX187" s="71"/>
      <c r="BY187" s="71"/>
      <c r="BZ187" s="71"/>
      <c r="CA187" s="71"/>
      <c r="CB187" s="71"/>
      <c r="CC187" s="71"/>
      <c r="CD187" s="71"/>
      <c r="CE187" s="71"/>
      <c r="CF187" s="71"/>
      <c r="CG187" s="71"/>
      <c r="CH187" s="71"/>
    </row>
    <row r="188" spans="53:86" ht="20.100000000000001" customHeight="1">
      <c r="BA188" s="71"/>
      <c r="BB188" s="71"/>
      <c r="BC188" s="71"/>
      <c r="BD188" s="71"/>
      <c r="BE188" s="71"/>
      <c r="BF188" s="71"/>
      <c r="BG188" s="71"/>
      <c r="BH188" s="71"/>
      <c r="BI188" s="71"/>
      <c r="BJ188" s="71"/>
      <c r="BK188" s="71"/>
      <c r="BL188" s="71"/>
      <c r="BM188" s="179" t="s">
        <v>624</v>
      </c>
      <c r="BN188" s="71"/>
      <c r="BO188" s="71"/>
      <c r="BP188" s="71"/>
      <c r="BQ188" s="71"/>
      <c r="BR188" s="71"/>
      <c r="BS188" s="71"/>
      <c r="BT188" s="71"/>
      <c r="BU188" s="71"/>
      <c r="BV188" s="71"/>
      <c r="BW188" s="71"/>
      <c r="BX188" s="71"/>
      <c r="BY188" s="71"/>
      <c r="BZ188" s="71"/>
      <c r="CA188" s="71"/>
      <c r="CB188" s="71"/>
      <c r="CC188" s="71"/>
      <c r="CD188" s="71"/>
      <c r="CE188" s="71"/>
      <c r="CF188" s="71"/>
      <c r="CG188" s="71"/>
      <c r="CH188" s="71"/>
    </row>
    <row r="189" spans="53:86" ht="20.100000000000001" customHeight="1">
      <c r="BA189" s="71"/>
      <c r="BB189" s="71"/>
      <c r="BC189" s="71"/>
      <c r="BD189" s="71"/>
      <c r="BE189" s="71"/>
      <c r="BF189" s="71"/>
      <c r="BG189" s="71"/>
      <c r="BH189" s="71"/>
      <c r="BI189" s="71"/>
      <c r="BJ189" s="71"/>
      <c r="BK189" s="71"/>
      <c r="BL189" s="71"/>
      <c r="BM189" s="179" t="s">
        <v>625</v>
      </c>
      <c r="BN189" s="71"/>
      <c r="BO189" s="71"/>
      <c r="BP189" s="71"/>
      <c r="BQ189" s="71"/>
      <c r="BR189" s="71"/>
      <c r="BS189" s="71"/>
      <c r="BT189" s="71"/>
      <c r="BU189" s="71"/>
      <c r="BV189" s="71"/>
      <c r="BW189" s="71"/>
      <c r="BX189" s="71"/>
      <c r="BY189" s="71"/>
      <c r="BZ189" s="71"/>
      <c r="CA189" s="71"/>
      <c r="CB189" s="71"/>
      <c r="CC189" s="71"/>
      <c r="CD189" s="71"/>
      <c r="CE189" s="71"/>
      <c r="CF189" s="71"/>
      <c r="CG189" s="71"/>
      <c r="CH189" s="71"/>
    </row>
    <row r="190" spans="53:86" ht="20.100000000000001" customHeight="1">
      <c r="BA190" s="71"/>
      <c r="BB190" s="71"/>
      <c r="BC190" s="71"/>
      <c r="BD190" s="71"/>
      <c r="BE190" s="71"/>
      <c r="BF190" s="71"/>
      <c r="BG190" s="71"/>
      <c r="BH190" s="71"/>
      <c r="BI190" s="71"/>
      <c r="BJ190" s="71"/>
      <c r="BK190" s="71"/>
      <c r="BL190" s="71"/>
      <c r="BM190" s="179" t="s">
        <v>651</v>
      </c>
      <c r="BN190" s="71"/>
      <c r="BO190" s="71"/>
      <c r="BP190" s="71"/>
      <c r="BQ190" s="71"/>
      <c r="BR190" s="71"/>
      <c r="BS190" s="71"/>
      <c r="BT190" s="71"/>
      <c r="BU190" s="71"/>
      <c r="BV190" s="71"/>
      <c r="BW190" s="71"/>
      <c r="BX190" s="71"/>
      <c r="BY190" s="71"/>
      <c r="BZ190" s="71"/>
      <c r="CA190" s="71"/>
      <c r="CB190" s="71"/>
      <c r="CC190" s="71"/>
      <c r="CD190" s="71"/>
      <c r="CE190" s="71"/>
      <c r="CF190" s="71"/>
      <c r="CG190" s="71"/>
      <c r="CH190" s="71"/>
    </row>
    <row r="191" spans="53:86" ht="20.100000000000001" customHeight="1">
      <c r="BA191" s="71"/>
      <c r="BB191" s="71"/>
      <c r="BC191" s="71"/>
      <c r="BD191" s="71"/>
      <c r="BE191" s="71"/>
      <c r="BF191" s="71"/>
      <c r="BG191" s="71"/>
      <c r="BH191" s="71"/>
      <c r="BI191" s="71"/>
      <c r="BJ191" s="71"/>
      <c r="BK191" s="71"/>
      <c r="BL191" s="71"/>
      <c r="BM191" s="180" t="s">
        <v>626</v>
      </c>
      <c r="BN191" s="71"/>
      <c r="BO191" s="71"/>
      <c r="BP191" s="71"/>
      <c r="BQ191" s="71"/>
      <c r="BR191" s="71"/>
      <c r="BS191" s="71"/>
      <c r="BT191" s="71"/>
      <c r="BU191" s="71"/>
      <c r="BV191" s="71"/>
      <c r="BW191" s="71"/>
      <c r="BX191" s="71"/>
      <c r="BY191" s="71"/>
      <c r="BZ191" s="71"/>
      <c r="CA191" s="71"/>
      <c r="CB191" s="71"/>
      <c r="CC191" s="71"/>
      <c r="CD191" s="71"/>
      <c r="CE191" s="71"/>
      <c r="CF191" s="71"/>
      <c r="CG191" s="71"/>
      <c r="CH191" s="71"/>
    </row>
    <row r="192" spans="53:86" ht="20.100000000000001" customHeight="1">
      <c r="BA192" s="71"/>
      <c r="BB192" s="71"/>
      <c r="BC192" s="71"/>
      <c r="BD192" s="71"/>
      <c r="BE192" s="71"/>
      <c r="BF192" s="71"/>
      <c r="BG192" s="71"/>
      <c r="BH192" s="71"/>
      <c r="BI192" s="71"/>
      <c r="BJ192" s="71"/>
      <c r="BK192" s="71"/>
      <c r="BL192" s="71"/>
      <c r="BM192" s="179" t="s">
        <v>627</v>
      </c>
      <c r="BN192" s="71"/>
      <c r="BO192" s="71"/>
      <c r="BP192" s="71"/>
      <c r="BQ192" s="71"/>
      <c r="BR192" s="71"/>
      <c r="BS192" s="71"/>
      <c r="BT192" s="71"/>
      <c r="BU192" s="71"/>
      <c r="BV192" s="71"/>
      <c r="BW192" s="71"/>
      <c r="BX192" s="71"/>
      <c r="BY192" s="71"/>
      <c r="BZ192" s="71"/>
      <c r="CA192" s="71"/>
      <c r="CB192" s="71"/>
      <c r="CC192" s="71"/>
      <c r="CD192" s="71"/>
      <c r="CE192" s="71"/>
      <c r="CF192" s="71"/>
      <c r="CG192" s="71"/>
      <c r="CH192" s="71"/>
    </row>
    <row r="193" spans="53:86" ht="20.100000000000001" customHeight="1">
      <c r="BA193" s="71"/>
      <c r="BB193" s="71"/>
      <c r="BC193" s="71"/>
      <c r="BD193" s="71"/>
      <c r="BE193" s="71"/>
      <c r="BF193" s="71"/>
      <c r="BG193" s="71"/>
      <c r="BH193" s="71"/>
      <c r="BI193" s="71"/>
      <c r="BJ193" s="71"/>
      <c r="BK193" s="71"/>
      <c r="BL193" s="71"/>
      <c r="BM193" s="179" t="s">
        <v>628</v>
      </c>
      <c r="BN193" s="71"/>
      <c r="BO193" s="71"/>
      <c r="BP193" s="71"/>
      <c r="BQ193" s="71"/>
      <c r="BR193" s="71"/>
      <c r="BS193" s="71"/>
      <c r="BT193" s="71"/>
      <c r="BU193" s="71"/>
      <c r="BV193" s="71"/>
      <c r="BW193" s="71"/>
      <c r="BX193" s="71"/>
      <c r="BY193" s="71"/>
      <c r="BZ193" s="71"/>
      <c r="CA193" s="71"/>
      <c r="CB193" s="71"/>
      <c r="CC193" s="71"/>
      <c r="CD193" s="71"/>
      <c r="CE193" s="71"/>
      <c r="CF193" s="71"/>
      <c r="CG193" s="71"/>
      <c r="CH193" s="71"/>
    </row>
    <row r="194" spans="53:86" ht="20.100000000000001" customHeight="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c r="CA194" s="71"/>
      <c r="CB194" s="71"/>
      <c r="CC194" s="71"/>
      <c r="CD194" s="71"/>
      <c r="CE194" s="71"/>
      <c r="CF194" s="71"/>
      <c r="CG194" s="71"/>
      <c r="CH194" s="71"/>
    </row>
    <row r="195" spans="53:86" ht="20.100000000000001" customHeight="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c r="CA195" s="71"/>
      <c r="CB195" s="71"/>
      <c r="CC195" s="71"/>
      <c r="CD195" s="71"/>
      <c r="CE195" s="71"/>
      <c r="CF195" s="71"/>
      <c r="CG195" s="71"/>
      <c r="CH195" s="71"/>
    </row>
    <row r="196" spans="53:86" ht="20.100000000000001" customHeight="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c r="CA196" s="71"/>
      <c r="CB196" s="71"/>
      <c r="CC196" s="71"/>
      <c r="CD196" s="71"/>
      <c r="CE196" s="71"/>
      <c r="CF196" s="71"/>
      <c r="CG196" s="71"/>
      <c r="CH196" s="71"/>
    </row>
    <row r="197" spans="53:86" ht="20.100000000000001" customHeight="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c r="CA197" s="71"/>
      <c r="CB197" s="71"/>
      <c r="CC197" s="71"/>
      <c r="CD197" s="71"/>
      <c r="CE197" s="71"/>
      <c r="CF197" s="71"/>
      <c r="CG197" s="71"/>
      <c r="CH197" s="71"/>
    </row>
    <row r="198" spans="53:86" ht="20.100000000000001" customHeight="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c r="CA198" s="71"/>
      <c r="CB198" s="71"/>
      <c r="CC198" s="71"/>
      <c r="CD198" s="71"/>
      <c r="CE198" s="71"/>
      <c r="CF198" s="71"/>
      <c r="CG198" s="71"/>
      <c r="CH198" s="71"/>
    </row>
    <row r="199" spans="53:86" ht="20.100000000000001" customHeight="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c r="CA199" s="71"/>
      <c r="CB199" s="71"/>
      <c r="CC199" s="71"/>
      <c r="CD199" s="71"/>
      <c r="CE199" s="71"/>
      <c r="CF199" s="71"/>
      <c r="CG199" s="71"/>
      <c r="CH199" s="71"/>
    </row>
    <row r="200" spans="53:86" ht="20.100000000000001" customHeight="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c r="CA200" s="71"/>
      <c r="CB200" s="71"/>
      <c r="CC200" s="71"/>
      <c r="CD200" s="71"/>
      <c r="CE200" s="71"/>
      <c r="CF200" s="71"/>
      <c r="CG200" s="71"/>
      <c r="CH200" s="71"/>
    </row>
  </sheetData>
  <customSheetViews>
    <customSheetView guid="{31EEF66C-8178-4380-A4BA-6A0359548022}" fitToPage="1">
      <selection activeCell="C15" sqref="C15"/>
      <pageMargins left="0.7" right="0.7" top="0.78740157499999996" bottom="0.78740157499999996" header="0.3" footer="0.3"/>
      <pageSetup paperSize="9" scale="50" orientation="portrait" useFirstPageNumber="1" horizontalDpi="300" verticalDpi="300"/>
      <headerFooter alignWithMargins="0"/>
    </customSheetView>
  </customSheetViews>
  <mergeCells count="5">
    <mergeCell ref="D3:I3"/>
    <mergeCell ref="B9:B13"/>
    <mergeCell ref="A3:A4"/>
    <mergeCell ref="B3:B4"/>
    <mergeCell ref="C3:C4"/>
  </mergeCells>
  <phoneticPr fontId="36" type="noConversion"/>
  <dataValidations count="2">
    <dataValidation type="list" allowBlank="1" showInputMessage="1" showErrorMessage="1" sqref="A5:A13">
      <formula1>$BB$2:$BB$30</formula1>
    </dataValidation>
    <dataValidation type="list" allowBlank="1" showInputMessage="1" showErrorMessage="1" sqref="D5:G5 D6:I13">
      <formula1>$BK$13:$BK$15</formula1>
    </dataValidation>
  </dataValidations>
  <pageMargins left="0.78749999999999998" right="0.78749999999999998" top="1.0631944444444446" bottom="1.0631944444444446" header="0.51180555555555551" footer="0.51180555555555551"/>
  <pageSetup paperSize="9" scale="50" orientation="portrait" useFirstPageNumber="1" horizontalDpi="300" verticalDpi="300"/>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Custom_lists!$B$2:$B$29</xm:f>
          </x14:formula1>
          <xm:sqref>A5:A13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H184"/>
  <sheetViews>
    <sheetView zoomScale="90" zoomScaleNormal="90" zoomScaleSheetLayoutView="100" zoomScalePageLayoutView="90" workbookViewId="0">
      <selection activeCell="H4" sqref="H4"/>
    </sheetView>
  </sheetViews>
  <sheetFormatPr baseColWidth="10" defaultColWidth="11.42578125" defaultRowHeight="12.75"/>
  <cols>
    <col min="1" max="1" width="11.42578125" style="71" customWidth="1"/>
    <col min="2" max="2" width="34.7109375" style="71" customWidth="1"/>
    <col min="3" max="3" width="38.28515625" style="71" customWidth="1"/>
    <col min="4" max="4" width="13.7109375" style="71" customWidth="1"/>
    <col min="5" max="8" width="11.42578125" style="71" customWidth="1"/>
    <col min="9" max="9" width="13.140625" style="71" customWidth="1"/>
    <col min="10" max="10" width="17.28515625" style="71" customWidth="1"/>
    <col min="11" max="12" width="11.42578125" style="71" customWidth="1"/>
    <col min="13" max="13" width="12.42578125" style="71" customWidth="1"/>
    <col min="14" max="52" width="11.42578125" style="71" customWidth="1"/>
    <col min="53" max="16384" width="11.42578125" style="71"/>
  </cols>
  <sheetData>
    <row r="1" spans="1:81" ht="25.35" customHeight="1" thickBot="1">
      <c r="A1" s="78" t="s">
        <v>34</v>
      </c>
      <c r="B1" s="78"/>
      <c r="C1" s="78"/>
      <c r="D1" s="78"/>
      <c r="E1" s="78"/>
      <c r="F1" s="78"/>
      <c r="G1" s="78"/>
      <c r="H1" s="19"/>
      <c r="I1"/>
      <c r="J1"/>
      <c r="L1" s="186"/>
      <c r="M1" s="187"/>
      <c r="N1" s="79" t="s">
        <v>0</v>
      </c>
      <c r="O1" s="80" t="s">
        <v>1619</v>
      </c>
      <c r="BA1" s="812" t="s">
        <v>402</v>
      </c>
      <c r="BB1" s="313" t="s">
        <v>813</v>
      </c>
      <c r="BD1" s="175" t="s">
        <v>414</v>
      </c>
      <c r="BE1" s="813"/>
      <c r="BF1" s="813"/>
      <c r="BH1" s="71" t="s">
        <v>449</v>
      </c>
      <c r="BM1" s="175" t="s">
        <v>629</v>
      </c>
      <c r="BO1" s="71" t="s">
        <v>652</v>
      </c>
      <c r="BU1" s="175" t="s">
        <v>689</v>
      </c>
      <c r="BZ1" s="71" t="s">
        <v>706</v>
      </c>
      <c r="CC1" s="71" t="s">
        <v>734</v>
      </c>
    </row>
    <row r="2" spans="1:81" ht="26.85" customHeight="1" thickBot="1">
      <c r="A2" s="81"/>
      <c r="B2" s="81"/>
      <c r="C2" s="81"/>
      <c r="D2" s="81"/>
      <c r="E2" s="82"/>
      <c r="F2" s="81"/>
      <c r="G2" s="81"/>
      <c r="H2" s="20"/>
      <c r="I2"/>
      <c r="J2"/>
      <c r="L2" s="188"/>
      <c r="M2" s="187"/>
      <c r="N2" s="189" t="s">
        <v>243</v>
      </c>
      <c r="O2" s="814" t="s">
        <v>1814</v>
      </c>
      <c r="BA2" s="815" t="s">
        <v>319</v>
      </c>
      <c r="BB2" s="815" t="s">
        <v>320</v>
      </c>
      <c r="BD2" s="71" t="s">
        <v>419</v>
      </c>
      <c r="BE2" s="813"/>
      <c r="BF2" s="813"/>
      <c r="BH2" s="71" t="s">
        <v>448</v>
      </c>
      <c r="BM2" s="816" t="s">
        <v>461</v>
      </c>
      <c r="BO2" s="71" t="s">
        <v>113</v>
      </c>
      <c r="BU2" s="65" t="s">
        <v>692</v>
      </c>
      <c r="BV2" s="65"/>
      <c r="BW2" s="65"/>
      <c r="BX2" s="65"/>
      <c r="BY2" s="65"/>
      <c r="BZ2" s="65" t="s">
        <v>172</v>
      </c>
      <c r="CA2" s="65"/>
      <c r="CB2" s="65"/>
      <c r="CC2" s="71" t="s">
        <v>256</v>
      </c>
    </row>
    <row r="3" spans="1:81" ht="88.35" customHeight="1" thickBot="1">
      <c r="A3" s="577" t="s">
        <v>1</v>
      </c>
      <c r="B3" s="578" t="s">
        <v>35</v>
      </c>
      <c r="C3" s="579" t="s">
        <v>300</v>
      </c>
      <c r="D3" s="580" t="s">
        <v>301</v>
      </c>
      <c r="E3" s="581" t="s">
        <v>194</v>
      </c>
      <c r="F3" s="581" t="s">
        <v>192</v>
      </c>
      <c r="G3" s="581" t="s">
        <v>235</v>
      </c>
      <c r="H3" s="581" t="s">
        <v>245</v>
      </c>
      <c r="I3" s="581" t="s">
        <v>246</v>
      </c>
      <c r="J3" s="581" t="s">
        <v>205</v>
      </c>
      <c r="K3" s="811" t="s">
        <v>36</v>
      </c>
      <c r="L3" s="811" t="s">
        <v>37</v>
      </c>
      <c r="M3" s="209" t="s">
        <v>38</v>
      </c>
      <c r="N3" s="562" t="s">
        <v>236</v>
      </c>
      <c r="O3" s="142" t="s">
        <v>290</v>
      </c>
      <c r="BA3" s="815" t="s">
        <v>321</v>
      </c>
      <c r="BB3" s="815" t="s">
        <v>322</v>
      </c>
      <c r="BD3" s="71" t="s">
        <v>210</v>
      </c>
      <c r="BE3" s="813"/>
      <c r="BF3" s="813"/>
      <c r="BH3" s="71" t="s">
        <v>450</v>
      </c>
      <c r="BM3" s="816" t="s">
        <v>462</v>
      </c>
      <c r="BO3" s="71" t="s">
        <v>115</v>
      </c>
      <c r="BU3" s="65" t="s">
        <v>693</v>
      </c>
      <c r="BV3" s="65"/>
      <c r="BW3" s="65"/>
      <c r="BX3" s="65"/>
      <c r="BY3" s="65"/>
      <c r="BZ3" s="65" t="s">
        <v>718</v>
      </c>
      <c r="CA3" s="65"/>
      <c r="CB3" s="65"/>
      <c r="CC3" s="71" t="s">
        <v>257</v>
      </c>
    </row>
    <row r="4" spans="1:81" ht="28.5" customHeight="1">
      <c r="A4" s="553" t="s">
        <v>318</v>
      </c>
      <c r="B4" s="582" t="s">
        <v>40</v>
      </c>
      <c r="C4" s="583" t="s">
        <v>1620</v>
      </c>
      <c r="D4" s="584" t="s">
        <v>214</v>
      </c>
      <c r="E4" s="585">
        <v>2015</v>
      </c>
      <c r="F4" s="585">
        <v>12</v>
      </c>
      <c r="G4" s="585">
        <v>12</v>
      </c>
      <c r="H4" s="586">
        <v>6</v>
      </c>
      <c r="I4" s="587">
        <f>H4/G4</f>
        <v>0.5</v>
      </c>
      <c r="J4" s="588" t="s">
        <v>445</v>
      </c>
      <c r="K4" s="900">
        <v>4</v>
      </c>
      <c r="L4" s="589">
        <f>K4/G4</f>
        <v>0.33333333333333331</v>
      </c>
      <c r="M4" s="589">
        <f>K4/H4</f>
        <v>0.66666666666666663</v>
      </c>
      <c r="N4" s="590"/>
      <c r="O4" s="591"/>
      <c r="BA4" s="815" t="s">
        <v>323</v>
      </c>
      <c r="BB4" s="815" t="s">
        <v>324</v>
      </c>
      <c r="BD4" s="71" t="s">
        <v>420</v>
      </c>
      <c r="BE4" s="813"/>
      <c r="BF4" s="813"/>
      <c r="BH4" s="71" t="s">
        <v>455</v>
      </c>
      <c r="BM4" s="816" t="s">
        <v>463</v>
      </c>
      <c r="BO4" s="71" t="s">
        <v>119</v>
      </c>
      <c r="BU4" s="65" t="s">
        <v>694</v>
      </c>
      <c r="BV4" s="65"/>
      <c r="BW4" s="65"/>
      <c r="BX4" s="65"/>
      <c r="BY4" s="65"/>
      <c r="BZ4" s="65" t="s">
        <v>56</v>
      </c>
      <c r="CA4" s="65"/>
      <c r="CB4" s="65"/>
      <c r="CC4" s="71" t="s">
        <v>258</v>
      </c>
    </row>
    <row r="5" spans="1:81" ht="31.5" customHeight="1">
      <c r="A5" s="553" t="s">
        <v>318</v>
      </c>
      <c r="B5" s="582" t="s">
        <v>40</v>
      </c>
      <c r="C5" s="592" t="s">
        <v>199</v>
      </c>
      <c r="D5" s="584" t="s">
        <v>415</v>
      </c>
      <c r="E5" s="585">
        <v>2015</v>
      </c>
      <c r="F5" s="585">
        <v>117</v>
      </c>
      <c r="G5" s="585">
        <v>117</v>
      </c>
      <c r="H5" s="586">
        <v>61</v>
      </c>
      <c r="I5" s="587">
        <f t="shared" ref="I5:I27" si="0">H5/G5</f>
        <v>0.5213675213675214</v>
      </c>
      <c r="J5" s="588" t="s">
        <v>445</v>
      </c>
      <c r="K5" s="900">
        <v>42</v>
      </c>
      <c r="L5" s="589">
        <f>K5/G5</f>
        <v>0.35897435897435898</v>
      </c>
      <c r="M5" s="589">
        <f>K5/H5</f>
        <v>0.68852459016393441</v>
      </c>
      <c r="N5" s="591"/>
      <c r="O5" s="591"/>
      <c r="BA5" s="815" t="s">
        <v>327</v>
      </c>
      <c r="BB5" s="815" t="s">
        <v>328</v>
      </c>
      <c r="BD5" s="71" t="s">
        <v>214</v>
      </c>
      <c r="BE5" s="813"/>
      <c r="BF5" s="813"/>
      <c r="BH5" s="71" t="s">
        <v>447</v>
      </c>
      <c r="BM5" s="817" t="s">
        <v>464</v>
      </c>
      <c r="BU5" s="65" t="s">
        <v>668</v>
      </c>
      <c r="BV5" s="65"/>
      <c r="BW5" s="65"/>
      <c r="BX5" s="65"/>
      <c r="BY5" s="65"/>
      <c r="BZ5" s="65" t="s">
        <v>719</v>
      </c>
      <c r="CA5" s="65"/>
      <c r="CB5" s="65"/>
      <c r="CC5" s="71" t="s">
        <v>259</v>
      </c>
    </row>
    <row r="6" spans="1:81" ht="31.5" customHeight="1">
      <c r="A6" s="553" t="s">
        <v>318</v>
      </c>
      <c r="B6" s="582" t="s">
        <v>40</v>
      </c>
      <c r="C6" s="592" t="s">
        <v>199</v>
      </c>
      <c r="D6" s="584" t="s">
        <v>416</v>
      </c>
      <c r="E6" s="585">
        <v>2015</v>
      </c>
      <c r="F6" s="585">
        <v>63</v>
      </c>
      <c r="G6" s="585">
        <v>63</v>
      </c>
      <c r="H6" s="586">
        <v>22</v>
      </c>
      <c r="I6" s="587">
        <f t="shared" si="0"/>
        <v>0.34920634920634919</v>
      </c>
      <c r="J6" s="588" t="s">
        <v>445</v>
      </c>
      <c r="K6" s="900">
        <v>29</v>
      </c>
      <c r="L6" s="589">
        <f t="shared" ref="L6:L27" si="1">K6/G6</f>
        <v>0.46031746031746029</v>
      </c>
      <c r="M6" s="589">
        <f t="shared" ref="M6:M27" si="2">K6/H6</f>
        <v>1.3181818181818181</v>
      </c>
      <c r="N6" s="591"/>
      <c r="O6" s="591"/>
      <c r="BA6" s="815"/>
      <c r="BB6" s="815"/>
      <c r="BE6" s="813"/>
      <c r="BF6" s="813"/>
      <c r="BM6" s="817"/>
      <c r="BU6" s="65"/>
      <c r="BV6" s="65"/>
      <c r="BW6" s="65"/>
      <c r="BX6" s="65"/>
      <c r="BY6" s="65"/>
      <c r="BZ6" s="65"/>
      <c r="CA6" s="65"/>
      <c r="CB6" s="65"/>
    </row>
    <row r="7" spans="1:81" ht="30" customHeight="1">
      <c r="A7" s="553" t="s">
        <v>318</v>
      </c>
      <c r="B7" s="582" t="s">
        <v>40</v>
      </c>
      <c r="C7" s="592" t="s">
        <v>1620</v>
      </c>
      <c r="D7" s="584" t="s">
        <v>417</v>
      </c>
      <c r="E7" s="585">
        <v>2015</v>
      </c>
      <c r="F7" s="585">
        <v>9</v>
      </c>
      <c r="G7" s="585">
        <v>9</v>
      </c>
      <c r="H7" s="586">
        <v>9</v>
      </c>
      <c r="I7" s="587">
        <f t="shared" si="0"/>
        <v>1</v>
      </c>
      <c r="J7" s="588" t="s">
        <v>444</v>
      </c>
      <c r="K7" s="900">
        <v>3</v>
      </c>
      <c r="L7" s="589">
        <f t="shared" si="1"/>
        <v>0.33333333333333331</v>
      </c>
      <c r="M7" s="589">
        <f t="shared" si="2"/>
        <v>0.33333333333333331</v>
      </c>
      <c r="N7" s="591"/>
      <c r="O7" s="591"/>
      <c r="BA7" s="815" t="s">
        <v>329</v>
      </c>
      <c r="BB7" s="815" t="s">
        <v>330</v>
      </c>
      <c r="BD7" s="71" t="s">
        <v>415</v>
      </c>
      <c r="BE7" s="813"/>
      <c r="BF7" s="813"/>
      <c r="BH7" s="71" t="s">
        <v>451</v>
      </c>
      <c r="BM7" s="816" t="s">
        <v>1857</v>
      </c>
      <c r="BU7" s="65" t="s">
        <v>669</v>
      </c>
      <c r="BV7" s="65"/>
      <c r="BW7" s="65"/>
      <c r="BX7" s="65"/>
      <c r="BY7" s="65"/>
      <c r="BZ7" s="65" t="s">
        <v>717</v>
      </c>
      <c r="CA7" s="65"/>
      <c r="CB7" s="65"/>
      <c r="CC7" s="71" t="s">
        <v>731</v>
      </c>
    </row>
    <row r="8" spans="1:81" ht="6.75" customHeight="1">
      <c r="A8" s="593"/>
      <c r="B8" s="594"/>
      <c r="C8" s="595"/>
      <c r="D8" s="596"/>
      <c r="E8" s="597"/>
      <c r="F8" s="597"/>
      <c r="G8" s="597"/>
      <c r="H8" s="598"/>
      <c r="I8" s="599"/>
      <c r="J8" s="600"/>
      <c r="K8" s="901"/>
      <c r="L8" s="601"/>
      <c r="M8" s="601"/>
      <c r="N8" s="602"/>
      <c r="O8" s="602"/>
      <c r="BA8" s="815" t="s">
        <v>336</v>
      </c>
      <c r="BB8" s="815" t="s">
        <v>318</v>
      </c>
      <c r="BD8" s="71" t="s">
        <v>416</v>
      </c>
      <c r="BE8" s="813"/>
      <c r="BF8" s="813"/>
      <c r="BH8" s="71" t="s">
        <v>452</v>
      </c>
      <c r="BM8" s="816" t="s">
        <v>465</v>
      </c>
      <c r="BO8" s="71" t="s">
        <v>653</v>
      </c>
      <c r="BU8" s="65" t="s">
        <v>695</v>
      </c>
      <c r="BV8" s="65"/>
      <c r="BW8" s="65"/>
      <c r="BX8" s="65"/>
      <c r="BY8" s="65"/>
      <c r="BZ8" s="65" t="s">
        <v>173</v>
      </c>
      <c r="CA8" s="65"/>
      <c r="CB8" s="65"/>
      <c r="CC8" s="71" t="s">
        <v>732</v>
      </c>
    </row>
    <row r="9" spans="1:81" ht="28.5" customHeight="1">
      <c r="A9" s="553" t="s">
        <v>318</v>
      </c>
      <c r="B9" s="582" t="s">
        <v>40</v>
      </c>
      <c r="C9" s="603" t="s">
        <v>1621</v>
      </c>
      <c r="D9" s="584" t="s">
        <v>214</v>
      </c>
      <c r="E9" s="585">
        <v>2015</v>
      </c>
      <c r="F9" s="585">
        <v>11</v>
      </c>
      <c r="G9" s="585">
        <v>11</v>
      </c>
      <c r="H9" s="586">
        <v>5</v>
      </c>
      <c r="I9" s="587">
        <f t="shared" si="0"/>
        <v>0.45454545454545453</v>
      </c>
      <c r="J9" s="588" t="s">
        <v>445</v>
      </c>
      <c r="K9" s="900">
        <v>2</v>
      </c>
      <c r="L9" s="589">
        <f t="shared" si="1"/>
        <v>0.18181818181818182</v>
      </c>
      <c r="M9" s="589">
        <f t="shared" si="2"/>
        <v>0.4</v>
      </c>
      <c r="N9" s="591"/>
      <c r="O9" s="591"/>
      <c r="BA9" s="815" t="s">
        <v>331</v>
      </c>
      <c r="BB9" s="815" t="s">
        <v>314</v>
      </c>
      <c r="BD9" s="71" t="s">
        <v>417</v>
      </c>
      <c r="BE9" s="813"/>
      <c r="BF9" s="813"/>
      <c r="BH9" s="71" t="s">
        <v>453</v>
      </c>
      <c r="BM9" s="816" t="s">
        <v>466</v>
      </c>
      <c r="BO9" s="71" t="s">
        <v>114</v>
      </c>
      <c r="BU9" s="65" t="s">
        <v>670</v>
      </c>
      <c r="BV9" s="65"/>
      <c r="BW9" s="65"/>
      <c r="BX9" s="65"/>
      <c r="BY9" s="65"/>
      <c r="BZ9" s="65" t="s">
        <v>707</v>
      </c>
      <c r="CA9" s="65"/>
      <c r="CB9" s="65"/>
      <c r="CC9" s="71" t="s">
        <v>733</v>
      </c>
    </row>
    <row r="10" spans="1:81" ht="25.5">
      <c r="A10" s="553" t="s">
        <v>318</v>
      </c>
      <c r="B10" s="582" t="s">
        <v>40</v>
      </c>
      <c r="C10" s="603" t="s">
        <v>1622</v>
      </c>
      <c r="D10" s="584" t="s">
        <v>415</v>
      </c>
      <c r="E10" s="585">
        <v>2015</v>
      </c>
      <c r="F10" s="585">
        <v>29</v>
      </c>
      <c r="G10" s="585">
        <v>29</v>
      </c>
      <c r="H10" s="586">
        <v>26</v>
      </c>
      <c r="I10" s="587">
        <f t="shared" si="0"/>
        <v>0.89655172413793105</v>
      </c>
      <c r="J10" s="588" t="s">
        <v>445</v>
      </c>
      <c r="K10" s="900">
        <v>17</v>
      </c>
      <c r="L10" s="589">
        <f t="shared" si="1"/>
        <v>0.58620689655172409</v>
      </c>
      <c r="M10" s="589">
        <f t="shared" si="2"/>
        <v>0.65384615384615385</v>
      </c>
      <c r="N10" s="591"/>
      <c r="O10" s="591"/>
      <c r="BA10" s="815" t="s">
        <v>361</v>
      </c>
      <c r="BB10" s="815" t="s">
        <v>39</v>
      </c>
      <c r="BD10" s="71" t="s">
        <v>418</v>
      </c>
      <c r="BE10" s="813"/>
      <c r="BF10" s="813"/>
      <c r="BH10" s="71" t="s">
        <v>454</v>
      </c>
      <c r="BM10" s="816" t="s">
        <v>1858</v>
      </c>
      <c r="BO10" s="71" t="s">
        <v>656</v>
      </c>
      <c r="BU10" s="65" t="s">
        <v>135</v>
      </c>
      <c r="BV10" s="65"/>
      <c r="BW10" s="65"/>
      <c r="BX10" s="65"/>
      <c r="BY10" s="65"/>
      <c r="BZ10" s="65" t="s">
        <v>708</v>
      </c>
      <c r="CA10" s="65"/>
      <c r="CB10" s="65"/>
      <c r="CC10" s="71" t="s">
        <v>190</v>
      </c>
    </row>
    <row r="11" spans="1:81" ht="25.5">
      <c r="A11" s="553" t="s">
        <v>318</v>
      </c>
      <c r="B11" s="582" t="s">
        <v>40</v>
      </c>
      <c r="C11" s="603" t="s">
        <v>1622</v>
      </c>
      <c r="D11" s="584" t="s">
        <v>416</v>
      </c>
      <c r="E11" s="585">
        <v>2015</v>
      </c>
      <c r="F11" s="585">
        <v>17</v>
      </c>
      <c r="G11" s="585">
        <v>17</v>
      </c>
      <c r="H11" s="586">
        <v>12</v>
      </c>
      <c r="I11" s="587">
        <f t="shared" si="0"/>
        <v>0.70588235294117652</v>
      </c>
      <c r="J11" s="588" t="s">
        <v>445</v>
      </c>
      <c r="K11" s="900">
        <v>9</v>
      </c>
      <c r="L11" s="589">
        <f t="shared" si="1"/>
        <v>0.52941176470588236</v>
      </c>
      <c r="M11" s="589">
        <f t="shared" si="2"/>
        <v>0.75</v>
      </c>
      <c r="N11" s="591"/>
      <c r="O11" s="591"/>
      <c r="BA11" s="815" t="s">
        <v>332</v>
      </c>
      <c r="BB11" s="815" t="s">
        <v>333</v>
      </c>
      <c r="BE11" s="813"/>
      <c r="BF11" s="813"/>
      <c r="BM11" s="816" t="s">
        <v>1859</v>
      </c>
      <c r="BO11" s="71" t="s">
        <v>114</v>
      </c>
      <c r="BU11" s="65" t="s">
        <v>671</v>
      </c>
      <c r="BV11" s="65"/>
      <c r="BW11" s="65"/>
      <c r="BX11" s="65"/>
      <c r="BY11" s="65"/>
      <c r="BZ11" s="65" t="s">
        <v>709</v>
      </c>
      <c r="CA11" s="65"/>
      <c r="CB11" s="65"/>
      <c r="CC11" s="71" t="s">
        <v>191</v>
      </c>
    </row>
    <row r="12" spans="1:81" ht="25.5">
      <c r="A12" s="553" t="s">
        <v>318</v>
      </c>
      <c r="B12" s="582" t="s">
        <v>40</v>
      </c>
      <c r="C12" s="603" t="s">
        <v>1622</v>
      </c>
      <c r="D12" s="584" t="s">
        <v>417</v>
      </c>
      <c r="E12" s="585">
        <v>2015</v>
      </c>
      <c r="F12" s="585">
        <v>12</v>
      </c>
      <c r="G12" s="585">
        <v>12</v>
      </c>
      <c r="H12" s="586">
        <v>12</v>
      </c>
      <c r="I12" s="587">
        <f t="shared" si="0"/>
        <v>1</v>
      </c>
      <c r="J12" s="588" t="s">
        <v>444</v>
      </c>
      <c r="K12" s="900">
        <v>4</v>
      </c>
      <c r="L12" s="589">
        <f t="shared" si="1"/>
        <v>0.33333333333333331</v>
      </c>
      <c r="M12" s="589">
        <f t="shared" si="2"/>
        <v>0.33333333333333331</v>
      </c>
      <c r="N12" s="591"/>
      <c r="O12" s="591"/>
      <c r="BA12" s="815" t="s">
        <v>334</v>
      </c>
      <c r="BB12" s="815" t="s">
        <v>120</v>
      </c>
      <c r="BE12" s="813"/>
      <c r="BF12" s="813"/>
      <c r="BM12" s="816" t="s">
        <v>467</v>
      </c>
      <c r="BO12" s="71" t="s">
        <v>116</v>
      </c>
      <c r="BU12" s="65" t="s">
        <v>672</v>
      </c>
      <c r="BV12" s="65"/>
      <c r="BW12" s="65"/>
      <c r="BX12" s="65"/>
      <c r="BY12" s="65"/>
      <c r="BZ12" s="65" t="s">
        <v>182</v>
      </c>
      <c r="CA12" s="65"/>
      <c r="CB12" s="65"/>
    </row>
    <row r="13" spans="1:81" ht="25.5">
      <c r="A13" s="553" t="s">
        <v>318</v>
      </c>
      <c r="B13" s="582" t="s">
        <v>40</v>
      </c>
      <c r="C13" s="603" t="s">
        <v>1622</v>
      </c>
      <c r="D13" s="584" t="s">
        <v>418</v>
      </c>
      <c r="E13" s="585">
        <v>2015</v>
      </c>
      <c r="F13" s="585">
        <v>7</v>
      </c>
      <c r="G13" s="585">
        <v>7</v>
      </c>
      <c r="H13" s="586">
        <v>7</v>
      </c>
      <c r="I13" s="587">
        <f t="shared" si="0"/>
        <v>1</v>
      </c>
      <c r="J13" s="588" t="s">
        <v>444</v>
      </c>
      <c r="K13" s="900">
        <v>7</v>
      </c>
      <c r="L13" s="589">
        <f t="shared" si="1"/>
        <v>1</v>
      </c>
      <c r="M13" s="589">
        <f t="shared" si="2"/>
        <v>1</v>
      </c>
      <c r="N13" s="591"/>
      <c r="O13" s="591"/>
      <c r="BA13" s="815" t="s">
        <v>335</v>
      </c>
      <c r="BB13" s="815" t="s">
        <v>48</v>
      </c>
      <c r="BD13" s="175" t="s">
        <v>422</v>
      </c>
      <c r="BE13" s="813"/>
      <c r="BF13" s="813"/>
      <c r="BH13" s="175" t="s">
        <v>72</v>
      </c>
      <c r="BK13" s="175" t="s">
        <v>806</v>
      </c>
      <c r="BM13" s="816" t="s">
        <v>468</v>
      </c>
      <c r="BO13" s="71" t="s">
        <v>117</v>
      </c>
      <c r="BU13" s="65" t="s">
        <v>696</v>
      </c>
      <c r="BV13" s="65"/>
      <c r="BW13" s="65"/>
      <c r="BX13" s="65"/>
      <c r="BY13" s="65"/>
      <c r="BZ13" s="65" t="s">
        <v>710</v>
      </c>
      <c r="CA13" s="65"/>
      <c r="CB13" s="65"/>
    </row>
    <row r="14" spans="1:81" ht="6.75" customHeight="1">
      <c r="A14" s="593"/>
      <c r="B14" s="594"/>
      <c r="C14" s="595"/>
      <c r="D14" s="596"/>
      <c r="E14" s="597"/>
      <c r="F14" s="597"/>
      <c r="G14" s="597"/>
      <c r="H14" s="598"/>
      <c r="I14" s="599"/>
      <c r="J14" s="600"/>
      <c r="K14" s="901"/>
      <c r="L14" s="601"/>
      <c r="M14" s="601"/>
      <c r="N14" s="602"/>
      <c r="O14" s="602"/>
      <c r="BA14" s="815" t="s">
        <v>363</v>
      </c>
      <c r="BB14" s="815" t="s">
        <v>315</v>
      </c>
      <c r="BD14" s="71" t="s">
        <v>54</v>
      </c>
      <c r="BE14" s="813"/>
      <c r="BF14" s="813"/>
      <c r="BH14" s="71" t="s">
        <v>65</v>
      </c>
      <c r="BK14" t="s">
        <v>65</v>
      </c>
      <c r="BM14" s="816" t="s">
        <v>469</v>
      </c>
      <c r="BO14" s="71" t="s">
        <v>118</v>
      </c>
      <c r="BU14" s="65" t="s">
        <v>673</v>
      </c>
      <c r="BV14" s="65"/>
      <c r="BW14" s="65"/>
      <c r="BX14" s="65"/>
      <c r="BY14" s="65"/>
      <c r="BZ14" s="65" t="s">
        <v>720</v>
      </c>
      <c r="CA14" s="65"/>
      <c r="CB14" s="65"/>
    </row>
    <row r="15" spans="1:81" ht="25.5">
      <c r="A15" s="553" t="s">
        <v>318</v>
      </c>
      <c r="B15" s="582" t="s">
        <v>40</v>
      </c>
      <c r="C15" s="592" t="s">
        <v>202</v>
      </c>
      <c r="D15" s="584" t="s">
        <v>415</v>
      </c>
      <c r="E15" s="585">
        <v>2015</v>
      </c>
      <c r="F15" s="585">
        <v>10</v>
      </c>
      <c r="G15" s="585">
        <v>10</v>
      </c>
      <c r="H15" s="586">
        <v>6</v>
      </c>
      <c r="I15" s="587">
        <f t="shared" si="0"/>
        <v>0.6</v>
      </c>
      <c r="J15" s="588" t="s">
        <v>445</v>
      </c>
      <c r="K15" s="900">
        <v>4</v>
      </c>
      <c r="L15" s="589">
        <f t="shared" si="1"/>
        <v>0.4</v>
      </c>
      <c r="M15" s="589">
        <f t="shared" si="2"/>
        <v>0.66666666666666663</v>
      </c>
      <c r="N15" s="591"/>
      <c r="O15" s="591"/>
      <c r="BA15" s="815" t="s">
        <v>337</v>
      </c>
      <c r="BB15" s="815" t="s">
        <v>338</v>
      </c>
      <c r="BD15" s="71" t="s">
        <v>423</v>
      </c>
      <c r="BE15" s="813"/>
      <c r="BF15" s="813"/>
      <c r="BH15" s="71" t="s">
        <v>73</v>
      </c>
      <c r="BK15" t="s">
        <v>744</v>
      </c>
      <c r="BM15" s="816" t="s">
        <v>470</v>
      </c>
      <c r="BO15" s="71" t="s">
        <v>658</v>
      </c>
      <c r="BU15" s="65" t="s">
        <v>697</v>
      </c>
      <c r="BV15" s="65"/>
      <c r="BW15" s="65"/>
      <c r="BX15" s="65"/>
      <c r="BY15" s="65"/>
      <c r="BZ15" s="65" t="s">
        <v>711</v>
      </c>
      <c r="CA15" s="65"/>
      <c r="CB15" s="65"/>
    </row>
    <row r="16" spans="1:81" ht="25.5">
      <c r="A16" s="553" t="s">
        <v>318</v>
      </c>
      <c r="B16" s="582" t="s">
        <v>40</v>
      </c>
      <c r="C16" s="592" t="s">
        <v>1623</v>
      </c>
      <c r="D16" s="584" t="s">
        <v>417</v>
      </c>
      <c r="E16" s="585">
        <v>2015</v>
      </c>
      <c r="F16" s="585">
        <v>6</v>
      </c>
      <c r="G16" s="585">
        <v>6</v>
      </c>
      <c r="H16" s="586">
        <v>6</v>
      </c>
      <c r="I16" s="587">
        <f t="shared" si="0"/>
        <v>1</v>
      </c>
      <c r="J16" s="588" t="s">
        <v>444</v>
      </c>
      <c r="K16" s="900">
        <v>2</v>
      </c>
      <c r="L16" s="589">
        <f t="shared" si="1"/>
        <v>0.33333333333333331</v>
      </c>
      <c r="M16" s="589">
        <f t="shared" si="2"/>
        <v>0.33333333333333331</v>
      </c>
      <c r="N16" s="591"/>
      <c r="O16" s="591"/>
      <c r="P16" s="19"/>
      <c r="BA16" s="815" t="s">
        <v>325</v>
      </c>
      <c r="BB16" s="815" t="s">
        <v>326</v>
      </c>
      <c r="BD16" s="71" t="s">
        <v>173</v>
      </c>
      <c r="BE16" s="813"/>
      <c r="BF16" s="813"/>
      <c r="BH16" s="71" t="s">
        <v>736</v>
      </c>
      <c r="BM16" s="816" t="s">
        <v>471</v>
      </c>
      <c r="BO16" s="71" t="s">
        <v>657</v>
      </c>
      <c r="BU16" s="65" t="s">
        <v>674</v>
      </c>
      <c r="BV16" s="65"/>
      <c r="BW16" s="65"/>
      <c r="BX16" s="65"/>
      <c r="BY16" s="65"/>
      <c r="BZ16" s="65" t="s">
        <v>712</v>
      </c>
      <c r="CA16" s="65"/>
      <c r="CB16" s="65"/>
    </row>
    <row r="17" spans="1:86" ht="6.75" customHeight="1">
      <c r="A17" s="593"/>
      <c r="B17" s="594"/>
      <c r="C17" s="595"/>
      <c r="D17" s="596"/>
      <c r="E17" s="597"/>
      <c r="F17" s="597"/>
      <c r="G17" s="597"/>
      <c r="H17" s="598"/>
      <c r="I17" s="599"/>
      <c r="J17" s="600"/>
      <c r="K17" s="901"/>
      <c r="L17" s="601"/>
      <c r="M17" s="601"/>
      <c r="N17" s="602"/>
      <c r="O17" s="602"/>
      <c r="BA17" s="815" t="s">
        <v>339</v>
      </c>
      <c r="BB17" s="815" t="s">
        <v>340</v>
      </c>
      <c r="BD17" s="71" t="s">
        <v>424</v>
      </c>
      <c r="BE17" s="813"/>
      <c r="BF17" s="813"/>
      <c r="BM17" s="816" t="s">
        <v>1860</v>
      </c>
      <c r="BO17" s="71" t="s">
        <v>659</v>
      </c>
      <c r="BU17" s="65" t="s">
        <v>137</v>
      </c>
      <c r="BV17" s="65"/>
      <c r="BW17" s="65"/>
      <c r="BX17" s="65"/>
      <c r="BY17" s="65"/>
      <c r="BZ17" s="65" t="s">
        <v>723</v>
      </c>
      <c r="CA17" s="65"/>
      <c r="CB17" s="65"/>
    </row>
    <row r="18" spans="1:86" ht="25.5">
      <c r="A18" s="553" t="s">
        <v>318</v>
      </c>
      <c r="B18" s="582" t="s">
        <v>40</v>
      </c>
      <c r="C18" s="592" t="s">
        <v>1624</v>
      </c>
      <c r="D18" s="584" t="s">
        <v>418</v>
      </c>
      <c r="E18" s="585">
        <v>2015</v>
      </c>
      <c r="F18" s="585">
        <v>12</v>
      </c>
      <c r="G18" s="585">
        <v>12</v>
      </c>
      <c r="H18" s="586">
        <v>12</v>
      </c>
      <c r="I18" s="587">
        <f t="shared" si="0"/>
        <v>1</v>
      </c>
      <c r="J18" s="588" t="s">
        <v>444</v>
      </c>
      <c r="K18" s="900">
        <v>11</v>
      </c>
      <c r="L18" s="589">
        <f t="shared" si="1"/>
        <v>0.91666666666666663</v>
      </c>
      <c r="M18" s="589">
        <f t="shared" si="2"/>
        <v>0.91666666666666663</v>
      </c>
      <c r="N18" s="591"/>
      <c r="O18" s="591"/>
      <c r="BA18" s="815" t="s">
        <v>341</v>
      </c>
      <c r="BB18" s="815" t="s">
        <v>342</v>
      </c>
      <c r="BD18" s="71" t="s">
        <v>182</v>
      </c>
      <c r="BE18" s="813"/>
      <c r="BF18" s="813"/>
      <c r="BM18" s="816" t="s">
        <v>96</v>
      </c>
      <c r="BO18" s="71" t="s">
        <v>660</v>
      </c>
      <c r="BU18" s="65" t="s">
        <v>698</v>
      </c>
      <c r="BV18" s="65"/>
      <c r="BW18" s="65"/>
      <c r="BX18" s="65"/>
      <c r="BY18" s="65"/>
      <c r="BZ18" s="65" t="s">
        <v>713</v>
      </c>
      <c r="CA18" s="65"/>
      <c r="CB18" s="65"/>
    </row>
    <row r="19" spans="1:86" ht="6.75" customHeight="1">
      <c r="A19" s="593"/>
      <c r="B19" s="594"/>
      <c r="C19" s="595"/>
      <c r="D19" s="596"/>
      <c r="E19" s="597"/>
      <c r="F19" s="597"/>
      <c r="G19" s="597"/>
      <c r="H19" s="598"/>
      <c r="I19" s="599"/>
      <c r="J19" s="600"/>
      <c r="K19" s="901"/>
      <c r="L19" s="601"/>
      <c r="M19" s="601"/>
      <c r="N19" s="602"/>
      <c r="O19" s="602"/>
      <c r="BA19" s="815" t="s">
        <v>343</v>
      </c>
      <c r="BB19" s="815" t="s">
        <v>95</v>
      </c>
      <c r="BD19" s="71" t="s">
        <v>425</v>
      </c>
      <c r="BE19" s="813"/>
      <c r="BF19" s="813"/>
      <c r="BM19" s="816" t="s">
        <v>472</v>
      </c>
      <c r="BO19" s="71" t="s">
        <v>661</v>
      </c>
      <c r="BU19" s="65" t="s">
        <v>727</v>
      </c>
      <c r="BV19" s="65"/>
      <c r="BW19" s="65"/>
      <c r="BX19" s="65"/>
      <c r="BY19" s="65"/>
      <c r="BZ19" s="65" t="s">
        <v>714</v>
      </c>
      <c r="CA19" s="65"/>
      <c r="CB19" s="65"/>
    </row>
    <row r="20" spans="1:86" ht="25.5">
      <c r="A20" s="553" t="s">
        <v>318</v>
      </c>
      <c r="B20" s="582" t="s">
        <v>40</v>
      </c>
      <c r="C20" s="592" t="s">
        <v>1625</v>
      </c>
      <c r="D20" s="584" t="s">
        <v>210</v>
      </c>
      <c r="E20" s="585">
        <v>2015</v>
      </c>
      <c r="F20" s="585">
        <v>723</v>
      </c>
      <c r="G20" s="585">
        <v>723</v>
      </c>
      <c r="H20" s="586">
        <v>200</v>
      </c>
      <c r="I20" s="587">
        <f t="shared" si="0"/>
        <v>0.27662517289073307</v>
      </c>
      <c r="J20" s="588" t="s">
        <v>445</v>
      </c>
      <c r="K20" s="900">
        <v>127</v>
      </c>
      <c r="L20" s="589">
        <f t="shared" si="1"/>
        <v>0.17565698478561548</v>
      </c>
      <c r="M20" s="589">
        <f t="shared" si="2"/>
        <v>0.63500000000000001</v>
      </c>
      <c r="N20" s="591"/>
      <c r="O20" s="591"/>
      <c r="BA20" s="815" t="s">
        <v>345</v>
      </c>
      <c r="BB20" s="815" t="s">
        <v>317</v>
      </c>
      <c r="BD20" s="71" t="s">
        <v>426</v>
      </c>
      <c r="BE20" s="813"/>
      <c r="BF20" s="813"/>
      <c r="BM20" s="816" t="s">
        <v>473</v>
      </c>
      <c r="BO20" s="71" t="s">
        <v>662</v>
      </c>
      <c r="BU20" s="65" t="s">
        <v>728</v>
      </c>
      <c r="BV20" s="65"/>
      <c r="BW20" s="65"/>
      <c r="BX20" s="65"/>
      <c r="BY20" s="65"/>
      <c r="BZ20" s="65" t="s">
        <v>722</v>
      </c>
      <c r="CA20" s="65"/>
      <c r="CB20" s="65"/>
    </row>
    <row r="21" spans="1:86" ht="25.5">
      <c r="A21" s="553" t="s">
        <v>318</v>
      </c>
      <c r="B21" s="582" t="s">
        <v>40</v>
      </c>
      <c r="C21" s="592" t="s">
        <v>1625</v>
      </c>
      <c r="D21" s="584" t="s">
        <v>214</v>
      </c>
      <c r="E21" s="585">
        <v>2015</v>
      </c>
      <c r="F21" s="585">
        <v>64</v>
      </c>
      <c r="G21" s="585">
        <v>64</v>
      </c>
      <c r="H21" s="586">
        <v>18</v>
      </c>
      <c r="I21" s="587">
        <f t="shared" si="0"/>
        <v>0.28125</v>
      </c>
      <c r="J21" s="588" t="s">
        <v>445</v>
      </c>
      <c r="K21" s="900">
        <v>23</v>
      </c>
      <c r="L21" s="589">
        <f t="shared" si="1"/>
        <v>0.359375</v>
      </c>
      <c r="M21" s="589">
        <f t="shared" si="2"/>
        <v>1.2777777777777777</v>
      </c>
      <c r="N21" s="591"/>
      <c r="O21" s="591"/>
      <c r="BA21" s="815" t="s">
        <v>346</v>
      </c>
      <c r="BB21" s="815" t="s">
        <v>347</v>
      </c>
      <c r="BD21" s="71" t="s">
        <v>427</v>
      </c>
      <c r="BE21" s="813"/>
      <c r="BF21" s="813"/>
      <c r="BM21" s="816" t="s">
        <v>474</v>
      </c>
      <c r="BO21" s="71" t="s">
        <v>663</v>
      </c>
      <c r="BU21" s="65" t="s">
        <v>729</v>
      </c>
      <c r="BV21" s="65"/>
      <c r="BW21" s="65"/>
      <c r="BX21" s="65"/>
      <c r="BY21" s="65"/>
      <c r="BZ21" s="65" t="s">
        <v>721</v>
      </c>
      <c r="CA21" s="65"/>
      <c r="CB21" s="65"/>
    </row>
    <row r="22" spans="1:86" ht="6.75" customHeight="1">
      <c r="A22" s="593"/>
      <c r="B22" s="594"/>
      <c r="C22" s="595"/>
      <c r="D22" s="596"/>
      <c r="E22" s="597"/>
      <c r="F22" s="597"/>
      <c r="G22" s="597"/>
      <c r="H22" s="598"/>
      <c r="I22" s="599"/>
      <c r="J22" s="600"/>
      <c r="K22" s="901"/>
      <c r="L22" s="601"/>
      <c r="M22" s="601"/>
      <c r="N22" s="602"/>
      <c r="O22" s="602"/>
      <c r="BA22" s="815" t="s">
        <v>344</v>
      </c>
      <c r="BB22" s="815" t="s">
        <v>313</v>
      </c>
      <c r="BD22" s="71" t="s">
        <v>428</v>
      </c>
      <c r="BE22" s="813"/>
      <c r="BF22" s="813"/>
      <c r="BH22" s="818" t="s">
        <v>1861</v>
      </c>
      <c r="BI22" t="s">
        <v>795</v>
      </c>
      <c r="BM22" s="816" t="s">
        <v>475</v>
      </c>
      <c r="BO22" s="71" t="s">
        <v>664</v>
      </c>
      <c r="BU22" s="65" t="s">
        <v>730</v>
      </c>
      <c r="BV22" s="65"/>
      <c r="BW22" s="65"/>
      <c r="BX22" s="65"/>
      <c r="BY22" s="65"/>
      <c r="BZ22" s="65" t="s">
        <v>715</v>
      </c>
      <c r="CA22" s="65"/>
      <c r="CB22" s="65"/>
    </row>
    <row r="23" spans="1:86" ht="25.5">
      <c r="A23" s="553" t="s">
        <v>318</v>
      </c>
      <c r="B23" s="582" t="s">
        <v>40</v>
      </c>
      <c r="C23" s="592" t="s">
        <v>1626</v>
      </c>
      <c r="D23" s="584" t="s">
        <v>210</v>
      </c>
      <c r="E23" s="585">
        <v>2015</v>
      </c>
      <c r="F23" s="585">
        <v>378</v>
      </c>
      <c r="G23" s="585">
        <v>378</v>
      </c>
      <c r="H23" s="585">
        <v>378</v>
      </c>
      <c r="I23" s="587">
        <f t="shared" si="0"/>
        <v>1</v>
      </c>
      <c r="J23" s="588" t="s">
        <v>444</v>
      </c>
      <c r="K23" s="585">
        <v>378</v>
      </c>
      <c r="L23" s="589">
        <f t="shared" si="1"/>
        <v>1</v>
      </c>
      <c r="M23" s="589">
        <f t="shared" si="2"/>
        <v>1</v>
      </c>
      <c r="N23" s="591"/>
      <c r="O23" s="591"/>
      <c r="BA23" s="815" t="s">
        <v>348</v>
      </c>
      <c r="BB23" s="815" t="s">
        <v>349</v>
      </c>
      <c r="BD23" s="71" t="s">
        <v>115</v>
      </c>
      <c r="BE23" s="813"/>
      <c r="BF23" s="813"/>
      <c r="BM23" s="816" t="s">
        <v>476</v>
      </c>
      <c r="BO23" s="71" t="s">
        <v>665</v>
      </c>
      <c r="BU23" s="65" t="s">
        <v>675</v>
      </c>
      <c r="BV23" s="65"/>
      <c r="BW23" s="65"/>
      <c r="BX23" s="65"/>
      <c r="BY23" s="65"/>
      <c r="BZ23" s="65" t="s">
        <v>441</v>
      </c>
      <c r="CA23" s="65"/>
      <c r="CB23" s="65"/>
    </row>
    <row r="24" spans="1:86" ht="25.5">
      <c r="A24" s="553" t="s">
        <v>318</v>
      </c>
      <c r="B24" s="582" t="s">
        <v>40</v>
      </c>
      <c r="C24" s="592" t="s">
        <v>1626</v>
      </c>
      <c r="D24" s="584" t="s">
        <v>214</v>
      </c>
      <c r="E24" s="585">
        <v>2015</v>
      </c>
      <c r="F24" s="585">
        <v>8</v>
      </c>
      <c r="G24" s="585">
        <v>8</v>
      </c>
      <c r="H24" s="585">
        <v>8</v>
      </c>
      <c r="I24" s="587">
        <f t="shared" si="0"/>
        <v>1</v>
      </c>
      <c r="J24" s="588" t="s">
        <v>444</v>
      </c>
      <c r="K24" s="585">
        <v>8</v>
      </c>
      <c r="L24" s="589">
        <f t="shared" si="1"/>
        <v>1</v>
      </c>
      <c r="M24" s="589">
        <f t="shared" si="2"/>
        <v>1</v>
      </c>
      <c r="N24" s="591"/>
      <c r="O24" s="591"/>
      <c r="BA24" s="815" t="s">
        <v>350</v>
      </c>
      <c r="BB24" s="815" t="s">
        <v>316</v>
      </c>
      <c r="BD24" s="71" t="s">
        <v>429</v>
      </c>
      <c r="BE24" s="813"/>
      <c r="BF24" s="813"/>
      <c r="BM24" s="816" t="s">
        <v>477</v>
      </c>
      <c r="BO24" s="71" t="s">
        <v>666</v>
      </c>
      <c r="BU24" s="65" t="s">
        <v>676</v>
      </c>
      <c r="BV24" s="65"/>
      <c r="BW24" s="65"/>
      <c r="BX24" s="65"/>
      <c r="BY24" s="65"/>
      <c r="BZ24" s="65" t="s">
        <v>716</v>
      </c>
      <c r="CA24" s="65"/>
      <c r="CB24" s="65"/>
    </row>
    <row r="25" spans="1:86" ht="25.5">
      <c r="A25" s="553" t="s">
        <v>318</v>
      </c>
      <c r="B25" s="582" t="s">
        <v>40</v>
      </c>
      <c r="C25" s="592" t="s">
        <v>1626</v>
      </c>
      <c r="D25" s="584" t="s">
        <v>415</v>
      </c>
      <c r="E25" s="585">
        <v>2015</v>
      </c>
      <c r="F25" s="585">
        <v>10</v>
      </c>
      <c r="G25" s="585">
        <v>10</v>
      </c>
      <c r="H25" s="585">
        <v>10</v>
      </c>
      <c r="I25" s="587">
        <f t="shared" si="0"/>
        <v>1</v>
      </c>
      <c r="J25" s="588" t="s">
        <v>444</v>
      </c>
      <c r="K25" s="585">
        <v>10</v>
      </c>
      <c r="L25" s="589">
        <f t="shared" si="1"/>
        <v>1</v>
      </c>
      <c r="M25" s="589">
        <f t="shared" si="2"/>
        <v>1</v>
      </c>
      <c r="N25" s="591"/>
      <c r="O25" s="591"/>
      <c r="BA25" s="815" t="s">
        <v>351</v>
      </c>
      <c r="BB25" s="815" t="s">
        <v>352</v>
      </c>
      <c r="BE25" s="813"/>
      <c r="BF25" s="813"/>
      <c r="BM25" s="816" t="s">
        <v>478</v>
      </c>
      <c r="BO25" s="71" t="s">
        <v>654</v>
      </c>
      <c r="BU25" s="65" t="s">
        <v>677</v>
      </c>
      <c r="BV25" s="65"/>
      <c r="BW25" s="65"/>
      <c r="BX25" s="65"/>
      <c r="BY25" s="65"/>
      <c r="CA25" s="65"/>
      <c r="CB25" s="65"/>
    </row>
    <row r="26" spans="1:86" ht="25.5">
      <c r="A26" s="553" t="s">
        <v>318</v>
      </c>
      <c r="B26" s="582" t="s">
        <v>40</v>
      </c>
      <c r="C26" s="592" t="s">
        <v>1626</v>
      </c>
      <c r="D26" s="584" t="s">
        <v>416</v>
      </c>
      <c r="E26" s="585">
        <v>2015</v>
      </c>
      <c r="F26" s="585">
        <v>7</v>
      </c>
      <c r="G26" s="585">
        <v>7</v>
      </c>
      <c r="H26" s="585">
        <v>7</v>
      </c>
      <c r="I26" s="587">
        <f t="shared" si="0"/>
        <v>1</v>
      </c>
      <c r="J26" s="588" t="s">
        <v>444</v>
      </c>
      <c r="K26" s="585">
        <v>7</v>
      </c>
      <c r="L26" s="589">
        <f t="shared" si="1"/>
        <v>1</v>
      </c>
      <c r="M26" s="589">
        <f t="shared" si="2"/>
        <v>1</v>
      </c>
      <c r="N26" s="591"/>
      <c r="O26" s="591"/>
      <c r="BA26" s="815" t="s">
        <v>353</v>
      </c>
      <c r="BB26" s="815" t="s">
        <v>354</v>
      </c>
      <c r="BE26" s="813"/>
      <c r="BF26" s="813"/>
      <c r="BM26" s="816" t="s">
        <v>479</v>
      </c>
      <c r="BO26" s="71" t="s">
        <v>667</v>
      </c>
      <c r="BU26" s="65" t="s">
        <v>678</v>
      </c>
      <c r="BV26" s="65"/>
      <c r="BW26" s="65"/>
      <c r="BX26" s="65"/>
      <c r="BY26" s="65"/>
      <c r="BZ26" s="65"/>
      <c r="CA26" s="65"/>
      <c r="CB26" s="65"/>
    </row>
    <row r="27" spans="1:86" ht="25.5">
      <c r="A27" s="553" t="s">
        <v>318</v>
      </c>
      <c r="B27" s="582" t="s">
        <v>40</v>
      </c>
      <c r="C27" s="592" t="s">
        <v>1626</v>
      </c>
      <c r="D27" s="584" t="s">
        <v>417</v>
      </c>
      <c r="E27" s="585">
        <v>2015</v>
      </c>
      <c r="F27" s="585">
        <v>1</v>
      </c>
      <c r="G27" s="585">
        <v>1</v>
      </c>
      <c r="H27" s="585">
        <v>1</v>
      </c>
      <c r="I27" s="587">
        <f t="shared" si="0"/>
        <v>1</v>
      </c>
      <c r="J27" s="588" t="s">
        <v>444</v>
      </c>
      <c r="K27" s="585">
        <v>1</v>
      </c>
      <c r="L27" s="589">
        <f t="shared" si="1"/>
        <v>1</v>
      </c>
      <c r="M27" s="589">
        <f t="shared" si="2"/>
        <v>1</v>
      </c>
      <c r="N27" s="591"/>
      <c r="O27" s="591"/>
      <c r="BA27" s="815" t="s">
        <v>355</v>
      </c>
      <c r="BB27" s="815" t="s">
        <v>356</v>
      </c>
      <c r="BD27" s="175" t="s">
        <v>421</v>
      </c>
      <c r="BE27" s="813"/>
      <c r="BF27" s="813"/>
      <c r="BH27" s="175" t="s">
        <v>460</v>
      </c>
      <c r="BM27" s="816" t="s">
        <v>480</v>
      </c>
      <c r="BO27" s="71" t="s">
        <v>655</v>
      </c>
      <c r="BU27" s="65" t="s">
        <v>699</v>
      </c>
      <c r="BV27" s="65"/>
      <c r="BW27" s="65"/>
      <c r="BX27" s="65"/>
      <c r="BY27" s="65"/>
      <c r="BZ27" s="65" t="s">
        <v>724</v>
      </c>
      <c r="CA27" s="65"/>
      <c r="CB27" s="65"/>
      <c r="CD27" s="62" t="s">
        <v>207</v>
      </c>
      <c r="CE27" s="63"/>
      <c r="CF27" s="62" t="s">
        <v>208</v>
      </c>
      <c r="CG27" s="90"/>
      <c r="CH27" s="90"/>
    </row>
    <row r="28" spans="1:86" ht="25.5">
      <c r="A28" s="553" t="s">
        <v>318</v>
      </c>
      <c r="B28" s="582" t="s">
        <v>40</v>
      </c>
      <c r="C28" s="592" t="s">
        <v>1626</v>
      </c>
      <c r="D28" s="584" t="s">
        <v>418</v>
      </c>
      <c r="E28" s="585">
        <v>2015</v>
      </c>
      <c r="F28" s="585">
        <v>0</v>
      </c>
      <c r="G28" s="585">
        <v>0</v>
      </c>
      <c r="H28" s="586">
        <v>0</v>
      </c>
      <c r="I28" s="587"/>
      <c r="J28" s="588" t="s">
        <v>444</v>
      </c>
      <c r="K28" s="900">
        <v>0</v>
      </c>
      <c r="L28" s="589"/>
      <c r="M28" s="589"/>
      <c r="N28" s="591"/>
      <c r="O28" s="591"/>
      <c r="BA28" s="815" t="s">
        <v>357</v>
      </c>
      <c r="BB28" s="815" t="s">
        <v>358</v>
      </c>
      <c r="BD28" s="71" t="s">
        <v>430</v>
      </c>
      <c r="BE28" s="813"/>
      <c r="BF28" s="813"/>
      <c r="BH28" s="71" t="s">
        <v>459</v>
      </c>
      <c r="BM28" s="816" t="s">
        <v>481</v>
      </c>
      <c r="BU28" s="65" t="s">
        <v>679</v>
      </c>
      <c r="BV28" s="65"/>
      <c r="BW28" s="65"/>
      <c r="BX28" s="65"/>
      <c r="BY28" s="65"/>
      <c r="BZ28" s="65" t="s">
        <v>172</v>
      </c>
      <c r="CA28" s="65"/>
      <c r="CB28" s="65"/>
      <c r="CD28" s="63" t="s">
        <v>209</v>
      </c>
      <c r="CE28" s="63"/>
      <c r="CF28" s="63" t="s">
        <v>210</v>
      </c>
      <c r="CG28" s="90"/>
      <c r="CH28" s="90"/>
    </row>
    <row r="29" spans="1:86" ht="6.75" customHeight="1">
      <c r="A29" s="604"/>
      <c r="B29" s="605"/>
      <c r="C29" s="606"/>
      <c r="D29" s="607"/>
      <c r="E29" s="608"/>
      <c r="F29" s="608"/>
      <c r="G29" s="609"/>
      <c r="H29" s="609"/>
      <c r="I29" s="610"/>
      <c r="J29" s="611"/>
      <c r="K29" s="612"/>
      <c r="L29" s="613"/>
      <c r="M29" s="613"/>
      <c r="N29" s="602"/>
      <c r="O29" s="602"/>
      <c r="BA29" s="815" t="s">
        <v>359</v>
      </c>
      <c r="BB29" s="815" t="s">
        <v>360</v>
      </c>
      <c r="BD29" s="71" t="s">
        <v>431</v>
      </c>
      <c r="BE29" s="813"/>
      <c r="BF29" s="813"/>
      <c r="BH29" s="71" t="s">
        <v>267</v>
      </c>
      <c r="BM29" s="816" t="s">
        <v>482</v>
      </c>
      <c r="BU29" s="65" t="s">
        <v>680</v>
      </c>
      <c r="BV29" s="65"/>
      <c r="BW29" s="65"/>
      <c r="BX29" s="65"/>
      <c r="BY29" s="65"/>
      <c r="BZ29" s="65" t="s">
        <v>718</v>
      </c>
      <c r="CA29" s="65"/>
      <c r="CB29" s="65"/>
      <c r="CD29" s="63" t="s">
        <v>211</v>
      </c>
      <c r="CE29" s="63"/>
      <c r="CF29" s="63" t="s">
        <v>212</v>
      </c>
      <c r="CG29" s="90"/>
      <c r="CH29" s="90"/>
    </row>
    <row r="30" spans="1:86">
      <c r="A30" s="922" t="s">
        <v>269</v>
      </c>
      <c r="B30" s="922"/>
      <c r="C30" s="922"/>
      <c r="D30" s="83"/>
      <c r="E30" s="143"/>
      <c r="F30" s="84"/>
      <c r="G30" s="84"/>
      <c r="H30" s="84"/>
      <c r="I30" s="143"/>
      <c r="J30" s="85"/>
      <c r="K30" s="85"/>
      <c r="L30" s="143"/>
      <c r="M30" s="19"/>
      <c r="N30" s="19"/>
      <c r="O30" s="54"/>
      <c r="BD30" s="65" t="s">
        <v>439</v>
      </c>
      <c r="BH30" s="71" t="s">
        <v>633</v>
      </c>
      <c r="BM30" s="816" t="s">
        <v>493</v>
      </c>
      <c r="BU30" s="65" t="s">
        <v>704</v>
      </c>
      <c r="BV30" s="65"/>
      <c r="BW30" s="65"/>
      <c r="BX30" s="65"/>
      <c r="BY30" s="65"/>
      <c r="BZ30" s="65" t="s">
        <v>723</v>
      </c>
      <c r="CA30" s="65"/>
      <c r="CB30" s="65"/>
      <c r="CD30" s="63" t="s">
        <v>226</v>
      </c>
      <c r="CE30" s="63"/>
      <c r="CF30" s="63"/>
      <c r="CG30" s="90"/>
      <c r="CH30" s="90"/>
    </row>
    <row r="31" spans="1:86">
      <c r="A31" s="86" t="s">
        <v>247</v>
      </c>
      <c r="B31"/>
      <c r="C31" s="87"/>
      <c r="D31" s="87"/>
      <c r="E31" s="87"/>
      <c r="F31" s="87"/>
      <c r="G31" s="87"/>
      <c r="H31" s="87"/>
      <c r="I31" s="87"/>
      <c r="J31" s="87"/>
      <c r="K31" s="87"/>
      <c r="L31" s="87"/>
      <c r="M31" s="87"/>
      <c r="O31" s="54"/>
      <c r="BA31" s="71" t="s">
        <v>413</v>
      </c>
      <c r="BD31" s="65" t="s">
        <v>440</v>
      </c>
      <c r="BH31" s="71" t="s">
        <v>634</v>
      </c>
      <c r="BM31" s="816" t="s">
        <v>494</v>
      </c>
      <c r="BU31" s="65" t="s">
        <v>705</v>
      </c>
      <c r="BV31" s="65"/>
      <c r="BW31" s="65"/>
      <c r="BX31" s="65"/>
      <c r="BY31" s="65"/>
      <c r="BZ31" s="65" t="s">
        <v>713</v>
      </c>
      <c r="CA31" s="65"/>
      <c r="CB31" s="65"/>
    </row>
    <row r="32" spans="1:86">
      <c r="A32" s="86" t="s">
        <v>42</v>
      </c>
      <c r="B32"/>
      <c r="C32" s="87"/>
      <c r="D32" s="87"/>
      <c r="E32" s="87"/>
      <c r="F32" s="87"/>
      <c r="G32" s="87"/>
      <c r="H32" s="87"/>
      <c r="I32" s="87"/>
      <c r="J32" s="87"/>
      <c r="K32" s="87"/>
      <c r="L32" s="87"/>
      <c r="M32" s="87"/>
      <c r="BA32" s="71" t="s">
        <v>40</v>
      </c>
      <c r="BD32" s="65" t="s">
        <v>441</v>
      </c>
      <c r="BH32" s="71" t="s">
        <v>635</v>
      </c>
      <c r="BM32" s="816" t="s">
        <v>495</v>
      </c>
      <c r="BU32" s="65" t="s">
        <v>687</v>
      </c>
      <c r="BV32" s="65"/>
      <c r="BW32" s="65"/>
      <c r="BX32" s="65"/>
      <c r="BY32" s="65"/>
      <c r="BZ32" s="65" t="s">
        <v>715</v>
      </c>
      <c r="CA32" s="65"/>
      <c r="CB32" s="65"/>
    </row>
    <row r="33" spans="1:80">
      <c r="A33" s="86" t="s">
        <v>179</v>
      </c>
      <c r="B33"/>
      <c r="BA33" s="71" t="s">
        <v>24</v>
      </c>
      <c r="BD33" s="65" t="s">
        <v>442</v>
      </c>
      <c r="BH33" s="71" t="s">
        <v>636</v>
      </c>
      <c r="BM33" s="816" t="s">
        <v>496</v>
      </c>
      <c r="BU33" s="65" t="s">
        <v>688</v>
      </c>
      <c r="BV33" s="65"/>
      <c r="BW33" s="65"/>
      <c r="BX33" s="65"/>
      <c r="BY33" s="65"/>
      <c r="BZ33" s="65" t="s">
        <v>441</v>
      </c>
      <c r="CA33" s="65"/>
      <c r="CB33" s="65"/>
    </row>
    <row r="34" spans="1:80">
      <c r="A34" s="86" t="s">
        <v>240</v>
      </c>
      <c r="B34"/>
      <c r="C34" s="87"/>
      <c r="D34" s="87"/>
      <c r="E34" s="87"/>
      <c r="F34" s="87"/>
      <c r="G34" s="87"/>
      <c r="H34" s="87"/>
      <c r="I34" s="87"/>
      <c r="J34" s="87"/>
      <c r="BA34" s="71" t="s">
        <v>401</v>
      </c>
      <c r="BD34" s="65" t="s">
        <v>443</v>
      </c>
      <c r="BH34" s="71" t="s">
        <v>637</v>
      </c>
      <c r="BM34" s="816" t="s">
        <v>497</v>
      </c>
      <c r="BU34" s="65" t="s">
        <v>690</v>
      </c>
      <c r="BV34" s="65"/>
      <c r="BW34" s="65"/>
      <c r="BX34" s="65"/>
      <c r="BY34" s="65"/>
      <c r="BZ34" s="65" t="s">
        <v>716</v>
      </c>
      <c r="CA34" s="65"/>
      <c r="CB34" s="65"/>
    </row>
    <row r="35" spans="1:80">
      <c r="B35"/>
      <c r="C35" s="83"/>
      <c r="BD35" s="71" t="s">
        <v>429</v>
      </c>
      <c r="BH35" s="71" t="s">
        <v>638</v>
      </c>
      <c r="BM35" s="816" t="s">
        <v>498</v>
      </c>
      <c r="BU35" s="65" t="s">
        <v>691</v>
      </c>
      <c r="BV35" s="65"/>
      <c r="BW35" s="65"/>
      <c r="BX35" s="65"/>
      <c r="BY35" s="65"/>
      <c r="CA35" s="65"/>
      <c r="CB35" s="65"/>
    </row>
    <row r="36" spans="1:80">
      <c r="C36" s="83"/>
      <c r="BH36" s="71" t="s">
        <v>109</v>
      </c>
      <c r="BM36" s="816" t="s">
        <v>499</v>
      </c>
      <c r="BV36" s="65"/>
      <c r="BW36" s="65"/>
      <c r="BX36" s="65"/>
      <c r="BY36" s="65"/>
      <c r="CA36" s="65"/>
      <c r="CB36" s="65"/>
    </row>
    <row r="37" spans="1:80">
      <c r="C37" s="83"/>
      <c r="BA37" s="175" t="s">
        <v>287</v>
      </c>
      <c r="BH37" s="71" t="s">
        <v>110</v>
      </c>
      <c r="BM37" s="816" t="s">
        <v>500</v>
      </c>
      <c r="BV37" s="65"/>
      <c r="BW37" s="65"/>
      <c r="BX37" s="65"/>
      <c r="BY37" s="65"/>
      <c r="BZ37" s="65"/>
      <c r="CA37" s="65"/>
      <c r="CB37" s="65"/>
    </row>
    <row r="38" spans="1:80">
      <c r="C38" s="83"/>
      <c r="BA38" s="71" t="s">
        <v>7</v>
      </c>
      <c r="BD38" s="175" t="s">
        <v>274</v>
      </c>
      <c r="BH38" s="71" t="s">
        <v>111</v>
      </c>
      <c r="BM38" s="816" t="s">
        <v>501</v>
      </c>
      <c r="BU38" s="65"/>
      <c r="BV38" s="65"/>
      <c r="BW38" s="65"/>
      <c r="BX38" s="65"/>
      <c r="BY38" s="65"/>
      <c r="BZ38" s="65"/>
      <c r="CA38" s="65"/>
      <c r="CB38" s="65"/>
    </row>
    <row r="39" spans="1:80">
      <c r="C39" s="83"/>
      <c r="BA39" s="71" t="s">
        <v>97</v>
      </c>
      <c r="BD39" s="71" t="s">
        <v>444</v>
      </c>
      <c r="BM39" s="816" t="s">
        <v>502</v>
      </c>
      <c r="BV39" s="65"/>
      <c r="BW39" s="65"/>
      <c r="BX39" s="65"/>
      <c r="BY39" s="65"/>
      <c r="BZ39" s="65"/>
      <c r="CA39" s="65"/>
      <c r="CB39" s="65"/>
    </row>
    <row r="40" spans="1:80">
      <c r="C40" s="19"/>
      <c r="BA40" s="71" t="s">
        <v>196</v>
      </c>
      <c r="BD40" s="71" t="s">
        <v>445</v>
      </c>
      <c r="BM40" s="816" t="s">
        <v>503</v>
      </c>
      <c r="BV40" s="65"/>
      <c r="BW40" s="65"/>
      <c r="BX40" s="65"/>
      <c r="BY40" s="65"/>
      <c r="BZ40" s="65"/>
      <c r="CA40" s="65"/>
      <c r="CB40" s="65"/>
    </row>
    <row r="41" spans="1:80">
      <c r="BA41" s="71" t="s">
        <v>403</v>
      </c>
      <c r="BD41" s="71" t="s">
        <v>446</v>
      </c>
      <c r="BM41" s="816" t="s">
        <v>504</v>
      </c>
      <c r="BV41" s="65"/>
      <c r="BW41" s="65"/>
      <c r="BX41" s="65"/>
      <c r="BY41" s="65"/>
      <c r="BZ41" s="65"/>
      <c r="CA41" s="65"/>
      <c r="CB41" s="65"/>
    </row>
    <row r="42" spans="1:80">
      <c r="BA42" s="71" t="s">
        <v>404</v>
      </c>
      <c r="BM42" s="816" t="s">
        <v>91</v>
      </c>
      <c r="BV42" s="65"/>
      <c r="BW42" s="65"/>
      <c r="BX42" s="65"/>
      <c r="BY42" s="65"/>
      <c r="BZ42" s="65"/>
      <c r="CA42" s="65"/>
      <c r="CB42" s="65"/>
    </row>
    <row r="43" spans="1:80">
      <c r="BA43" s="71" t="s">
        <v>263</v>
      </c>
      <c r="BM43" s="816" t="s">
        <v>505</v>
      </c>
    </row>
    <row r="44" spans="1:80">
      <c r="BA44" s="71" t="s">
        <v>405</v>
      </c>
      <c r="BM44" s="816" t="s">
        <v>506</v>
      </c>
    </row>
    <row r="45" spans="1:80">
      <c r="BA45" s="71" t="s">
        <v>406</v>
      </c>
      <c r="BM45" s="816" t="s">
        <v>507</v>
      </c>
    </row>
    <row r="46" spans="1:80">
      <c r="BA46" s="71" t="s">
        <v>407</v>
      </c>
      <c r="BM46" s="816" t="s">
        <v>508</v>
      </c>
    </row>
    <row r="47" spans="1:80">
      <c r="BA47" s="71" t="s">
        <v>408</v>
      </c>
      <c r="BM47" s="816" t="s">
        <v>509</v>
      </c>
    </row>
    <row r="48" spans="1:80">
      <c r="BA48" s="71" t="s">
        <v>409</v>
      </c>
      <c r="BM48" s="816" t="s">
        <v>510</v>
      </c>
    </row>
    <row r="49" spans="53:65">
      <c r="BA49" s="71" t="s">
        <v>410</v>
      </c>
      <c r="BM49" s="816" t="s">
        <v>511</v>
      </c>
    </row>
    <row r="50" spans="53:65">
      <c r="BA50" s="71" t="s">
        <v>411</v>
      </c>
      <c r="BM50" s="816" t="s">
        <v>512</v>
      </c>
    </row>
    <row r="51" spans="53:65">
      <c r="BM51" s="816" t="s">
        <v>513</v>
      </c>
    </row>
    <row r="52" spans="53:65">
      <c r="BM52" s="816" t="s">
        <v>514</v>
      </c>
    </row>
    <row r="53" spans="53:65">
      <c r="BA53" s="192" t="s">
        <v>745</v>
      </c>
      <c r="BM53" s="816" t="s">
        <v>1862</v>
      </c>
    </row>
    <row r="54" spans="53:65" ht="15">
      <c r="BA54" s="193" t="s">
        <v>746</v>
      </c>
      <c r="BM54" s="817" t="s">
        <v>515</v>
      </c>
    </row>
    <row r="55" spans="53:65">
      <c r="BA55" s="614" t="s">
        <v>195</v>
      </c>
      <c r="BM55" s="816" t="s">
        <v>516</v>
      </c>
    </row>
    <row r="56" spans="53:65" ht="25.5">
      <c r="BA56" s="614" t="s">
        <v>803</v>
      </c>
      <c r="BM56" s="816" t="s">
        <v>517</v>
      </c>
    </row>
    <row r="57" spans="53:65">
      <c r="BA57" s="614" t="s">
        <v>804</v>
      </c>
      <c r="BM57" s="816" t="s">
        <v>518</v>
      </c>
    </row>
    <row r="58" spans="53:65">
      <c r="BA58" s="614" t="s">
        <v>64</v>
      </c>
      <c r="BM58" s="816" t="s">
        <v>519</v>
      </c>
    </row>
    <row r="59" spans="53:65">
      <c r="BA59" s="614" t="s">
        <v>805</v>
      </c>
      <c r="BM59" s="816" t="s">
        <v>520</v>
      </c>
    </row>
    <row r="60" spans="53:65" ht="15">
      <c r="BA60" s="193" t="s">
        <v>747</v>
      </c>
      <c r="BM60" s="816" t="s">
        <v>521</v>
      </c>
    </row>
    <row r="61" spans="53:65">
      <c r="BA61" t="s">
        <v>748</v>
      </c>
      <c r="BM61" s="816" t="s">
        <v>522</v>
      </c>
    </row>
    <row r="62" spans="53:65">
      <c r="BA62" t="s">
        <v>749</v>
      </c>
      <c r="BM62" s="816" t="s">
        <v>523</v>
      </c>
    </row>
    <row r="63" spans="53:65">
      <c r="BA63" t="s">
        <v>750</v>
      </c>
      <c r="BM63" s="816" t="s">
        <v>524</v>
      </c>
    </row>
    <row r="64" spans="53:65">
      <c r="BA64" t="s">
        <v>751</v>
      </c>
      <c r="BM64" s="816" t="s">
        <v>525</v>
      </c>
    </row>
    <row r="65" spans="53:65">
      <c r="BA65" t="s">
        <v>752</v>
      </c>
      <c r="BM65" s="816" t="s">
        <v>526</v>
      </c>
    </row>
    <row r="66" spans="53:65">
      <c r="BA66" t="s">
        <v>753</v>
      </c>
      <c r="BM66" s="816" t="s">
        <v>527</v>
      </c>
    </row>
    <row r="67" spans="53:65">
      <c r="BA67" t="s">
        <v>754</v>
      </c>
      <c r="BM67" s="816" t="s">
        <v>528</v>
      </c>
    </row>
    <row r="68" spans="53:65">
      <c r="BA68" t="s">
        <v>755</v>
      </c>
      <c r="BM68" s="816" t="s">
        <v>529</v>
      </c>
    </row>
    <row r="69" spans="53:65">
      <c r="BA69" t="s">
        <v>756</v>
      </c>
      <c r="BM69" s="816" t="s">
        <v>530</v>
      </c>
    </row>
    <row r="70" spans="53:65" ht="15">
      <c r="BA70" s="193" t="s">
        <v>799</v>
      </c>
      <c r="BM70" s="816"/>
    </row>
    <row r="71" spans="53:65">
      <c r="BA71" t="s">
        <v>796</v>
      </c>
      <c r="BM71" s="816"/>
    </row>
    <row r="72" spans="53:65">
      <c r="BA72" t="s">
        <v>797</v>
      </c>
      <c r="BM72" s="816"/>
    </row>
    <row r="73" spans="53:65">
      <c r="BA73" t="s">
        <v>798</v>
      </c>
      <c r="BM73" s="816"/>
    </row>
    <row r="74" spans="53:65" ht="15">
      <c r="BA74" s="193" t="s">
        <v>757</v>
      </c>
      <c r="BM74" s="817" t="s">
        <v>531</v>
      </c>
    </row>
    <row r="75" spans="53:65">
      <c r="BA75" t="s">
        <v>758</v>
      </c>
      <c r="BM75" s="816" t="s">
        <v>532</v>
      </c>
    </row>
    <row r="76" spans="53:65">
      <c r="BA76" t="s">
        <v>759</v>
      </c>
      <c r="BM76" s="816" t="s">
        <v>533</v>
      </c>
    </row>
    <row r="77" spans="53:65">
      <c r="BA77" t="s">
        <v>760</v>
      </c>
      <c r="BM77" s="816" t="s">
        <v>534</v>
      </c>
    </row>
    <row r="78" spans="53:65">
      <c r="BA78" t="s">
        <v>761</v>
      </c>
      <c r="BM78" s="816" t="s">
        <v>535</v>
      </c>
    </row>
    <row r="79" spans="53:65">
      <c r="BA79" t="s">
        <v>80</v>
      </c>
      <c r="BM79" s="816" t="s">
        <v>98</v>
      </c>
    </row>
    <row r="80" spans="53:65">
      <c r="BA80" t="s">
        <v>762</v>
      </c>
      <c r="BM80" s="816" t="s">
        <v>1863</v>
      </c>
    </row>
    <row r="81" spans="53:65">
      <c r="BA81" t="s">
        <v>763</v>
      </c>
      <c r="BM81" s="816" t="s">
        <v>536</v>
      </c>
    </row>
    <row r="82" spans="53:65">
      <c r="BA82" t="s">
        <v>764</v>
      </c>
      <c r="BM82" s="816" t="s">
        <v>537</v>
      </c>
    </row>
    <row r="83" spans="53:65">
      <c r="BA83" t="s">
        <v>765</v>
      </c>
      <c r="BM83" s="816" t="s">
        <v>538</v>
      </c>
    </row>
    <row r="84" spans="53:65">
      <c r="BA84" t="s">
        <v>766</v>
      </c>
      <c r="BM84" s="816" t="s">
        <v>539</v>
      </c>
    </row>
    <row r="85" spans="53:65">
      <c r="BA85" t="s">
        <v>767</v>
      </c>
      <c r="BM85" s="816" t="s">
        <v>540</v>
      </c>
    </row>
    <row r="86" spans="53:65">
      <c r="BA86" t="s">
        <v>768</v>
      </c>
      <c r="BM86" s="817" t="s">
        <v>541</v>
      </c>
    </row>
    <row r="87" spans="53:65">
      <c r="BA87" t="s">
        <v>769</v>
      </c>
      <c r="BM87" s="816" t="s">
        <v>542</v>
      </c>
    </row>
    <row r="88" spans="53:65">
      <c r="BA88" t="s">
        <v>770</v>
      </c>
      <c r="BM88" s="816" t="s">
        <v>543</v>
      </c>
    </row>
    <row r="89" spans="53:65">
      <c r="BA89" t="s">
        <v>771</v>
      </c>
      <c r="BM89" s="816" t="s">
        <v>544</v>
      </c>
    </row>
    <row r="90" spans="53:65">
      <c r="BA90" t="s">
        <v>772</v>
      </c>
      <c r="BM90" s="816" t="s">
        <v>545</v>
      </c>
    </row>
    <row r="91" spans="53:65">
      <c r="BA91" t="s">
        <v>773</v>
      </c>
      <c r="BM91" s="816" t="s">
        <v>546</v>
      </c>
    </row>
    <row r="92" spans="53:65">
      <c r="BA92" t="s">
        <v>774</v>
      </c>
      <c r="BM92" s="816" t="s">
        <v>1864</v>
      </c>
    </row>
    <row r="93" spans="53:65">
      <c r="BA93" t="s">
        <v>775</v>
      </c>
      <c r="BM93" s="816" t="s">
        <v>547</v>
      </c>
    </row>
    <row r="94" spans="53:65" ht="15">
      <c r="BA94" s="193" t="s">
        <v>776</v>
      </c>
      <c r="BM94" s="816" t="s">
        <v>94</v>
      </c>
    </row>
    <row r="95" spans="53:65">
      <c r="BA95" t="s">
        <v>800</v>
      </c>
      <c r="BM95" s="816" t="s">
        <v>548</v>
      </c>
    </row>
    <row r="96" spans="53:65">
      <c r="BA96" t="s">
        <v>801</v>
      </c>
      <c r="BM96" s="816" t="s">
        <v>549</v>
      </c>
    </row>
    <row r="97" spans="53:65">
      <c r="BA97" t="s">
        <v>802</v>
      </c>
      <c r="BM97" s="816" t="s">
        <v>550</v>
      </c>
    </row>
    <row r="98" spans="53:65" ht="15">
      <c r="BA98" s="193" t="s">
        <v>777</v>
      </c>
      <c r="BM98" s="816" t="s">
        <v>551</v>
      </c>
    </row>
    <row r="99" spans="53:65">
      <c r="BA99" t="s">
        <v>778</v>
      </c>
      <c r="BM99" s="816" t="s">
        <v>552</v>
      </c>
    </row>
    <row r="100" spans="53:65" ht="15">
      <c r="BA100" s="193" t="s">
        <v>779</v>
      </c>
      <c r="BM100" s="816" t="s">
        <v>553</v>
      </c>
    </row>
    <row r="101" spans="53:65">
      <c r="BA101" t="s">
        <v>780</v>
      </c>
      <c r="BM101" s="816" t="s">
        <v>1865</v>
      </c>
    </row>
    <row r="102" spans="53:65">
      <c r="BA102" t="s">
        <v>781</v>
      </c>
      <c r="BM102" s="816" t="s">
        <v>81</v>
      </c>
    </row>
    <row r="103" spans="53:65">
      <c r="BA103" t="s">
        <v>782</v>
      </c>
      <c r="BM103" s="816" t="s">
        <v>554</v>
      </c>
    </row>
    <row r="104" spans="53:65">
      <c r="BA104" t="s">
        <v>783</v>
      </c>
      <c r="BM104" s="816" t="s">
        <v>555</v>
      </c>
    </row>
    <row r="105" spans="53:65" ht="15">
      <c r="BA105" s="193" t="s">
        <v>784</v>
      </c>
      <c r="BM105" s="816" t="s">
        <v>556</v>
      </c>
    </row>
    <row r="106" spans="53:65">
      <c r="BA106" t="s">
        <v>785</v>
      </c>
      <c r="BM106" s="816" t="s">
        <v>557</v>
      </c>
    </row>
    <row r="107" spans="53:65">
      <c r="BA107" t="s">
        <v>786</v>
      </c>
      <c r="BM107" s="816" t="s">
        <v>558</v>
      </c>
    </row>
    <row r="108" spans="53:65">
      <c r="BA108" t="s">
        <v>787</v>
      </c>
      <c r="BM108" s="816" t="s">
        <v>559</v>
      </c>
    </row>
    <row r="109" spans="53:65">
      <c r="BA109" t="s">
        <v>788</v>
      </c>
      <c r="BM109" s="816" t="s">
        <v>560</v>
      </c>
    </row>
    <row r="110" spans="53:65">
      <c r="BA110" t="s">
        <v>789</v>
      </c>
      <c r="BM110" s="816" t="s">
        <v>82</v>
      </c>
    </row>
    <row r="111" spans="53:65">
      <c r="BA111" t="s">
        <v>790</v>
      </c>
      <c r="BM111" s="816" t="s">
        <v>561</v>
      </c>
    </row>
    <row r="112" spans="53:65" ht="15">
      <c r="BA112" s="193" t="s">
        <v>791</v>
      </c>
      <c r="BM112" s="816" t="s">
        <v>562</v>
      </c>
    </row>
    <row r="113" spans="53:65">
      <c r="BA113" t="s">
        <v>792</v>
      </c>
      <c r="BM113" s="816" t="s">
        <v>563</v>
      </c>
    </row>
    <row r="114" spans="53:65" ht="15">
      <c r="BA114" s="193" t="s">
        <v>793</v>
      </c>
      <c r="BM114" s="816" t="s">
        <v>564</v>
      </c>
    </row>
    <row r="115" spans="53:65">
      <c r="BA115" t="s">
        <v>794</v>
      </c>
      <c r="BM115" s="816" t="s">
        <v>565</v>
      </c>
    </row>
    <row r="116" spans="53:65">
      <c r="BM116" s="816" t="s">
        <v>566</v>
      </c>
    </row>
    <row r="117" spans="53:65">
      <c r="BM117" s="816" t="s">
        <v>567</v>
      </c>
    </row>
    <row r="118" spans="53:65">
      <c r="BM118" s="816" t="s">
        <v>568</v>
      </c>
    </row>
    <row r="119" spans="53:65">
      <c r="BM119" s="816" t="s">
        <v>569</v>
      </c>
    </row>
    <row r="120" spans="53:65">
      <c r="BM120" s="816" t="s">
        <v>570</v>
      </c>
    </row>
    <row r="121" spans="53:65">
      <c r="BM121" s="816" t="s">
        <v>571</v>
      </c>
    </row>
    <row r="122" spans="53:65">
      <c r="BM122" s="816" t="s">
        <v>572</v>
      </c>
    </row>
    <row r="123" spans="53:65">
      <c r="BM123" s="816" t="s">
        <v>573</v>
      </c>
    </row>
    <row r="124" spans="53:65">
      <c r="BM124" s="816" t="s">
        <v>574</v>
      </c>
    </row>
    <row r="125" spans="53:65">
      <c r="BM125" s="816" t="s">
        <v>575</v>
      </c>
    </row>
    <row r="126" spans="53:65">
      <c r="BM126" s="816" t="s">
        <v>576</v>
      </c>
    </row>
    <row r="127" spans="53:65">
      <c r="BM127" s="816" t="s">
        <v>577</v>
      </c>
    </row>
    <row r="128" spans="53:65">
      <c r="BM128" s="816" t="s">
        <v>1866</v>
      </c>
    </row>
    <row r="129" spans="65:65">
      <c r="BM129" s="816" t="s">
        <v>578</v>
      </c>
    </row>
    <row r="130" spans="65:65">
      <c r="BM130" s="817" t="s">
        <v>579</v>
      </c>
    </row>
    <row r="131" spans="65:65">
      <c r="BM131" s="816" t="s">
        <v>580</v>
      </c>
    </row>
    <row r="132" spans="65:65">
      <c r="BM132" s="816" t="s">
        <v>581</v>
      </c>
    </row>
    <row r="133" spans="65:65">
      <c r="BM133" s="816" t="s">
        <v>582</v>
      </c>
    </row>
    <row r="134" spans="65:65">
      <c r="BM134" s="816" t="s">
        <v>583</v>
      </c>
    </row>
    <row r="135" spans="65:65">
      <c r="BM135" s="816" t="s">
        <v>584</v>
      </c>
    </row>
    <row r="136" spans="65:65">
      <c r="BM136" s="816" t="s">
        <v>585</v>
      </c>
    </row>
    <row r="137" spans="65:65">
      <c r="BM137" s="816" t="s">
        <v>586</v>
      </c>
    </row>
    <row r="138" spans="65:65">
      <c r="BM138" s="816" t="s">
        <v>587</v>
      </c>
    </row>
    <row r="139" spans="65:65">
      <c r="BM139" s="816" t="s">
        <v>588</v>
      </c>
    </row>
    <row r="140" spans="65:65">
      <c r="BM140" s="816" t="s">
        <v>589</v>
      </c>
    </row>
    <row r="141" spans="65:65">
      <c r="BM141" s="816" t="s">
        <v>590</v>
      </c>
    </row>
    <row r="142" spans="65:65">
      <c r="BM142" s="816" t="s">
        <v>591</v>
      </c>
    </row>
    <row r="143" spans="65:65">
      <c r="BM143" s="816" t="s">
        <v>592</v>
      </c>
    </row>
    <row r="144" spans="65:65">
      <c r="BM144" s="816" t="s">
        <v>1867</v>
      </c>
    </row>
    <row r="145" spans="65:65">
      <c r="BM145" s="816" t="s">
        <v>593</v>
      </c>
    </row>
    <row r="146" spans="65:65">
      <c r="BM146" s="816" t="s">
        <v>594</v>
      </c>
    </row>
    <row r="147" spans="65:65">
      <c r="BM147" s="816" t="s">
        <v>595</v>
      </c>
    </row>
    <row r="148" spans="65:65">
      <c r="BM148" s="816" t="s">
        <v>596</v>
      </c>
    </row>
    <row r="149" spans="65:65">
      <c r="BM149" s="816" t="s">
        <v>597</v>
      </c>
    </row>
    <row r="150" spans="65:65">
      <c r="BM150" s="816" t="s">
        <v>1868</v>
      </c>
    </row>
    <row r="151" spans="65:65">
      <c r="BM151" s="816" t="s">
        <v>598</v>
      </c>
    </row>
    <row r="152" spans="65:65">
      <c r="BM152" s="816" t="s">
        <v>599</v>
      </c>
    </row>
    <row r="153" spans="65:65">
      <c r="BM153" s="817" t="s">
        <v>600</v>
      </c>
    </row>
    <row r="154" spans="65:65">
      <c r="BM154" s="816" t="s">
        <v>79</v>
      </c>
    </row>
    <row r="155" spans="65:65">
      <c r="BM155" s="817" t="s">
        <v>601</v>
      </c>
    </row>
    <row r="156" spans="65:65">
      <c r="BM156" s="816" t="s">
        <v>602</v>
      </c>
    </row>
    <row r="157" spans="65:65">
      <c r="BM157" s="816" t="s">
        <v>603</v>
      </c>
    </row>
    <row r="158" spans="65:65">
      <c r="BM158" s="816" t="s">
        <v>604</v>
      </c>
    </row>
    <row r="159" spans="65:65">
      <c r="BM159" s="816" t="s">
        <v>605</v>
      </c>
    </row>
    <row r="160" spans="65:65">
      <c r="BM160" s="816" t="s">
        <v>606</v>
      </c>
    </row>
    <row r="161" spans="65:65">
      <c r="BM161" s="816" t="s">
        <v>607</v>
      </c>
    </row>
    <row r="162" spans="65:65">
      <c r="BM162" s="816" t="s">
        <v>608</v>
      </c>
    </row>
    <row r="163" spans="65:65">
      <c r="BM163" s="817" t="s">
        <v>609</v>
      </c>
    </row>
    <row r="164" spans="65:65">
      <c r="BM164" s="816" t="s">
        <v>610</v>
      </c>
    </row>
    <row r="165" spans="65:65">
      <c r="BM165" s="816" t="s">
        <v>611</v>
      </c>
    </row>
    <row r="166" spans="65:65">
      <c r="BM166" s="816" t="s">
        <v>612</v>
      </c>
    </row>
    <row r="167" spans="65:65">
      <c r="BM167" s="816" t="s">
        <v>613</v>
      </c>
    </row>
    <row r="168" spans="65:65">
      <c r="BM168" s="816" t="s">
        <v>614</v>
      </c>
    </row>
    <row r="169" spans="65:65">
      <c r="BM169" s="816" t="s">
        <v>615</v>
      </c>
    </row>
    <row r="170" spans="65:65">
      <c r="BM170" s="816" t="s">
        <v>616</v>
      </c>
    </row>
    <row r="171" spans="65:65">
      <c r="BM171" s="816" t="s">
        <v>617</v>
      </c>
    </row>
    <row r="172" spans="65:65">
      <c r="BM172" s="816" t="s">
        <v>618</v>
      </c>
    </row>
    <row r="173" spans="65:65">
      <c r="BM173" s="816" t="s">
        <v>619</v>
      </c>
    </row>
    <row r="174" spans="65:65">
      <c r="BM174" s="816" t="s">
        <v>620</v>
      </c>
    </row>
    <row r="175" spans="65:65">
      <c r="BM175" s="816" t="s">
        <v>621</v>
      </c>
    </row>
    <row r="176" spans="65:65">
      <c r="BM176" s="816" t="s">
        <v>622</v>
      </c>
    </row>
    <row r="177" spans="65:65">
      <c r="BM177" s="816" t="s">
        <v>1869</v>
      </c>
    </row>
    <row r="178" spans="65:65">
      <c r="BM178" s="816" t="s">
        <v>623</v>
      </c>
    </row>
    <row r="179" spans="65:65">
      <c r="BM179" s="816" t="s">
        <v>624</v>
      </c>
    </row>
    <row r="180" spans="65:65">
      <c r="BM180" s="816" t="s">
        <v>625</v>
      </c>
    </row>
    <row r="181" spans="65:65">
      <c r="BM181" s="816" t="s">
        <v>1870</v>
      </c>
    </row>
    <row r="182" spans="65:65">
      <c r="BM182" s="817" t="s">
        <v>626</v>
      </c>
    </row>
    <row r="183" spans="65:65">
      <c r="BM183" s="816" t="s">
        <v>627</v>
      </c>
    </row>
    <row r="184" spans="65:65">
      <c r="BM184" s="816" t="s">
        <v>628</v>
      </c>
    </row>
  </sheetData>
  <mergeCells count="1">
    <mergeCell ref="A30:C30"/>
  </mergeCells>
  <dataValidations count="4">
    <dataValidation type="list" allowBlank="1" showInputMessage="1" showErrorMessage="1" sqref="D4:D29">
      <formula1>$BD$2:$BD$11</formula1>
    </dataValidation>
    <dataValidation type="list" allowBlank="1" showInputMessage="1" showErrorMessage="1" sqref="J4:J29">
      <formula1>$BD$39:$BD$42</formula1>
    </dataValidation>
    <dataValidation type="textLength" showInputMessage="1" showErrorMessage="1" sqref="O4:O31">
      <formula1>0</formula1>
      <formula2>150</formula2>
    </dataValidation>
    <dataValidation type="list" allowBlank="1" showInputMessage="1" showErrorMessage="1" sqref="A4:A29">
      <formula1>$BB$2:$BB$29</formula1>
    </dataValidation>
  </dataValidations>
  <pageMargins left="0.78740157480314965" right="0.78740157480314965" top="1.0629921259842521" bottom="1.0629921259842521" header="0.78740157480314965" footer="0.78740157480314965"/>
  <pageSetup paperSize="9" scale="54" firstPageNumber="0" orientation="landscape" horizontalDpi="300" verticalDpi="300"/>
  <headerFooter alignWithMargins="0">
    <oddHeader>&amp;C&amp;"Times New Roman,Normal"&amp;12&amp;A</oddHeader>
    <oddFooter>&amp;C&amp;"Times New Roman,Normal"&amp;12Page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[1]Custom_lists!#REF!</xm:f>
          </x14:formula1>
          <xm:sqref>J4:J29 A4:B29 D4:D29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H179"/>
  <sheetViews>
    <sheetView zoomScaleSheetLayoutView="70" workbookViewId="0">
      <selection activeCell="M22" sqref="M22"/>
    </sheetView>
  </sheetViews>
  <sheetFormatPr baseColWidth="10" defaultColWidth="11.42578125" defaultRowHeight="12.75"/>
  <cols>
    <col min="1" max="1" width="6.7109375" style="71" customWidth="1"/>
    <col min="2" max="2" width="44.140625" style="71" customWidth="1"/>
    <col min="3" max="3" width="10.7109375" style="71" customWidth="1"/>
    <col min="4" max="4" width="20.42578125" style="71" customWidth="1"/>
    <col min="5" max="5" width="22.42578125" style="71" customWidth="1"/>
    <col min="6" max="6" width="24.28515625" style="71" customWidth="1"/>
    <col min="7" max="7" width="20.42578125" style="71" customWidth="1"/>
    <col min="8" max="8" width="18.7109375" style="71" customWidth="1"/>
    <col min="9" max="9" width="14.140625" style="71" customWidth="1"/>
    <col min="10" max="52" width="11.42578125" style="71" customWidth="1"/>
    <col min="53" max="16384" width="11.42578125" style="71"/>
  </cols>
  <sheetData>
    <row r="1" spans="1:81" ht="17.45" customHeight="1" thickBot="1">
      <c r="A1" s="78" t="s">
        <v>43</v>
      </c>
      <c r="B1" s="19"/>
      <c r="C1" s="78"/>
      <c r="D1" s="78"/>
      <c r="E1" s="78"/>
      <c r="F1" s="33"/>
      <c r="G1" s="184"/>
      <c r="H1" s="88" t="s">
        <v>0</v>
      </c>
      <c r="I1" s="80" t="s">
        <v>1619</v>
      </c>
      <c r="BA1" s="812" t="s">
        <v>402</v>
      </c>
      <c r="BB1" s="313" t="s">
        <v>813</v>
      </c>
      <c r="BD1" s="175" t="s">
        <v>414</v>
      </c>
      <c r="BE1" s="813"/>
      <c r="BF1" s="813"/>
      <c r="BH1" s="71" t="s">
        <v>449</v>
      </c>
      <c r="BM1" s="175" t="s">
        <v>629</v>
      </c>
      <c r="BO1" s="71" t="s">
        <v>652</v>
      </c>
      <c r="BU1" s="175" t="s">
        <v>689</v>
      </c>
      <c r="BZ1" s="71" t="s">
        <v>706</v>
      </c>
      <c r="CC1" s="71" t="s">
        <v>734</v>
      </c>
    </row>
    <row r="2" spans="1:81" ht="41.25" customHeight="1" thickBot="1">
      <c r="A2" s="20"/>
      <c r="B2" s="81"/>
      <c r="C2" s="81"/>
      <c r="D2" s="131"/>
      <c r="E2" s="81"/>
      <c r="F2" s="131"/>
      <c r="G2" s="185"/>
      <c r="H2" s="21" t="s">
        <v>243</v>
      </c>
      <c r="I2" s="814" t="s">
        <v>1814</v>
      </c>
      <c r="BA2" s="815" t="s">
        <v>319</v>
      </c>
      <c r="BB2" s="815" t="s">
        <v>320</v>
      </c>
      <c r="BD2" s="71" t="s">
        <v>419</v>
      </c>
      <c r="BE2" s="813"/>
      <c r="BF2" s="813"/>
      <c r="BH2" s="71" t="s">
        <v>448</v>
      </c>
      <c r="BM2" s="816" t="s">
        <v>461</v>
      </c>
      <c r="BO2" s="71" t="s">
        <v>113</v>
      </c>
      <c r="BU2" s="65" t="s">
        <v>692</v>
      </c>
      <c r="BV2" s="65"/>
      <c r="BW2" s="65"/>
      <c r="BX2" s="65"/>
      <c r="BY2" s="65"/>
      <c r="BZ2" s="65" t="s">
        <v>172</v>
      </c>
      <c r="CA2" s="65"/>
      <c r="CB2" s="65"/>
      <c r="CC2" s="71" t="s">
        <v>256</v>
      </c>
    </row>
    <row r="3" spans="1:81" ht="63" customHeight="1" thickBot="1">
      <c r="A3" s="615" t="s">
        <v>1</v>
      </c>
      <c r="B3" s="615" t="s">
        <v>35</v>
      </c>
      <c r="C3" s="616" t="s">
        <v>194</v>
      </c>
      <c r="D3" s="617" t="s">
        <v>44</v>
      </c>
      <c r="E3" s="618" t="s">
        <v>45</v>
      </c>
      <c r="F3" s="619" t="s">
        <v>46</v>
      </c>
      <c r="G3" s="142" t="s">
        <v>47</v>
      </c>
      <c r="H3" s="144" t="s">
        <v>738</v>
      </c>
      <c r="I3" s="144" t="s">
        <v>290</v>
      </c>
      <c r="BA3" s="815" t="s">
        <v>321</v>
      </c>
      <c r="BB3" s="815" t="s">
        <v>322</v>
      </c>
      <c r="BD3" s="71" t="s">
        <v>210</v>
      </c>
      <c r="BE3" s="813"/>
      <c r="BF3" s="813"/>
      <c r="BH3" s="71" t="s">
        <v>450</v>
      </c>
      <c r="BM3" s="816" t="s">
        <v>462</v>
      </c>
      <c r="BO3" s="71" t="s">
        <v>115</v>
      </c>
      <c r="BU3" s="65" t="s">
        <v>693</v>
      </c>
      <c r="BV3" s="65"/>
      <c r="BW3" s="65"/>
      <c r="BX3" s="65"/>
      <c r="BY3" s="65"/>
      <c r="BZ3" s="65" t="s">
        <v>718</v>
      </c>
      <c r="CA3" s="65"/>
      <c r="CB3" s="65"/>
      <c r="CC3" s="71" t="s">
        <v>257</v>
      </c>
    </row>
    <row r="4" spans="1:81" ht="21.6" customHeight="1">
      <c r="A4" s="923" t="s">
        <v>318</v>
      </c>
      <c r="B4" s="924" t="s">
        <v>40</v>
      </c>
      <c r="C4" s="925">
        <v>2015</v>
      </c>
      <c r="D4" s="926" t="s">
        <v>1627</v>
      </c>
      <c r="E4" s="928">
        <v>12</v>
      </c>
      <c r="F4" s="810" t="s">
        <v>1628</v>
      </c>
      <c r="G4" s="809">
        <v>7</v>
      </c>
      <c r="H4" s="620" t="s">
        <v>744</v>
      </c>
      <c r="I4" s="621"/>
      <c r="BA4" s="815" t="s">
        <v>323</v>
      </c>
      <c r="BB4" s="815" t="s">
        <v>324</v>
      </c>
      <c r="BD4" s="71" t="s">
        <v>420</v>
      </c>
      <c r="BE4" s="813"/>
      <c r="BF4" s="813"/>
      <c r="BH4" s="71" t="s">
        <v>455</v>
      </c>
      <c r="BM4" s="816" t="s">
        <v>463</v>
      </c>
      <c r="BO4" s="71" t="s">
        <v>119</v>
      </c>
      <c r="BU4" s="65" t="s">
        <v>694</v>
      </c>
      <c r="BV4" s="65"/>
      <c r="BW4" s="65"/>
      <c r="BX4" s="65"/>
      <c r="BY4" s="65"/>
      <c r="BZ4" s="65" t="s">
        <v>56</v>
      </c>
      <c r="CA4" s="65"/>
      <c r="CB4" s="65"/>
      <c r="CC4" s="71" t="s">
        <v>258</v>
      </c>
    </row>
    <row r="5" spans="1:81" ht="23.1" customHeight="1">
      <c r="A5" s="923"/>
      <c r="B5" s="924"/>
      <c r="C5" s="925"/>
      <c r="D5" s="927"/>
      <c r="E5" s="928"/>
      <c r="F5" s="810" t="s">
        <v>1629</v>
      </c>
      <c r="G5" s="809">
        <v>5</v>
      </c>
      <c r="H5" s="733" t="s">
        <v>744</v>
      </c>
      <c r="I5" s="819"/>
      <c r="BA5" s="815" t="s">
        <v>327</v>
      </c>
      <c r="BB5" s="815" t="s">
        <v>328</v>
      </c>
      <c r="BD5" s="71" t="s">
        <v>214</v>
      </c>
      <c r="BE5" s="813"/>
      <c r="BF5" s="813"/>
      <c r="BH5" s="71" t="s">
        <v>447</v>
      </c>
      <c r="BM5" s="817" t="s">
        <v>464</v>
      </c>
      <c r="BU5" s="65" t="s">
        <v>668</v>
      </c>
      <c r="BV5" s="65"/>
      <c r="BW5" s="65"/>
      <c r="BX5" s="65"/>
      <c r="BY5" s="65"/>
      <c r="BZ5" s="65" t="s">
        <v>719</v>
      </c>
      <c r="CA5" s="65"/>
      <c r="CB5" s="65"/>
      <c r="CC5" s="71" t="s">
        <v>259</v>
      </c>
    </row>
    <row r="6" spans="1:81" ht="12.75" customHeight="1">
      <c r="A6" s="923" t="s">
        <v>318</v>
      </c>
      <c r="B6" s="924" t="s">
        <v>40</v>
      </c>
      <c r="C6" s="925">
        <v>2015</v>
      </c>
      <c r="D6" s="926" t="s">
        <v>1630</v>
      </c>
      <c r="E6" s="928">
        <v>9</v>
      </c>
      <c r="F6" s="810" t="s">
        <v>1631</v>
      </c>
      <c r="G6" s="809">
        <v>8</v>
      </c>
      <c r="H6" s="620" t="s">
        <v>1632</v>
      </c>
      <c r="I6" s="621"/>
      <c r="BA6" s="815" t="s">
        <v>329</v>
      </c>
      <c r="BB6" s="815" t="s">
        <v>330</v>
      </c>
      <c r="BD6" s="71" t="s">
        <v>415</v>
      </c>
      <c r="BE6" s="813"/>
      <c r="BF6" s="813"/>
      <c r="BH6" s="71" t="s">
        <v>451</v>
      </c>
      <c r="BM6" s="816" t="s">
        <v>1857</v>
      </c>
      <c r="BU6" s="65" t="s">
        <v>669</v>
      </c>
      <c r="BV6" s="65"/>
      <c r="BW6" s="65"/>
      <c r="BX6" s="65"/>
      <c r="BY6" s="65"/>
      <c r="BZ6" s="65" t="s">
        <v>717</v>
      </c>
      <c r="CA6" s="65"/>
      <c r="CB6" s="65"/>
      <c r="CC6" s="71" t="s">
        <v>731</v>
      </c>
    </row>
    <row r="7" spans="1:81">
      <c r="A7" s="923"/>
      <c r="B7" s="924"/>
      <c r="C7" s="925"/>
      <c r="D7" s="927"/>
      <c r="E7" s="928"/>
      <c r="F7" s="810" t="s">
        <v>1633</v>
      </c>
      <c r="G7" s="809">
        <v>1</v>
      </c>
      <c r="H7" s="733" t="s">
        <v>744</v>
      </c>
      <c r="I7" s="819"/>
      <c r="BA7" s="815" t="s">
        <v>336</v>
      </c>
      <c r="BB7" s="815" t="s">
        <v>318</v>
      </c>
      <c r="BD7" s="71" t="s">
        <v>416</v>
      </c>
      <c r="BE7" s="813"/>
      <c r="BF7" s="813"/>
      <c r="BH7" s="71" t="s">
        <v>452</v>
      </c>
      <c r="BM7" s="816" t="s">
        <v>465</v>
      </c>
      <c r="BO7" s="71" t="s">
        <v>653</v>
      </c>
      <c r="BU7" s="65" t="s">
        <v>695</v>
      </c>
      <c r="BV7" s="65"/>
      <c r="BW7" s="65"/>
      <c r="BX7" s="65"/>
      <c r="BY7" s="65"/>
      <c r="BZ7" s="65" t="s">
        <v>173</v>
      </c>
      <c r="CA7" s="65"/>
      <c r="CB7" s="65"/>
      <c r="CC7" s="71" t="s">
        <v>732</v>
      </c>
    </row>
    <row r="8" spans="1:81" ht="51" customHeight="1">
      <c r="A8" s="923" t="s">
        <v>318</v>
      </c>
      <c r="B8" s="924" t="s">
        <v>40</v>
      </c>
      <c r="C8" s="925">
        <v>2015</v>
      </c>
      <c r="D8" s="941" t="s">
        <v>1634</v>
      </c>
      <c r="E8" s="928">
        <v>11</v>
      </c>
      <c r="F8" s="810" t="s">
        <v>1635</v>
      </c>
      <c r="G8" s="809">
        <v>0</v>
      </c>
      <c r="H8" s="620" t="s">
        <v>744</v>
      </c>
      <c r="I8" s="621" t="s">
        <v>1871</v>
      </c>
      <c r="BA8" s="815" t="s">
        <v>331</v>
      </c>
      <c r="BB8" s="815" t="s">
        <v>314</v>
      </c>
      <c r="BD8" s="71" t="s">
        <v>417</v>
      </c>
      <c r="BE8" s="813"/>
      <c r="BF8" s="813"/>
      <c r="BH8" s="71" t="s">
        <v>453</v>
      </c>
      <c r="BM8" s="816" t="s">
        <v>466</v>
      </c>
      <c r="BO8" s="71" t="s">
        <v>114</v>
      </c>
      <c r="BU8" s="65" t="s">
        <v>670</v>
      </c>
      <c r="BV8" s="65"/>
      <c r="BW8" s="65"/>
      <c r="BX8" s="65"/>
      <c r="BY8" s="65"/>
      <c r="BZ8" s="65" t="s">
        <v>707</v>
      </c>
      <c r="CA8" s="65"/>
      <c r="CB8" s="65"/>
      <c r="CC8" s="71" t="s">
        <v>733</v>
      </c>
    </row>
    <row r="9" spans="1:81" ht="27.75" customHeight="1">
      <c r="A9" s="923"/>
      <c r="B9" s="924"/>
      <c r="C9" s="925"/>
      <c r="D9" s="941"/>
      <c r="E9" s="928"/>
      <c r="F9" s="810" t="s">
        <v>1636</v>
      </c>
      <c r="G9" s="809">
        <v>11</v>
      </c>
      <c r="H9" s="733" t="s">
        <v>744</v>
      </c>
      <c r="I9" s="819"/>
      <c r="BA9" s="815" t="s">
        <v>361</v>
      </c>
      <c r="BB9" s="815" t="s">
        <v>39</v>
      </c>
      <c r="BD9" s="71" t="s">
        <v>418</v>
      </c>
      <c r="BE9" s="813"/>
      <c r="BF9" s="813"/>
      <c r="BH9" s="71" t="s">
        <v>454</v>
      </c>
      <c r="BM9" s="816" t="s">
        <v>1858</v>
      </c>
      <c r="BO9" s="71" t="s">
        <v>656</v>
      </c>
      <c r="BU9" s="65" t="s">
        <v>135</v>
      </c>
      <c r="BV9" s="65"/>
      <c r="BW9" s="65"/>
      <c r="BX9" s="65"/>
      <c r="BY9" s="65"/>
      <c r="BZ9" s="65" t="s">
        <v>708</v>
      </c>
      <c r="CA9" s="65"/>
      <c r="CB9" s="65"/>
      <c r="CC9" s="71" t="s">
        <v>190</v>
      </c>
    </row>
    <row r="10" spans="1:81" ht="21" customHeight="1">
      <c r="A10" s="929" t="s">
        <v>318</v>
      </c>
      <c r="B10" s="932" t="s">
        <v>40</v>
      </c>
      <c r="C10" s="935">
        <v>2015</v>
      </c>
      <c r="D10" s="935" t="s">
        <v>1872</v>
      </c>
      <c r="E10" s="938">
        <v>12</v>
      </c>
      <c r="F10" s="622" t="s">
        <v>1873</v>
      </c>
      <c r="G10" s="809">
        <v>2</v>
      </c>
      <c r="H10" s="733" t="s">
        <v>744</v>
      </c>
      <c r="I10" s="819"/>
      <c r="BA10" s="815"/>
      <c r="BB10" s="815"/>
      <c r="BE10" s="813"/>
      <c r="BF10" s="813"/>
      <c r="BM10" s="816"/>
      <c r="BU10" s="65"/>
      <c r="BV10" s="65"/>
      <c r="BW10" s="65"/>
      <c r="BX10" s="65"/>
      <c r="BY10" s="65"/>
      <c r="BZ10" s="65"/>
      <c r="CA10" s="65"/>
      <c r="CB10" s="65"/>
    </row>
    <row r="11" spans="1:81" ht="21" customHeight="1">
      <c r="A11" s="930"/>
      <c r="B11" s="933"/>
      <c r="C11" s="936"/>
      <c r="D11" s="936" t="s">
        <v>1637</v>
      </c>
      <c r="E11" s="939"/>
      <c r="F11" s="622" t="s">
        <v>1638</v>
      </c>
      <c r="G11" s="809">
        <v>2</v>
      </c>
      <c r="H11" s="733" t="s">
        <v>744</v>
      </c>
      <c r="I11" s="819"/>
      <c r="BA11" s="815" t="s">
        <v>337</v>
      </c>
      <c r="BB11" s="815" t="s">
        <v>338</v>
      </c>
      <c r="BD11" s="71" t="s">
        <v>423</v>
      </c>
      <c r="BE11" s="813"/>
      <c r="BF11" s="813"/>
      <c r="BH11" s="71" t="s">
        <v>73</v>
      </c>
      <c r="BK11" t="s">
        <v>744</v>
      </c>
      <c r="BM11" s="816" t="s">
        <v>470</v>
      </c>
      <c r="BO11" s="71" t="s">
        <v>658</v>
      </c>
      <c r="BU11" s="65" t="s">
        <v>697</v>
      </c>
      <c r="BV11" s="65"/>
      <c r="BW11" s="65"/>
      <c r="BX11" s="65"/>
      <c r="BY11" s="65"/>
      <c r="BZ11" s="65" t="s">
        <v>711</v>
      </c>
      <c r="CA11" s="65"/>
      <c r="CB11" s="65"/>
    </row>
    <row r="12" spans="1:81" ht="21" customHeight="1">
      <c r="A12" s="930"/>
      <c r="B12" s="933"/>
      <c r="C12" s="936"/>
      <c r="D12" s="936"/>
      <c r="E12" s="939"/>
      <c r="F12" s="622" t="s">
        <v>1639</v>
      </c>
      <c r="G12" s="809">
        <v>3</v>
      </c>
      <c r="H12" s="733" t="s">
        <v>744</v>
      </c>
      <c r="I12" s="819"/>
      <c r="BA12" s="815" t="s">
        <v>325</v>
      </c>
      <c r="BB12" s="815" t="s">
        <v>326</v>
      </c>
      <c r="BD12" s="71" t="s">
        <v>173</v>
      </c>
      <c r="BE12" s="813"/>
      <c r="BF12" s="813"/>
      <c r="BH12" s="71" t="s">
        <v>736</v>
      </c>
      <c r="BM12" s="816" t="s">
        <v>471</v>
      </c>
      <c r="BO12" s="71" t="s">
        <v>657</v>
      </c>
      <c r="BU12" s="65" t="s">
        <v>674</v>
      </c>
      <c r="BV12" s="65"/>
      <c r="BW12" s="65"/>
      <c r="BX12" s="65"/>
      <c r="BY12" s="65"/>
      <c r="BZ12" s="65" t="s">
        <v>712</v>
      </c>
      <c r="CA12" s="65"/>
      <c r="CB12" s="65"/>
    </row>
    <row r="13" spans="1:81" ht="21" customHeight="1">
      <c r="A13" s="931"/>
      <c r="B13" s="934"/>
      <c r="C13" s="937"/>
      <c r="D13" s="937"/>
      <c r="E13" s="940"/>
      <c r="F13" s="622" t="s">
        <v>1640</v>
      </c>
      <c r="G13" s="809">
        <v>5</v>
      </c>
      <c r="H13" s="733" t="s">
        <v>1632</v>
      </c>
      <c r="I13" s="819"/>
      <c r="BA13" s="815" t="s">
        <v>339</v>
      </c>
      <c r="BB13" s="815" t="s">
        <v>340</v>
      </c>
      <c r="BD13" s="71" t="s">
        <v>424</v>
      </c>
      <c r="BE13" s="813"/>
      <c r="BF13" s="813"/>
      <c r="BM13" s="816" t="s">
        <v>1860</v>
      </c>
      <c r="BO13" s="71" t="s">
        <v>659</v>
      </c>
      <c r="BU13" s="65" t="s">
        <v>137</v>
      </c>
      <c r="BV13" s="65"/>
      <c r="BW13" s="65"/>
      <c r="BX13" s="65"/>
      <c r="BY13" s="65"/>
      <c r="BZ13" s="65" t="s">
        <v>723</v>
      </c>
      <c r="CA13" s="65"/>
      <c r="CB13" s="65"/>
    </row>
    <row r="14" spans="1:81" ht="51">
      <c r="A14" s="942" t="s">
        <v>318</v>
      </c>
      <c r="B14" s="942" t="s">
        <v>40</v>
      </c>
      <c r="C14" s="945">
        <v>2015</v>
      </c>
      <c r="D14" s="948" t="s">
        <v>1641</v>
      </c>
      <c r="E14" s="951">
        <v>6</v>
      </c>
      <c r="F14" s="810" t="s">
        <v>1642</v>
      </c>
      <c r="G14" s="809">
        <v>0</v>
      </c>
      <c r="H14" s="733" t="s">
        <v>744</v>
      </c>
      <c r="I14" s="621" t="s">
        <v>1871</v>
      </c>
      <c r="BA14" s="815" t="s">
        <v>341</v>
      </c>
      <c r="BB14" s="815" t="s">
        <v>342</v>
      </c>
      <c r="BD14" s="71" t="s">
        <v>182</v>
      </c>
      <c r="BE14" s="813"/>
      <c r="BF14" s="813"/>
      <c r="BM14" s="816" t="s">
        <v>96</v>
      </c>
      <c r="BO14" s="71" t="s">
        <v>660</v>
      </c>
      <c r="BU14" s="65" t="s">
        <v>698</v>
      </c>
      <c r="BV14" s="65"/>
      <c r="BW14" s="65"/>
      <c r="BX14" s="65"/>
      <c r="BY14" s="65"/>
      <c r="BZ14" s="65" t="s">
        <v>713</v>
      </c>
      <c r="CA14" s="65"/>
      <c r="CB14" s="65"/>
    </row>
    <row r="15" spans="1:81" ht="25.5">
      <c r="A15" s="943"/>
      <c r="B15" s="943"/>
      <c r="C15" s="946"/>
      <c r="D15" s="949"/>
      <c r="E15" s="952"/>
      <c r="F15" s="810" t="s">
        <v>1643</v>
      </c>
      <c r="G15" s="809">
        <v>4</v>
      </c>
      <c r="H15" s="733" t="s">
        <v>1632</v>
      </c>
      <c r="I15" s="819"/>
      <c r="BA15" s="815" t="s">
        <v>343</v>
      </c>
      <c r="BB15" s="815" t="s">
        <v>95</v>
      </c>
      <c r="BD15" s="71" t="s">
        <v>425</v>
      </c>
      <c r="BE15" s="813"/>
      <c r="BF15" s="813"/>
      <c r="BM15" s="816" t="s">
        <v>472</v>
      </c>
      <c r="BO15" s="71" t="s">
        <v>661</v>
      </c>
      <c r="BU15" s="65" t="s">
        <v>727</v>
      </c>
      <c r="BV15" s="65"/>
      <c r="BW15" s="65"/>
      <c r="BX15" s="65"/>
      <c r="BY15" s="65"/>
      <c r="BZ15" s="65" t="s">
        <v>714</v>
      </c>
      <c r="CA15" s="65"/>
      <c r="CB15" s="65"/>
    </row>
    <row r="16" spans="1:81" ht="25.5">
      <c r="A16" s="944"/>
      <c r="B16" s="944"/>
      <c r="C16" s="947"/>
      <c r="D16" s="950"/>
      <c r="E16" s="953"/>
      <c r="F16" s="810" t="s">
        <v>1644</v>
      </c>
      <c r="G16" s="809">
        <v>2</v>
      </c>
      <c r="H16" s="733" t="s">
        <v>744</v>
      </c>
      <c r="I16" s="819"/>
      <c r="BA16" s="815" t="s">
        <v>345</v>
      </c>
      <c r="BB16" s="815" t="s">
        <v>317</v>
      </c>
      <c r="BD16" s="71" t="s">
        <v>426</v>
      </c>
      <c r="BE16" s="813"/>
      <c r="BF16" s="813"/>
      <c r="BM16" s="816" t="s">
        <v>473</v>
      </c>
      <c r="BO16" s="71" t="s">
        <v>662</v>
      </c>
      <c r="BU16" s="65" t="s">
        <v>728</v>
      </c>
      <c r="BV16" s="65"/>
      <c r="BW16" s="65"/>
      <c r="BX16" s="65"/>
      <c r="BY16" s="65"/>
      <c r="BZ16" s="65" t="s">
        <v>722</v>
      </c>
      <c r="CA16" s="65"/>
      <c r="CB16" s="65"/>
    </row>
    <row r="17" spans="53:86">
      <c r="BD17" s="71" t="s">
        <v>433</v>
      </c>
      <c r="BH17" s="71" t="s">
        <v>457</v>
      </c>
      <c r="BM17" s="816" t="s">
        <v>485</v>
      </c>
      <c r="BU17" s="65" t="s">
        <v>683</v>
      </c>
      <c r="BV17" s="65"/>
      <c r="BW17" s="65"/>
      <c r="BX17" s="65"/>
      <c r="BY17" s="65"/>
      <c r="BZ17" s="65" t="s">
        <v>717</v>
      </c>
      <c r="CA17" s="65"/>
      <c r="CB17" s="65"/>
      <c r="CD17" s="63" t="s">
        <v>217</v>
      </c>
      <c r="CE17" s="63"/>
      <c r="CF17" s="63" t="s">
        <v>203</v>
      </c>
      <c r="CG17" s="90"/>
      <c r="CH17" s="90"/>
    </row>
    <row r="18" spans="53:86">
      <c r="BA18" s="175" t="s">
        <v>412</v>
      </c>
      <c r="BD18" s="71" t="s">
        <v>173</v>
      </c>
      <c r="BH18" s="71" t="s">
        <v>268</v>
      </c>
      <c r="BM18" s="816" t="s">
        <v>486</v>
      </c>
      <c r="BU18" s="65" t="s">
        <v>700</v>
      </c>
      <c r="BV18" s="65"/>
      <c r="BW18" s="65"/>
      <c r="BX18" s="65"/>
      <c r="BY18" s="65"/>
      <c r="BZ18" s="65" t="s">
        <v>173</v>
      </c>
      <c r="CA18" s="65"/>
      <c r="CB18" s="65"/>
      <c r="CD18" s="63" t="s">
        <v>218</v>
      </c>
      <c r="CE18" s="63"/>
      <c r="CF18" s="63" t="s">
        <v>200</v>
      </c>
      <c r="CG18" s="90"/>
      <c r="CH18" s="90"/>
    </row>
    <row r="19" spans="53:86">
      <c r="BA19" s="71" t="s">
        <v>18</v>
      </c>
      <c r="BD19" s="71" t="s">
        <v>424</v>
      </c>
      <c r="BM19" s="816" t="s">
        <v>487</v>
      </c>
      <c r="BU19" s="65" t="s">
        <v>684</v>
      </c>
      <c r="BV19" s="65"/>
      <c r="BW19" s="65"/>
      <c r="BX19" s="65"/>
      <c r="BY19" s="65"/>
      <c r="BZ19" s="65" t="s">
        <v>725</v>
      </c>
      <c r="CA19" s="65"/>
      <c r="CB19" s="65"/>
      <c r="CD19" s="63" t="s">
        <v>219</v>
      </c>
      <c r="CE19" s="63"/>
      <c r="CF19" s="63" t="s">
        <v>220</v>
      </c>
      <c r="CG19" s="90"/>
      <c r="CH19" s="90"/>
    </row>
    <row r="20" spans="53:86">
      <c r="BA20" s="71" t="s">
        <v>20</v>
      </c>
      <c r="BD20" s="71" t="s">
        <v>434</v>
      </c>
      <c r="BM20" s="816" t="s">
        <v>488</v>
      </c>
      <c r="BU20" s="65" t="s">
        <v>701</v>
      </c>
      <c r="BV20" s="65"/>
      <c r="BW20" s="65"/>
      <c r="BX20" s="65"/>
      <c r="BY20" s="65"/>
      <c r="BZ20" s="65" t="s">
        <v>182</v>
      </c>
      <c r="CA20" s="65"/>
      <c r="CB20" s="65"/>
      <c r="CD20" s="63" t="s">
        <v>221</v>
      </c>
      <c r="CE20" s="63"/>
      <c r="CF20" s="63" t="s">
        <v>201</v>
      </c>
      <c r="CG20" s="90"/>
      <c r="CH20" s="90"/>
    </row>
    <row r="21" spans="53:86">
      <c r="BA21" s="71" t="s">
        <v>22</v>
      </c>
      <c r="BD21" s="71" t="s">
        <v>435</v>
      </c>
      <c r="BH21" s="175" t="s">
        <v>630</v>
      </c>
      <c r="BM21" s="816" t="s">
        <v>489</v>
      </c>
      <c r="BU21" s="65" t="s">
        <v>685</v>
      </c>
      <c r="BV21" s="65"/>
      <c r="BW21" s="65"/>
      <c r="BX21" s="65"/>
      <c r="BY21" s="65"/>
      <c r="BZ21" s="65" t="s">
        <v>710</v>
      </c>
      <c r="CA21" s="65"/>
      <c r="CB21" s="65"/>
      <c r="CD21" s="63" t="s">
        <v>222</v>
      </c>
      <c r="CE21" s="63"/>
      <c r="CF21" s="63"/>
      <c r="CG21" s="90"/>
      <c r="CH21" s="90"/>
    </row>
    <row r="22" spans="53:86">
      <c r="BA22" s="71" t="s">
        <v>24</v>
      </c>
      <c r="BD22" s="65" t="s">
        <v>437</v>
      </c>
      <c r="BH22" s="71" t="s">
        <v>737</v>
      </c>
      <c r="BM22" s="816" t="s">
        <v>490</v>
      </c>
      <c r="BU22" s="65" t="s">
        <v>702</v>
      </c>
      <c r="BV22" s="65"/>
      <c r="BW22" s="65"/>
      <c r="BX22" s="65"/>
      <c r="BY22" s="65"/>
      <c r="BZ22" s="65" t="s">
        <v>720</v>
      </c>
      <c r="CA22" s="65"/>
      <c r="CB22" s="65"/>
      <c r="CD22" s="63" t="s">
        <v>223</v>
      </c>
      <c r="CE22" s="63"/>
      <c r="CF22" s="63"/>
      <c r="CG22" s="90"/>
      <c r="CH22" s="90"/>
    </row>
    <row r="23" spans="53:86">
      <c r="BA23" s="71" t="s">
        <v>401</v>
      </c>
      <c r="BD23" s="65" t="s">
        <v>436</v>
      </c>
      <c r="BH23" s="71" t="s">
        <v>631</v>
      </c>
      <c r="BM23" s="816" t="s">
        <v>491</v>
      </c>
      <c r="BU23" s="65" t="s">
        <v>686</v>
      </c>
      <c r="BV23" s="65"/>
      <c r="BW23" s="65"/>
      <c r="BX23" s="65"/>
      <c r="BY23" s="65"/>
      <c r="BZ23" s="65" t="s">
        <v>711</v>
      </c>
      <c r="CA23" s="65"/>
      <c r="CB23" s="65"/>
      <c r="CD23" s="63" t="s">
        <v>224</v>
      </c>
      <c r="CE23" s="63"/>
      <c r="CF23" s="63"/>
      <c r="CG23" s="90"/>
      <c r="CH23" s="90"/>
    </row>
    <row r="24" spans="53:86">
      <c r="BD24" s="65" t="s">
        <v>438</v>
      </c>
      <c r="BH24" s="71" t="s">
        <v>632</v>
      </c>
      <c r="BM24" s="816" t="s">
        <v>492</v>
      </c>
      <c r="BU24" s="65" t="s">
        <v>703</v>
      </c>
      <c r="BV24" s="65"/>
      <c r="BW24" s="65"/>
      <c r="BX24" s="65"/>
      <c r="BY24" s="65"/>
      <c r="BZ24" s="65" t="s">
        <v>712</v>
      </c>
      <c r="CA24" s="65"/>
      <c r="CB24" s="65"/>
      <c r="CD24" s="63" t="s">
        <v>225</v>
      </c>
      <c r="CE24" s="63"/>
      <c r="CF24" s="63"/>
      <c r="CG24" s="90"/>
      <c r="CH24" s="90"/>
    </row>
    <row r="25" spans="53:86">
      <c r="BD25" s="65" t="s">
        <v>439</v>
      </c>
      <c r="BH25" s="71" t="s">
        <v>633</v>
      </c>
      <c r="BM25" s="816" t="s">
        <v>493</v>
      </c>
      <c r="BU25" s="65" t="s">
        <v>704</v>
      </c>
      <c r="BV25" s="65"/>
      <c r="BW25" s="65"/>
      <c r="BX25" s="65"/>
      <c r="BY25" s="65"/>
      <c r="BZ25" s="65" t="s">
        <v>723</v>
      </c>
      <c r="CA25" s="65"/>
      <c r="CB25" s="65"/>
      <c r="CD25" s="63" t="s">
        <v>226</v>
      </c>
      <c r="CE25" s="63"/>
      <c r="CF25" s="63"/>
      <c r="CG25" s="90"/>
      <c r="CH25" s="90"/>
    </row>
    <row r="26" spans="53:86">
      <c r="BA26" s="71" t="s">
        <v>413</v>
      </c>
      <c r="BD26" s="65" t="s">
        <v>440</v>
      </c>
      <c r="BH26" s="71" t="s">
        <v>634</v>
      </c>
      <c r="BM26" s="816" t="s">
        <v>494</v>
      </c>
      <c r="BU26" s="65" t="s">
        <v>705</v>
      </c>
      <c r="BV26" s="65"/>
      <c r="BW26" s="65"/>
      <c r="BX26" s="65"/>
      <c r="BY26" s="65"/>
      <c r="BZ26" s="65" t="s">
        <v>713</v>
      </c>
      <c r="CA26" s="65"/>
      <c r="CB26" s="65"/>
    </row>
    <row r="27" spans="53:86">
      <c r="BA27" s="71" t="s">
        <v>40</v>
      </c>
      <c r="BD27" s="65" t="s">
        <v>441</v>
      </c>
      <c r="BH27" s="71" t="s">
        <v>635</v>
      </c>
      <c r="BM27" s="816" t="s">
        <v>495</v>
      </c>
      <c r="BU27" s="65" t="s">
        <v>687</v>
      </c>
      <c r="BV27" s="65"/>
      <c r="BW27" s="65"/>
      <c r="BX27" s="65"/>
      <c r="BY27" s="65"/>
      <c r="BZ27" s="65" t="s">
        <v>715</v>
      </c>
      <c r="CA27" s="65"/>
      <c r="CB27" s="65"/>
    </row>
    <row r="28" spans="53:86">
      <c r="BA28" s="71" t="s">
        <v>24</v>
      </c>
      <c r="BD28" s="65" t="s">
        <v>442</v>
      </c>
      <c r="BH28" s="71" t="s">
        <v>636</v>
      </c>
      <c r="BM28" s="816" t="s">
        <v>496</v>
      </c>
      <c r="BU28" s="65" t="s">
        <v>688</v>
      </c>
      <c r="BV28" s="65"/>
      <c r="BW28" s="65"/>
      <c r="BX28" s="65"/>
      <c r="BY28" s="65"/>
      <c r="BZ28" s="65" t="s">
        <v>441</v>
      </c>
      <c r="CA28" s="65"/>
      <c r="CB28" s="65"/>
    </row>
    <row r="29" spans="53:86">
      <c r="BA29" s="71" t="s">
        <v>401</v>
      </c>
      <c r="BD29" s="65" t="s">
        <v>443</v>
      </c>
      <c r="BH29" s="71" t="s">
        <v>637</v>
      </c>
      <c r="BM29" s="816" t="s">
        <v>497</v>
      </c>
      <c r="BU29" s="65" t="s">
        <v>690</v>
      </c>
      <c r="BV29" s="65"/>
      <c r="BW29" s="65"/>
      <c r="BX29" s="65"/>
      <c r="BY29" s="65"/>
      <c r="BZ29" s="65" t="s">
        <v>716</v>
      </c>
      <c r="CA29" s="65"/>
      <c r="CB29" s="65"/>
    </row>
    <row r="30" spans="53:86">
      <c r="BD30" s="71" t="s">
        <v>429</v>
      </c>
      <c r="BH30" s="71" t="s">
        <v>638</v>
      </c>
      <c r="BM30" s="816" t="s">
        <v>498</v>
      </c>
      <c r="BU30" s="65" t="s">
        <v>691</v>
      </c>
      <c r="BV30" s="65"/>
      <c r="BW30" s="65"/>
      <c r="BX30" s="65"/>
      <c r="BY30" s="65"/>
      <c r="CA30" s="65"/>
      <c r="CB30" s="65"/>
    </row>
    <row r="31" spans="53:86">
      <c r="BH31" s="71" t="s">
        <v>109</v>
      </c>
      <c r="BM31" s="816" t="s">
        <v>499</v>
      </c>
      <c r="BV31" s="65"/>
      <c r="BW31" s="65"/>
      <c r="BX31" s="65"/>
      <c r="BY31" s="65"/>
      <c r="CA31" s="65"/>
      <c r="CB31" s="65"/>
    </row>
    <row r="32" spans="53:86">
      <c r="BA32" s="175" t="s">
        <v>287</v>
      </c>
      <c r="BH32" s="71" t="s">
        <v>110</v>
      </c>
      <c r="BM32" s="816" t="s">
        <v>500</v>
      </c>
      <c r="BV32" s="65"/>
      <c r="BW32" s="65"/>
      <c r="BX32" s="65"/>
      <c r="BY32" s="65"/>
      <c r="BZ32" s="65"/>
      <c r="CA32" s="65"/>
      <c r="CB32" s="65"/>
    </row>
    <row r="33" spans="53:80">
      <c r="BA33" s="71" t="s">
        <v>7</v>
      </c>
      <c r="BD33" s="175" t="s">
        <v>274</v>
      </c>
      <c r="BH33" s="71" t="s">
        <v>111</v>
      </c>
      <c r="BM33" s="816" t="s">
        <v>501</v>
      </c>
      <c r="BU33" s="65"/>
      <c r="BV33" s="65"/>
      <c r="BW33" s="65"/>
      <c r="BX33" s="65"/>
      <c r="BY33" s="65"/>
      <c r="BZ33" s="65"/>
      <c r="CA33" s="65"/>
      <c r="CB33" s="65"/>
    </row>
    <row r="34" spans="53:80">
      <c r="BA34" s="71" t="s">
        <v>97</v>
      </c>
      <c r="BD34" s="71" t="s">
        <v>444</v>
      </c>
      <c r="BM34" s="816" t="s">
        <v>502</v>
      </c>
      <c r="BV34" s="65"/>
      <c r="BW34" s="65"/>
      <c r="BX34" s="65"/>
      <c r="BY34" s="65"/>
      <c r="BZ34" s="65"/>
      <c r="CA34" s="65"/>
      <c r="CB34" s="65"/>
    </row>
    <row r="35" spans="53:80">
      <c r="BA35" s="71" t="s">
        <v>196</v>
      </c>
      <c r="BD35" s="71" t="s">
        <v>445</v>
      </c>
      <c r="BM35" s="816" t="s">
        <v>503</v>
      </c>
      <c r="BV35" s="65"/>
      <c r="BW35" s="65"/>
      <c r="BX35" s="65"/>
      <c r="BY35" s="65"/>
      <c r="BZ35" s="65"/>
      <c r="CA35" s="65"/>
      <c r="CB35" s="65"/>
    </row>
    <row r="36" spans="53:80">
      <c r="BA36" s="71" t="s">
        <v>403</v>
      </c>
      <c r="BD36" s="71" t="s">
        <v>446</v>
      </c>
      <c r="BM36" s="816" t="s">
        <v>504</v>
      </c>
      <c r="BV36" s="65"/>
      <c r="BW36" s="65"/>
      <c r="BX36" s="65"/>
      <c r="BY36" s="65"/>
      <c r="BZ36" s="65"/>
      <c r="CA36" s="65"/>
      <c r="CB36" s="65"/>
    </row>
    <row r="37" spans="53:80">
      <c r="BA37" s="71" t="s">
        <v>404</v>
      </c>
      <c r="BM37" s="816" t="s">
        <v>91</v>
      </c>
      <c r="BV37" s="65"/>
      <c r="BW37" s="65"/>
      <c r="BX37" s="65"/>
      <c r="BY37" s="65"/>
      <c r="BZ37" s="65"/>
      <c r="CA37" s="65"/>
      <c r="CB37" s="65"/>
    </row>
    <row r="38" spans="53:80">
      <c r="BA38" s="71" t="s">
        <v>263</v>
      </c>
      <c r="BM38" s="816" t="s">
        <v>505</v>
      </c>
    </row>
    <row r="39" spans="53:80">
      <c r="BA39" s="71" t="s">
        <v>405</v>
      </c>
      <c r="BM39" s="816" t="s">
        <v>506</v>
      </c>
    </row>
    <row r="40" spans="53:80">
      <c r="BA40" s="71" t="s">
        <v>406</v>
      </c>
      <c r="BM40" s="816" t="s">
        <v>507</v>
      </c>
    </row>
    <row r="41" spans="53:80">
      <c r="BA41" s="71" t="s">
        <v>407</v>
      </c>
      <c r="BM41" s="816" t="s">
        <v>508</v>
      </c>
    </row>
    <row r="42" spans="53:80">
      <c r="BA42" s="71" t="s">
        <v>408</v>
      </c>
      <c r="BM42" s="816" t="s">
        <v>509</v>
      </c>
    </row>
    <row r="43" spans="53:80">
      <c r="BA43" s="71" t="s">
        <v>409</v>
      </c>
      <c r="BM43" s="816" t="s">
        <v>510</v>
      </c>
    </row>
    <row r="44" spans="53:80">
      <c r="BA44" s="71" t="s">
        <v>410</v>
      </c>
      <c r="BM44" s="816" t="s">
        <v>511</v>
      </c>
    </row>
    <row r="45" spans="53:80">
      <c r="BA45" s="71" t="s">
        <v>411</v>
      </c>
      <c r="BM45" s="816" t="s">
        <v>512</v>
      </c>
    </row>
    <row r="46" spans="53:80">
      <c r="BM46" s="816" t="s">
        <v>513</v>
      </c>
    </row>
    <row r="47" spans="53:80">
      <c r="BM47" s="816" t="s">
        <v>514</v>
      </c>
    </row>
    <row r="48" spans="53:80">
      <c r="BA48" s="192" t="s">
        <v>745</v>
      </c>
      <c r="BM48" s="816" t="s">
        <v>1862</v>
      </c>
    </row>
    <row r="49" spans="53:65" ht="15">
      <c r="BA49" s="193" t="s">
        <v>746</v>
      </c>
      <c r="BM49" s="817" t="s">
        <v>515</v>
      </c>
    </row>
    <row r="50" spans="53:65">
      <c r="BA50" s="614" t="s">
        <v>195</v>
      </c>
      <c r="BM50" s="816" t="s">
        <v>516</v>
      </c>
    </row>
    <row r="51" spans="53:65" ht="25.5">
      <c r="BA51" s="614" t="s">
        <v>803</v>
      </c>
      <c r="BM51" s="816" t="s">
        <v>517</v>
      </c>
    </row>
    <row r="52" spans="53:65">
      <c r="BA52" s="614" t="s">
        <v>804</v>
      </c>
      <c r="BM52" s="816" t="s">
        <v>518</v>
      </c>
    </row>
    <row r="53" spans="53:65">
      <c r="BA53" s="614" t="s">
        <v>64</v>
      </c>
      <c r="BM53" s="816" t="s">
        <v>519</v>
      </c>
    </row>
    <row r="54" spans="53:65">
      <c r="BA54" s="614" t="s">
        <v>805</v>
      </c>
      <c r="BM54" s="816" t="s">
        <v>520</v>
      </c>
    </row>
    <row r="55" spans="53:65" ht="15">
      <c r="BA55" s="193" t="s">
        <v>747</v>
      </c>
      <c r="BM55" s="816" t="s">
        <v>521</v>
      </c>
    </row>
    <row r="56" spans="53:65">
      <c r="BA56" t="s">
        <v>748</v>
      </c>
      <c r="BM56" s="816" t="s">
        <v>522</v>
      </c>
    </row>
    <row r="57" spans="53:65">
      <c r="BA57" t="s">
        <v>749</v>
      </c>
      <c r="BM57" s="816" t="s">
        <v>523</v>
      </c>
    </row>
    <row r="58" spans="53:65">
      <c r="BA58" t="s">
        <v>750</v>
      </c>
      <c r="BM58" s="816" t="s">
        <v>524</v>
      </c>
    </row>
    <row r="59" spans="53:65">
      <c r="BA59" t="s">
        <v>751</v>
      </c>
      <c r="BM59" s="816" t="s">
        <v>525</v>
      </c>
    </row>
    <row r="60" spans="53:65">
      <c r="BA60" t="s">
        <v>752</v>
      </c>
      <c r="BM60" s="816" t="s">
        <v>526</v>
      </c>
    </row>
    <row r="61" spans="53:65">
      <c r="BA61" t="s">
        <v>753</v>
      </c>
      <c r="BM61" s="816" t="s">
        <v>527</v>
      </c>
    </row>
    <row r="62" spans="53:65">
      <c r="BA62" t="s">
        <v>754</v>
      </c>
      <c r="BM62" s="816" t="s">
        <v>528</v>
      </c>
    </row>
    <row r="63" spans="53:65">
      <c r="BA63" t="s">
        <v>755</v>
      </c>
      <c r="BM63" s="816" t="s">
        <v>529</v>
      </c>
    </row>
    <row r="64" spans="53:65">
      <c r="BA64" t="s">
        <v>756</v>
      </c>
      <c r="BM64" s="816" t="s">
        <v>530</v>
      </c>
    </row>
    <row r="65" spans="53:65" ht="15">
      <c r="BA65" s="193" t="s">
        <v>799</v>
      </c>
      <c r="BM65" s="816"/>
    </row>
    <row r="66" spans="53:65">
      <c r="BA66" t="s">
        <v>796</v>
      </c>
      <c r="BM66" s="816"/>
    </row>
    <row r="67" spans="53:65">
      <c r="BA67" t="s">
        <v>797</v>
      </c>
      <c r="BM67" s="816"/>
    </row>
    <row r="68" spans="53:65">
      <c r="BA68" t="s">
        <v>798</v>
      </c>
      <c r="BM68" s="816"/>
    </row>
    <row r="69" spans="53:65" ht="15">
      <c r="BA69" s="193" t="s">
        <v>757</v>
      </c>
      <c r="BM69" s="817" t="s">
        <v>531</v>
      </c>
    </row>
    <row r="70" spans="53:65">
      <c r="BA70" t="s">
        <v>758</v>
      </c>
      <c r="BM70" s="816" t="s">
        <v>532</v>
      </c>
    </row>
    <row r="71" spans="53:65">
      <c r="BA71" t="s">
        <v>759</v>
      </c>
      <c r="BM71" s="816" t="s">
        <v>533</v>
      </c>
    </row>
    <row r="72" spans="53:65">
      <c r="BA72" t="s">
        <v>760</v>
      </c>
      <c r="BM72" s="816" t="s">
        <v>534</v>
      </c>
    </row>
    <row r="73" spans="53:65">
      <c r="BA73" t="s">
        <v>761</v>
      </c>
      <c r="BM73" s="816" t="s">
        <v>535</v>
      </c>
    </row>
    <row r="74" spans="53:65">
      <c r="BA74" t="s">
        <v>80</v>
      </c>
      <c r="BM74" s="816" t="s">
        <v>98</v>
      </c>
    </row>
    <row r="75" spans="53:65">
      <c r="BA75" t="s">
        <v>762</v>
      </c>
      <c r="BM75" s="816" t="s">
        <v>1863</v>
      </c>
    </row>
    <row r="76" spans="53:65">
      <c r="BA76" t="s">
        <v>763</v>
      </c>
      <c r="BM76" s="816" t="s">
        <v>536</v>
      </c>
    </row>
    <row r="77" spans="53:65">
      <c r="BA77" t="s">
        <v>764</v>
      </c>
      <c r="BM77" s="816" t="s">
        <v>537</v>
      </c>
    </row>
    <row r="78" spans="53:65">
      <c r="BA78" t="s">
        <v>765</v>
      </c>
      <c r="BM78" s="816" t="s">
        <v>538</v>
      </c>
    </row>
    <row r="79" spans="53:65">
      <c r="BA79" t="s">
        <v>766</v>
      </c>
      <c r="BM79" s="816" t="s">
        <v>539</v>
      </c>
    </row>
    <row r="80" spans="53:65">
      <c r="BA80" t="s">
        <v>767</v>
      </c>
      <c r="BM80" s="816" t="s">
        <v>540</v>
      </c>
    </row>
    <row r="81" spans="53:65">
      <c r="BA81" t="s">
        <v>768</v>
      </c>
      <c r="BM81" s="817" t="s">
        <v>541</v>
      </c>
    </row>
    <row r="82" spans="53:65">
      <c r="BA82" t="s">
        <v>769</v>
      </c>
      <c r="BM82" s="816" t="s">
        <v>542</v>
      </c>
    </row>
    <row r="83" spans="53:65">
      <c r="BA83" t="s">
        <v>770</v>
      </c>
      <c r="BM83" s="816" t="s">
        <v>543</v>
      </c>
    </row>
    <row r="84" spans="53:65">
      <c r="BA84" t="s">
        <v>771</v>
      </c>
      <c r="BM84" s="816" t="s">
        <v>544</v>
      </c>
    </row>
    <row r="85" spans="53:65">
      <c r="BA85" t="s">
        <v>772</v>
      </c>
      <c r="BM85" s="816" t="s">
        <v>545</v>
      </c>
    </row>
    <row r="86" spans="53:65">
      <c r="BA86" t="s">
        <v>773</v>
      </c>
      <c r="BM86" s="816" t="s">
        <v>546</v>
      </c>
    </row>
    <row r="87" spans="53:65">
      <c r="BA87" t="s">
        <v>774</v>
      </c>
      <c r="BM87" s="816" t="s">
        <v>1864</v>
      </c>
    </row>
    <row r="88" spans="53:65">
      <c r="BA88" t="s">
        <v>775</v>
      </c>
      <c r="BM88" s="816" t="s">
        <v>547</v>
      </c>
    </row>
    <row r="89" spans="53:65" ht="15">
      <c r="BA89" s="193" t="s">
        <v>776</v>
      </c>
      <c r="BM89" s="816" t="s">
        <v>94</v>
      </c>
    </row>
    <row r="90" spans="53:65">
      <c r="BA90" t="s">
        <v>800</v>
      </c>
      <c r="BM90" s="816" t="s">
        <v>548</v>
      </c>
    </row>
    <row r="91" spans="53:65">
      <c r="BA91" t="s">
        <v>801</v>
      </c>
      <c r="BM91" s="816" t="s">
        <v>549</v>
      </c>
    </row>
    <row r="92" spans="53:65">
      <c r="BA92" t="s">
        <v>802</v>
      </c>
      <c r="BM92" s="816" t="s">
        <v>550</v>
      </c>
    </row>
    <row r="93" spans="53:65" ht="15">
      <c r="BA93" s="193" t="s">
        <v>777</v>
      </c>
      <c r="BM93" s="816" t="s">
        <v>551</v>
      </c>
    </row>
    <row r="94" spans="53:65">
      <c r="BA94" t="s">
        <v>778</v>
      </c>
      <c r="BM94" s="816" t="s">
        <v>552</v>
      </c>
    </row>
    <row r="95" spans="53:65" ht="15">
      <c r="BA95" s="193" t="s">
        <v>779</v>
      </c>
      <c r="BM95" s="816" t="s">
        <v>553</v>
      </c>
    </row>
    <row r="96" spans="53:65">
      <c r="BA96" t="s">
        <v>780</v>
      </c>
      <c r="BM96" s="816" t="s">
        <v>1865</v>
      </c>
    </row>
    <row r="97" spans="53:65">
      <c r="BA97" t="s">
        <v>781</v>
      </c>
      <c r="BM97" s="816" t="s">
        <v>81</v>
      </c>
    </row>
    <row r="98" spans="53:65">
      <c r="BA98" t="s">
        <v>782</v>
      </c>
      <c r="BM98" s="816" t="s">
        <v>554</v>
      </c>
    </row>
    <row r="99" spans="53:65">
      <c r="BA99" t="s">
        <v>783</v>
      </c>
      <c r="BM99" s="816" t="s">
        <v>555</v>
      </c>
    </row>
    <row r="100" spans="53:65" ht="15">
      <c r="BA100" s="193" t="s">
        <v>784</v>
      </c>
      <c r="BM100" s="816" t="s">
        <v>556</v>
      </c>
    </row>
    <row r="101" spans="53:65">
      <c r="BA101" t="s">
        <v>785</v>
      </c>
      <c r="BM101" s="816" t="s">
        <v>557</v>
      </c>
    </row>
    <row r="102" spans="53:65">
      <c r="BA102" t="s">
        <v>786</v>
      </c>
      <c r="BM102" s="816" t="s">
        <v>558</v>
      </c>
    </row>
    <row r="103" spans="53:65">
      <c r="BA103" t="s">
        <v>787</v>
      </c>
      <c r="BM103" s="816" t="s">
        <v>559</v>
      </c>
    </row>
    <row r="104" spans="53:65">
      <c r="BA104" t="s">
        <v>788</v>
      </c>
      <c r="BM104" s="816" t="s">
        <v>560</v>
      </c>
    </row>
    <row r="105" spans="53:65">
      <c r="BA105" t="s">
        <v>789</v>
      </c>
      <c r="BM105" s="816" t="s">
        <v>82</v>
      </c>
    </row>
    <row r="106" spans="53:65">
      <c r="BA106" t="s">
        <v>790</v>
      </c>
      <c r="BM106" s="816" t="s">
        <v>561</v>
      </c>
    </row>
    <row r="107" spans="53:65" ht="15">
      <c r="BA107" s="193" t="s">
        <v>791</v>
      </c>
      <c r="BM107" s="816" t="s">
        <v>562</v>
      </c>
    </row>
    <row r="108" spans="53:65">
      <c r="BA108" t="s">
        <v>792</v>
      </c>
      <c r="BM108" s="816" t="s">
        <v>563</v>
      </c>
    </row>
    <row r="109" spans="53:65" ht="15">
      <c r="BA109" s="193" t="s">
        <v>793</v>
      </c>
      <c r="BM109" s="816" t="s">
        <v>564</v>
      </c>
    </row>
    <row r="110" spans="53:65">
      <c r="BA110" t="s">
        <v>794</v>
      </c>
      <c r="BM110" s="816" t="s">
        <v>565</v>
      </c>
    </row>
    <row r="111" spans="53:65">
      <c r="BM111" s="816" t="s">
        <v>566</v>
      </c>
    </row>
    <row r="112" spans="53:65">
      <c r="BM112" s="816" t="s">
        <v>567</v>
      </c>
    </row>
    <row r="113" spans="65:65">
      <c r="BM113" s="816" t="s">
        <v>568</v>
      </c>
    </row>
    <row r="114" spans="65:65">
      <c r="BM114" s="816" t="s">
        <v>569</v>
      </c>
    </row>
    <row r="115" spans="65:65">
      <c r="BM115" s="816" t="s">
        <v>570</v>
      </c>
    </row>
    <row r="116" spans="65:65">
      <c r="BM116" s="816" t="s">
        <v>571</v>
      </c>
    </row>
    <row r="117" spans="65:65">
      <c r="BM117" s="816" t="s">
        <v>572</v>
      </c>
    </row>
    <row r="118" spans="65:65">
      <c r="BM118" s="816" t="s">
        <v>573</v>
      </c>
    </row>
    <row r="119" spans="65:65">
      <c r="BM119" s="816" t="s">
        <v>574</v>
      </c>
    </row>
    <row r="120" spans="65:65">
      <c r="BM120" s="816" t="s">
        <v>575</v>
      </c>
    </row>
    <row r="121" spans="65:65">
      <c r="BM121" s="816" t="s">
        <v>576</v>
      </c>
    </row>
    <row r="122" spans="65:65">
      <c r="BM122" s="816" t="s">
        <v>577</v>
      </c>
    </row>
    <row r="123" spans="65:65">
      <c r="BM123" s="816" t="s">
        <v>1866</v>
      </c>
    </row>
    <row r="124" spans="65:65">
      <c r="BM124" s="816" t="s">
        <v>578</v>
      </c>
    </row>
    <row r="125" spans="65:65">
      <c r="BM125" s="817" t="s">
        <v>579</v>
      </c>
    </row>
    <row r="126" spans="65:65">
      <c r="BM126" s="816" t="s">
        <v>580</v>
      </c>
    </row>
    <row r="127" spans="65:65">
      <c r="BM127" s="816" t="s">
        <v>581</v>
      </c>
    </row>
    <row r="128" spans="65:65">
      <c r="BM128" s="816" t="s">
        <v>582</v>
      </c>
    </row>
    <row r="129" spans="65:65">
      <c r="BM129" s="816" t="s">
        <v>583</v>
      </c>
    </row>
    <row r="130" spans="65:65">
      <c r="BM130" s="816" t="s">
        <v>584</v>
      </c>
    </row>
    <row r="131" spans="65:65">
      <c r="BM131" s="816" t="s">
        <v>585</v>
      </c>
    </row>
    <row r="132" spans="65:65">
      <c r="BM132" s="816" t="s">
        <v>586</v>
      </c>
    </row>
    <row r="133" spans="65:65">
      <c r="BM133" s="816" t="s">
        <v>587</v>
      </c>
    </row>
    <row r="134" spans="65:65">
      <c r="BM134" s="816" t="s">
        <v>588</v>
      </c>
    </row>
    <row r="135" spans="65:65">
      <c r="BM135" s="816" t="s">
        <v>589</v>
      </c>
    </row>
    <row r="136" spans="65:65">
      <c r="BM136" s="816" t="s">
        <v>590</v>
      </c>
    </row>
    <row r="137" spans="65:65">
      <c r="BM137" s="816" t="s">
        <v>591</v>
      </c>
    </row>
    <row r="138" spans="65:65">
      <c r="BM138" s="816" t="s">
        <v>592</v>
      </c>
    </row>
    <row r="139" spans="65:65">
      <c r="BM139" s="816" t="s">
        <v>1867</v>
      </c>
    </row>
    <row r="140" spans="65:65">
      <c r="BM140" s="816" t="s">
        <v>593</v>
      </c>
    </row>
    <row r="141" spans="65:65">
      <c r="BM141" s="816" t="s">
        <v>594</v>
      </c>
    </row>
    <row r="142" spans="65:65">
      <c r="BM142" s="816" t="s">
        <v>595</v>
      </c>
    </row>
    <row r="143" spans="65:65">
      <c r="BM143" s="816" t="s">
        <v>596</v>
      </c>
    </row>
    <row r="144" spans="65:65">
      <c r="BM144" s="816" t="s">
        <v>597</v>
      </c>
    </row>
    <row r="145" spans="65:65">
      <c r="BM145" s="816" t="s">
        <v>1868</v>
      </c>
    </row>
    <row r="146" spans="65:65">
      <c r="BM146" s="816" t="s">
        <v>598</v>
      </c>
    </row>
    <row r="147" spans="65:65">
      <c r="BM147" s="816" t="s">
        <v>599</v>
      </c>
    </row>
    <row r="148" spans="65:65">
      <c r="BM148" s="817" t="s">
        <v>600</v>
      </c>
    </row>
    <row r="149" spans="65:65">
      <c r="BM149" s="816" t="s">
        <v>79</v>
      </c>
    </row>
    <row r="150" spans="65:65">
      <c r="BM150" s="817" t="s">
        <v>601</v>
      </c>
    </row>
    <row r="151" spans="65:65">
      <c r="BM151" s="816" t="s">
        <v>602</v>
      </c>
    </row>
    <row r="152" spans="65:65">
      <c r="BM152" s="816" t="s">
        <v>603</v>
      </c>
    </row>
    <row r="153" spans="65:65">
      <c r="BM153" s="816" t="s">
        <v>604</v>
      </c>
    </row>
    <row r="154" spans="65:65">
      <c r="BM154" s="816" t="s">
        <v>605</v>
      </c>
    </row>
    <row r="155" spans="65:65">
      <c r="BM155" s="816" t="s">
        <v>606</v>
      </c>
    </row>
    <row r="156" spans="65:65">
      <c r="BM156" s="816" t="s">
        <v>607</v>
      </c>
    </row>
    <row r="157" spans="65:65">
      <c r="BM157" s="816" t="s">
        <v>608</v>
      </c>
    </row>
    <row r="158" spans="65:65">
      <c r="BM158" s="817" t="s">
        <v>609</v>
      </c>
    </row>
    <row r="159" spans="65:65">
      <c r="BM159" s="816" t="s">
        <v>610</v>
      </c>
    </row>
    <row r="160" spans="65:65">
      <c r="BM160" s="816" t="s">
        <v>611</v>
      </c>
    </row>
    <row r="161" spans="65:65">
      <c r="BM161" s="816" t="s">
        <v>612</v>
      </c>
    </row>
    <row r="162" spans="65:65">
      <c r="BM162" s="816" t="s">
        <v>613</v>
      </c>
    </row>
    <row r="163" spans="65:65">
      <c r="BM163" s="816" t="s">
        <v>614</v>
      </c>
    </row>
    <row r="164" spans="65:65">
      <c r="BM164" s="816" t="s">
        <v>615</v>
      </c>
    </row>
    <row r="165" spans="65:65">
      <c r="BM165" s="816" t="s">
        <v>616</v>
      </c>
    </row>
    <row r="166" spans="65:65">
      <c r="BM166" s="816" t="s">
        <v>617</v>
      </c>
    </row>
    <row r="167" spans="65:65">
      <c r="BM167" s="816" t="s">
        <v>618</v>
      </c>
    </row>
    <row r="168" spans="65:65">
      <c r="BM168" s="816" t="s">
        <v>619</v>
      </c>
    </row>
    <row r="169" spans="65:65">
      <c r="BM169" s="816" t="s">
        <v>620</v>
      </c>
    </row>
    <row r="170" spans="65:65">
      <c r="BM170" s="816" t="s">
        <v>621</v>
      </c>
    </row>
    <row r="171" spans="65:65">
      <c r="BM171" s="816" t="s">
        <v>622</v>
      </c>
    </row>
    <row r="172" spans="65:65">
      <c r="BM172" s="816" t="s">
        <v>1869</v>
      </c>
    </row>
    <row r="173" spans="65:65">
      <c r="BM173" s="816" t="s">
        <v>623</v>
      </c>
    </row>
    <row r="174" spans="65:65">
      <c r="BM174" s="816" t="s">
        <v>624</v>
      </c>
    </row>
    <row r="175" spans="65:65">
      <c r="BM175" s="816" t="s">
        <v>625</v>
      </c>
    </row>
    <row r="176" spans="65:65">
      <c r="BM176" s="816" t="s">
        <v>1870</v>
      </c>
    </row>
    <row r="177" spans="65:65">
      <c r="BM177" s="817" t="s">
        <v>626</v>
      </c>
    </row>
    <row r="178" spans="65:65">
      <c r="BM178" s="816" t="s">
        <v>627</v>
      </c>
    </row>
    <row r="179" spans="65:65">
      <c r="BM179" s="816" t="s">
        <v>628</v>
      </c>
    </row>
  </sheetData>
  <mergeCells count="25">
    <mergeCell ref="A14:A16"/>
    <mergeCell ref="B14:B16"/>
    <mergeCell ref="C14:C16"/>
    <mergeCell ref="D14:D16"/>
    <mergeCell ref="E14:E16"/>
    <mergeCell ref="A8:A9"/>
    <mergeCell ref="B8:B9"/>
    <mergeCell ref="C8:C9"/>
    <mergeCell ref="D8:D9"/>
    <mergeCell ref="E8:E9"/>
    <mergeCell ref="A10:A13"/>
    <mergeCell ref="B10:B13"/>
    <mergeCell ref="C10:C13"/>
    <mergeCell ref="D10:D13"/>
    <mergeCell ref="E10:E13"/>
    <mergeCell ref="A4:A5"/>
    <mergeCell ref="B4:B5"/>
    <mergeCell ref="C4:C5"/>
    <mergeCell ref="D4:D5"/>
    <mergeCell ref="E4:E5"/>
    <mergeCell ref="A6:A7"/>
    <mergeCell ref="B6:B7"/>
    <mergeCell ref="C6:C7"/>
    <mergeCell ref="D6:D7"/>
    <mergeCell ref="E6:E7"/>
  </mergeCells>
  <dataValidations count="2">
    <dataValidation type="list" allowBlank="1" showInputMessage="1" showErrorMessage="1" sqref="B4:B10">
      <formula1>$BA$27:$BA$30</formula1>
    </dataValidation>
    <dataValidation type="list" allowBlank="1" showInputMessage="1" showErrorMessage="1" sqref="A4:A10">
      <formula1>$BB$2:$BB$16</formula1>
    </dataValidation>
  </dataValidations>
  <pageMargins left="0.70833333333333337" right="0.70833333333333337" top="0.78749999999999998" bottom="0.78749999999999998" header="0.51180555555555551" footer="0.51180555555555551"/>
  <pageSetup paperSize="9" scale="59" firstPageNumber="0" orientation="portrait" horizontalDpi="300" verticalDpi="300"/>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[1]Custom_lists!#REF!</xm:f>
          </x14:formula1>
          <xm:sqref>A4:B10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7"/>
  <sheetViews>
    <sheetView workbookViewId="0">
      <selection activeCell="G27" sqref="G27:G262"/>
    </sheetView>
  </sheetViews>
  <sheetFormatPr baseColWidth="10" defaultRowHeight="12.75"/>
  <cols>
    <col min="2" max="2" width="25.140625" style="172" customWidth="1"/>
    <col min="3" max="3" width="15.7109375" customWidth="1"/>
    <col min="4" max="4" width="16.42578125" style="172" customWidth="1"/>
    <col min="5" max="5" width="10.85546875" style="172"/>
    <col min="6" max="6" width="22.7109375" style="172" customWidth="1"/>
    <col min="7" max="7" width="16.42578125" style="172" customWidth="1"/>
    <col min="8" max="8" width="10.85546875" style="172"/>
  </cols>
  <sheetData>
    <row r="1" spans="1:12" ht="16.5" thickBot="1">
      <c r="A1" s="89" t="s">
        <v>49</v>
      </c>
      <c r="B1" s="624"/>
      <c r="C1" s="89"/>
      <c r="D1" s="624"/>
      <c r="E1" s="624"/>
      <c r="F1" s="624"/>
      <c r="G1" s="625"/>
      <c r="H1" s="625"/>
      <c r="I1" s="89"/>
      <c r="J1" s="90"/>
      <c r="K1" s="88" t="s">
        <v>0</v>
      </c>
      <c r="L1" s="80" t="s">
        <v>1619</v>
      </c>
    </row>
    <row r="2" spans="1:12" ht="16.5" thickBot="1">
      <c r="A2" s="91"/>
      <c r="B2" s="626"/>
      <c r="C2" s="91"/>
      <c r="D2" s="626"/>
      <c r="E2" s="626"/>
      <c r="F2" s="626"/>
      <c r="G2" s="627"/>
      <c r="H2" s="628"/>
      <c r="I2" s="91"/>
      <c r="J2" s="90"/>
      <c r="K2" s="21" t="s">
        <v>243</v>
      </c>
      <c r="L2" s="814" t="s">
        <v>1814</v>
      </c>
    </row>
    <row r="3" spans="1:12" ht="51">
      <c r="A3" s="629" t="s">
        <v>1</v>
      </c>
      <c r="B3" s="630" t="s">
        <v>35</v>
      </c>
      <c r="C3" s="629" t="s">
        <v>204</v>
      </c>
      <c r="D3" s="629" t="s">
        <v>52</v>
      </c>
      <c r="E3" s="629" t="s">
        <v>194</v>
      </c>
      <c r="F3" s="629" t="s">
        <v>53</v>
      </c>
      <c r="G3" s="631" t="s">
        <v>302</v>
      </c>
      <c r="H3" s="631" t="s">
        <v>303</v>
      </c>
      <c r="I3" s="629" t="s">
        <v>205</v>
      </c>
      <c r="J3" s="629" t="s">
        <v>237</v>
      </c>
      <c r="K3" s="632" t="s">
        <v>238</v>
      </c>
      <c r="L3" s="633" t="s">
        <v>290</v>
      </c>
    </row>
    <row r="4" spans="1:12" ht="38.25">
      <c r="A4" s="820" t="s">
        <v>318</v>
      </c>
      <c r="B4" s="821" t="s">
        <v>1645</v>
      </c>
      <c r="C4" s="820" t="s">
        <v>1646</v>
      </c>
      <c r="D4" s="821" t="s">
        <v>427</v>
      </c>
      <c r="E4" s="821">
        <v>2015</v>
      </c>
      <c r="F4" s="821" t="s">
        <v>1671</v>
      </c>
      <c r="G4" s="821" t="s">
        <v>209</v>
      </c>
      <c r="H4" s="821" t="s">
        <v>1672</v>
      </c>
      <c r="I4" s="820" t="s">
        <v>1649</v>
      </c>
      <c r="J4" s="634">
        <v>38</v>
      </c>
      <c r="K4" s="634">
        <v>100</v>
      </c>
      <c r="L4" s="634" t="s">
        <v>1874</v>
      </c>
    </row>
    <row r="5" spans="1:12" ht="38.25">
      <c r="A5" s="820" t="s">
        <v>318</v>
      </c>
      <c r="B5" s="821" t="s">
        <v>1645</v>
      </c>
      <c r="C5" s="820" t="s">
        <v>1646</v>
      </c>
      <c r="D5" s="821" t="s">
        <v>427</v>
      </c>
      <c r="E5" s="821">
        <v>2015</v>
      </c>
      <c r="F5" s="821" t="s">
        <v>1671</v>
      </c>
      <c r="G5" s="821" t="s">
        <v>209</v>
      </c>
      <c r="H5" s="821" t="s">
        <v>1673</v>
      </c>
      <c r="I5" s="820" t="s">
        <v>1649</v>
      </c>
      <c r="J5" s="634">
        <v>46</v>
      </c>
      <c r="K5" s="634">
        <v>91</v>
      </c>
      <c r="L5" s="634" t="s">
        <v>1874</v>
      </c>
    </row>
    <row r="6" spans="1:12" ht="38.25">
      <c r="A6" s="820" t="s">
        <v>318</v>
      </c>
      <c r="B6" s="821" t="s">
        <v>1645</v>
      </c>
      <c r="C6" s="820" t="s">
        <v>1646</v>
      </c>
      <c r="D6" s="821" t="s">
        <v>427</v>
      </c>
      <c r="E6" s="821">
        <v>2015</v>
      </c>
      <c r="F6" s="821" t="s">
        <v>1671</v>
      </c>
      <c r="G6" s="821" t="s">
        <v>1995</v>
      </c>
      <c r="H6" s="821" t="s">
        <v>1648</v>
      </c>
      <c r="I6" s="820" t="s">
        <v>1649</v>
      </c>
      <c r="J6" s="634">
        <v>18</v>
      </c>
      <c r="K6" s="634">
        <v>33</v>
      </c>
      <c r="L6" s="634" t="s">
        <v>1874</v>
      </c>
    </row>
    <row r="7" spans="1:12" ht="38.25">
      <c r="A7" s="820" t="s">
        <v>318</v>
      </c>
      <c r="B7" s="821" t="s">
        <v>1645</v>
      </c>
      <c r="C7" s="820" t="s">
        <v>1646</v>
      </c>
      <c r="D7" s="821" t="s">
        <v>427</v>
      </c>
      <c r="E7" s="821">
        <v>2015</v>
      </c>
      <c r="F7" s="821" t="s">
        <v>1671</v>
      </c>
      <c r="G7" s="821" t="s">
        <v>211</v>
      </c>
      <c r="H7" s="821" t="s">
        <v>1672</v>
      </c>
      <c r="I7" s="820" t="s">
        <v>1649</v>
      </c>
      <c r="J7" s="634">
        <v>61</v>
      </c>
      <c r="K7" s="634">
        <v>100</v>
      </c>
      <c r="L7" s="634" t="s">
        <v>1874</v>
      </c>
    </row>
    <row r="8" spans="1:12" ht="38.25">
      <c r="A8" s="820" t="s">
        <v>318</v>
      </c>
      <c r="B8" s="821" t="s">
        <v>1645</v>
      </c>
      <c r="C8" s="820" t="s">
        <v>1646</v>
      </c>
      <c r="D8" s="821" t="s">
        <v>427</v>
      </c>
      <c r="E8" s="821">
        <v>2015</v>
      </c>
      <c r="F8" s="821" t="s">
        <v>1671</v>
      </c>
      <c r="G8" s="821" t="s">
        <v>211</v>
      </c>
      <c r="H8" s="821" t="s">
        <v>1673</v>
      </c>
      <c r="I8" s="820" t="s">
        <v>1649</v>
      </c>
      <c r="J8" s="634">
        <v>44</v>
      </c>
      <c r="K8" s="634">
        <v>70</v>
      </c>
      <c r="L8" s="634" t="s">
        <v>1874</v>
      </c>
    </row>
    <row r="9" spans="1:12" ht="38.25">
      <c r="A9" s="820" t="s">
        <v>318</v>
      </c>
      <c r="B9" s="821" t="s">
        <v>1645</v>
      </c>
      <c r="C9" s="820" t="s">
        <v>1646</v>
      </c>
      <c r="D9" s="821" t="s">
        <v>427</v>
      </c>
      <c r="E9" s="821">
        <v>2015</v>
      </c>
      <c r="F9" s="821" t="s">
        <v>1671</v>
      </c>
      <c r="G9" s="821" t="s">
        <v>211</v>
      </c>
      <c r="H9" s="821" t="s">
        <v>1674</v>
      </c>
      <c r="I9" s="820" t="s">
        <v>1649</v>
      </c>
      <c r="J9" s="634">
        <v>40</v>
      </c>
      <c r="K9" s="634">
        <v>80</v>
      </c>
      <c r="L9" s="634" t="s">
        <v>1874</v>
      </c>
    </row>
    <row r="10" spans="1:12" ht="38.25">
      <c r="A10" s="820" t="s">
        <v>318</v>
      </c>
      <c r="B10" s="821" t="s">
        <v>1645</v>
      </c>
      <c r="C10" s="820" t="s">
        <v>1646</v>
      </c>
      <c r="D10" s="821" t="s">
        <v>427</v>
      </c>
      <c r="E10" s="821">
        <v>2015</v>
      </c>
      <c r="F10" s="821" t="s">
        <v>1671</v>
      </c>
      <c r="G10" s="821" t="s">
        <v>211</v>
      </c>
      <c r="H10" s="821" t="s">
        <v>1875</v>
      </c>
      <c r="I10" s="820" t="s">
        <v>1652</v>
      </c>
      <c r="J10" s="634">
        <v>100</v>
      </c>
      <c r="K10" s="634">
        <v>100</v>
      </c>
      <c r="L10" s="634" t="s">
        <v>1874</v>
      </c>
    </row>
    <row r="11" spans="1:12" ht="38.25">
      <c r="A11" s="820" t="s">
        <v>318</v>
      </c>
      <c r="B11" s="821" t="s">
        <v>1645</v>
      </c>
      <c r="C11" s="820" t="s">
        <v>1646</v>
      </c>
      <c r="D11" s="821" t="s">
        <v>427</v>
      </c>
      <c r="E11" s="821">
        <v>2015</v>
      </c>
      <c r="F11" s="821" t="s">
        <v>1671</v>
      </c>
      <c r="G11" s="821" t="s">
        <v>222</v>
      </c>
      <c r="H11" s="821" t="s">
        <v>1672</v>
      </c>
      <c r="I11" s="820" t="s">
        <v>1649</v>
      </c>
      <c r="J11" s="634">
        <v>33</v>
      </c>
      <c r="K11" s="634">
        <v>33</v>
      </c>
      <c r="L11" s="634" t="s">
        <v>1874</v>
      </c>
    </row>
    <row r="12" spans="1:12" ht="38.25">
      <c r="A12" s="820" t="s">
        <v>318</v>
      </c>
      <c r="B12" s="821" t="s">
        <v>1645</v>
      </c>
      <c r="C12" s="820" t="s">
        <v>1646</v>
      </c>
      <c r="D12" s="821" t="s">
        <v>427</v>
      </c>
      <c r="E12" s="821">
        <v>2015</v>
      </c>
      <c r="F12" s="821" t="s">
        <v>1671</v>
      </c>
      <c r="G12" s="821" t="s">
        <v>1679</v>
      </c>
      <c r="H12" s="821" t="s">
        <v>1648</v>
      </c>
      <c r="I12" s="820" t="s">
        <v>1649</v>
      </c>
      <c r="J12" s="634">
        <v>31</v>
      </c>
      <c r="K12" s="634">
        <v>49</v>
      </c>
      <c r="L12" s="634" t="s">
        <v>1874</v>
      </c>
    </row>
    <row r="13" spans="1:12" ht="38.25">
      <c r="A13" s="820" t="s">
        <v>318</v>
      </c>
      <c r="B13" s="821" t="s">
        <v>1645</v>
      </c>
      <c r="C13" s="820" t="s">
        <v>1646</v>
      </c>
      <c r="D13" s="821" t="s">
        <v>427</v>
      </c>
      <c r="E13" s="821">
        <v>2015</v>
      </c>
      <c r="F13" s="821" t="s">
        <v>1647</v>
      </c>
      <c r="G13" s="821" t="s">
        <v>1996</v>
      </c>
      <c r="H13" s="821" t="s">
        <v>1648</v>
      </c>
      <c r="I13" s="820" t="s">
        <v>1649</v>
      </c>
      <c r="J13" s="634">
        <v>25</v>
      </c>
      <c r="K13" s="634">
        <v>50</v>
      </c>
      <c r="L13" s="634" t="s">
        <v>1874</v>
      </c>
    </row>
    <row r="14" spans="1:12" ht="38.25">
      <c r="A14" s="820" t="s">
        <v>318</v>
      </c>
      <c r="B14" s="821" t="s">
        <v>1645</v>
      </c>
      <c r="C14" s="820" t="s">
        <v>1646</v>
      </c>
      <c r="D14" s="821" t="s">
        <v>427</v>
      </c>
      <c r="E14" s="821">
        <v>2015</v>
      </c>
      <c r="F14" s="821" t="s">
        <v>1647</v>
      </c>
      <c r="G14" s="821" t="s">
        <v>1996</v>
      </c>
      <c r="H14" s="821" t="s">
        <v>1674</v>
      </c>
      <c r="I14" s="820" t="s">
        <v>1652</v>
      </c>
      <c r="J14" s="634">
        <v>22</v>
      </c>
      <c r="K14" s="634">
        <v>25</v>
      </c>
      <c r="L14" s="634" t="s">
        <v>1874</v>
      </c>
    </row>
    <row r="15" spans="1:12" ht="38.25">
      <c r="A15" s="820" t="s">
        <v>318</v>
      </c>
      <c r="B15" s="821" t="s">
        <v>1645</v>
      </c>
      <c r="C15" s="820" t="s">
        <v>1646</v>
      </c>
      <c r="D15" s="821" t="s">
        <v>427</v>
      </c>
      <c r="E15" s="821">
        <v>2015</v>
      </c>
      <c r="F15" s="821" t="s">
        <v>1647</v>
      </c>
      <c r="G15" s="821" t="s">
        <v>1997</v>
      </c>
      <c r="H15" s="821" t="s">
        <v>1674</v>
      </c>
      <c r="I15" s="820" t="s">
        <v>1652</v>
      </c>
      <c r="J15" s="634">
        <v>33</v>
      </c>
      <c r="K15" s="634">
        <v>33</v>
      </c>
      <c r="L15" s="634" t="s">
        <v>1874</v>
      </c>
    </row>
    <row r="16" spans="1:12" ht="38.25">
      <c r="A16" s="820" t="s">
        <v>318</v>
      </c>
      <c r="B16" s="821" t="s">
        <v>1645</v>
      </c>
      <c r="C16" s="820" t="s">
        <v>1646</v>
      </c>
      <c r="D16" s="821" t="s">
        <v>427</v>
      </c>
      <c r="E16" s="821">
        <v>2015</v>
      </c>
      <c r="F16" s="821" t="s">
        <v>1647</v>
      </c>
      <c r="G16" s="821" t="s">
        <v>1679</v>
      </c>
      <c r="H16" s="821" t="s">
        <v>1678</v>
      </c>
      <c r="I16" s="820" t="s">
        <v>1649</v>
      </c>
      <c r="J16" s="634">
        <v>15</v>
      </c>
      <c r="K16" s="634">
        <v>34</v>
      </c>
      <c r="L16" s="634" t="s">
        <v>1874</v>
      </c>
    </row>
    <row r="17" spans="1:12" ht="38.25">
      <c r="A17" s="820" t="s">
        <v>318</v>
      </c>
      <c r="B17" s="821" t="s">
        <v>1645</v>
      </c>
      <c r="C17" s="820" t="s">
        <v>1646</v>
      </c>
      <c r="D17" s="821" t="s">
        <v>1650</v>
      </c>
      <c r="E17" s="821">
        <v>2015</v>
      </c>
      <c r="F17" s="821" t="s">
        <v>1651</v>
      </c>
      <c r="G17" s="821" t="s">
        <v>1996</v>
      </c>
      <c r="H17" s="821" t="s">
        <v>1648</v>
      </c>
      <c r="I17" s="820" t="s">
        <v>1652</v>
      </c>
      <c r="J17" s="634">
        <v>100</v>
      </c>
      <c r="K17" s="634">
        <v>100</v>
      </c>
      <c r="L17" s="634" t="s">
        <v>1874</v>
      </c>
    </row>
    <row r="18" spans="1:12" ht="38.25">
      <c r="A18" s="820" t="s">
        <v>318</v>
      </c>
      <c r="B18" s="821" t="s">
        <v>1645</v>
      </c>
      <c r="C18" s="820" t="s">
        <v>1646</v>
      </c>
      <c r="D18" s="821" t="s">
        <v>1650</v>
      </c>
      <c r="E18" s="821">
        <v>2015</v>
      </c>
      <c r="F18" s="821" t="s">
        <v>1651</v>
      </c>
      <c r="G18" s="821" t="s">
        <v>209</v>
      </c>
      <c r="H18" s="821" t="s">
        <v>1672</v>
      </c>
      <c r="I18" s="820" t="s">
        <v>1652</v>
      </c>
      <c r="J18" s="634">
        <v>100</v>
      </c>
      <c r="K18" s="634">
        <v>100</v>
      </c>
      <c r="L18" s="634" t="s">
        <v>1874</v>
      </c>
    </row>
    <row r="19" spans="1:12" ht="38.25">
      <c r="A19" s="820" t="s">
        <v>318</v>
      </c>
      <c r="B19" s="821" t="s">
        <v>1645</v>
      </c>
      <c r="C19" s="820" t="s">
        <v>1646</v>
      </c>
      <c r="D19" s="821" t="s">
        <v>1650</v>
      </c>
      <c r="E19" s="821">
        <v>2015</v>
      </c>
      <c r="F19" s="821" t="s">
        <v>1651</v>
      </c>
      <c r="G19" s="821" t="s">
        <v>209</v>
      </c>
      <c r="H19" s="821" t="s">
        <v>1673</v>
      </c>
      <c r="I19" s="820" t="s">
        <v>1652</v>
      </c>
      <c r="J19" s="634">
        <v>100</v>
      </c>
      <c r="K19" s="634">
        <v>100</v>
      </c>
      <c r="L19" s="634" t="s">
        <v>1874</v>
      </c>
    </row>
    <row r="20" spans="1:12" ht="38.25">
      <c r="A20" s="820" t="s">
        <v>318</v>
      </c>
      <c r="B20" s="821" t="s">
        <v>1645</v>
      </c>
      <c r="C20" s="820" t="s">
        <v>1646</v>
      </c>
      <c r="D20" s="821" t="s">
        <v>1650</v>
      </c>
      <c r="E20" s="821">
        <v>2015</v>
      </c>
      <c r="F20" s="821" t="s">
        <v>1651</v>
      </c>
      <c r="G20" s="821" t="s">
        <v>1996</v>
      </c>
      <c r="H20" s="821" t="s">
        <v>1674</v>
      </c>
      <c r="I20" s="820" t="s">
        <v>1652</v>
      </c>
      <c r="J20" s="634">
        <v>100</v>
      </c>
      <c r="K20" s="634">
        <v>100</v>
      </c>
      <c r="L20" s="634" t="s">
        <v>1874</v>
      </c>
    </row>
    <row r="21" spans="1:12" ht="38.25">
      <c r="A21" s="820" t="s">
        <v>318</v>
      </c>
      <c r="B21" s="821" t="s">
        <v>1645</v>
      </c>
      <c r="C21" s="820" t="s">
        <v>1646</v>
      </c>
      <c r="D21" s="821" t="s">
        <v>1650</v>
      </c>
      <c r="E21" s="821">
        <v>2015</v>
      </c>
      <c r="F21" s="821" t="s">
        <v>1651</v>
      </c>
      <c r="G21" s="821" t="s">
        <v>1995</v>
      </c>
      <c r="H21" s="821" t="s">
        <v>1648</v>
      </c>
      <c r="I21" s="820" t="s">
        <v>1652</v>
      </c>
      <c r="J21" s="634">
        <v>100</v>
      </c>
      <c r="K21" s="634">
        <v>100</v>
      </c>
      <c r="L21" s="634" t="s">
        <v>1874</v>
      </c>
    </row>
    <row r="22" spans="1:12" ht="38.25">
      <c r="A22" s="820" t="s">
        <v>318</v>
      </c>
      <c r="B22" s="821" t="s">
        <v>1645</v>
      </c>
      <c r="C22" s="820" t="s">
        <v>1646</v>
      </c>
      <c r="D22" s="821" t="s">
        <v>1650</v>
      </c>
      <c r="E22" s="821">
        <v>2015</v>
      </c>
      <c r="F22" s="821" t="s">
        <v>1651</v>
      </c>
      <c r="G22" s="821" t="s">
        <v>211</v>
      </c>
      <c r="H22" s="821" t="s">
        <v>1672</v>
      </c>
      <c r="I22" s="820" t="s">
        <v>1652</v>
      </c>
      <c r="J22" s="634">
        <v>100</v>
      </c>
      <c r="K22" s="634">
        <v>100</v>
      </c>
      <c r="L22" s="634" t="s">
        <v>1874</v>
      </c>
    </row>
    <row r="23" spans="1:12" ht="38.25">
      <c r="A23" s="820" t="s">
        <v>318</v>
      </c>
      <c r="B23" s="821" t="s">
        <v>1645</v>
      </c>
      <c r="C23" s="820" t="s">
        <v>1646</v>
      </c>
      <c r="D23" s="821" t="s">
        <v>1650</v>
      </c>
      <c r="E23" s="821">
        <v>2015</v>
      </c>
      <c r="F23" s="821" t="s">
        <v>1651</v>
      </c>
      <c r="G23" s="821" t="s">
        <v>211</v>
      </c>
      <c r="H23" s="821" t="s">
        <v>1673</v>
      </c>
      <c r="I23" s="820" t="s">
        <v>1652</v>
      </c>
      <c r="J23" s="634">
        <v>100</v>
      </c>
      <c r="K23" s="634">
        <v>100</v>
      </c>
      <c r="L23" s="634" t="s">
        <v>1874</v>
      </c>
    </row>
    <row r="24" spans="1:12" ht="38.25">
      <c r="A24" s="820" t="s">
        <v>318</v>
      </c>
      <c r="B24" s="821" t="s">
        <v>1645</v>
      </c>
      <c r="C24" s="820" t="s">
        <v>1646</v>
      </c>
      <c r="D24" s="821" t="s">
        <v>1650</v>
      </c>
      <c r="E24" s="821">
        <v>2015</v>
      </c>
      <c r="F24" s="821" t="s">
        <v>1651</v>
      </c>
      <c r="G24" s="821" t="s">
        <v>211</v>
      </c>
      <c r="H24" s="821" t="s">
        <v>1674</v>
      </c>
      <c r="I24" s="820" t="s">
        <v>1652</v>
      </c>
      <c r="J24" s="634">
        <v>100</v>
      </c>
      <c r="K24" s="634">
        <v>100</v>
      </c>
      <c r="L24" s="634" t="s">
        <v>1874</v>
      </c>
    </row>
    <row r="25" spans="1:12" ht="38.25">
      <c r="A25" s="820" t="s">
        <v>318</v>
      </c>
      <c r="B25" s="821" t="s">
        <v>1645</v>
      </c>
      <c r="C25" s="820" t="s">
        <v>1646</v>
      </c>
      <c r="D25" s="821" t="s">
        <v>1650</v>
      </c>
      <c r="E25" s="821">
        <v>2015</v>
      </c>
      <c r="F25" s="821" t="s">
        <v>1651</v>
      </c>
      <c r="G25" s="821" t="s">
        <v>211</v>
      </c>
      <c r="H25" s="821" t="s">
        <v>1875</v>
      </c>
      <c r="I25" s="820" t="s">
        <v>1652</v>
      </c>
      <c r="J25" s="634">
        <v>100</v>
      </c>
      <c r="K25" s="634">
        <v>100</v>
      </c>
      <c r="L25" s="634" t="s">
        <v>1874</v>
      </c>
    </row>
    <row r="26" spans="1:12" ht="38.25">
      <c r="A26" s="820" t="s">
        <v>318</v>
      </c>
      <c r="B26" s="821" t="s">
        <v>1645</v>
      </c>
      <c r="C26" s="820" t="s">
        <v>1646</v>
      </c>
      <c r="D26" s="821" t="s">
        <v>1650</v>
      </c>
      <c r="E26" s="821">
        <v>2015</v>
      </c>
      <c r="F26" s="821" t="s">
        <v>1651</v>
      </c>
      <c r="G26" s="821" t="s">
        <v>222</v>
      </c>
      <c r="H26" s="821" t="s">
        <v>1672</v>
      </c>
      <c r="I26" s="820" t="s">
        <v>1652</v>
      </c>
      <c r="J26" s="634">
        <v>100</v>
      </c>
      <c r="K26" s="634">
        <v>100</v>
      </c>
      <c r="L26" s="634" t="s">
        <v>1874</v>
      </c>
    </row>
    <row r="27" spans="1:12" ht="38.25">
      <c r="A27" s="820" t="s">
        <v>318</v>
      </c>
      <c r="B27" s="821" t="s">
        <v>1645</v>
      </c>
      <c r="C27" s="820" t="s">
        <v>1646</v>
      </c>
      <c r="D27" s="821" t="s">
        <v>1650</v>
      </c>
      <c r="E27" s="821">
        <v>2015</v>
      </c>
      <c r="F27" s="821" t="s">
        <v>1651</v>
      </c>
      <c r="G27" s="821" t="s">
        <v>1997</v>
      </c>
      <c r="H27" s="821" t="s">
        <v>1674</v>
      </c>
      <c r="I27" s="820" t="s">
        <v>1652</v>
      </c>
      <c r="J27" s="634">
        <v>100</v>
      </c>
      <c r="K27" s="634">
        <v>100</v>
      </c>
      <c r="L27" s="634" t="s">
        <v>1874</v>
      </c>
    </row>
    <row r="28" spans="1:12" ht="38.25">
      <c r="A28" s="820" t="s">
        <v>318</v>
      </c>
      <c r="B28" s="821" t="s">
        <v>1645</v>
      </c>
      <c r="C28" s="820" t="s">
        <v>1646</v>
      </c>
      <c r="D28" s="821" t="s">
        <v>1650</v>
      </c>
      <c r="E28" s="821">
        <v>2015</v>
      </c>
      <c r="F28" s="821" t="s">
        <v>1651</v>
      </c>
      <c r="G28" s="821" t="s">
        <v>1679</v>
      </c>
      <c r="H28" s="821" t="s">
        <v>1678</v>
      </c>
      <c r="I28" s="820" t="s">
        <v>1652</v>
      </c>
      <c r="J28" s="634">
        <v>100</v>
      </c>
      <c r="K28" s="634">
        <v>100</v>
      </c>
      <c r="L28" s="634" t="s">
        <v>1874</v>
      </c>
    </row>
    <row r="29" spans="1:12" ht="38.25">
      <c r="A29" s="820" t="s">
        <v>318</v>
      </c>
      <c r="B29" s="821" t="s">
        <v>1645</v>
      </c>
      <c r="C29" s="820" t="s">
        <v>1646</v>
      </c>
      <c r="D29" s="821" t="s">
        <v>1650</v>
      </c>
      <c r="E29" s="821">
        <v>2015</v>
      </c>
      <c r="F29" s="821" t="s">
        <v>1651</v>
      </c>
      <c r="G29" s="821" t="s">
        <v>1679</v>
      </c>
      <c r="H29" s="821" t="s">
        <v>1648</v>
      </c>
      <c r="I29" s="820" t="s">
        <v>1652</v>
      </c>
      <c r="J29" s="634">
        <v>100</v>
      </c>
      <c r="K29" s="634">
        <v>100</v>
      </c>
      <c r="L29" s="634" t="s">
        <v>1874</v>
      </c>
    </row>
    <row r="30" spans="1:12" ht="38.25">
      <c r="A30" s="820" t="s">
        <v>318</v>
      </c>
      <c r="B30" s="821" t="s">
        <v>1645</v>
      </c>
      <c r="C30" s="820" t="s">
        <v>1646</v>
      </c>
      <c r="D30" s="821" t="s">
        <v>426</v>
      </c>
      <c r="E30" s="821">
        <v>2015</v>
      </c>
      <c r="F30" s="821" t="s">
        <v>1671</v>
      </c>
      <c r="G30" s="821" t="s">
        <v>209</v>
      </c>
      <c r="H30" s="821" t="s">
        <v>1672</v>
      </c>
      <c r="I30" s="820" t="s">
        <v>1649</v>
      </c>
      <c r="J30" s="634">
        <v>38</v>
      </c>
      <c r="K30" s="634">
        <v>100</v>
      </c>
      <c r="L30" s="634" t="s">
        <v>1874</v>
      </c>
    </row>
    <row r="31" spans="1:12" ht="38.25">
      <c r="A31" s="820" t="s">
        <v>318</v>
      </c>
      <c r="B31" s="821" t="s">
        <v>1645</v>
      </c>
      <c r="C31" s="820" t="s">
        <v>1646</v>
      </c>
      <c r="D31" s="821" t="s">
        <v>426</v>
      </c>
      <c r="E31" s="821">
        <v>2015</v>
      </c>
      <c r="F31" s="821" t="s">
        <v>1671</v>
      </c>
      <c r="G31" s="821" t="s">
        <v>209</v>
      </c>
      <c r="H31" s="821" t="s">
        <v>1673</v>
      </c>
      <c r="I31" s="820" t="s">
        <v>1649</v>
      </c>
      <c r="J31" s="634">
        <v>46</v>
      </c>
      <c r="K31" s="634">
        <v>91</v>
      </c>
      <c r="L31" s="634" t="s">
        <v>1874</v>
      </c>
    </row>
    <row r="32" spans="1:12" ht="38.25">
      <c r="A32" s="820" t="s">
        <v>318</v>
      </c>
      <c r="B32" s="821" t="s">
        <v>1645</v>
      </c>
      <c r="C32" s="820" t="s">
        <v>1646</v>
      </c>
      <c r="D32" s="821" t="s">
        <v>426</v>
      </c>
      <c r="E32" s="821">
        <v>2015</v>
      </c>
      <c r="F32" s="821" t="s">
        <v>1671</v>
      </c>
      <c r="G32" s="821" t="s">
        <v>1995</v>
      </c>
      <c r="H32" s="821" t="s">
        <v>1648</v>
      </c>
      <c r="I32" s="820" t="s">
        <v>1649</v>
      </c>
      <c r="J32" s="634">
        <v>18</v>
      </c>
      <c r="K32" s="634">
        <v>33</v>
      </c>
      <c r="L32" s="634" t="s">
        <v>1874</v>
      </c>
    </row>
    <row r="33" spans="1:12" ht="38.25">
      <c r="A33" s="820" t="s">
        <v>318</v>
      </c>
      <c r="B33" s="821" t="s">
        <v>1645</v>
      </c>
      <c r="C33" s="820" t="s">
        <v>1646</v>
      </c>
      <c r="D33" s="821" t="s">
        <v>426</v>
      </c>
      <c r="E33" s="821">
        <v>2015</v>
      </c>
      <c r="F33" s="821" t="s">
        <v>1671</v>
      </c>
      <c r="G33" s="821" t="s">
        <v>211</v>
      </c>
      <c r="H33" s="821" t="s">
        <v>1672</v>
      </c>
      <c r="I33" s="820" t="s">
        <v>1649</v>
      </c>
      <c r="J33" s="634">
        <v>61</v>
      </c>
      <c r="K33" s="634">
        <v>100</v>
      </c>
      <c r="L33" s="634" t="s">
        <v>1874</v>
      </c>
    </row>
    <row r="34" spans="1:12" ht="38.25">
      <c r="A34" s="820" t="s">
        <v>318</v>
      </c>
      <c r="B34" s="821" t="s">
        <v>1645</v>
      </c>
      <c r="C34" s="820" t="s">
        <v>1646</v>
      </c>
      <c r="D34" s="821" t="s">
        <v>426</v>
      </c>
      <c r="E34" s="821">
        <v>2015</v>
      </c>
      <c r="F34" s="821" t="s">
        <v>1671</v>
      </c>
      <c r="G34" s="821" t="s">
        <v>211</v>
      </c>
      <c r="H34" s="821" t="s">
        <v>1673</v>
      </c>
      <c r="I34" s="820" t="s">
        <v>1649</v>
      </c>
      <c r="J34" s="634">
        <v>44</v>
      </c>
      <c r="K34" s="634">
        <v>70</v>
      </c>
      <c r="L34" s="634" t="s">
        <v>1874</v>
      </c>
    </row>
    <row r="35" spans="1:12" ht="38.25">
      <c r="A35" s="820" t="s">
        <v>318</v>
      </c>
      <c r="B35" s="821" t="s">
        <v>1645</v>
      </c>
      <c r="C35" s="820" t="s">
        <v>1646</v>
      </c>
      <c r="D35" s="821" t="s">
        <v>426</v>
      </c>
      <c r="E35" s="821">
        <v>2015</v>
      </c>
      <c r="F35" s="821" t="s">
        <v>1671</v>
      </c>
      <c r="G35" s="821" t="s">
        <v>211</v>
      </c>
      <c r="H35" s="821" t="s">
        <v>1674</v>
      </c>
      <c r="I35" s="820" t="s">
        <v>1649</v>
      </c>
      <c r="J35" s="634">
        <v>40</v>
      </c>
      <c r="K35" s="634">
        <v>80</v>
      </c>
      <c r="L35" s="634" t="s">
        <v>1874</v>
      </c>
    </row>
    <row r="36" spans="1:12" ht="38.25">
      <c r="A36" s="820" t="s">
        <v>318</v>
      </c>
      <c r="B36" s="821" t="s">
        <v>1645</v>
      </c>
      <c r="C36" s="820" t="s">
        <v>1646</v>
      </c>
      <c r="D36" s="821" t="s">
        <v>426</v>
      </c>
      <c r="E36" s="821">
        <v>2015</v>
      </c>
      <c r="F36" s="821" t="s">
        <v>1671</v>
      </c>
      <c r="G36" s="821" t="s">
        <v>211</v>
      </c>
      <c r="H36" s="821" t="s">
        <v>1875</v>
      </c>
      <c r="I36" s="820" t="s">
        <v>1652</v>
      </c>
      <c r="J36" s="634">
        <v>100</v>
      </c>
      <c r="K36" s="634">
        <v>100</v>
      </c>
      <c r="L36" s="634" t="s">
        <v>1874</v>
      </c>
    </row>
    <row r="37" spans="1:12" ht="38.25">
      <c r="A37" s="820" t="s">
        <v>318</v>
      </c>
      <c r="B37" s="821" t="s">
        <v>1645</v>
      </c>
      <c r="C37" s="820" t="s">
        <v>1646</v>
      </c>
      <c r="D37" s="821" t="s">
        <v>426</v>
      </c>
      <c r="E37" s="821">
        <v>2015</v>
      </c>
      <c r="F37" s="821" t="s">
        <v>1671</v>
      </c>
      <c r="G37" s="821" t="s">
        <v>222</v>
      </c>
      <c r="H37" s="821" t="s">
        <v>1672</v>
      </c>
      <c r="I37" s="820" t="s">
        <v>1649</v>
      </c>
      <c r="J37" s="634">
        <v>50</v>
      </c>
      <c r="K37" s="634">
        <v>50</v>
      </c>
      <c r="L37" s="634" t="s">
        <v>1874</v>
      </c>
    </row>
    <row r="38" spans="1:12" ht="38.25">
      <c r="A38" s="820" t="s">
        <v>318</v>
      </c>
      <c r="B38" s="821" t="s">
        <v>1645</v>
      </c>
      <c r="C38" s="820" t="s">
        <v>1646</v>
      </c>
      <c r="D38" s="821" t="s">
        <v>426</v>
      </c>
      <c r="E38" s="821">
        <v>2015</v>
      </c>
      <c r="F38" s="821" t="s">
        <v>1671</v>
      </c>
      <c r="G38" s="821" t="s">
        <v>1679</v>
      </c>
      <c r="H38" s="821" t="s">
        <v>1648</v>
      </c>
      <c r="I38" s="820" t="s">
        <v>1649</v>
      </c>
      <c r="J38" s="634">
        <v>31</v>
      </c>
      <c r="K38" s="634">
        <v>49</v>
      </c>
      <c r="L38" s="634" t="s">
        <v>1874</v>
      </c>
    </row>
    <row r="39" spans="1:12" ht="38.25">
      <c r="A39" s="820" t="s">
        <v>318</v>
      </c>
      <c r="B39" s="821" t="s">
        <v>1645</v>
      </c>
      <c r="C39" s="820" t="s">
        <v>1646</v>
      </c>
      <c r="D39" s="821" t="s">
        <v>426</v>
      </c>
      <c r="E39" s="821">
        <v>2015</v>
      </c>
      <c r="F39" s="821" t="s">
        <v>1647</v>
      </c>
      <c r="G39" s="821" t="s">
        <v>1996</v>
      </c>
      <c r="H39" s="821" t="s">
        <v>1648</v>
      </c>
      <c r="I39" s="820" t="s">
        <v>1649</v>
      </c>
      <c r="J39" s="634">
        <v>33</v>
      </c>
      <c r="K39" s="634">
        <v>67</v>
      </c>
      <c r="L39" s="634" t="s">
        <v>1874</v>
      </c>
    </row>
    <row r="40" spans="1:12" ht="38.25">
      <c r="A40" s="820" t="s">
        <v>318</v>
      </c>
      <c r="B40" s="821" t="s">
        <v>1645</v>
      </c>
      <c r="C40" s="820" t="s">
        <v>1646</v>
      </c>
      <c r="D40" s="821" t="s">
        <v>426</v>
      </c>
      <c r="E40" s="821">
        <v>2015</v>
      </c>
      <c r="F40" s="821" t="s">
        <v>1647</v>
      </c>
      <c r="G40" s="821" t="s">
        <v>1996</v>
      </c>
      <c r="H40" s="821" t="s">
        <v>1674</v>
      </c>
      <c r="I40" s="820" t="s">
        <v>1652</v>
      </c>
      <c r="J40" s="634">
        <v>22</v>
      </c>
      <c r="K40" s="634">
        <v>25</v>
      </c>
      <c r="L40" s="634" t="s">
        <v>1874</v>
      </c>
    </row>
    <row r="41" spans="1:12" ht="38.25">
      <c r="A41" s="820" t="s">
        <v>318</v>
      </c>
      <c r="B41" s="821" t="s">
        <v>1645</v>
      </c>
      <c r="C41" s="820" t="s">
        <v>1646</v>
      </c>
      <c r="D41" s="821" t="s">
        <v>426</v>
      </c>
      <c r="E41" s="821">
        <v>2015</v>
      </c>
      <c r="F41" s="821" t="s">
        <v>1647</v>
      </c>
      <c r="G41" s="821" t="s">
        <v>1997</v>
      </c>
      <c r="H41" s="821" t="s">
        <v>1674</v>
      </c>
      <c r="I41" s="820" t="s">
        <v>1652</v>
      </c>
      <c r="J41" s="634">
        <v>33</v>
      </c>
      <c r="K41" s="634">
        <v>33</v>
      </c>
      <c r="L41" s="634" t="s">
        <v>1874</v>
      </c>
    </row>
    <row r="42" spans="1:12" ht="38.25">
      <c r="A42" s="820" t="s">
        <v>318</v>
      </c>
      <c r="B42" s="821" t="s">
        <v>1645</v>
      </c>
      <c r="C42" s="820" t="s">
        <v>1646</v>
      </c>
      <c r="D42" s="821" t="s">
        <v>426</v>
      </c>
      <c r="E42" s="821">
        <v>2015</v>
      </c>
      <c r="F42" s="821" t="s">
        <v>1647</v>
      </c>
      <c r="G42" s="821" t="s">
        <v>1679</v>
      </c>
      <c r="H42" s="821" t="s">
        <v>1678</v>
      </c>
      <c r="I42" s="820" t="s">
        <v>1649</v>
      </c>
      <c r="J42" s="634">
        <v>15</v>
      </c>
      <c r="K42" s="634">
        <v>33</v>
      </c>
      <c r="L42" s="634" t="s">
        <v>1874</v>
      </c>
    </row>
    <row r="43" spans="1:12" ht="38.25">
      <c r="A43" s="820" t="s">
        <v>318</v>
      </c>
      <c r="B43" s="821" t="s">
        <v>1645</v>
      </c>
      <c r="C43" s="820" t="s">
        <v>428</v>
      </c>
      <c r="D43" s="821" t="s">
        <v>1653</v>
      </c>
      <c r="E43" s="821">
        <v>2015</v>
      </c>
      <c r="F43" s="821" t="s">
        <v>1654</v>
      </c>
      <c r="G43" s="821" t="s">
        <v>1996</v>
      </c>
      <c r="H43" s="821" t="s">
        <v>1648</v>
      </c>
      <c r="I43" s="820" t="s">
        <v>1649</v>
      </c>
      <c r="J43" s="634">
        <v>33</v>
      </c>
      <c r="K43" s="634">
        <v>67</v>
      </c>
      <c r="L43" s="634" t="s">
        <v>1874</v>
      </c>
    </row>
    <row r="44" spans="1:12" ht="38.25">
      <c r="A44" s="820" t="s">
        <v>318</v>
      </c>
      <c r="B44" s="821" t="s">
        <v>1645</v>
      </c>
      <c r="C44" s="820" t="s">
        <v>428</v>
      </c>
      <c r="D44" s="821" t="s">
        <v>1653</v>
      </c>
      <c r="E44" s="821">
        <v>2015</v>
      </c>
      <c r="F44" s="821" t="s">
        <v>1654</v>
      </c>
      <c r="G44" s="821" t="s">
        <v>209</v>
      </c>
      <c r="H44" s="821" t="s">
        <v>1672</v>
      </c>
      <c r="I44" s="820" t="s">
        <v>1649</v>
      </c>
      <c r="J44" s="634">
        <v>39</v>
      </c>
      <c r="K44" s="634">
        <v>100</v>
      </c>
      <c r="L44" s="634" t="s">
        <v>1874</v>
      </c>
    </row>
    <row r="45" spans="1:12" ht="38.25">
      <c r="A45" s="820" t="s">
        <v>318</v>
      </c>
      <c r="B45" s="821" t="s">
        <v>1645</v>
      </c>
      <c r="C45" s="820" t="s">
        <v>428</v>
      </c>
      <c r="D45" s="821" t="s">
        <v>1653</v>
      </c>
      <c r="E45" s="821">
        <v>2015</v>
      </c>
      <c r="F45" s="821" t="s">
        <v>1654</v>
      </c>
      <c r="G45" s="821" t="s">
        <v>209</v>
      </c>
      <c r="H45" s="821" t="s">
        <v>1673</v>
      </c>
      <c r="I45" s="820" t="s">
        <v>1649</v>
      </c>
      <c r="J45" s="634">
        <v>45</v>
      </c>
      <c r="K45" s="634">
        <v>91</v>
      </c>
      <c r="L45" s="634" t="s">
        <v>1874</v>
      </c>
    </row>
    <row r="46" spans="1:12" ht="38.25">
      <c r="A46" s="820" t="s">
        <v>318</v>
      </c>
      <c r="B46" s="821" t="s">
        <v>1645</v>
      </c>
      <c r="C46" s="820" t="s">
        <v>428</v>
      </c>
      <c r="D46" s="821" t="s">
        <v>1653</v>
      </c>
      <c r="E46" s="821">
        <v>2015</v>
      </c>
      <c r="F46" s="821" t="s">
        <v>1654</v>
      </c>
      <c r="G46" s="821" t="s">
        <v>1995</v>
      </c>
      <c r="H46" s="821" t="s">
        <v>1648</v>
      </c>
      <c r="I46" s="820" t="s">
        <v>1649</v>
      </c>
      <c r="J46" s="634">
        <v>18</v>
      </c>
      <c r="K46" s="634">
        <v>33</v>
      </c>
      <c r="L46" s="634" t="s">
        <v>1874</v>
      </c>
    </row>
    <row r="47" spans="1:12" ht="38.25">
      <c r="A47" s="820" t="s">
        <v>318</v>
      </c>
      <c r="B47" s="821" t="s">
        <v>1645</v>
      </c>
      <c r="C47" s="820" t="s">
        <v>428</v>
      </c>
      <c r="D47" s="821" t="s">
        <v>1653</v>
      </c>
      <c r="E47" s="821">
        <v>2015</v>
      </c>
      <c r="F47" s="821" t="s">
        <v>1654</v>
      </c>
      <c r="G47" s="821" t="s">
        <v>211</v>
      </c>
      <c r="H47" s="821" t="s">
        <v>1672</v>
      </c>
      <c r="I47" s="820" t="s">
        <v>1649</v>
      </c>
      <c r="J47" s="634">
        <v>60</v>
      </c>
      <c r="K47" s="634">
        <v>100</v>
      </c>
      <c r="L47" s="634" t="s">
        <v>1874</v>
      </c>
    </row>
    <row r="48" spans="1:12" ht="38.25">
      <c r="A48" s="820" t="s">
        <v>318</v>
      </c>
      <c r="B48" s="821" t="s">
        <v>1645</v>
      </c>
      <c r="C48" s="820" t="s">
        <v>428</v>
      </c>
      <c r="D48" s="821" t="s">
        <v>1653</v>
      </c>
      <c r="E48" s="821">
        <v>2015</v>
      </c>
      <c r="F48" s="821" t="s">
        <v>1654</v>
      </c>
      <c r="G48" s="821" t="s">
        <v>211</v>
      </c>
      <c r="H48" s="821" t="s">
        <v>1673</v>
      </c>
      <c r="I48" s="820" t="s">
        <v>1649</v>
      </c>
      <c r="J48" s="634">
        <v>57</v>
      </c>
      <c r="K48" s="634">
        <v>90</v>
      </c>
      <c r="L48" s="634" t="s">
        <v>1874</v>
      </c>
    </row>
    <row r="49" spans="1:12" ht="38.25">
      <c r="A49" s="820" t="s">
        <v>318</v>
      </c>
      <c r="B49" s="821" t="s">
        <v>1645</v>
      </c>
      <c r="C49" s="820" t="s">
        <v>428</v>
      </c>
      <c r="D49" s="821" t="s">
        <v>1653</v>
      </c>
      <c r="E49" s="821">
        <v>2015</v>
      </c>
      <c r="F49" s="821" t="s">
        <v>1654</v>
      </c>
      <c r="G49" s="821" t="s">
        <v>211</v>
      </c>
      <c r="H49" s="821" t="s">
        <v>1674</v>
      </c>
      <c r="I49" s="820" t="s">
        <v>1649</v>
      </c>
      <c r="J49" s="634">
        <v>39</v>
      </c>
      <c r="K49" s="634">
        <v>80</v>
      </c>
      <c r="L49" s="634" t="s">
        <v>1874</v>
      </c>
    </row>
    <row r="50" spans="1:12" ht="38.25">
      <c r="A50" s="820" t="s">
        <v>318</v>
      </c>
      <c r="B50" s="821" t="s">
        <v>1645</v>
      </c>
      <c r="C50" s="820" t="s">
        <v>428</v>
      </c>
      <c r="D50" s="821" t="s">
        <v>1653</v>
      </c>
      <c r="E50" s="821">
        <v>2015</v>
      </c>
      <c r="F50" s="821" t="s">
        <v>1654</v>
      </c>
      <c r="G50" s="821" t="s">
        <v>211</v>
      </c>
      <c r="H50" s="821" t="s">
        <v>1875</v>
      </c>
      <c r="I50" s="820" t="s">
        <v>1652</v>
      </c>
      <c r="J50" s="634">
        <v>99</v>
      </c>
      <c r="K50" s="634">
        <v>100</v>
      </c>
      <c r="L50" s="634" t="s">
        <v>1874</v>
      </c>
    </row>
    <row r="51" spans="1:12" ht="38.25">
      <c r="A51" s="820" t="s">
        <v>318</v>
      </c>
      <c r="B51" s="821" t="s">
        <v>1645</v>
      </c>
      <c r="C51" s="820" t="s">
        <v>428</v>
      </c>
      <c r="D51" s="821" t="s">
        <v>1653</v>
      </c>
      <c r="E51" s="821">
        <v>2015</v>
      </c>
      <c r="F51" s="821" t="s">
        <v>1654</v>
      </c>
      <c r="G51" s="821" t="s">
        <v>222</v>
      </c>
      <c r="H51" s="821" t="s">
        <v>1672</v>
      </c>
      <c r="I51" s="820" t="s">
        <v>1649</v>
      </c>
      <c r="J51" s="634">
        <v>66</v>
      </c>
      <c r="K51" s="634">
        <v>67</v>
      </c>
      <c r="L51" s="634" t="s">
        <v>1874</v>
      </c>
    </row>
    <row r="52" spans="1:12" ht="38.25">
      <c r="A52" s="820" t="s">
        <v>318</v>
      </c>
      <c r="B52" s="821" t="s">
        <v>1645</v>
      </c>
      <c r="C52" s="820" t="s">
        <v>428</v>
      </c>
      <c r="D52" s="821" t="s">
        <v>1653</v>
      </c>
      <c r="E52" s="821">
        <v>2015</v>
      </c>
      <c r="F52" s="821" t="s">
        <v>1654</v>
      </c>
      <c r="G52" s="821" t="s">
        <v>1679</v>
      </c>
      <c r="H52" s="821" t="s">
        <v>1648</v>
      </c>
      <c r="I52" s="820" t="s">
        <v>1649</v>
      </c>
      <c r="J52" s="634">
        <v>36</v>
      </c>
      <c r="K52" s="634">
        <v>56</v>
      </c>
      <c r="L52" s="634" t="s">
        <v>1874</v>
      </c>
    </row>
    <row r="53" spans="1:12" ht="38.25">
      <c r="A53" s="820" t="s">
        <v>318</v>
      </c>
      <c r="B53" s="821" t="s">
        <v>1645</v>
      </c>
      <c r="C53" s="820" t="s">
        <v>428</v>
      </c>
      <c r="D53" s="821" t="s">
        <v>1653</v>
      </c>
      <c r="E53" s="821">
        <v>2015</v>
      </c>
      <c r="F53" s="821" t="s">
        <v>1675</v>
      </c>
      <c r="G53" s="821" t="s">
        <v>1996</v>
      </c>
      <c r="H53" s="821" t="s">
        <v>1674</v>
      </c>
      <c r="I53" s="820" t="s">
        <v>1652</v>
      </c>
      <c r="J53" s="634">
        <v>33</v>
      </c>
      <c r="K53" s="634">
        <v>38</v>
      </c>
      <c r="L53" s="634" t="s">
        <v>1874</v>
      </c>
    </row>
    <row r="54" spans="1:12" ht="38.25">
      <c r="A54" s="820" t="s">
        <v>318</v>
      </c>
      <c r="B54" s="821" t="s">
        <v>1645</v>
      </c>
      <c r="C54" s="820" t="s">
        <v>428</v>
      </c>
      <c r="D54" s="821" t="s">
        <v>1653</v>
      </c>
      <c r="E54" s="821">
        <v>2015</v>
      </c>
      <c r="F54" s="821" t="s">
        <v>1675</v>
      </c>
      <c r="G54" s="821" t="s">
        <v>1997</v>
      </c>
      <c r="H54" s="821" t="s">
        <v>1674</v>
      </c>
      <c r="I54" s="820" t="s">
        <v>1652</v>
      </c>
      <c r="J54" s="634">
        <v>33</v>
      </c>
      <c r="K54" s="634">
        <v>33</v>
      </c>
      <c r="L54" s="634" t="s">
        <v>1874</v>
      </c>
    </row>
    <row r="55" spans="1:12" ht="38.25">
      <c r="A55" s="820" t="s">
        <v>318</v>
      </c>
      <c r="B55" s="821" t="s">
        <v>1645</v>
      </c>
      <c r="C55" s="820" t="s">
        <v>428</v>
      </c>
      <c r="D55" s="821" t="s">
        <v>1653</v>
      </c>
      <c r="E55" s="821">
        <v>2015</v>
      </c>
      <c r="F55" s="821" t="s">
        <v>1675</v>
      </c>
      <c r="G55" s="821" t="s">
        <v>1679</v>
      </c>
      <c r="H55" s="821" t="s">
        <v>1678</v>
      </c>
      <c r="I55" s="820" t="s">
        <v>1649</v>
      </c>
      <c r="J55" s="634">
        <v>18</v>
      </c>
      <c r="K55" s="634">
        <v>37</v>
      </c>
      <c r="L55" s="634" t="s">
        <v>1874</v>
      </c>
    </row>
    <row r="56" spans="1:12" ht="38.25">
      <c r="A56" s="820" t="s">
        <v>318</v>
      </c>
      <c r="B56" s="821" t="s">
        <v>1645</v>
      </c>
      <c r="C56" s="820" t="s">
        <v>428</v>
      </c>
      <c r="D56" s="821" t="s">
        <v>1655</v>
      </c>
      <c r="E56" s="821">
        <v>2015</v>
      </c>
      <c r="F56" s="821" t="s">
        <v>1654</v>
      </c>
      <c r="G56" s="821" t="s">
        <v>1996</v>
      </c>
      <c r="H56" s="821" t="s">
        <v>1648</v>
      </c>
      <c r="I56" s="820" t="s">
        <v>1649</v>
      </c>
      <c r="J56" s="634">
        <v>33</v>
      </c>
      <c r="K56" s="634">
        <v>67</v>
      </c>
      <c r="L56" s="634" t="s">
        <v>1874</v>
      </c>
    </row>
    <row r="57" spans="1:12" ht="38.25">
      <c r="A57" s="820" t="s">
        <v>318</v>
      </c>
      <c r="B57" s="821" t="s">
        <v>1645</v>
      </c>
      <c r="C57" s="820" t="s">
        <v>428</v>
      </c>
      <c r="D57" s="821" t="s">
        <v>1655</v>
      </c>
      <c r="E57" s="821">
        <v>2015</v>
      </c>
      <c r="F57" s="821" t="s">
        <v>1654</v>
      </c>
      <c r="G57" s="821" t="s">
        <v>209</v>
      </c>
      <c r="H57" s="821" t="s">
        <v>1672</v>
      </c>
      <c r="I57" s="820" t="s">
        <v>1649</v>
      </c>
      <c r="J57" s="634">
        <v>39</v>
      </c>
      <c r="K57" s="634">
        <v>100</v>
      </c>
      <c r="L57" s="634" t="s">
        <v>1874</v>
      </c>
    </row>
    <row r="58" spans="1:12" ht="38.25">
      <c r="A58" s="820" t="s">
        <v>318</v>
      </c>
      <c r="B58" s="821" t="s">
        <v>1645</v>
      </c>
      <c r="C58" s="820" t="s">
        <v>428</v>
      </c>
      <c r="D58" s="821" t="s">
        <v>1655</v>
      </c>
      <c r="E58" s="821">
        <v>2015</v>
      </c>
      <c r="F58" s="821" t="s">
        <v>1654</v>
      </c>
      <c r="G58" s="821" t="s">
        <v>209</v>
      </c>
      <c r="H58" s="821" t="s">
        <v>1673</v>
      </c>
      <c r="I58" s="820" t="s">
        <v>1649</v>
      </c>
      <c r="J58" s="634">
        <v>45</v>
      </c>
      <c r="K58" s="634">
        <v>91</v>
      </c>
      <c r="L58" s="634" t="s">
        <v>1874</v>
      </c>
    </row>
    <row r="59" spans="1:12" ht="38.25">
      <c r="A59" s="820" t="s">
        <v>318</v>
      </c>
      <c r="B59" s="821" t="s">
        <v>1645</v>
      </c>
      <c r="C59" s="820" t="s">
        <v>428</v>
      </c>
      <c r="D59" s="821" t="s">
        <v>1655</v>
      </c>
      <c r="E59" s="821">
        <v>2015</v>
      </c>
      <c r="F59" s="821" t="s">
        <v>1654</v>
      </c>
      <c r="G59" s="821" t="s">
        <v>1995</v>
      </c>
      <c r="H59" s="821" t="s">
        <v>1648</v>
      </c>
      <c r="I59" s="820" t="s">
        <v>1649</v>
      </c>
      <c r="J59" s="634">
        <v>18</v>
      </c>
      <c r="K59" s="634">
        <v>33</v>
      </c>
      <c r="L59" s="634" t="s">
        <v>1874</v>
      </c>
    </row>
    <row r="60" spans="1:12" ht="38.25">
      <c r="A60" s="820" t="s">
        <v>318</v>
      </c>
      <c r="B60" s="821" t="s">
        <v>1645</v>
      </c>
      <c r="C60" s="820" t="s">
        <v>428</v>
      </c>
      <c r="D60" s="821" t="s">
        <v>1655</v>
      </c>
      <c r="E60" s="821">
        <v>2015</v>
      </c>
      <c r="F60" s="821" t="s">
        <v>1654</v>
      </c>
      <c r="G60" s="821" t="s">
        <v>211</v>
      </c>
      <c r="H60" s="821" t="s">
        <v>1672</v>
      </c>
      <c r="I60" s="820" t="s">
        <v>1649</v>
      </c>
      <c r="J60" s="634">
        <v>60</v>
      </c>
      <c r="K60" s="634">
        <v>100</v>
      </c>
      <c r="L60" s="634" t="s">
        <v>1874</v>
      </c>
    </row>
    <row r="61" spans="1:12" ht="38.25">
      <c r="A61" s="820" t="s">
        <v>318</v>
      </c>
      <c r="B61" s="821" t="s">
        <v>1645</v>
      </c>
      <c r="C61" s="820" t="s">
        <v>428</v>
      </c>
      <c r="D61" s="821" t="s">
        <v>1655</v>
      </c>
      <c r="E61" s="821">
        <v>2015</v>
      </c>
      <c r="F61" s="821" t="s">
        <v>1654</v>
      </c>
      <c r="G61" s="821" t="s">
        <v>211</v>
      </c>
      <c r="H61" s="821" t="s">
        <v>1673</v>
      </c>
      <c r="I61" s="820" t="s">
        <v>1649</v>
      </c>
      <c r="J61" s="634">
        <v>57</v>
      </c>
      <c r="K61" s="634">
        <v>90</v>
      </c>
      <c r="L61" s="634" t="s">
        <v>1874</v>
      </c>
    </row>
    <row r="62" spans="1:12" ht="38.25">
      <c r="A62" s="820" t="s">
        <v>318</v>
      </c>
      <c r="B62" s="821" t="s">
        <v>1645</v>
      </c>
      <c r="C62" s="820" t="s">
        <v>428</v>
      </c>
      <c r="D62" s="821" t="s">
        <v>1655</v>
      </c>
      <c r="E62" s="821">
        <v>2015</v>
      </c>
      <c r="F62" s="821" t="s">
        <v>1654</v>
      </c>
      <c r="G62" s="821" t="s">
        <v>211</v>
      </c>
      <c r="H62" s="821" t="s">
        <v>1674</v>
      </c>
      <c r="I62" s="820" t="s">
        <v>1649</v>
      </c>
      <c r="J62" s="634">
        <v>39</v>
      </c>
      <c r="K62" s="634">
        <v>80</v>
      </c>
      <c r="L62" s="634" t="s">
        <v>1874</v>
      </c>
    </row>
    <row r="63" spans="1:12" ht="38.25">
      <c r="A63" s="820" t="s">
        <v>318</v>
      </c>
      <c r="B63" s="821" t="s">
        <v>1645</v>
      </c>
      <c r="C63" s="820" t="s">
        <v>428</v>
      </c>
      <c r="D63" s="821" t="s">
        <v>1655</v>
      </c>
      <c r="E63" s="821">
        <v>2015</v>
      </c>
      <c r="F63" s="821" t="s">
        <v>1654</v>
      </c>
      <c r="G63" s="821" t="s">
        <v>211</v>
      </c>
      <c r="H63" s="821" t="s">
        <v>1875</v>
      </c>
      <c r="I63" s="820" t="s">
        <v>1652</v>
      </c>
      <c r="J63" s="634">
        <v>99</v>
      </c>
      <c r="K63" s="634">
        <v>100</v>
      </c>
      <c r="L63" s="634" t="s">
        <v>1874</v>
      </c>
    </row>
    <row r="64" spans="1:12" ht="38.25">
      <c r="A64" s="820" t="s">
        <v>318</v>
      </c>
      <c r="B64" s="821" t="s">
        <v>1645</v>
      </c>
      <c r="C64" s="820" t="s">
        <v>428</v>
      </c>
      <c r="D64" s="821" t="s">
        <v>1655</v>
      </c>
      <c r="E64" s="821">
        <v>2015</v>
      </c>
      <c r="F64" s="821" t="s">
        <v>1654</v>
      </c>
      <c r="G64" s="821" t="s">
        <v>222</v>
      </c>
      <c r="H64" s="821" t="s">
        <v>1672</v>
      </c>
      <c r="I64" s="820" t="s">
        <v>1649</v>
      </c>
      <c r="J64" s="634">
        <v>66</v>
      </c>
      <c r="K64" s="634">
        <v>67</v>
      </c>
      <c r="L64" s="634" t="s">
        <v>1874</v>
      </c>
    </row>
    <row r="65" spans="1:12" ht="38.25">
      <c r="A65" s="820" t="s">
        <v>318</v>
      </c>
      <c r="B65" s="821" t="s">
        <v>1645</v>
      </c>
      <c r="C65" s="820" t="s">
        <v>428</v>
      </c>
      <c r="D65" s="821" t="s">
        <v>1655</v>
      </c>
      <c r="E65" s="821">
        <v>2015</v>
      </c>
      <c r="F65" s="821" t="s">
        <v>1654</v>
      </c>
      <c r="G65" s="821" t="s">
        <v>1679</v>
      </c>
      <c r="H65" s="821" t="s">
        <v>1648</v>
      </c>
      <c r="I65" s="820" t="s">
        <v>1649</v>
      </c>
      <c r="J65" s="634">
        <v>36</v>
      </c>
      <c r="K65" s="634">
        <v>56</v>
      </c>
      <c r="L65" s="634" t="s">
        <v>1874</v>
      </c>
    </row>
    <row r="66" spans="1:12" ht="38.25">
      <c r="A66" s="820" t="s">
        <v>318</v>
      </c>
      <c r="B66" s="821" t="s">
        <v>1645</v>
      </c>
      <c r="C66" s="820" t="s">
        <v>428</v>
      </c>
      <c r="D66" s="821" t="s">
        <v>1655</v>
      </c>
      <c r="E66" s="821">
        <v>2015</v>
      </c>
      <c r="F66" s="821" t="s">
        <v>1675</v>
      </c>
      <c r="G66" s="821" t="s">
        <v>1996</v>
      </c>
      <c r="H66" s="821" t="s">
        <v>1674</v>
      </c>
      <c r="I66" s="820" t="s">
        <v>1652</v>
      </c>
      <c r="J66" s="634">
        <v>33</v>
      </c>
      <c r="K66" s="634">
        <v>38</v>
      </c>
      <c r="L66" s="634" t="s">
        <v>1874</v>
      </c>
    </row>
    <row r="67" spans="1:12" ht="38.25">
      <c r="A67" s="820" t="s">
        <v>318</v>
      </c>
      <c r="B67" s="821" t="s">
        <v>1645</v>
      </c>
      <c r="C67" s="820" t="s">
        <v>428</v>
      </c>
      <c r="D67" s="821" t="s">
        <v>1655</v>
      </c>
      <c r="E67" s="821">
        <v>2015</v>
      </c>
      <c r="F67" s="821" t="s">
        <v>1675</v>
      </c>
      <c r="G67" s="821" t="s">
        <v>1997</v>
      </c>
      <c r="H67" s="821" t="s">
        <v>1674</v>
      </c>
      <c r="I67" s="820" t="s">
        <v>1652</v>
      </c>
      <c r="J67" s="634">
        <v>33</v>
      </c>
      <c r="K67" s="634">
        <v>33</v>
      </c>
      <c r="L67" s="634" t="s">
        <v>1874</v>
      </c>
    </row>
    <row r="68" spans="1:12" ht="38.25">
      <c r="A68" s="820" t="s">
        <v>318</v>
      </c>
      <c r="B68" s="821" t="s">
        <v>1645</v>
      </c>
      <c r="C68" s="820" t="s">
        <v>428</v>
      </c>
      <c r="D68" s="821" t="s">
        <v>1655</v>
      </c>
      <c r="E68" s="821">
        <v>2015</v>
      </c>
      <c r="F68" s="821" t="s">
        <v>1675</v>
      </c>
      <c r="G68" s="821" t="s">
        <v>1679</v>
      </c>
      <c r="H68" s="821" t="s">
        <v>1678</v>
      </c>
      <c r="I68" s="820" t="s">
        <v>1649</v>
      </c>
      <c r="J68" s="634">
        <v>18</v>
      </c>
      <c r="K68" s="634">
        <v>37</v>
      </c>
      <c r="L68" s="634" t="s">
        <v>1874</v>
      </c>
    </row>
    <row r="69" spans="1:12" ht="38.25">
      <c r="A69" s="820" t="s">
        <v>318</v>
      </c>
      <c r="B69" s="821" t="s">
        <v>1645</v>
      </c>
      <c r="C69" s="820" t="s">
        <v>428</v>
      </c>
      <c r="D69" s="821" t="s">
        <v>1656</v>
      </c>
      <c r="E69" s="821">
        <v>2015</v>
      </c>
      <c r="F69" s="821" t="s">
        <v>1654</v>
      </c>
      <c r="G69" s="821" t="s">
        <v>1996</v>
      </c>
      <c r="H69" s="821" t="s">
        <v>1648</v>
      </c>
      <c r="I69" s="820" t="s">
        <v>1649</v>
      </c>
      <c r="J69" s="634">
        <v>33</v>
      </c>
      <c r="K69" s="634">
        <v>67</v>
      </c>
      <c r="L69" s="634" t="s">
        <v>1874</v>
      </c>
    </row>
    <row r="70" spans="1:12" ht="38.25">
      <c r="A70" s="820" t="s">
        <v>318</v>
      </c>
      <c r="B70" s="821" t="s">
        <v>1645</v>
      </c>
      <c r="C70" s="820" t="s">
        <v>428</v>
      </c>
      <c r="D70" s="821" t="s">
        <v>1656</v>
      </c>
      <c r="E70" s="821">
        <v>2015</v>
      </c>
      <c r="F70" s="821" t="s">
        <v>1654</v>
      </c>
      <c r="G70" s="821" t="s">
        <v>209</v>
      </c>
      <c r="H70" s="821" t="s">
        <v>1672</v>
      </c>
      <c r="I70" s="820" t="s">
        <v>1649</v>
      </c>
      <c r="J70" s="634">
        <v>39</v>
      </c>
      <c r="K70" s="634">
        <v>100</v>
      </c>
      <c r="L70" s="634" t="s">
        <v>1874</v>
      </c>
    </row>
    <row r="71" spans="1:12" ht="38.25">
      <c r="A71" s="820" t="s">
        <v>318</v>
      </c>
      <c r="B71" s="821" t="s">
        <v>1645</v>
      </c>
      <c r="C71" s="820" t="s">
        <v>428</v>
      </c>
      <c r="D71" s="821" t="s">
        <v>1656</v>
      </c>
      <c r="E71" s="821">
        <v>2015</v>
      </c>
      <c r="F71" s="821" t="s">
        <v>1654</v>
      </c>
      <c r="G71" s="821" t="s">
        <v>209</v>
      </c>
      <c r="H71" s="821" t="s">
        <v>1673</v>
      </c>
      <c r="I71" s="820" t="s">
        <v>1649</v>
      </c>
      <c r="J71" s="634">
        <v>45</v>
      </c>
      <c r="K71" s="634">
        <v>91</v>
      </c>
      <c r="L71" s="634" t="s">
        <v>1874</v>
      </c>
    </row>
    <row r="72" spans="1:12" ht="38.25">
      <c r="A72" s="820" t="s">
        <v>318</v>
      </c>
      <c r="B72" s="821" t="s">
        <v>1645</v>
      </c>
      <c r="C72" s="820" t="s">
        <v>428</v>
      </c>
      <c r="D72" s="821" t="s">
        <v>1656</v>
      </c>
      <c r="E72" s="821">
        <v>2015</v>
      </c>
      <c r="F72" s="821" t="s">
        <v>1654</v>
      </c>
      <c r="G72" s="821" t="s">
        <v>1995</v>
      </c>
      <c r="H72" s="821" t="s">
        <v>1648</v>
      </c>
      <c r="I72" s="820" t="s">
        <v>1649</v>
      </c>
      <c r="J72" s="634">
        <v>18</v>
      </c>
      <c r="K72" s="634">
        <v>33</v>
      </c>
      <c r="L72" s="634" t="s">
        <v>1874</v>
      </c>
    </row>
    <row r="73" spans="1:12" ht="38.25">
      <c r="A73" s="820" t="s">
        <v>318</v>
      </c>
      <c r="B73" s="821" t="s">
        <v>1645</v>
      </c>
      <c r="C73" s="820" t="s">
        <v>428</v>
      </c>
      <c r="D73" s="821" t="s">
        <v>1656</v>
      </c>
      <c r="E73" s="821">
        <v>2015</v>
      </c>
      <c r="F73" s="821" t="s">
        <v>1654</v>
      </c>
      <c r="G73" s="821" t="s">
        <v>211</v>
      </c>
      <c r="H73" s="821" t="s">
        <v>1672</v>
      </c>
      <c r="I73" s="820" t="s">
        <v>1649</v>
      </c>
      <c r="J73" s="634">
        <v>60</v>
      </c>
      <c r="K73" s="634">
        <v>100</v>
      </c>
      <c r="L73" s="634" t="s">
        <v>1874</v>
      </c>
    </row>
    <row r="74" spans="1:12" ht="38.25">
      <c r="A74" s="820" t="s">
        <v>318</v>
      </c>
      <c r="B74" s="821" t="s">
        <v>1645</v>
      </c>
      <c r="C74" s="820" t="s">
        <v>428</v>
      </c>
      <c r="D74" s="821" t="s">
        <v>1656</v>
      </c>
      <c r="E74" s="821">
        <v>2015</v>
      </c>
      <c r="F74" s="821" t="s">
        <v>1654</v>
      </c>
      <c r="G74" s="821" t="s">
        <v>211</v>
      </c>
      <c r="H74" s="821" t="s">
        <v>1673</v>
      </c>
      <c r="I74" s="820" t="s">
        <v>1649</v>
      </c>
      <c r="J74" s="634">
        <v>57</v>
      </c>
      <c r="K74" s="634">
        <v>90</v>
      </c>
      <c r="L74" s="634" t="s">
        <v>1874</v>
      </c>
    </row>
    <row r="75" spans="1:12" ht="38.25">
      <c r="A75" s="820" t="s">
        <v>318</v>
      </c>
      <c r="B75" s="821" t="s">
        <v>1645</v>
      </c>
      <c r="C75" s="820" t="s">
        <v>428</v>
      </c>
      <c r="D75" s="821" t="s">
        <v>1656</v>
      </c>
      <c r="E75" s="821">
        <v>2015</v>
      </c>
      <c r="F75" s="821" t="s">
        <v>1654</v>
      </c>
      <c r="G75" s="821" t="s">
        <v>211</v>
      </c>
      <c r="H75" s="821" t="s">
        <v>1674</v>
      </c>
      <c r="I75" s="820" t="s">
        <v>1649</v>
      </c>
      <c r="J75" s="634">
        <v>39</v>
      </c>
      <c r="K75" s="634">
        <v>80</v>
      </c>
      <c r="L75" s="634" t="s">
        <v>1874</v>
      </c>
    </row>
    <row r="76" spans="1:12" ht="38.25">
      <c r="A76" s="820" t="s">
        <v>318</v>
      </c>
      <c r="B76" s="821" t="s">
        <v>1645</v>
      </c>
      <c r="C76" s="820" t="s">
        <v>428</v>
      </c>
      <c r="D76" s="821" t="s">
        <v>1656</v>
      </c>
      <c r="E76" s="821">
        <v>2015</v>
      </c>
      <c r="F76" s="821" t="s">
        <v>1654</v>
      </c>
      <c r="G76" s="821" t="s">
        <v>211</v>
      </c>
      <c r="H76" s="821" t="s">
        <v>1875</v>
      </c>
      <c r="I76" s="820" t="s">
        <v>1652</v>
      </c>
      <c r="J76" s="634">
        <v>99</v>
      </c>
      <c r="K76" s="634">
        <v>100</v>
      </c>
      <c r="L76" s="634" t="s">
        <v>1874</v>
      </c>
    </row>
    <row r="77" spans="1:12" ht="38.25">
      <c r="A77" s="820" t="s">
        <v>318</v>
      </c>
      <c r="B77" s="821" t="s">
        <v>1645</v>
      </c>
      <c r="C77" s="820" t="s">
        <v>428</v>
      </c>
      <c r="D77" s="821" t="s">
        <v>1656</v>
      </c>
      <c r="E77" s="821">
        <v>2015</v>
      </c>
      <c r="F77" s="821" t="s">
        <v>1654</v>
      </c>
      <c r="G77" s="821" t="s">
        <v>222</v>
      </c>
      <c r="H77" s="821" t="s">
        <v>1672</v>
      </c>
      <c r="I77" s="820" t="s">
        <v>1649</v>
      </c>
      <c r="J77" s="634">
        <v>66</v>
      </c>
      <c r="K77" s="634">
        <v>67</v>
      </c>
      <c r="L77" s="634" t="s">
        <v>1874</v>
      </c>
    </row>
    <row r="78" spans="1:12" ht="38.25">
      <c r="A78" s="820" t="s">
        <v>318</v>
      </c>
      <c r="B78" s="821" t="s">
        <v>1645</v>
      </c>
      <c r="C78" s="820" t="s">
        <v>428</v>
      </c>
      <c r="D78" s="821" t="s">
        <v>1656</v>
      </c>
      <c r="E78" s="821">
        <v>2015</v>
      </c>
      <c r="F78" s="821" t="s">
        <v>1654</v>
      </c>
      <c r="G78" s="821" t="s">
        <v>1679</v>
      </c>
      <c r="H78" s="821" t="s">
        <v>1648</v>
      </c>
      <c r="I78" s="820" t="s">
        <v>1649</v>
      </c>
      <c r="J78" s="634">
        <v>36</v>
      </c>
      <c r="K78" s="634">
        <v>56</v>
      </c>
      <c r="L78" s="634" t="s">
        <v>1874</v>
      </c>
    </row>
    <row r="79" spans="1:12" ht="38.25">
      <c r="A79" s="820" t="s">
        <v>318</v>
      </c>
      <c r="B79" s="821" t="s">
        <v>1645</v>
      </c>
      <c r="C79" s="820" t="s">
        <v>428</v>
      </c>
      <c r="D79" s="821" t="s">
        <v>1656</v>
      </c>
      <c r="E79" s="821">
        <v>2015</v>
      </c>
      <c r="F79" s="821" t="s">
        <v>1675</v>
      </c>
      <c r="G79" s="821" t="s">
        <v>1996</v>
      </c>
      <c r="H79" s="821" t="s">
        <v>1674</v>
      </c>
      <c r="I79" s="820" t="s">
        <v>1652</v>
      </c>
      <c r="J79" s="634">
        <v>33</v>
      </c>
      <c r="K79" s="634">
        <v>38</v>
      </c>
      <c r="L79" s="634" t="s">
        <v>1874</v>
      </c>
    </row>
    <row r="80" spans="1:12" ht="38.25">
      <c r="A80" s="820" t="s">
        <v>318</v>
      </c>
      <c r="B80" s="821" t="s">
        <v>1645</v>
      </c>
      <c r="C80" s="820" t="s">
        <v>428</v>
      </c>
      <c r="D80" s="821" t="s">
        <v>1656</v>
      </c>
      <c r="E80" s="821">
        <v>2015</v>
      </c>
      <c r="F80" s="821" t="s">
        <v>1675</v>
      </c>
      <c r="G80" s="821" t="s">
        <v>1997</v>
      </c>
      <c r="H80" s="821" t="s">
        <v>1674</v>
      </c>
      <c r="I80" s="820" t="s">
        <v>1652</v>
      </c>
      <c r="J80" s="634">
        <v>33</v>
      </c>
      <c r="K80" s="634">
        <v>33</v>
      </c>
      <c r="L80" s="634" t="s">
        <v>1874</v>
      </c>
    </row>
    <row r="81" spans="1:12" ht="38.25">
      <c r="A81" s="820" t="s">
        <v>318</v>
      </c>
      <c r="B81" s="821" t="s">
        <v>1645</v>
      </c>
      <c r="C81" s="820" t="s">
        <v>428</v>
      </c>
      <c r="D81" s="821" t="s">
        <v>1656</v>
      </c>
      <c r="E81" s="821">
        <v>2015</v>
      </c>
      <c r="F81" s="821" t="s">
        <v>1675</v>
      </c>
      <c r="G81" s="821" t="s">
        <v>1679</v>
      </c>
      <c r="H81" s="821" t="s">
        <v>1678</v>
      </c>
      <c r="I81" s="820" t="s">
        <v>1649</v>
      </c>
      <c r="J81" s="634">
        <v>18</v>
      </c>
      <c r="K81" s="634">
        <v>37</v>
      </c>
      <c r="L81" s="634" t="s">
        <v>1874</v>
      </c>
    </row>
    <row r="82" spans="1:12" ht="38.25">
      <c r="A82" s="820" t="s">
        <v>318</v>
      </c>
      <c r="B82" s="821" t="s">
        <v>1645</v>
      </c>
      <c r="C82" s="820" t="s">
        <v>1657</v>
      </c>
      <c r="D82" s="821" t="s">
        <v>1658</v>
      </c>
      <c r="E82" s="821">
        <v>2015</v>
      </c>
      <c r="F82" s="821" t="s">
        <v>1659</v>
      </c>
      <c r="G82" s="821" t="s">
        <v>1996</v>
      </c>
      <c r="H82" s="821" t="s">
        <v>1648</v>
      </c>
      <c r="I82" s="820" t="s">
        <v>1652</v>
      </c>
      <c r="J82" s="634">
        <v>100</v>
      </c>
      <c r="K82" s="634">
        <v>100</v>
      </c>
      <c r="L82" s="634" t="s">
        <v>1874</v>
      </c>
    </row>
    <row r="83" spans="1:12" ht="38.25">
      <c r="A83" s="820" t="s">
        <v>318</v>
      </c>
      <c r="B83" s="821" t="s">
        <v>1645</v>
      </c>
      <c r="C83" s="820" t="s">
        <v>1657</v>
      </c>
      <c r="D83" s="821" t="s">
        <v>1658</v>
      </c>
      <c r="E83" s="821">
        <v>2015</v>
      </c>
      <c r="F83" s="821" t="s">
        <v>1659</v>
      </c>
      <c r="G83" s="821" t="s">
        <v>209</v>
      </c>
      <c r="H83" s="821" t="s">
        <v>1672</v>
      </c>
      <c r="I83" s="820" t="s">
        <v>1652</v>
      </c>
      <c r="J83" s="634">
        <v>100</v>
      </c>
      <c r="K83" s="634">
        <v>100</v>
      </c>
      <c r="L83" s="634" t="s">
        <v>1874</v>
      </c>
    </row>
    <row r="84" spans="1:12" ht="38.25">
      <c r="A84" s="820" t="s">
        <v>318</v>
      </c>
      <c r="B84" s="821" t="s">
        <v>1645</v>
      </c>
      <c r="C84" s="820" t="s">
        <v>1657</v>
      </c>
      <c r="D84" s="821" t="s">
        <v>1658</v>
      </c>
      <c r="E84" s="821">
        <v>2015</v>
      </c>
      <c r="F84" s="821" t="s">
        <v>1659</v>
      </c>
      <c r="G84" s="821" t="s">
        <v>209</v>
      </c>
      <c r="H84" s="821" t="s">
        <v>1673</v>
      </c>
      <c r="I84" s="820" t="s">
        <v>1652</v>
      </c>
      <c r="J84" s="634">
        <v>100</v>
      </c>
      <c r="K84" s="634">
        <v>100</v>
      </c>
      <c r="L84" s="634" t="s">
        <v>1874</v>
      </c>
    </row>
    <row r="85" spans="1:12" ht="38.25">
      <c r="A85" s="820" t="s">
        <v>318</v>
      </c>
      <c r="B85" s="821" t="s">
        <v>1645</v>
      </c>
      <c r="C85" s="820" t="s">
        <v>1657</v>
      </c>
      <c r="D85" s="821" t="s">
        <v>1658</v>
      </c>
      <c r="E85" s="821">
        <v>2015</v>
      </c>
      <c r="F85" s="821" t="s">
        <v>1659</v>
      </c>
      <c r="G85" s="821" t="s">
        <v>1996</v>
      </c>
      <c r="H85" s="821" t="s">
        <v>1674</v>
      </c>
      <c r="I85" s="820" t="s">
        <v>1652</v>
      </c>
      <c r="J85" s="634">
        <v>100</v>
      </c>
      <c r="K85" s="634">
        <v>100</v>
      </c>
      <c r="L85" s="634" t="s">
        <v>1874</v>
      </c>
    </row>
    <row r="86" spans="1:12" ht="38.25">
      <c r="A86" s="820" t="s">
        <v>318</v>
      </c>
      <c r="B86" s="821" t="s">
        <v>1645</v>
      </c>
      <c r="C86" s="820" t="s">
        <v>1657</v>
      </c>
      <c r="D86" s="821" t="s">
        <v>1658</v>
      </c>
      <c r="E86" s="821">
        <v>2015</v>
      </c>
      <c r="F86" s="821" t="s">
        <v>1659</v>
      </c>
      <c r="G86" s="821" t="s">
        <v>1995</v>
      </c>
      <c r="H86" s="821" t="s">
        <v>1648</v>
      </c>
      <c r="I86" s="820" t="s">
        <v>1652</v>
      </c>
      <c r="J86" s="634">
        <v>100</v>
      </c>
      <c r="K86" s="634">
        <v>100</v>
      </c>
      <c r="L86" s="634" t="s">
        <v>1874</v>
      </c>
    </row>
    <row r="87" spans="1:12" ht="38.25">
      <c r="A87" s="820" t="s">
        <v>318</v>
      </c>
      <c r="B87" s="821" t="s">
        <v>1645</v>
      </c>
      <c r="C87" s="820" t="s">
        <v>1657</v>
      </c>
      <c r="D87" s="821" t="s">
        <v>1658</v>
      </c>
      <c r="E87" s="821">
        <v>2015</v>
      </c>
      <c r="F87" s="821" t="s">
        <v>1659</v>
      </c>
      <c r="G87" s="821" t="s">
        <v>211</v>
      </c>
      <c r="H87" s="821" t="s">
        <v>1672</v>
      </c>
      <c r="I87" s="820" t="s">
        <v>1652</v>
      </c>
      <c r="J87" s="634">
        <v>100</v>
      </c>
      <c r="K87" s="634">
        <v>100</v>
      </c>
      <c r="L87" s="634" t="s">
        <v>1874</v>
      </c>
    </row>
    <row r="88" spans="1:12" ht="38.25">
      <c r="A88" s="820" t="s">
        <v>318</v>
      </c>
      <c r="B88" s="821" t="s">
        <v>1645</v>
      </c>
      <c r="C88" s="820" t="s">
        <v>1657</v>
      </c>
      <c r="D88" s="821" t="s">
        <v>1658</v>
      </c>
      <c r="E88" s="821">
        <v>2015</v>
      </c>
      <c r="F88" s="821" t="s">
        <v>1659</v>
      </c>
      <c r="G88" s="821" t="s">
        <v>211</v>
      </c>
      <c r="H88" s="821" t="s">
        <v>1673</v>
      </c>
      <c r="I88" s="820" t="s">
        <v>1652</v>
      </c>
      <c r="J88" s="634">
        <v>100</v>
      </c>
      <c r="K88" s="634">
        <v>100</v>
      </c>
      <c r="L88" s="634" t="s">
        <v>1874</v>
      </c>
    </row>
    <row r="89" spans="1:12" ht="38.25">
      <c r="A89" s="820" t="s">
        <v>318</v>
      </c>
      <c r="B89" s="821" t="s">
        <v>1645</v>
      </c>
      <c r="C89" s="820" t="s">
        <v>1657</v>
      </c>
      <c r="D89" s="821" t="s">
        <v>1658</v>
      </c>
      <c r="E89" s="821">
        <v>2015</v>
      </c>
      <c r="F89" s="821" t="s">
        <v>1659</v>
      </c>
      <c r="G89" s="821" t="s">
        <v>211</v>
      </c>
      <c r="H89" s="821" t="s">
        <v>1674</v>
      </c>
      <c r="I89" s="820" t="s">
        <v>1652</v>
      </c>
      <c r="J89" s="634">
        <v>100</v>
      </c>
      <c r="K89" s="634">
        <v>100</v>
      </c>
      <c r="L89" s="634" t="s">
        <v>1874</v>
      </c>
    </row>
    <row r="90" spans="1:12" ht="38.25">
      <c r="A90" s="820" t="s">
        <v>318</v>
      </c>
      <c r="B90" s="821" t="s">
        <v>1645</v>
      </c>
      <c r="C90" s="820" t="s">
        <v>1657</v>
      </c>
      <c r="D90" s="821" t="s">
        <v>1658</v>
      </c>
      <c r="E90" s="821">
        <v>2015</v>
      </c>
      <c r="F90" s="821" t="s">
        <v>1659</v>
      </c>
      <c r="G90" s="821" t="s">
        <v>211</v>
      </c>
      <c r="H90" s="821" t="s">
        <v>1875</v>
      </c>
      <c r="I90" s="820" t="s">
        <v>1652</v>
      </c>
      <c r="J90" s="634">
        <v>100</v>
      </c>
      <c r="K90" s="634">
        <v>100</v>
      </c>
      <c r="L90" s="634" t="s">
        <v>1874</v>
      </c>
    </row>
    <row r="91" spans="1:12" ht="38.25">
      <c r="A91" s="820" t="s">
        <v>318</v>
      </c>
      <c r="B91" s="821" t="s">
        <v>1645</v>
      </c>
      <c r="C91" s="820" t="s">
        <v>1657</v>
      </c>
      <c r="D91" s="821" t="s">
        <v>1658</v>
      </c>
      <c r="E91" s="821">
        <v>2015</v>
      </c>
      <c r="F91" s="821" t="s">
        <v>1659</v>
      </c>
      <c r="G91" s="821" t="s">
        <v>222</v>
      </c>
      <c r="H91" s="821" t="s">
        <v>1672</v>
      </c>
      <c r="I91" s="820" t="s">
        <v>1652</v>
      </c>
      <c r="J91" s="634">
        <v>100</v>
      </c>
      <c r="K91" s="634">
        <v>100</v>
      </c>
      <c r="L91" s="634" t="s">
        <v>1874</v>
      </c>
    </row>
    <row r="92" spans="1:12" ht="38.25">
      <c r="A92" s="820" t="s">
        <v>318</v>
      </c>
      <c r="B92" s="821" t="s">
        <v>1645</v>
      </c>
      <c r="C92" s="820" t="s">
        <v>1657</v>
      </c>
      <c r="D92" s="821" t="s">
        <v>1658</v>
      </c>
      <c r="E92" s="821">
        <v>2015</v>
      </c>
      <c r="F92" s="821" t="s">
        <v>1659</v>
      </c>
      <c r="G92" s="821" t="s">
        <v>1997</v>
      </c>
      <c r="H92" s="821" t="s">
        <v>1674</v>
      </c>
      <c r="I92" s="820" t="s">
        <v>1652</v>
      </c>
      <c r="J92" s="634">
        <v>100</v>
      </c>
      <c r="K92" s="634">
        <v>100</v>
      </c>
      <c r="L92" s="634" t="s">
        <v>1874</v>
      </c>
    </row>
    <row r="93" spans="1:12" ht="38.25">
      <c r="A93" s="820" t="s">
        <v>318</v>
      </c>
      <c r="B93" s="821" t="s">
        <v>1645</v>
      </c>
      <c r="C93" s="820" t="s">
        <v>1657</v>
      </c>
      <c r="D93" s="821" t="s">
        <v>1658</v>
      </c>
      <c r="E93" s="821">
        <v>2015</v>
      </c>
      <c r="F93" s="821" t="s">
        <v>1659</v>
      </c>
      <c r="G93" s="821" t="s">
        <v>1679</v>
      </c>
      <c r="H93" s="821" t="s">
        <v>1678</v>
      </c>
      <c r="I93" s="820" t="s">
        <v>1652</v>
      </c>
      <c r="J93" s="634">
        <v>100</v>
      </c>
      <c r="K93" s="634">
        <v>100</v>
      </c>
      <c r="L93" s="634" t="s">
        <v>1874</v>
      </c>
    </row>
    <row r="94" spans="1:12" ht="38.25">
      <c r="A94" s="820" t="s">
        <v>318</v>
      </c>
      <c r="B94" s="821" t="s">
        <v>1645</v>
      </c>
      <c r="C94" s="820" t="s">
        <v>1657</v>
      </c>
      <c r="D94" s="821" t="s">
        <v>1658</v>
      </c>
      <c r="E94" s="821">
        <v>2015</v>
      </c>
      <c r="F94" s="821" t="s">
        <v>1659</v>
      </c>
      <c r="G94" s="821" t="s">
        <v>1679</v>
      </c>
      <c r="H94" s="821" t="s">
        <v>1648</v>
      </c>
      <c r="I94" s="820" t="s">
        <v>1652</v>
      </c>
      <c r="J94" s="634">
        <v>100</v>
      </c>
      <c r="K94" s="634">
        <v>100</v>
      </c>
      <c r="L94" s="634" t="s">
        <v>1874</v>
      </c>
    </row>
    <row r="95" spans="1:12" ht="38.25">
      <c r="A95" s="820" t="s">
        <v>318</v>
      </c>
      <c r="B95" s="821" t="s">
        <v>1645</v>
      </c>
      <c r="C95" s="820" t="s">
        <v>1657</v>
      </c>
      <c r="D95" s="821" t="s">
        <v>1660</v>
      </c>
      <c r="E95" s="821">
        <v>2015</v>
      </c>
      <c r="F95" s="821" t="s">
        <v>1671</v>
      </c>
      <c r="G95" s="821" t="s">
        <v>209</v>
      </c>
      <c r="H95" s="821" t="s">
        <v>1672</v>
      </c>
      <c r="I95" s="820" t="s">
        <v>1649</v>
      </c>
      <c r="J95" s="634">
        <v>38</v>
      </c>
      <c r="K95" s="634">
        <v>100</v>
      </c>
      <c r="L95" s="634" t="s">
        <v>1874</v>
      </c>
    </row>
    <row r="96" spans="1:12" ht="38.25">
      <c r="A96" s="820" t="s">
        <v>318</v>
      </c>
      <c r="B96" s="821" t="s">
        <v>1645</v>
      </c>
      <c r="C96" s="820" t="s">
        <v>1657</v>
      </c>
      <c r="D96" s="821" t="s">
        <v>1660</v>
      </c>
      <c r="E96" s="821">
        <v>2015</v>
      </c>
      <c r="F96" s="821" t="s">
        <v>1671</v>
      </c>
      <c r="G96" s="821" t="s">
        <v>209</v>
      </c>
      <c r="H96" s="821" t="s">
        <v>1673</v>
      </c>
      <c r="I96" s="820" t="s">
        <v>1649</v>
      </c>
      <c r="J96" s="634">
        <v>46</v>
      </c>
      <c r="K96" s="634">
        <v>91</v>
      </c>
      <c r="L96" s="634" t="s">
        <v>1874</v>
      </c>
    </row>
    <row r="97" spans="1:12" ht="38.25">
      <c r="A97" s="820" t="s">
        <v>318</v>
      </c>
      <c r="B97" s="821" t="s">
        <v>1645</v>
      </c>
      <c r="C97" s="820" t="s">
        <v>1657</v>
      </c>
      <c r="D97" s="821" t="s">
        <v>1660</v>
      </c>
      <c r="E97" s="821">
        <v>2015</v>
      </c>
      <c r="F97" s="821" t="s">
        <v>1671</v>
      </c>
      <c r="G97" s="821" t="s">
        <v>1995</v>
      </c>
      <c r="H97" s="821" t="s">
        <v>1648</v>
      </c>
      <c r="I97" s="820" t="s">
        <v>1649</v>
      </c>
      <c r="J97" s="634">
        <v>18</v>
      </c>
      <c r="K97" s="634">
        <v>33</v>
      </c>
      <c r="L97" s="634" t="s">
        <v>1874</v>
      </c>
    </row>
    <row r="98" spans="1:12" ht="38.25">
      <c r="A98" s="820" t="s">
        <v>318</v>
      </c>
      <c r="B98" s="821" t="s">
        <v>1645</v>
      </c>
      <c r="C98" s="820" t="s">
        <v>1657</v>
      </c>
      <c r="D98" s="821" t="s">
        <v>1660</v>
      </c>
      <c r="E98" s="821">
        <v>2015</v>
      </c>
      <c r="F98" s="821" t="s">
        <v>1671</v>
      </c>
      <c r="G98" s="821" t="s">
        <v>211</v>
      </c>
      <c r="H98" s="821" t="s">
        <v>1672</v>
      </c>
      <c r="I98" s="820" t="s">
        <v>1649</v>
      </c>
      <c r="J98" s="634">
        <v>61</v>
      </c>
      <c r="K98" s="634">
        <v>100</v>
      </c>
      <c r="L98" s="634" t="s">
        <v>1874</v>
      </c>
    </row>
    <row r="99" spans="1:12" ht="38.25">
      <c r="A99" s="820" t="s">
        <v>318</v>
      </c>
      <c r="B99" s="821" t="s">
        <v>1645</v>
      </c>
      <c r="C99" s="820" t="s">
        <v>1657</v>
      </c>
      <c r="D99" s="821" t="s">
        <v>1660</v>
      </c>
      <c r="E99" s="821">
        <v>2015</v>
      </c>
      <c r="F99" s="821" t="s">
        <v>1671</v>
      </c>
      <c r="G99" s="821" t="s">
        <v>211</v>
      </c>
      <c r="H99" s="821" t="s">
        <v>1673</v>
      </c>
      <c r="I99" s="820" t="s">
        <v>1649</v>
      </c>
      <c r="J99" s="634">
        <v>56</v>
      </c>
      <c r="K99" s="634">
        <v>90</v>
      </c>
      <c r="L99" s="634" t="s">
        <v>1874</v>
      </c>
    </row>
    <row r="100" spans="1:12" ht="38.25">
      <c r="A100" s="820" t="s">
        <v>318</v>
      </c>
      <c r="B100" s="821" t="s">
        <v>1645</v>
      </c>
      <c r="C100" s="820" t="s">
        <v>1657</v>
      </c>
      <c r="D100" s="821" t="s">
        <v>1660</v>
      </c>
      <c r="E100" s="821">
        <v>2015</v>
      </c>
      <c r="F100" s="821" t="s">
        <v>1671</v>
      </c>
      <c r="G100" s="821" t="s">
        <v>211</v>
      </c>
      <c r="H100" s="821" t="s">
        <v>1674</v>
      </c>
      <c r="I100" s="820" t="s">
        <v>1649</v>
      </c>
      <c r="J100" s="634">
        <v>40</v>
      </c>
      <c r="K100" s="634">
        <v>80</v>
      </c>
      <c r="L100" s="634" t="s">
        <v>1874</v>
      </c>
    </row>
    <row r="101" spans="1:12" ht="38.25">
      <c r="A101" s="820" t="s">
        <v>318</v>
      </c>
      <c r="B101" s="821" t="s">
        <v>1645</v>
      </c>
      <c r="C101" s="820" t="s">
        <v>1657</v>
      </c>
      <c r="D101" s="821" t="s">
        <v>1660</v>
      </c>
      <c r="E101" s="821">
        <v>2015</v>
      </c>
      <c r="F101" s="821" t="s">
        <v>1671</v>
      </c>
      <c r="G101" s="821" t="s">
        <v>211</v>
      </c>
      <c r="H101" s="821" t="s">
        <v>1875</v>
      </c>
      <c r="I101" s="820" t="s">
        <v>1652</v>
      </c>
      <c r="J101" s="634">
        <v>100</v>
      </c>
      <c r="K101" s="634">
        <v>100</v>
      </c>
      <c r="L101" s="634" t="s">
        <v>1874</v>
      </c>
    </row>
    <row r="102" spans="1:12" ht="38.25">
      <c r="A102" s="820" t="s">
        <v>318</v>
      </c>
      <c r="B102" s="821" t="s">
        <v>1645</v>
      </c>
      <c r="C102" s="820" t="s">
        <v>1657</v>
      </c>
      <c r="D102" s="821" t="s">
        <v>1660</v>
      </c>
      <c r="E102" s="821">
        <v>2015</v>
      </c>
      <c r="F102" s="821" t="s">
        <v>1671</v>
      </c>
      <c r="G102" s="821" t="s">
        <v>222</v>
      </c>
      <c r="H102" s="821" t="s">
        <v>1672</v>
      </c>
      <c r="I102" s="820" t="s">
        <v>1649</v>
      </c>
      <c r="J102" s="634">
        <v>67</v>
      </c>
      <c r="K102" s="634">
        <v>67</v>
      </c>
      <c r="L102" s="634" t="s">
        <v>1874</v>
      </c>
    </row>
    <row r="103" spans="1:12" ht="38.25">
      <c r="A103" s="820" t="s">
        <v>318</v>
      </c>
      <c r="B103" s="821" t="s">
        <v>1645</v>
      </c>
      <c r="C103" s="820" t="s">
        <v>1657</v>
      </c>
      <c r="D103" s="821" t="s">
        <v>1660</v>
      </c>
      <c r="E103" s="821">
        <v>2015</v>
      </c>
      <c r="F103" s="821" t="s">
        <v>1671</v>
      </c>
      <c r="G103" s="821" t="s">
        <v>1679</v>
      </c>
      <c r="H103" s="821" t="s">
        <v>1648</v>
      </c>
      <c r="I103" s="820" t="s">
        <v>1649</v>
      </c>
      <c r="J103" s="634">
        <v>36</v>
      </c>
      <c r="K103" s="634">
        <v>56</v>
      </c>
      <c r="L103" s="634" t="s">
        <v>1874</v>
      </c>
    </row>
    <row r="104" spans="1:12" ht="38.25">
      <c r="A104" s="820" t="s">
        <v>318</v>
      </c>
      <c r="B104" s="821" t="s">
        <v>1645</v>
      </c>
      <c r="C104" s="820" t="s">
        <v>1657</v>
      </c>
      <c r="D104" s="821" t="s">
        <v>1660</v>
      </c>
      <c r="E104" s="821">
        <v>2015</v>
      </c>
      <c r="F104" s="821" t="s">
        <v>1647</v>
      </c>
      <c r="G104" s="821" t="s">
        <v>1996</v>
      </c>
      <c r="H104" s="821" t="s">
        <v>1648</v>
      </c>
      <c r="I104" s="820" t="s">
        <v>1649</v>
      </c>
      <c r="J104" s="634">
        <v>33</v>
      </c>
      <c r="K104" s="634">
        <v>67</v>
      </c>
      <c r="L104" s="634" t="s">
        <v>1874</v>
      </c>
    </row>
    <row r="105" spans="1:12" ht="38.25">
      <c r="A105" s="820" t="s">
        <v>318</v>
      </c>
      <c r="B105" s="821" t="s">
        <v>1645</v>
      </c>
      <c r="C105" s="820" t="s">
        <v>1657</v>
      </c>
      <c r="D105" s="821" t="s">
        <v>1660</v>
      </c>
      <c r="E105" s="821">
        <v>2015</v>
      </c>
      <c r="F105" s="821" t="s">
        <v>1647</v>
      </c>
      <c r="G105" s="821" t="s">
        <v>1996</v>
      </c>
      <c r="H105" s="821" t="s">
        <v>1674</v>
      </c>
      <c r="I105" s="820" t="s">
        <v>1652</v>
      </c>
      <c r="J105" s="634">
        <v>33</v>
      </c>
      <c r="K105" s="634">
        <v>38</v>
      </c>
      <c r="L105" s="634" t="s">
        <v>1874</v>
      </c>
    </row>
    <row r="106" spans="1:12" ht="38.25">
      <c r="A106" s="820" t="s">
        <v>318</v>
      </c>
      <c r="B106" s="821" t="s">
        <v>1645</v>
      </c>
      <c r="C106" s="820" t="s">
        <v>1657</v>
      </c>
      <c r="D106" s="821" t="s">
        <v>1660</v>
      </c>
      <c r="E106" s="821">
        <v>2015</v>
      </c>
      <c r="F106" s="821" t="s">
        <v>1647</v>
      </c>
      <c r="G106" s="821" t="s">
        <v>1997</v>
      </c>
      <c r="H106" s="821" t="s">
        <v>1674</v>
      </c>
      <c r="I106" s="820" t="s">
        <v>1652</v>
      </c>
      <c r="J106" s="634">
        <v>33</v>
      </c>
      <c r="K106" s="634">
        <v>33</v>
      </c>
      <c r="L106" s="634" t="s">
        <v>1874</v>
      </c>
    </row>
    <row r="107" spans="1:12" ht="38.25">
      <c r="A107" s="820" t="s">
        <v>318</v>
      </c>
      <c r="B107" s="821" t="s">
        <v>1645</v>
      </c>
      <c r="C107" s="820" t="s">
        <v>1657</v>
      </c>
      <c r="D107" s="821" t="s">
        <v>1660</v>
      </c>
      <c r="E107" s="821">
        <v>2015</v>
      </c>
      <c r="F107" s="821" t="s">
        <v>1647</v>
      </c>
      <c r="G107" s="821" t="s">
        <v>1679</v>
      </c>
      <c r="H107" s="821" t="s">
        <v>1678</v>
      </c>
      <c r="I107" s="820" t="s">
        <v>1649</v>
      </c>
      <c r="J107" s="634">
        <v>17</v>
      </c>
      <c r="K107" s="634">
        <v>37</v>
      </c>
      <c r="L107" s="634" t="s">
        <v>1874</v>
      </c>
    </row>
    <row r="108" spans="1:12" ht="38.25">
      <c r="A108" s="820" t="s">
        <v>318</v>
      </c>
      <c r="B108" s="821" t="s">
        <v>1645</v>
      </c>
      <c r="C108" s="820" t="s">
        <v>1657</v>
      </c>
      <c r="D108" s="821" t="s">
        <v>1876</v>
      </c>
      <c r="E108" s="821">
        <v>2015</v>
      </c>
      <c r="F108" s="821" t="s">
        <v>1671</v>
      </c>
      <c r="G108" s="821" t="s">
        <v>209</v>
      </c>
      <c r="H108" s="821" t="s">
        <v>1672</v>
      </c>
      <c r="I108" s="820" t="s">
        <v>1649</v>
      </c>
      <c r="J108" s="634">
        <v>38</v>
      </c>
      <c r="K108" s="634">
        <v>100</v>
      </c>
      <c r="L108" s="634" t="s">
        <v>1874</v>
      </c>
    </row>
    <row r="109" spans="1:12" ht="38.25">
      <c r="A109" s="820" t="s">
        <v>318</v>
      </c>
      <c r="B109" s="821" t="s">
        <v>1645</v>
      </c>
      <c r="C109" s="820" t="s">
        <v>1657</v>
      </c>
      <c r="D109" s="821" t="s">
        <v>1876</v>
      </c>
      <c r="E109" s="821">
        <v>2015</v>
      </c>
      <c r="F109" s="821" t="s">
        <v>1671</v>
      </c>
      <c r="G109" s="821" t="s">
        <v>209</v>
      </c>
      <c r="H109" s="821" t="s">
        <v>1673</v>
      </c>
      <c r="I109" s="820" t="s">
        <v>1649</v>
      </c>
      <c r="J109" s="634">
        <v>46</v>
      </c>
      <c r="K109" s="634">
        <v>91</v>
      </c>
      <c r="L109" s="634" t="s">
        <v>1874</v>
      </c>
    </row>
    <row r="110" spans="1:12" ht="38.25">
      <c r="A110" s="820" t="s">
        <v>318</v>
      </c>
      <c r="B110" s="821" t="s">
        <v>1645</v>
      </c>
      <c r="C110" s="820" t="s">
        <v>1657</v>
      </c>
      <c r="D110" s="821" t="s">
        <v>1876</v>
      </c>
      <c r="E110" s="821">
        <v>2015</v>
      </c>
      <c r="F110" s="821" t="s">
        <v>1671</v>
      </c>
      <c r="G110" s="821" t="s">
        <v>1995</v>
      </c>
      <c r="H110" s="821" t="s">
        <v>1648</v>
      </c>
      <c r="I110" s="820" t="s">
        <v>1649</v>
      </c>
      <c r="J110" s="634">
        <v>18</v>
      </c>
      <c r="K110" s="634">
        <v>33</v>
      </c>
      <c r="L110" s="634" t="s">
        <v>1874</v>
      </c>
    </row>
    <row r="111" spans="1:12" ht="38.25">
      <c r="A111" s="820" t="s">
        <v>318</v>
      </c>
      <c r="B111" s="821" t="s">
        <v>1645</v>
      </c>
      <c r="C111" s="820" t="s">
        <v>1657</v>
      </c>
      <c r="D111" s="821" t="s">
        <v>1876</v>
      </c>
      <c r="E111" s="821">
        <v>2015</v>
      </c>
      <c r="F111" s="821" t="s">
        <v>1671</v>
      </c>
      <c r="G111" s="821" t="s">
        <v>211</v>
      </c>
      <c r="H111" s="821" t="s">
        <v>1672</v>
      </c>
      <c r="I111" s="820" t="s">
        <v>1649</v>
      </c>
      <c r="J111" s="634">
        <v>61</v>
      </c>
      <c r="K111" s="634">
        <v>100</v>
      </c>
      <c r="L111" s="634" t="s">
        <v>1874</v>
      </c>
    </row>
    <row r="112" spans="1:12" ht="38.25">
      <c r="A112" s="820" t="s">
        <v>318</v>
      </c>
      <c r="B112" s="821" t="s">
        <v>1645</v>
      </c>
      <c r="C112" s="820" t="s">
        <v>1657</v>
      </c>
      <c r="D112" s="821" t="s">
        <v>1876</v>
      </c>
      <c r="E112" s="821">
        <v>2015</v>
      </c>
      <c r="F112" s="821" t="s">
        <v>1671</v>
      </c>
      <c r="G112" s="821" t="s">
        <v>211</v>
      </c>
      <c r="H112" s="821" t="s">
        <v>1673</v>
      </c>
      <c r="I112" s="820" t="s">
        <v>1649</v>
      </c>
      <c r="J112" s="634">
        <v>56</v>
      </c>
      <c r="K112" s="634">
        <v>90</v>
      </c>
      <c r="L112" s="634" t="s">
        <v>1874</v>
      </c>
    </row>
    <row r="113" spans="1:12" ht="38.25">
      <c r="A113" s="820" t="s">
        <v>318</v>
      </c>
      <c r="B113" s="821" t="s">
        <v>1645</v>
      </c>
      <c r="C113" s="820" t="s">
        <v>1657</v>
      </c>
      <c r="D113" s="821" t="s">
        <v>1876</v>
      </c>
      <c r="E113" s="821">
        <v>2015</v>
      </c>
      <c r="F113" s="821" t="s">
        <v>1671</v>
      </c>
      <c r="G113" s="821" t="s">
        <v>211</v>
      </c>
      <c r="H113" s="821" t="s">
        <v>1674</v>
      </c>
      <c r="I113" s="820" t="s">
        <v>1649</v>
      </c>
      <c r="J113" s="634">
        <v>40</v>
      </c>
      <c r="K113" s="634">
        <v>80</v>
      </c>
      <c r="L113" s="634" t="s">
        <v>1874</v>
      </c>
    </row>
    <row r="114" spans="1:12" ht="38.25">
      <c r="A114" s="820" t="s">
        <v>318</v>
      </c>
      <c r="B114" s="821" t="s">
        <v>1645</v>
      </c>
      <c r="C114" s="820" t="s">
        <v>1657</v>
      </c>
      <c r="D114" s="821" t="s">
        <v>1876</v>
      </c>
      <c r="E114" s="821">
        <v>2015</v>
      </c>
      <c r="F114" s="821" t="s">
        <v>1671</v>
      </c>
      <c r="G114" s="821" t="s">
        <v>211</v>
      </c>
      <c r="H114" s="821" t="s">
        <v>1875</v>
      </c>
      <c r="I114" s="820" t="s">
        <v>1652</v>
      </c>
      <c r="J114" s="634">
        <v>100</v>
      </c>
      <c r="K114" s="634">
        <v>100</v>
      </c>
      <c r="L114" s="634" t="s">
        <v>1874</v>
      </c>
    </row>
    <row r="115" spans="1:12" ht="38.25">
      <c r="A115" s="820" t="s">
        <v>318</v>
      </c>
      <c r="B115" s="821" t="s">
        <v>1645</v>
      </c>
      <c r="C115" s="820" t="s">
        <v>1657</v>
      </c>
      <c r="D115" s="821" t="s">
        <v>1876</v>
      </c>
      <c r="E115" s="821">
        <v>2015</v>
      </c>
      <c r="F115" s="821" t="s">
        <v>1671</v>
      </c>
      <c r="G115" s="821" t="s">
        <v>222</v>
      </c>
      <c r="H115" s="821" t="s">
        <v>1672</v>
      </c>
      <c r="I115" s="820" t="s">
        <v>1649</v>
      </c>
      <c r="J115" s="634">
        <v>67</v>
      </c>
      <c r="K115" s="634">
        <v>67</v>
      </c>
      <c r="L115" s="634" t="s">
        <v>1874</v>
      </c>
    </row>
    <row r="116" spans="1:12" ht="38.25">
      <c r="A116" s="820" t="s">
        <v>318</v>
      </c>
      <c r="B116" s="821" t="s">
        <v>1645</v>
      </c>
      <c r="C116" s="820" t="s">
        <v>1657</v>
      </c>
      <c r="D116" s="821" t="s">
        <v>1876</v>
      </c>
      <c r="E116" s="821">
        <v>2015</v>
      </c>
      <c r="F116" s="821" t="s">
        <v>1671</v>
      </c>
      <c r="G116" s="821" t="s">
        <v>1679</v>
      </c>
      <c r="H116" s="821" t="s">
        <v>1648</v>
      </c>
      <c r="I116" s="820" t="s">
        <v>1649</v>
      </c>
      <c r="J116" s="634">
        <v>36</v>
      </c>
      <c r="K116" s="634">
        <v>56</v>
      </c>
      <c r="L116" s="634" t="s">
        <v>1874</v>
      </c>
    </row>
    <row r="117" spans="1:12" ht="38.25">
      <c r="A117" s="820" t="s">
        <v>318</v>
      </c>
      <c r="B117" s="821" t="s">
        <v>1645</v>
      </c>
      <c r="C117" s="820" t="s">
        <v>1657</v>
      </c>
      <c r="D117" s="821" t="s">
        <v>1876</v>
      </c>
      <c r="E117" s="821">
        <v>2015</v>
      </c>
      <c r="F117" s="821" t="s">
        <v>1647</v>
      </c>
      <c r="G117" s="821" t="s">
        <v>1996</v>
      </c>
      <c r="H117" s="821" t="s">
        <v>1648</v>
      </c>
      <c r="I117" s="820" t="s">
        <v>1649</v>
      </c>
      <c r="J117" s="634">
        <v>33</v>
      </c>
      <c r="K117" s="634">
        <v>67</v>
      </c>
      <c r="L117" s="634" t="s">
        <v>1874</v>
      </c>
    </row>
    <row r="118" spans="1:12" ht="38.25">
      <c r="A118" s="820" t="s">
        <v>318</v>
      </c>
      <c r="B118" s="821" t="s">
        <v>1645</v>
      </c>
      <c r="C118" s="820" t="s">
        <v>1657</v>
      </c>
      <c r="D118" s="821" t="s">
        <v>1876</v>
      </c>
      <c r="E118" s="821">
        <v>2015</v>
      </c>
      <c r="F118" s="821" t="s">
        <v>1647</v>
      </c>
      <c r="G118" s="821" t="s">
        <v>1996</v>
      </c>
      <c r="H118" s="821" t="s">
        <v>1674</v>
      </c>
      <c r="I118" s="820" t="s">
        <v>1652</v>
      </c>
      <c r="J118" s="634">
        <v>33</v>
      </c>
      <c r="K118" s="634">
        <v>38</v>
      </c>
      <c r="L118" s="634" t="s">
        <v>1874</v>
      </c>
    </row>
    <row r="119" spans="1:12" ht="38.25">
      <c r="A119" s="820" t="s">
        <v>318</v>
      </c>
      <c r="B119" s="821" t="s">
        <v>1645</v>
      </c>
      <c r="C119" s="820" t="s">
        <v>1657</v>
      </c>
      <c r="D119" s="821" t="s">
        <v>1876</v>
      </c>
      <c r="E119" s="821">
        <v>2015</v>
      </c>
      <c r="F119" s="821" t="s">
        <v>1647</v>
      </c>
      <c r="G119" s="821" t="s">
        <v>1997</v>
      </c>
      <c r="H119" s="821" t="s">
        <v>1674</v>
      </c>
      <c r="I119" s="820" t="s">
        <v>1652</v>
      </c>
      <c r="J119" s="634">
        <v>33</v>
      </c>
      <c r="K119" s="634">
        <v>33</v>
      </c>
      <c r="L119" s="634" t="s">
        <v>1874</v>
      </c>
    </row>
    <row r="120" spans="1:12" ht="38.25">
      <c r="A120" s="820" t="s">
        <v>318</v>
      </c>
      <c r="B120" s="821" t="s">
        <v>1645</v>
      </c>
      <c r="C120" s="820" t="s">
        <v>1657</v>
      </c>
      <c r="D120" s="821" t="s">
        <v>1876</v>
      </c>
      <c r="E120" s="821">
        <v>2015</v>
      </c>
      <c r="F120" s="821" t="s">
        <v>1647</v>
      </c>
      <c r="G120" s="821" t="s">
        <v>1679</v>
      </c>
      <c r="H120" s="821" t="s">
        <v>1678</v>
      </c>
      <c r="I120" s="820" t="s">
        <v>1649</v>
      </c>
      <c r="J120" s="634">
        <v>17</v>
      </c>
      <c r="K120" s="634">
        <v>37</v>
      </c>
      <c r="L120" s="634" t="s">
        <v>1874</v>
      </c>
    </row>
    <row r="121" spans="1:12" ht="38.25">
      <c r="A121" s="820" t="s">
        <v>318</v>
      </c>
      <c r="B121" s="821" t="s">
        <v>1645</v>
      </c>
      <c r="C121" s="820" t="s">
        <v>1657</v>
      </c>
      <c r="D121" s="821" t="s">
        <v>1661</v>
      </c>
      <c r="E121" s="821">
        <v>2015</v>
      </c>
      <c r="F121" s="821" t="s">
        <v>1671</v>
      </c>
      <c r="G121" s="821" t="s">
        <v>209</v>
      </c>
      <c r="H121" s="821" t="s">
        <v>1672</v>
      </c>
      <c r="I121" s="820" t="s">
        <v>1649</v>
      </c>
      <c r="J121" s="634">
        <v>38</v>
      </c>
      <c r="K121" s="634">
        <v>100</v>
      </c>
      <c r="L121" s="634" t="s">
        <v>1874</v>
      </c>
    </row>
    <row r="122" spans="1:12" ht="38.25">
      <c r="A122" s="820" t="s">
        <v>318</v>
      </c>
      <c r="B122" s="821" t="s">
        <v>1645</v>
      </c>
      <c r="C122" s="820" t="s">
        <v>1657</v>
      </c>
      <c r="D122" s="821" t="s">
        <v>1661</v>
      </c>
      <c r="E122" s="821">
        <v>2015</v>
      </c>
      <c r="F122" s="821" t="s">
        <v>1671</v>
      </c>
      <c r="G122" s="821" t="s">
        <v>209</v>
      </c>
      <c r="H122" s="821" t="s">
        <v>1673</v>
      </c>
      <c r="I122" s="820" t="s">
        <v>1649</v>
      </c>
      <c r="J122" s="634">
        <v>46</v>
      </c>
      <c r="K122" s="634">
        <v>91</v>
      </c>
      <c r="L122" s="634" t="s">
        <v>1874</v>
      </c>
    </row>
    <row r="123" spans="1:12" ht="38.25">
      <c r="A123" s="820" t="s">
        <v>318</v>
      </c>
      <c r="B123" s="821" t="s">
        <v>1645</v>
      </c>
      <c r="C123" s="820" t="s">
        <v>1657</v>
      </c>
      <c r="D123" s="821" t="s">
        <v>1661</v>
      </c>
      <c r="E123" s="821">
        <v>2015</v>
      </c>
      <c r="F123" s="821" t="s">
        <v>1671</v>
      </c>
      <c r="G123" s="821" t="s">
        <v>1995</v>
      </c>
      <c r="H123" s="821" t="s">
        <v>1648</v>
      </c>
      <c r="I123" s="820" t="s">
        <v>1649</v>
      </c>
      <c r="J123" s="634">
        <v>18</v>
      </c>
      <c r="K123" s="634">
        <v>33</v>
      </c>
      <c r="L123" s="634" t="s">
        <v>1874</v>
      </c>
    </row>
    <row r="124" spans="1:12" ht="38.25">
      <c r="A124" s="820" t="s">
        <v>318</v>
      </c>
      <c r="B124" s="821" t="s">
        <v>1645</v>
      </c>
      <c r="C124" s="820" t="s">
        <v>1657</v>
      </c>
      <c r="D124" s="821" t="s">
        <v>1661</v>
      </c>
      <c r="E124" s="821">
        <v>2015</v>
      </c>
      <c r="F124" s="821" t="s">
        <v>1671</v>
      </c>
      <c r="G124" s="821" t="s">
        <v>211</v>
      </c>
      <c r="H124" s="821" t="s">
        <v>1672</v>
      </c>
      <c r="I124" s="820" t="s">
        <v>1649</v>
      </c>
      <c r="J124" s="634">
        <v>61</v>
      </c>
      <c r="K124" s="634">
        <v>100</v>
      </c>
      <c r="L124" s="634" t="s">
        <v>1874</v>
      </c>
    </row>
    <row r="125" spans="1:12" ht="38.25">
      <c r="A125" s="820" t="s">
        <v>318</v>
      </c>
      <c r="B125" s="821" t="s">
        <v>1645</v>
      </c>
      <c r="C125" s="820" t="s">
        <v>1657</v>
      </c>
      <c r="D125" s="821" t="s">
        <v>1661</v>
      </c>
      <c r="E125" s="821">
        <v>2015</v>
      </c>
      <c r="F125" s="821" t="s">
        <v>1671</v>
      </c>
      <c r="G125" s="821" t="s">
        <v>211</v>
      </c>
      <c r="H125" s="821" t="s">
        <v>1673</v>
      </c>
      <c r="I125" s="820" t="s">
        <v>1649</v>
      </c>
      <c r="J125" s="634">
        <v>56</v>
      </c>
      <c r="K125" s="634">
        <v>90</v>
      </c>
      <c r="L125" s="634" t="s">
        <v>1874</v>
      </c>
    </row>
    <row r="126" spans="1:12" ht="38.25">
      <c r="A126" s="820" t="s">
        <v>318</v>
      </c>
      <c r="B126" s="821" t="s">
        <v>1645</v>
      </c>
      <c r="C126" s="820" t="s">
        <v>1657</v>
      </c>
      <c r="D126" s="821" t="s">
        <v>1661</v>
      </c>
      <c r="E126" s="821">
        <v>2015</v>
      </c>
      <c r="F126" s="821" t="s">
        <v>1671</v>
      </c>
      <c r="G126" s="821" t="s">
        <v>211</v>
      </c>
      <c r="H126" s="821" t="s">
        <v>1674</v>
      </c>
      <c r="I126" s="820" t="s">
        <v>1649</v>
      </c>
      <c r="J126" s="634">
        <v>40</v>
      </c>
      <c r="K126" s="634">
        <v>80</v>
      </c>
      <c r="L126" s="634" t="s">
        <v>1874</v>
      </c>
    </row>
    <row r="127" spans="1:12" ht="38.25">
      <c r="A127" s="820" t="s">
        <v>318</v>
      </c>
      <c r="B127" s="821" t="s">
        <v>1645</v>
      </c>
      <c r="C127" s="820" t="s">
        <v>1657</v>
      </c>
      <c r="D127" s="821" t="s">
        <v>1661</v>
      </c>
      <c r="E127" s="821">
        <v>2015</v>
      </c>
      <c r="F127" s="821" t="s">
        <v>1671</v>
      </c>
      <c r="G127" s="821" t="s">
        <v>211</v>
      </c>
      <c r="H127" s="821" t="s">
        <v>1875</v>
      </c>
      <c r="I127" s="820" t="s">
        <v>1652</v>
      </c>
      <c r="J127" s="634">
        <v>100</v>
      </c>
      <c r="K127" s="634">
        <v>100</v>
      </c>
      <c r="L127" s="634" t="s">
        <v>1874</v>
      </c>
    </row>
    <row r="128" spans="1:12" ht="38.25">
      <c r="A128" s="820" t="s">
        <v>318</v>
      </c>
      <c r="B128" s="821" t="s">
        <v>1645</v>
      </c>
      <c r="C128" s="820" t="s">
        <v>1657</v>
      </c>
      <c r="D128" s="821" t="s">
        <v>1661</v>
      </c>
      <c r="E128" s="821">
        <v>2015</v>
      </c>
      <c r="F128" s="821" t="s">
        <v>1671</v>
      </c>
      <c r="G128" s="821" t="s">
        <v>222</v>
      </c>
      <c r="H128" s="821" t="s">
        <v>1672</v>
      </c>
      <c r="I128" s="820" t="s">
        <v>1649</v>
      </c>
      <c r="J128" s="634">
        <v>67</v>
      </c>
      <c r="K128" s="634">
        <v>67</v>
      </c>
      <c r="L128" s="634" t="s">
        <v>1874</v>
      </c>
    </row>
    <row r="129" spans="1:12" ht="38.25">
      <c r="A129" s="820" t="s">
        <v>318</v>
      </c>
      <c r="B129" s="821" t="s">
        <v>1645</v>
      </c>
      <c r="C129" s="820" t="s">
        <v>1657</v>
      </c>
      <c r="D129" s="821" t="s">
        <v>1661</v>
      </c>
      <c r="E129" s="821">
        <v>2015</v>
      </c>
      <c r="F129" s="821" t="s">
        <v>1671</v>
      </c>
      <c r="G129" s="821" t="s">
        <v>1679</v>
      </c>
      <c r="H129" s="821" t="s">
        <v>1648</v>
      </c>
      <c r="I129" s="820" t="s">
        <v>1649</v>
      </c>
      <c r="J129" s="634">
        <v>36</v>
      </c>
      <c r="K129" s="634">
        <v>56</v>
      </c>
      <c r="L129" s="634" t="s">
        <v>1874</v>
      </c>
    </row>
    <row r="130" spans="1:12" ht="38.25">
      <c r="A130" s="820" t="s">
        <v>318</v>
      </c>
      <c r="B130" s="821" t="s">
        <v>1645</v>
      </c>
      <c r="C130" s="820" t="s">
        <v>1657</v>
      </c>
      <c r="D130" s="821" t="s">
        <v>1661</v>
      </c>
      <c r="E130" s="821">
        <v>2015</v>
      </c>
      <c r="F130" s="821" t="s">
        <v>1647</v>
      </c>
      <c r="G130" s="821" t="s">
        <v>1996</v>
      </c>
      <c r="H130" s="821" t="s">
        <v>1648</v>
      </c>
      <c r="I130" s="820" t="s">
        <v>1649</v>
      </c>
      <c r="J130" s="634">
        <v>25</v>
      </c>
      <c r="K130" s="634">
        <v>50</v>
      </c>
      <c r="L130" s="634" t="s">
        <v>1874</v>
      </c>
    </row>
    <row r="131" spans="1:12" ht="38.25">
      <c r="A131" s="820" t="s">
        <v>318</v>
      </c>
      <c r="B131" s="821" t="s">
        <v>1645</v>
      </c>
      <c r="C131" s="820" t="s">
        <v>1657</v>
      </c>
      <c r="D131" s="821" t="s">
        <v>1661</v>
      </c>
      <c r="E131" s="821">
        <v>2015</v>
      </c>
      <c r="F131" s="821" t="s">
        <v>1647</v>
      </c>
      <c r="G131" s="821" t="s">
        <v>1996</v>
      </c>
      <c r="H131" s="821" t="s">
        <v>1674</v>
      </c>
      <c r="I131" s="820" t="s">
        <v>1652</v>
      </c>
      <c r="J131" s="634">
        <v>33</v>
      </c>
      <c r="K131" s="634">
        <v>38</v>
      </c>
      <c r="L131" s="634" t="s">
        <v>1874</v>
      </c>
    </row>
    <row r="132" spans="1:12" ht="38.25">
      <c r="A132" s="820" t="s">
        <v>318</v>
      </c>
      <c r="B132" s="821" t="s">
        <v>1645</v>
      </c>
      <c r="C132" s="820" t="s">
        <v>1657</v>
      </c>
      <c r="D132" s="821" t="s">
        <v>1661</v>
      </c>
      <c r="E132" s="821">
        <v>2015</v>
      </c>
      <c r="F132" s="821" t="s">
        <v>1647</v>
      </c>
      <c r="G132" s="821" t="s">
        <v>1997</v>
      </c>
      <c r="H132" s="821" t="s">
        <v>1674</v>
      </c>
      <c r="I132" s="820" t="s">
        <v>1652</v>
      </c>
      <c r="J132" s="634">
        <v>33</v>
      </c>
      <c r="K132" s="634">
        <v>33</v>
      </c>
      <c r="L132" s="634" t="s">
        <v>1874</v>
      </c>
    </row>
    <row r="133" spans="1:12" ht="38.25">
      <c r="A133" s="820" t="s">
        <v>318</v>
      </c>
      <c r="B133" s="821" t="s">
        <v>1645</v>
      </c>
      <c r="C133" s="820" t="s">
        <v>1657</v>
      </c>
      <c r="D133" s="821" t="s">
        <v>1661</v>
      </c>
      <c r="E133" s="821">
        <v>2015</v>
      </c>
      <c r="F133" s="821" t="s">
        <v>1647</v>
      </c>
      <c r="G133" s="821" t="s">
        <v>1679</v>
      </c>
      <c r="H133" s="821" t="s">
        <v>1678</v>
      </c>
      <c r="I133" s="820" t="s">
        <v>1649</v>
      </c>
      <c r="J133" s="634">
        <v>16</v>
      </c>
      <c r="K133" s="634">
        <v>34</v>
      </c>
      <c r="L133" s="634" t="s">
        <v>1874</v>
      </c>
    </row>
    <row r="134" spans="1:12" ht="38.25">
      <c r="A134" s="820" t="s">
        <v>318</v>
      </c>
      <c r="B134" s="821" t="s">
        <v>1645</v>
      </c>
      <c r="C134" s="820" t="s">
        <v>1657</v>
      </c>
      <c r="D134" s="821" t="s">
        <v>1662</v>
      </c>
      <c r="E134" s="821">
        <v>2015</v>
      </c>
      <c r="F134" s="821" t="s">
        <v>1671</v>
      </c>
      <c r="G134" s="821" t="s">
        <v>209</v>
      </c>
      <c r="H134" s="821" t="s">
        <v>1672</v>
      </c>
      <c r="I134" s="820" t="s">
        <v>1649</v>
      </c>
      <c r="J134" s="634">
        <v>38</v>
      </c>
      <c r="K134" s="634">
        <v>100</v>
      </c>
      <c r="L134" s="634" t="s">
        <v>1874</v>
      </c>
    </row>
    <row r="135" spans="1:12" ht="38.25">
      <c r="A135" s="820" t="s">
        <v>318</v>
      </c>
      <c r="B135" s="821" t="s">
        <v>1645</v>
      </c>
      <c r="C135" s="820" t="s">
        <v>1657</v>
      </c>
      <c r="D135" s="821" t="s">
        <v>1662</v>
      </c>
      <c r="E135" s="821">
        <v>2015</v>
      </c>
      <c r="F135" s="821" t="s">
        <v>1671</v>
      </c>
      <c r="G135" s="821" t="s">
        <v>209</v>
      </c>
      <c r="H135" s="821" t="s">
        <v>1673</v>
      </c>
      <c r="I135" s="820" t="s">
        <v>1649</v>
      </c>
      <c r="J135" s="634">
        <v>46</v>
      </c>
      <c r="K135" s="634">
        <v>91</v>
      </c>
      <c r="L135" s="634" t="s">
        <v>1874</v>
      </c>
    </row>
    <row r="136" spans="1:12" ht="38.25">
      <c r="A136" s="820" t="s">
        <v>318</v>
      </c>
      <c r="B136" s="821" t="s">
        <v>1645</v>
      </c>
      <c r="C136" s="820" t="s">
        <v>1657</v>
      </c>
      <c r="D136" s="821" t="s">
        <v>1662</v>
      </c>
      <c r="E136" s="821">
        <v>2015</v>
      </c>
      <c r="F136" s="821" t="s">
        <v>1671</v>
      </c>
      <c r="G136" s="821" t="s">
        <v>1995</v>
      </c>
      <c r="H136" s="821" t="s">
        <v>1648</v>
      </c>
      <c r="I136" s="820" t="s">
        <v>1649</v>
      </c>
      <c r="J136" s="634">
        <v>18</v>
      </c>
      <c r="K136" s="634">
        <v>33</v>
      </c>
      <c r="L136" s="634" t="s">
        <v>1874</v>
      </c>
    </row>
    <row r="137" spans="1:12" ht="38.25">
      <c r="A137" s="820" t="s">
        <v>318</v>
      </c>
      <c r="B137" s="821" t="s">
        <v>1645</v>
      </c>
      <c r="C137" s="820" t="s">
        <v>1657</v>
      </c>
      <c r="D137" s="821" t="s">
        <v>1662</v>
      </c>
      <c r="E137" s="821">
        <v>2015</v>
      </c>
      <c r="F137" s="821" t="s">
        <v>1671</v>
      </c>
      <c r="G137" s="821" t="s">
        <v>211</v>
      </c>
      <c r="H137" s="821" t="s">
        <v>1672</v>
      </c>
      <c r="I137" s="820" t="s">
        <v>1649</v>
      </c>
      <c r="J137" s="634">
        <v>61</v>
      </c>
      <c r="K137" s="634">
        <v>100</v>
      </c>
      <c r="L137" s="634" t="s">
        <v>1874</v>
      </c>
    </row>
    <row r="138" spans="1:12" ht="38.25">
      <c r="A138" s="820" t="s">
        <v>318</v>
      </c>
      <c r="B138" s="821" t="s">
        <v>1645</v>
      </c>
      <c r="C138" s="820" t="s">
        <v>1657</v>
      </c>
      <c r="D138" s="821" t="s">
        <v>1662</v>
      </c>
      <c r="E138" s="821">
        <v>2015</v>
      </c>
      <c r="F138" s="821" t="s">
        <v>1671</v>
      </c>
      <c r="G138" s="821" t="s">
        <v>211</v>
      </c>
      <c r="H138" s="821" t="s">
        <v>1673</v>
      </c>
      <c r="I138" s="820" t="s">
        <v>1649</v>
      </c>
      <c r="J138" s="634">
        <v>56</v>
      </c>
      <c r="K138" s="634">
        <v>90</v>
      </c>
      <c r="L138" s="634" t="s">
        <v>1874</v>
      </c>
    </row>
    <row r="139" spans="1:12" ht="38.25">
      <c r="A139" s="820" t="s">
        <v>318</v>
      </c>
      <c r="B139" s="821" t="s">
        <v>1645</v>
      </c>
      <c r="C139" s="820" t="s">
        <v>1657</v>
      </c>
      <c r="D139" s="821" t="s">
        <v>1662</v>
      </c>
      <c r="E139" s="821">
        <v>2015</v>
      </c>
      <c r="F139" s="821" t="s">
        <v>1671</v>
      </c>
      <c r="G139" s="821" t="s">
        <v>211</v>
      </c>
      <c r="H139" s="821" t="s">
        <v>1674</v>
      </c>
      <c r="I139" s="820" t="s">
        <v>1649</v>
      </c>
      <c r="J139" s="634">
        <v>40</v>
      </c>
      <c r="K139" s="634">
        <v>80</v>
      </c>
      <c r="L139" s="634" t="s">
        <v>1874</v>
      </c>
    </row>
    <row r="140" spans="1:12" ht="38.25">
      <c r="A140" s="820" t="s">
        <v>318</v>
      </c>
      <c r="B140" s="821" t="s">
        <v>1645</v>
      </c>
      <c r="C140" s="820" t="s">
        <v>1657</v>
      </c>
      <c r="D140" s="821" t="s">
        <v>1662</v>
      </c>
      <c r="E140" s="821">
        <v>2015</v>
      </c>
      <c r="F140" s="821" t="s">
        <v>1671</v>
      </c>
      <c r="G140" s="821" t="s">
        <v>211</v>
      </c>
      <c r="H140" s="821" t="s">
        <v>1875</v>
      </c>
      <c r="I140" s="820" t="s">
        <v>1652</v>
      </c>
      <c r="J140" s="634">
        <v>100</v>
      </c>
      <c r="K140" s="634">
        <v>100</v>
      </c>
      <c r="L140" s="634" t="s">
        <v>1874</v>
      </c>
    </row>
    <row r="141" spans="1:12" ht="38.25">
      <c r="A141" s="820" t="s">
        <v>318</v>
      </c>
      <c r="B141" s="821" t="s">
        <v>1645</v>
      </c>
      <c r="C141" s="820" t="s">
        <v>1657</v>
      </c>
      <c r="D141" s="821" t="s">
        <v>1662</v>
      </c>
      <c r="E141" s="821">
        <v>2015</v>
      </c>
      <c r="F141" s="821" t="s">
        <v>1671</v>
      </c>
      <c r="G141" s="821" t="s">
        <v>222</v>
      </c>
      <c r="H141" s="821" t="s">
        <v>1672</v>
      </c>
      <c r="I141" s="820" t="s">
        <v>1649</v>
      </c>
      <c r="J141" s="634">
        <v>67</v>
      </c>
      <c r="K141" s="634">
        <v>67</v>
      </c>
      <c r="L141" s="634" t="s">
        <v>1874</v>
      </c>
    </row>
    <row r="142" spans="1:12" ht="38.25">
      <c r="A142" s="820" t="s">
        <v>318</v>
      </c>
      <c r="B142" s="821" t="s">
        <v>1645</v>
      </c>
      <c r="C142" s="820" t="s">
        <v>1657</v>
      </c>
      <c r="D142" s="821" t="s">
        <v>1662</v>
      </c>
      <c r="E142" s="821">
        <v>2015</v>
      </c>
      <c r="F142" s="821" t="s">
        <v>1671</v>
      </c>
      <c r="G142" s="821" t="s">
        <v>1679</v>
      </c>
      <c r="H142" s="821" t="s">
        <v>1648</v>
      </c>
      <c r="I142" s="820" t="s">
        <v>1649</v>
      </c>
      <c r="J142" s="634">
        <v>34</v>
      </c>
      <c r="K142" s="634">
        <v>54</v>
      </c>
      <c r="L142" s="634" t="s">
        <v>1874</v>
      </c>
    </row>
    <row r="143" spans="1:12" ht="38.25">
      <c r="A143" s="820" t="s">
        <v>318</v>
      </c>
      <c r="B143" s="821" t="s">
        <v>1645</v>
      </c>
      <c r="C143" s="820" t="s">
        <v>1657</v>
      </c>
      <c r="D143" s="821" t="s">
        <v>1662</v>
      </c>
      <c r="E143" s="821">
        <v>2015</v>
      </c>
      <c r="F143" s="821" t="s">
        <v>1647</v>
      </c>
      <c r="G143" s="821" t="s">
        <v>1996</v>
      </c>
      <c r="H143" s="821" t="s">
        <v>1648</v>
      </c>
      <c r="I143" s="820" t="s">
        <v>1649</v>
      </c>
      <c r="J143" s="634">
        <v>33</v>
      </c>
      <c r="K143" s="634">
        <v>67</v>
      </c>
      <c r="L143" s="634" t="s">
        <v>1874</v>
      </c>
    </row>
    <row r="144" spans="1:12" ht="38.25">
      <c r="A144" s="820" t="s">
        <v>318</v>
      </c>
      <c r="B144" s="821" t="s">
        <v>1645</v>
      </c>
      <c r="C144" s="820" t="s">
        <v>1657</v>
      </c>
      <c r="D144" s="821" t="s">
        <v>1662</v>
      </c>
      <c r="E144" s="821">
        <v>2015</v>
      </c>
      <c r="F144" s="821" t="s">
        <v>1647</v>
      </c>
      <c r="G144" s="821" t="s">
        <v>1996</v>
      </c>
      <c r="H144" s="821" t="s">
        <v>1674</v>
      </c>
      <c r="I144" s="820" t="s">
        <v>1652</v>
      </c>
      <c r="J144" s="634">
        <v>33</v>
      </c>
      <c r="K144" s="634">
        <v>38</v>
      </c>
      <c r="L144" s="634" t="s">
        <v>1874</v>
      </c>
    </row>
    <row r="145" spans="1:12" ht="38.25">
      <c r="A145" s="820" t="s">
        <v>318</v>
      </c>
      <c r="B145" s="821" t="s">
        <v>1645</v>
      </c>
      <c r="C145" s="820" t="s">
        <v>1657</v>
      </c>
      <c r="D145" s="821" t="s">
        <v>1662</v>
      </c>
      <c r="E145" s="821">
        <v>2015</v>
      </c>
      <c r="F145" s="821" t="s">
        <v>1647</v>
      </c>
      <c r="G145" s="821" t="s">
        <v>1997</v>
      </c>
      <c r="H145" s="821" t="s">
        <v>1674</v>
      </c>
      <c r="I145" s="820" t="s">
        <v>1652</v>
      </c>
      <c r="J145" s="634">
        <v>33</v>
      </c>
      <c r="K145" s="634">
        <v>33</v>
      </c>
      <c r="L145" s="634" t="s">
        <v>1874</v>
      </c>
    </row>
    <row r="146" spans="1:12" ht="38.25">
      <c r="A146" s="820" t="s">
        <v>318</v>
      </c>
      <c r="B146" s="821" t="s">
        <v>1645</v>
      </c>
      <c r="C146" s="820" t="s">
        <v>1657</v>
      </c>
      <c r="D146" s="821" t="s">
        <v>1662</v>
      </c>
      <c r="E146" s="821">
        <v>2015</v>
      </c>
      <c r="F146" s="821" t="s">
        <v>1647</v>
      </c>
      <c r="G146" s="821" t="s">
        <v>1679</v>
      </c>
      <c r="H146" s="821" t="s">
        <v>1678</v>
      </c>
      <c r="I146" s="820" t="s">
        <v>1649</v>
      </c>
      <c r="J146" s="634">
        <v>14</v>
      </c>
      <c r="K146" s="634">
        <v>30</v>
      </c>
      <c r="L146" s="634" t="s">
        <v>1874</v>
      </c>
    </row>
    <row r="147" spans="1:12" ht="38.25">
      <c r="A147" s="820" t="s">
        <v>318</v>
      </c>
      <c r="B147" s="821" t="s">
        <v>1645</v>
      </c>
      <c r="C147" s="820" t="s">
        <v>1657</v>
      </c>
      <c r="D147" s="821" t="s">
        <v>1663</v>
      </c>
      <c r="E147" s="821">
        <v>2015</v>
      </c>
      <c r="F147" s="821" t="s">
        <v>1671</v>
      </c>
      <c r="G147" s="821" t="s">
        <v>209</v>
      </c>
      <c r="H147" s="821" t="s">
        <v>1672</v>
      </c>
      <c r="I147" s="820" t="s">
        <v>1649</v>
      </c>
      <c r="J147" s="634">
        <v>38</v>
      </c>
      <c r="K147" s="634">
        <v>100</v>
      </c>
      <c r="L147" s="634" t="s">
        <v>1874</v>
      </c>
    </row>
    <row r="148" spans="1:12" ht="38.25">
      <c r="A148" s="820" t="s">
        <v>318</v>
      </c>
      <c r="B148" s="821" t="s">
        <v>1645</v>
      </c>
      <c r="C148" s="820" t="s">
        <v>1657</v>
      </c>
      <c r="D148" s="821" t="s">
        <v>1663</v>
      </c>
      <c r="E148" s="821">
        <v>2015</v>
      </c>
      <c r="F148" s="821" t="s">
        <v>1671</v>
      </c>
      <c r="G148" s="821" t="s">
        <v>209</v>
      </c>
      <c r="H148" s="821" t="s">
        <v>1673</v>
      </c>
      <c r="I148" s="820" t="s">
        <v>1649</v>
      </c>
      <c r="J148" s="634">
        <v>46</v>
      </c>
      <c r="K148" s="634">
        <v>91</v>
      </c>
      <c r="L148" s="634" t="s">
        <v>1874</v>
      </c>
    </row>
    <row r="149" spans="1:12" ht="38.25">
      <c r="A149" s="820" t="s">
        <v>318</v>
      </c>
      <c r="B149" s="821" t="s">
        <v>1645</v>
      </c>
      <c r="C149" s="820" t="s">
        <v>1657</v>
      </c>
      <c r="D149" s="821" t="s">
        <v>1663</v>
      </c>
      <c r="E149" s="821">
        <v>2015</v>
      </c>
      <c r="F149" s="821" t="s">
        <v>1671</v>
      </c>
      <c r="G149" s="821" t="s">
        <v>1995</v>
      </c>
      <c r="H149" s="821" t="s">
        <v>1648</v>
      </c>
      <c r="I149" s="820" t="s">
        <v>1649</v>
      </c>
      <c r="J149" s="634">
        <v>18</v>
      </c>
      <c r="K149" s="634">
        <v>33</v>
      </c>
      <c r="L149" s="634" t="s">
        <v>1874</v>
      </c>
    </row>
    <row r="150" spans="1:12" ht="38.25">
      <c r="A150" s="820" t="s">
        <v>318</v>
      </c>
      <c r="B150" s="821" t="s">
        <v>1645</v>
      </c>
      <c r="C150" s="820" t="s">
        <v>1657</v>
      </c>
      <c r="D150" s="821" t="s">
        <v>1663</v>
      </c>
      <c r="E150" s="821">
        <v>2015</v>
      </c>
      <c r="F150" s="821" t="s">
        <v>1671</v>
      </c>
      <c r="G150" s="821" t="s">
        <v>211</v>
      </c>
      <c r="H150" s="821" t="s">
        <v>1672</v>
      </c>
      <c r="I150" s="820" t="s">
        <v>1649</v>
      </c>
      <c r="J150" s="634">
        <v>61</v>
      </c>
      <c r="K150" s="634">
        <v>100</v>
      </c>
      <c r="L150" s="634" t="s">
        <v>1874</v>
      </c>
    </row>
    <row r="151" spans="1:12" ht="38.25">
      <c r="A151" s="820" t="s">
        <v>318</v>
      </c>
      <c r="B151" s="821" t="s">
        <v>1645</v>
      </c>
      <c r="C151" s="820" t="s">
        <v>1657</v>
      </c>
      <c r="D151" s="821" t="s">
        <v>1663</v>
      </c>
      <c r="E151" s="821">
        <v>2015</v>
      </c>
      <c r="F151" s="821" t="s">
        <v>1671</v>
      </c>
      <c r="G151" s="821" t="s">
        <v>211</v>
      </c>
      <c r="H151" s="821" t="s">
        <v>1673</v>
      </c>
      <c r="I151" s="820" t="s">
        <v>1649</v>
      </c>
      <c r="J151" s="634">
        <v>56</v>
      </c>
      <c r="K151" s="634">
        <v>90</v>
      </c>
      <c r="L151" s="634" t="s">
        <v>1874</v>
      </c>
    </row>
    <row r="152" spans="1:12" ht="38.25">
      <c r="A152" s="820" t="s">
        <v>318</v>
      </c>
      <c r="B152" s="821" t="s">
        <v>1645</v>
      </c>
      <c r="C152" s="820" t="s">
        <v>1657</v>
      </c>
      <c r="D152" s="821" t="s">
        <v>1663</v>
      </c>
      <c r="E152" s="821">
        <v>2015</v>
      </c>
      <c r="F152" s="821" t="s">
        <v>1671</v>
      </c>
      <c r="G152" s="821" t="s">
        <v>211</v>
      </c>
      <c r="H152" s="821" t="s">
        <v>1674</v>
      </c>
      <c r="I152" s="820" t="s">
        <v>1649</v>
      </c>
      <c r="J152" s="634">
        <v>40</v>
      </c>
      <c r="K152" s="634">
        <v>80</v>
      </c>
      <c r="L152" s="634" t="s">
        <v>1874</v>
      </c>
    </row>
    <row r="153" spans="1:12" ht="38.25">
      <c r="A153" s="820" t="s">
        <v>318</v>
      </c>
      <c r="B153" s="821" t="s">
        <v>1645</v>
      </c>
      <c r="C153" s="820" t="s">
        <v>1657</v>
      </c>
      <c r="D153" s="821" t="s">
        <v>1663</v>
      </c>
      <c r="E153" s="821">
        <v>2015</v>
      </c>
      <c r="F153" s="821" t="s">
        <v>1671</v>
      </c>
      <c r="G153" s="821" t="s">
        <v>211</v>
      </c>
      <c r="H153" s="821" t="s">
        <v>1875</v>
      </c>
      <c r="I153" s="820" t="s">
        <v>1652</v>
      </c>
      <c r="J153" s="634">
        <v>100</v>
      </c>
      <c r="K153" s="634">
        <v>100</v>
      </c>
      <c r="L153" s="634" t="s">
        <v>1874</v>
      </c>
    </row>
    <row r="154" spans="1:12" ht="38.25">
      <c r="A154" s="820" t="s">
        <v>318</v>
      </c>
      <c r="B154" s="821" t="s">
        <v>1645</v>
      </c>
      <c r="C154" s="820" t="s">
        <v>1657</v>
      </c>
      <c r="D154" s="821" t="s">
        <v>1663</v>
      </c>
      <c r="E154" s="821">
        <v>2015</v>
      </c>
      <c r="F154" s="821" t="s">
        <v>1671</v>
      </c>
      <c r="G154" s="821" t="s">
        <v>222</v>
      </c>
      <c r="H154" s="821" t="s">
        <v>1672</v>
      </c>
      <c r="I154" s="820" t="s">
        <v>1649</v>
      </c>
      <c r="J154" s="634">
        <v>67</v>
      </c>
      <c r="K154" s="634">
        <v>67</v>
      </c>
      <c r="L154" s="634" t="s">
        <v>1874</v>
      </c>
    </row>
    <row r="155" spans="1:12" ht="38.25">
      <c r="A155" s="820" t="s">
        <v>318</v>
      </c>
      <c r="B155" s="821" t="s">
        <v>1645</v>
      </c>
      <c r="C155" s="820" t="s">
        <v>1657</v>
      </c>
      <c r="D155" s="821" t="s">
        <v>1663</v>
      </c>
      <c r="E155" s="821">
        <v>2015</v>
      </c>
      <c r="F155" s="821" t="s">
        <v>1671</v>
      </c>
      <c r="G155" s="821" t="s">
        <v>1679</v>
      </c>
      <c r="H155" s="821" t="s">
        <v>1648</v>
      </c>
      <c r="I155" s="820" t="s">
        <v>1649</v>
      </c>
      <c r="J155" s="634">
        <v>36</v>
      </c>
      <c r="K155" s="634">
        <v>56</v>
      </c>
      <c r="L155" s="634" t="s">
        <v>1874</v>
      </c>
    </row>
    <row r="156" spans="1:12" ht="38.25">
      <c r="A156" s="820" t="s">
        <v>318</v>
      </c>
      <c r="B156" s="821" t="s">
        <v>1645</v>
      </c>
      <c r="C156" s="820" t="s">
        <v>1657</v>
      </c>
      <c r="D156" s="821" t="s">
        <v>1663</v>
      </c>
      <c r="E156" s="821">
        <v>2015</v>
      </c>
      <c r="F156" s="821" t="s">
        <v>1647</v>
      </c>
      <c r="G156" s="821" t="s">
        <v>1996</v>
      </c>
      <c r="H156" s="821" t="s">
        <v>1648</v>
      </c>
      <c r="I156" s="820" t="s">
        <v>1649</v>
      </c>
      <c r="J156" s="634">
        <v>33</v>
      </c>
      <c r="K156" s="634">
        <v>67</v>
      </c>
      <c r="L156" s="634" t="s">
        <v>1874</v>
      </c>
    </row>
    <row r="157" spans="1:12" ht="38.25">
      <c r="A157" s="820" t="s">
        <v>318</v>
      </c>
      <c r="B157" s="821" t="s">
        <v>1645</v>
      </c>
      <c r="C157" s="820" t="s">
        <v>1657</v>
      </c>
      <c r="D157" s="821" t="s">
        <v>1663</v>
      </c>
      <c r="E157" s="821">
        <v>2015</v>
      </c>
      <c r="F157" s="821" t="s">
        <v>1647</v>
      </c>
      <c r="G157" s="821" t="s">
        <v>1996</v>
      </c>
      <c r="H157" s="821" t="s">
        <v>1674</v>
      </c>
      <c r="I157" s="820" t="s">
        <v>1652</v>
      </c>
      <c r="J157" s="634">
        <v>33</v>
      </c>
      <c r="K157" s="634">
        <v>38</v>
      </c>
      <c r="L157" s="634" t="s">
        <v>1874</v>
      </c>
    </row>
    <row r="158" spans="1:12" ht="38.25">
      <c r="A158" s="820" t="s">
        <v>318</v>
      </c>
      <c r="B158" s="821" t="s">
        <v>1645</v>
      </c>
      <c r="C158" s="820" t="s">
        <v>1657</v>
      </c>
      <c r="D158" s="821" t="s">
        <v>1663</v>
      </c>
      <c r="E158" s="821">
        <v>2015</v>
      </c>
      <c r="F158" s="821" t="s">
        <v>1647</v>
      </c>
      <c r="G158" s="821" t="s">
        <v>1997</v>
      </c>
      <c r="H158" s="821" t="s">
        <v>1674</v>
      </c>
      <c r="I158" s="820" t="s">
        <v>1652</v>
      </c>
      <c r="J158" s="634">
        <v>33</v>
      </c>
      <c r="K158" s="634">
        <v>33</v>
      </c>
      <c r="L158" s="634" t="s">
        <v>1874</v>
      </c>
    </row>
    <row r="159" spans="1:12" ht="38.25">
      <c r="A159" s="820" t="s">
        <v>318</v>
      </c>
      <c r="B159" s="821" t="s">
        <v>1645</v>
      </c>
      <c r="C159" s="820" t="s">
        <v>1657</v>
      </c>
      <c r="D159" s="821" t="s">
        <v>1663</v>
      </c>
      <c r="E159" s="821">
        <v>2015</v>
      </c>
      <c r="F159" s="821" t="s">
        <v>1647</v>
      </c>
      <c r="G159" s="821" t="s">
        <v>1679</v>
      </c>
      <c r="H159" s="821" t="s">
        <v>1678</v>
      </c>
      <c r="I159" s="820" t="s">
        <v>1649</v>
      </c>
      <c r="J159" s="634">
        <v>17</v>
      </c>
      <c r="K159" s="634">
        <v>37</v>
      </c>
      <c r="L159" s="634" t="s">
        <v>1874</v>
      </c>
    </row>
    <row r="160" spans="1:12" ht="38.25">
      <c r="A160" s="820" t="s">
        <v>318</v>
      </c>
      <c r="B160" s="821" t="s">
        <v>1645</v>
      </c>
      <c r="C160" s="820" t="s">
        <v>1657</v>
      </c>
      <c r="D160" s="821" t="s">
        <v>1877</v>
      </c>
      <c r="E160" s="821">
        <v>2015</v>
      </c>
      <c r="F160" s="821" t="s">
        <v>1651</v>
      </c>
      <c r="G160" s="821" t="s">
        <v>1996</v>
      </c>
      <c r="H160" s="821" t="s">
        <v>1648</v>
      </c>
      <c r="I160" s="820" t="s">
        <v>1652</v>
      </c>
      <c r="J160" s="634">
        <v>100</v>
      </c>
      <c r="K160" s="634">
        <v>100</v>
      </c>
      <c r="L160" s="634" t="s">
        <v>1874</v>
      </c>
    </row>
    <row r="161" spans="1:12" ht="38.25">
      <c r="A161" s="820" t="s">
        <v>318</v>
      </c>
      <c r="B161" s="821" t="s">
        <v>1645</v>
      </c>
      <c r="C161" s="820" t="s">
        <v>1657</v>
      </c>
      <c r="D161" s="821" t="s">
        <v>1877</v>
      </c>
      <c r="E161" s="821">
        <v>2015</v>
      </c>
      <c r="F161" s="821" t="s">
        <v>1651</v>
      </c>
      <c r="G161" s="821" t="s">
        <v>209</v>
      </c>
      <c r="H161" s="821" t="s">
        <v>1672</v>
      </c>
      <c r="I161" s="820" t="s">
        <v>1652</v>
      </c>
      <c r="J161" s="634">
        <v>100</v>
      </c>
      <c r="K161" s="634">
        <v>100</v>
      </c>
      <c r="L161" s="634" t="s">
        <v>1874</v>
      </c>
    </row>
    <row r="162" spans="1:12" ht="38.25">
      <c r="A162" s="820" t="s">
        <v>318</v>
      </c>
      <c r="B162" s="821" t="s">
        <v>1645</v>
      </c>
      <c r="C162" s="820" t="s">
        <v>1657</v>
      </c>
      <c r="D162" s="821" t="s">
        <v>1877</v>
      </c>
      <c r="E162" s="821">
        <v>2015</v>
      </c>
      <c r="F162" s="821" t="s">
        <v>1651</v>
      </c>
      <c r="G162" s="821" t="s">
        <v>209</v>
      </c>
      <c r="H162" s="821" t="s">
        <v>1673</v>
      </c>
      <c r="I162" s="820" t="s">
        <v>1652</v>
      </c>
      <c r="J162" s="634">
        <v>100</v>
      </c>
      <c r="K162" s="634">
        <v>100</v>
      </c>
      <c r="L162" s="634" t="s">
        <v>1874</v>
      </c>
    </row>
    <row r="163" spans="1:12" ht="38.25">
      <c r="A163" s="820" t="s">
        <v>318</v>
      </c>
      <c r="B163" s="821" t="s">
        <v>1645</v>
      </c>
      <c r="C163" s="820" t="s">
        <v>1657</v>
      </c>
      <c r="D163" s="821" t="s">
        <v>1877</v>
      </c>
      <c r="E163" s="821">
        <v>2015</v>
      </c>
      <c r="F163" s="821" t="s">
        <v>1651</v>
      </c>
      <c r="G163" s="821" t="s">
        <v>1996</v>
      </c>
      <c r="H163" s="821" t="s">
        <v>1674</v>
      </c>
      <c r="I163" s="820" t="s">
        <v>1652</v>
      </c>
      <c r="J163" s="634">
        <v>100</v>
      </c>
      <c r="K163" s="634">
        <v>100</v>
      </c>
      <c r="L163" s="634" t="s">
        <v>1874</v>
      </c>
    </row>
    <row r="164" spans="1:12" ht="38.25">
      <c r="A164" s="820" t="s">
        <v>318</v>
      </c>
      <c r="B164" s="821" t="s">
        <v>1645</v>
      </c>
      <c r="C164" s="820" t="s">
        <v>1657</v>
      </c>
      <c r="D164" s="821" t="s">
        <v>1877</v>
      </c>
      <c r="E164" s="821">
        <v>2015</v>
      </c>
      <c r="F164" s="821" t="s">
        <v>1651</v>
      </c>
      <c r="G164" s="821" t="s">
        <v>1995</v>
      </c>
      <c r="H164" s="821" t="s">
        <v>1648</v>
      </c>
      <c r="I164" s="820" t="s">
        <v>1652</v>
      </c>
      <c r="J164" s="634">
        <v>100</v>
      </c>
      <c r="K164" s="634">
        <v>100</v>
      </c>
      <c r="L164" s="634" t="s">
        <v>1874</v>
      </c>
    </row>
    <row r="165" spans="1:12" ht="38.25">
      <c r="A165" s="820" t="s">
        <v>318</v>
      </c>
      <c r="B165" s="821" t="s">
        <v>1645</v>
      </c>
      <c r="C165" s="820" t="s">
        <v>1657</v>
      </c>
      <c r="D165" s="821" t="s">
        <v>1877</v>
      </c>
      <c r="E165" s="821">
        <v>2015</v>
      </c>
      <c r="F165" s="821" t="s">
        <v>1651</v>
      </c>
      <c r="G165" s="821" t="s">
        <v>211</v>
      </c>
      <c r="H165" s="821" t="s">
        <v>1672</v>
      </c>
      <c r="I165" s="820" t="s">
        <v>1652</v>
      </c>
      <c r="J165" s="634">
        <v>100</v>
      </c>
      <c r="K165" s="634">
        <v>100</v>
      </c>
      <c r="L165" s="634" t="s">
        <v>1874</v>
      </c>
    </row>
    <row r="166" spans="1:12" ht="38.25">
      <c r="A166" s="820" t="s">
        <v>318</v>
      </c>
      <c r="B166" s="821" t="s">
        <v>1645</v>
      </c>
      <c r="C166" s="820" t="s">
        <v>1657</v>
      </c>
      <c r="D166" s="821" t="s">
        <v>1877</v>
      </c>
      <c r="E166" s="821">
        <v>2015</v>
      </c>
      <c r="F166" s="821" t="s">
        <v>1651</v>
      </c>
      <c r="G166" s="821" t="s">
        <v>211</v>
      </c>
      <c r="H166" s="821" t="s">
        <v>1673</v>
      </c>
      <c r="I166" s="820" t="s">
        <v>1652</v>
      </c>
      <c r="J166" s="634">
        <v>100</v>
      </c>
      <c r="K166" s="634">
        <v>100</v>
      </c>
      <c r="L166" s="634" t="s">
        <v>1874</v>
      </c>
    </row>
    <row r="167" spans="1:12" ht="38.25">
      <c r="A167" s="820" t="s">
        <v>318</v>
      </c>
      <c r="B167" s="821" t="s">
        <v>1645</v>
      </c>
      <c r="C167" s="820" t="s">
        <v>1657</v>
      </c>
      <c r="D167" s="821" t="s">
        <v>1877</v>
      </c>
      <c r="E167" s="821">
        <v>2015</v>
      </c>
      <c r="F167" s="821" t="s">
        <v>1651</v>
      </c>
      <c r="G167" s="821" t="s">
        <v>211</v>
      </c>
      <c r="H167" s="821" t="s">
        <v>1674</v>
      </c>
      <c r="I167" s="820" t="s">
        <v>1652</v>
      </c>
      <c r="J167" s="634">
        <v>100</v>
      </c>
      <c r="K167" s="634">
        <v>100</v>
      </c>
      <c r="L167" s="634" t="s">
        <v>1874</v>
      </c>
    </row>
    <row r="168" spans="1:12" ht="38.25">
      <c r="A168" s="820" t="s">
        <v>318</v>
      </c>
      <c r="B168" s="821" t="s">
        <v>1645</v>
      </c>
      <c r="C168" s="820" t="s">
        <v>1657</v>
      </c>
      <c r="D168" s="821" t="s">
        <v>1877</v>
      </c>
      <c r="E168" s="821">
        <v>2015</v>
      </c>
      <c r="F168" s="821" t="s">
        <v>1651</v>
      </c>
      <c r="G168" s="821" t="s">
        <v>211</v>
      </c>
      <c r="H168" s="821" t="s">
        <v>1875</v>
      </c>
      <c r="I168" s="820" t="s">
        <v>1652</v>
      </c>
      <c r="J168" s="634">
        <v>100</v>
      </c>
      <c r="K168" s="634">
        <v>100</v>
      </c>
      <c r="L168" s="634" t="s">
        <v>1874</v>
      </c>
    </row>
    <row r="169" spans="1:12" ht="38.25">
      <c r="A169" s="820" t="s">
        <v>318</v>
      </c>
      <c r="B169" s="821" t="s">
        <v>1645</v>
      </c>
      <c r="C169" s="820" t="s">
        <v>1657</v>
      </c>
      <c r="D169" s="821" t="s">
        <v>1877</v>
      </c>
      <c r="E169" s="821">
        <v>2015</v>
      </c>
      <c r="F169" s="821" t="s">
        <v>1651</v>
      </c>
      <c r="G169" s="821" t="s">
        <v>222</v>
      </c>
      <c r="H169" s="821" t="s">
        <v>1672</v>
      </c>
      <c r="I169" s="820" t="s">
        <v>1652</v>
      </c>
      <c r="J169" s="634">
        <v>100</v>
      </c>
      <c r="K169" s="634">
        <v>100</v>
      </c>
      <c r="L169" s="634" t="s">
        <v>1874</v>
      </c>
    </row>
    <row r="170" spans="1:12" ht="38.25">
      <c r="A170" s="820" t="s">
        <v>318</v>
      </c>
      <c r="B170" s="821" t="s">
        <v>1645</v>
      </c>
      <c r="C170" s="820" t="s">
        <v>1657</v>
      </c>
      <c r="D170" s="821" t="s">
        <v>1877</v>
      </c>
      <c r="E170" s="821">
        <v>2015</v>
      </c>
      <c r="F170" s="821" t="s">
        <v>1651</v>
      </c>
      <c r="G170" s="821" t="s">
        <v>1997</v>
      </c>
      <c r="H170" s="821" t="s">
        <v>1674</v>
      </c>
      <c r="I170" s="820" t="s">
        <v>1652</v>
      </c>
      <c r="J170" s="634">
        <v>100</v>
      </c>
      <c r="K170" s="634">
        <v>100</v>
      </c>
      <c r="L170" s="634" t="s">
        <v>1874</v>
      </c>
    </row>
    <row r="171" spans="1:12" ht="38.25">
      <c r="A171" s="820" t="s">
        <v>318</v>
      </c>
      <c r="B171" s="821" t="s">
        <v>1645</v>
      </c>
      <c r="C171" s="820" t="s">
        <v>1657</v>
      </c>
      <c r="D171" s="821" t="s">
        <v>1877</v>
      </c>
      <c r="E171" s="821">
        <v>2015</v>
      </c>
      <c r="F171" s="821" t="s">
        <v>1651</v>
      </c>
      <c r="G171" s="821" t="s">
        <v>1679</v>
      </c>
      <c r="H171" s="821" t="s">
        <v>1678</v>
      </c>
      <c r="I171" s="820" t="s">
        <v>1652</v>
      </c>
      <c r="J171" s="634">
        <v>100</v>
      </c>
      <c r="K171" s="634">
        <v>100</v>
      </c>
      <c r="L171" s="634" t="s">
        <v>1874</v>
      </c>
    </row>
    <row r="172" spans="1:12" ht="38.25">
      <c r="A172" s="820" t="s">
        <v>318</v>
      </c>
      <c r="B172" s="821" t="s">
        <v>1645</v>
      </c>
      <c r="C172" s="820" t="s">
        <v>1657</v>
      </c>
      <c r="D172" s="821" t="s">
        <v>1877</v>
      </c>
      <c r="E172" s="821">
        <v>2015</v>
      </c>
      <c r="F172" s="821" t="s">
        <v>1651</v>
      </c>
      <c r="G172" s="821" t="s">
        <v>1679</v>
      </c>
      <c r="H172" s="821" t="s">
        <v>1648</v>
      </c>
      <c r="I172" s="820" t="s">
        <v>1652</v>
      </c>
      <c r="J172" s="634">
        <v>100</v>
      </c>
      <c r="K172" s="634">
        <v>100</v>
      </c>
      <c r="L172" s="634" t="s">
        <v>1874</v>
      </c>
    </row>
    <row r="173" spans="1:12" ht="38.25">
      <c r="A173" s="820" t="s">
        <v>318</v>
      </c>
      <c r="B173" s="821" t="s">
        <v>1645</v>
      </c>
      <c r="C173" s="820" t="s">
        <v>1657</v>
      </c>
      <c r="D173" s="821" t="s">
        <v>1664</v>
      </c>
      <c r="E173" s="821">
        <v>2015</v>
      </c>
      <c r="F173" s="821" t="s">
        <v>1665</v>
      </c>
      <c r="G173" s="821" t="s">
        <v>1996</v>
      </c>
      <c r="H173" s="821" t="s">
        <v>1648</v>
      </c>
      <c r="I173" s="820" t="s">
        <v>1652</v>
      </c>
      <c r="J173" s="634">
        <v>100</v>
      </c>
      <c r="K173" s="634">
        <v>100</v>
      </c>
      <c r="L173" s="634" t="s">
        <v>1874</v>
      </c>
    </row>
    <row r="174" spans="1:12" ht="38.25">
      <c r="A174" s="820" t="s">
        <v>318</v>
      </c>
      <c r="B174" s="821" t="s">
        <v>1645</v>
      </c>
      <c r="C174" s="820" t="s">
        <v>1657</v>
      </c>
      <c r="D174" s="821" t="s">
        <v>1664</v>
      </c>
      <c r="E174" s="821">
        <v>2015</v>
      </c>
      <c r="F174" s="821" t="s">
        <v>1665</v>
      </c>
      <c r="G174" s="821" t="s">
        <v>209</v>
      </c>
      <c r="H174" s="821" t="s">
        <v>1672</v>
      </c>
      <c r="I174" s="820" t="s">
        <v>1652</v>
      </c>
      <c r="J174" s="634">
        <v>100</v>
      </c>
      <c r="K174" s="634">
        <v>100</v>
      </c>
      <c r="L174" s="634" t="s">
        <v>1874</v>
      </c>
    </row>
    <row r="175" spans="1:12" ht="38.25">
      <c r="A175" s="820" t="s">
        <v>318</v>
      </c>
      <c r="B175" s="821" t="s">
        <v>1645</v>
      </c>
      <c r="C175" s="820" t="s">
        <v>1657</v>
      </c>
      <c r="D175" s="821" t="s">
        <v>1664</v>
      </c>
      <c r="E175" s="821">
        <v>2015</v>
      </c>
      <c r="F175" s="821" t="s">
        <v>1665</v>
      </c>
      <c r="G175" s="821" t="s">
        <v>209</v>
      </c>
      <c r="H175" s="821" t="s">
        <v>1673</v>
      </c>
      <c r="I175" s="820" t="s">
        <v>1652</v>
      </c>
      <c r="J175" s="634">
        <v>100</v>
      </c>
      <c r="K175" s="634">
        <v>100</v>
      </c>
      <c r="L175" s="634" t="s">
        <v>1874</v>
      </c>
    </row>
    <row r="176" spans="1:12" ht="38.25">
      <c r="A176" s="820" t="s">
        <v>318</v>
      </c>
      <c r="B176" s="821" t="s">
        <v>1645</v>
      </c>
      <c r="C176" s="820" t="s">
        <v>1657</v>
      </c>
      <c r="D176" s="821" t="s">
        <v>1664</v>
      </c>
      <c r="E176" s="821">
        <v>2015</v>
      </c>
      <c r="F176" s="821" t="s">
        <v>1665</v>
      </c>
      <c r="G176" s="821" t="s">
        <v>1996</v>
      </c>
      <c r="H176" s="821" t="s">
        <v>1674</v>
      </c>
      <c r="I176" s="820" t="s">
        <v>1652</v>
      </c>
      <c r="J176" s="634">
        <v>100</v>
      </c>
      <c r="K176" s="634">
        <v>100</v>
      </c>
      <c r="L176" s="634" t="s">
        <v>1874</v>
      </c>
    </row>
    <row r="177" spans="1:12" ht="38.25">
      <c r="A177" s="820" t="s">
        <v>318</v>
      </c>
      <c r="B177" s="821" t="s">
        <v>1645</v>
      </c>
      <c r="C177" s="820" t="s">
        <v>1657</v>
      </c>
      <c r="D177" s="821" t="s">
        <v>1664</v>
      </c>
      <c r="E177" s="821">
        <v>2015</v>
      </c>
      <c r="F177" s="821" t="s">
        <v>1665</v>
      </c>
      <c r="G177" s="821" t="s">
        <v>1995</v>
      </c>
      <c r="H177" s="821" t="s">
        <v>1648</v>
      </c>
      <c r="I177" s="820" t="s">
        <v>1652</v>
      </c>
      <c r="J177" s="634">
        <v>100</v>
      </c>
      <c r="K177" s="634">
        <v>100</v>
      </c>
      <c r="L177" s="634" t="s">
        <v>1874</v>
      </c>
    </row>
    <row r="178" spans="1:12" ht="38.25">
      <c r="A178" s="820" t="s">
        <v>318</v>
      </c>
      <c r="B178" s="821" t="s">
        <v>1645</v>
      </c>
      <c r="C178" s="820" t="s">
        <v>1657</v>
      </c>
      <c r="D178" s="821" t="s">
        <v>1664</v>
      </c>
      <c r="E178" s="821">
        <v>2015</v>
      </c>
      <c r="F178" s="821" t="s">
        <v>1665</v>
      </c>
      <c r="G178" s="821" t="s">
        <v>211</v>
      </c>
      <c r="H178" s="821" t="s">
        <v>1672</v>
      </c>
      <c r="I178" s="820" t="s">
        <v>1652</v>
      </c>
      <c r="J178" s="634">
        <v>100</v>
      </c>
      <c r="K178" s="634">
        <v>100</v>
      </c>
      <c r="L178" s="634" t="s">
        <v>1874</v>
      </c>
    </row>
    <row r="179" spans="1:12" ht="38.25">
      <c r="A179" s="820" t="s">
        <v>318</v>
      </c>
      <c r="B179" s="821" t="s">
        <v>1645</v>
      </c>
      <c r="C179" s="820" t="s">
        <v>1657</v>
      </c>
      <c r="D179" s="821" t="s">
        <v>1664</v>
      </c>
      <c r="E179" s="821">
        <v>2015</v>
      </c>
      <c r="F179" s="821" t="s">
        <v>1665</v>
      </c>
      <c r="G179" s="821" t="s">
        <v>211</v>
      </c>
      <c r="H179" s="821" t="s">
        <v>1673</v>
      </c>
      <c r="I179" s="820" t="s">
        <v>1652</v>
      </c>
      <c r="J179" s="634">
        <v>100</v>
      </c>
      <c r="K179" s="634">
        <v>100</v>
      </c>
      <c r="L179" s="634" t="s">
        <v>1874</v>
      </c>
    </row>
    <row r="180" spans="1:12" ht="38.25">
      <c r="A180" s="820" t="s">
        <v>318</v>
      </c>
      <c r="B180" s="821" t="s">
        <v>1645</v>
      </c>
      <c r="C180" s="820" t="s">
        <v>1657</v>
      </c>
      <c r="D180" s="821" t="s">
        <v>1664</v>
      </c>
      <c r="E180" s="821">
        <v>2015</v>
      </c>
      <c r="F180" s="821" t="s">
        <v>1665</v>
      </c>
      <c r="G180" s="821" t="s">
        <v>211</v>
      </c>
      <c r="H180" s="821" t="s">
        <v>1674</v>
      </c>
      <c r="I180" s="820" t="s">
        <v>1652</v>
      </c>
      <c r="J180" s="634">
        <v>100</v>
      </c>
      <c r="K180" s="634">
        <v>100</v>
      </c>
      <c r="L180" s="634" t="s">
        <v>1874</v>
      </c>
    </row>
    <row r="181" spans="1:12" ht="38.25">
      <c r="A181" s="820" t="s">
        <v>318</v>
      </c>
      <c r="B181" s="821" t="s">
        <v>1645</v>
      </c>
      <c r="C181" s="820" t="s">
        <v>1657</v>
      </c>
      <c r="D181" s="821" t="s">
        <v>1664</v>
      </c>
      <c r="E181" s="821">
        <v>2015</v>
      </c>
      <c r="F181" s="821" t="s">
        <v>1665</v>
      </c>
      <c r="G181" s="821" t="s">
        <v>211</v>
      </c>
      <c r="H181" s="821" t="s">
        <v>1875</v>
      </c>
      <c r="I181" s="820" t="s">
        <v>1652</v>
      </c>
      <c r="J181" s="634">
        <v>100</v>
      </c>
      <c r="K181" s="634">
        <v>100</v>
      </c>
      <c r="L181" s="634" t="s">
        <v>1874</v>
      </c>
    </row>
    <row r="182" spans="1:12" ht="38.25">
      <c r="A182" s="820" t="s">
        <v>318</v>
      </c>
      <c r="B182" s="821" t="s">
        <v>1645</v>
      </c>
      <c r="C182" s="820" t="s">
        <v>1657</v>
      </c>
      <c r="D182" s="821" t="s">
        <v>1664</v>
      </c>
      <c r="E182" s="821">
        <v>2015</v>
      </c>
      <c r="F182" s="821" t="s">
        <v>1665</v>
      </c>
      <c r="G182" s="821" t="s">
        <v>222</v>
      </c>
      <c r="H182" s="821" t="s">
        <v>1672</v>
      </c>
      <c r="I182" s="820" t="s">
        <v>1652</v>
      </c>
      <c r="J182" s="634">
        <v>100</v>
      </c>
      <c r="K182" s="634">
        <v>100</v>
      </c>
      <c r="L182" s="634" t="s">
        <v>1874</v>
      </c>
    </row>
    <row r="183" spans="1:12" ht="38.25">
      <c r="A183" s="820" t="s">
        <v>318</v>
      </c>
      <c r="B183" s="821" t="s">
        <v>1645</v>
      </c>
      <c r="C183" s="820" t="s">
        <v>1657</v>
      </c>
      <c r="D183" s="821" t="s">
        <v>1664</v>
      </c>
      <c r="E183" s="821">
        <v>2015</v>
      </c>
      <c r="F183" s="821" t="s">
        <v>1665</v>
      </c>
      <c r="G183" s="821" t="s">
        <v>1997</v>
      </c>
      <c r="H183" s="821" t="s">
        <v>1674</v>
      </c>
      <c r="I183" s="820" t="s">
        <v>1652</v>
      </c>
      <c r="J183" s="634">
        <v>100</v>
      </c>
      <c r="K183" s="634">
        <v>100</v>
      </c>
      <c r="L183" s="634" t="s">
        <v>1874</v>
      </c>
    </row>
    <row r="184" spans="1:12" ht="38.25">
      <c r="A184" s="820" t="s">
        <v>318</v>
      </c>
      <c r="B184" s="821" t="s">
        <v>1645</v>
      </c>
      <c r="C184" s="820" t="s">
        <v>1657</v>
      </c>
      <c r="D184" s="821" t="s">
        <v>1664</v>
      </c>
      <c r="E184" s="821">
        <v>2015</v>
      </c>
      <c r="F184" s="821" t="s">
        <v>1665</v>
      </c>
      <c r="G184" s="821" t="s">
        <v>1679</v>
      </c>
      <c r="H184" s="821" t="s">
        <v>1678</v>
      </c>
      <c r="I184" s="820" t="s">
        <v>1652</v>
      </c>
      <c r="J184" s="634">
        <v>100</v>
      </c>
      <c r="K184" s="634">
        <v>100</v>
      </c>
      <c r="L184" s="634" t="s">
        <v>1874</v>
      </c>
    </row>
    <row r="185" spans="1:12" ht="38.25">
      <c r="A185" s="820" t="s">
        <v>318</v>
      </c>
      <c r="B185" s="821" t="s">
        <v>1645</v>
      </c>
      <c r="C185" s="820" t="s">
        <v>1657</v>
      </c>
      <c r="D185" s="821" t="s">
        <v>1664</v>
      </c>
      <c r="E185" s="821">
        <v>2015</v>
      </c>
      <c r="F185" s="821" t="s">
        <v>1665</v>
      </c>
      <c r="G185" s="821" t="s">
        <v>1679</v>
      </c>
      <c r="H185" s="821" t="s">
        <v>1648</v>
      </c>
      <c r="I185" s="820" t="s">
        <v>1652</v>
      </c>
      <c r="J185" s="634">
        <v>100</v>
      </c>
      <c r="K185" s="634">
        <v>100</v>
      </c>
      <c r="L185" s="634" t="s">
        <v>1874</v>
      </c>
    </row>
    <row r="186" spans="1:12" ht="38.25">
      <c r="A186" s="820" t="s">
        <v>318</v>
      </c>
      <c r="B186" s="821" t="s">
        <v>1645</v>
      </c>
      <c r="C186" s="820" t="s">
        <v>54</v>
      </c>
      <c r="D186" s="821" t="s">
        <v>1666</v>
      </c>
      <c r="E186" s="821">
        <v>2015</v>
      </c>
      <c r="F186" s="821" t="s">
        <v>1671</v>
      </c>
      <c r="G186" s="821" t="s">
        <v>209</v>
      </c>
      <c r="H186" s="821" t="s">
        <v>1672</v>
      </c>
      <c r="I186" s="820" t="s">
        <v>1649</v>
      </c>
      <c r="J186" s="634">
        <v>38</v>
      </c>
      <c r="K186" s="634">
        <v>100</v>
      </c>
      <c r="L186" s="634" t="s">
        <v>1874</v>
      </c>
    </row>
    <row r="187" spans="1:12" ht="38.25">
      <c r="A187" s="820" t="s">
        <v>318</v>
      </c>
      <c r="B187" s="821" t="s">
        <v>1645</v>
      </c>
      <c r="C187" s="820" t="s">
        <v>54</v>
      </c>
      <c r="D187" s="821" t="s">
        <v>1666</v>
      </c>
      <c r="E187" s="821">
        <v>2015</v>
      </c>
      <c r="F187" s="821" t="s">
        <v>1671</v>
      </c>
      <c r="G187" s="821" t="s">
        <v>209</v>
      </c>
      <c r="H187" s="821" t="s">
        <v>1673</v>
      </c>
      <c r="I187" s="820" t="s">
        <v>1649</v>
      </c>
      <c r="J187" s="634">
        <v>46</v>
      </c>
      <c r="K187" s="634">
        <v>91</v>
      </c>
      <c r="L187" s="634" t="s">
        <v>1874</v>
      </c>
    </row>
    <row r="188" spans="1:12" ht="38.25">
      <c r="A188" s="820" t="s">
        <v>318</v>
      </c>
      <c r="B188" s="821" t="s">
        <v>1645</v>
      </c>
      <c r="C188" s="820" t="s">
        <v>54</v>
      </c>
      <c r="D188" s="821" t="s">
        <v>1666</v>
      </c>
      <c r="E188" s="821">
        <v>2015</v>
      </c>
      <c r="F188" s="821" t="s">
        <v>1671</v>
      </c>
      <c r="G188" s="821" t="s">
        <v>1995</v>
      </c>
      <c r="H188" s="821" t="s">
        <v>1648</v>
      </c>
      <c r="I188" s="820" t="s">
        <v>1649</v>
      </c>
      <c r="J188" s="634">
        <v>18</v>
      </c>
      <c r="K188" s="634">
        <v>33</v>
      </c>
      <c r="L188" s="634" t="s">
        <v>1874</v>
      </c>
    </row>
    <row r="189" spans="1:12" ht="38.25">
      <c r="A189" s="820" t="s">
        <v>318</v>
      </c>
      <c r="B189" s="821" t="s">
        <v>1645</v>
      </c>
      <c r="C189" s="820" t="s">
        <v>54</v>
      </c>
      <c r="D189" s="821" t="s">
        <v>1666</v>
      </c>
      <c r="E189" s="821">
        <v>2015</v>
      </c>
      <c r="F189" s="821" t="s">
        <v>1671</v>
      </c>
      <c r="G189" s="821" t="s">
        <v>211</v>
      </c>
      <c r="H189" s="821" t="s">
        <v>1672</v>
      </c>
      <c r="I189" s="820" t="s">
        <v>1649</v>
      </c>
      <c r="J189" s="634">
        <v>61</v>
      </c>
      <c r="K189" s="634">
        <v>100</v>
      </c>
      <c r="L189" s="634" t="s">
        <v>1874</v>
      </c>
    </row>
    <row r="190" spans="1:12" ht="38.25">
      <c r="A190" s="820" t="s">
        <v>318</v>
      </c>
      <c r="B190" s="821" t="s">
        <v>1645</v>
      </c>
      <c r="C190" s="820" t="s">
        <v>54</v>
      </c>
      <c r="D190" s="821" t="s">
        <v>1666</v>
      </c>
      <c r="E190" s="821">
        <v>2015</v>
      </c>
      <c r="F190" s="821" t="s">
        <v>1671</v>
      </c>
      <c r="G190" s="821" t="s">
        <v>211</v>
      </c>
      <c r="H190" s="821" t="s">
        <v>1673</v>
      </c>
      <c r="I190" s="820" t="s">
        <v>1649</v>
      </c>
      <c r="J190" s="634">
        <v>50</v>
      </c>
      <c r="K190" s="634">
        <v>80</v>
      </c>
      <c r="L190" s="634" t="s">
        <v>1874</v>
      </c>
    </row>
    <row r="191" spans="1:12" ht="38.25">
      <c r="A191" s="820" t="s">
        <v>318</v>
      </c>
      <c r="B191" s="821" t="s">
        <v>1645</v>
      </c>
      <c r="C191" s="820" t="s">
        <v>54</v>
      </c>
      <c r="D191" s="821" t="s">
        <v>1666</v>
      </c>
      <c r="E191" s="821">
        <v>2015</v>
      </c>
      <c r="F191" s="821" t="s">
        <v>1671</v>
      </c>
      <c r="G191" s="821" t="s">
        <v>211</v>
      </c>
      <c r="H191" s="821" t="s">
        <v>1674</v>
      </c>
      <c r="I191" s="820" t="s">
        <v>1649</v>
      </c>
      <c r="J191" s="634">
        <v>40</v>
      </c>
      <c r="K191" s="634">
        <v>80</v>
      </c>
      <c r="L191" s="634" t="s">
        <v>1874</v>
      </c>
    </row>
    <row r="192" spans="1:12" ht="38.25">
      <c r="A192" s="820" t="s">
        <v>318</v>
      </c>
      <c r="B192" s="821" t="s">
        <v>1645</v>
      </c>
      <c r="C192" s="820" t="s">
        <v>54</v>
      </c>
      <c r="D192" s="821" t="s">
        <v>1666</v>
      </c>
      <c r="E192" s="821">
        <v>2015</v>
      </c>
      <c r="F192" s="821" t="s">
        <v>1671</v>
      </c>
      <c r="G192" s="821" t="s">
        <v>211</v>
      </c>
      <c r="H192" s="821" t="s">
        <v>1875</v>
      </c>
      <c r="I192" s="820" t="s">
        <v>1652</v>
      </c>
      <c r="J192" s="634">
        <v>100</v>
      </c>
      <c r="K192" s="634">
        <v>100</v>
      </c>
      <c r="L192" s="634" t="s">
        <v>1874</v>
      </c>
    </row>
    <row r="193" spans="1:12" ht="38.25">
      <c r="A193" s="820" t="s">
        <v>318</v>
      </c>
      <c r="B193" s="821" t="s">
        <v>1645</v>
      </c>
      <c r="C193" s="820" t="s">
        <v>54</v>
      </c>
      <c r="D193" s="821" t="s">
        <v>1666</v>
      </c>
      <c r="E193" s="821">
        <v>2015</v>
      </c>
      <c r="F193" s="821" t="s">
        <v>1671</v>
      </c>
      <c r="G193" s="821" t="s">
        <v>222</v>
      </c>
      <c r="H193" s="821" t="s">
        <v>1672</v>
      </c>
      <c r="I193" s="820" t="s">
        <v>1649</v>
      </c>
      <c r="J193" s="634">
        <v>67</v>
      </c>
      <c r="K193" s="634">
        <v>67</v>
      </c>
      <c r="L193" s="634" t="s">
        <v>1874</v>
      </c>
    </row>
    <row r="194" spans="1:12" ht="38.25">
      <c r="A194" s="820" t="s">
        <v>318</v>
      </c>
      <c r="B194" s="821" t="s">
        <v>1645</v>
      </c>
      <c r="C194" s="820" t="s">
        <v>54</v>
      </c>
      <c r="D194" s="821" t="s">
        <v>1666</v>
      </c>
      <c r="E194" s="821">
        <v>2015</v>
      </c>
      <c r="F194" s="821" t="s">
        <v>1671</v>
      </c>
      <c r="G194" s="821" t="s">
        <v>1679</v>
      </c>
      <c r="H194" s="821" t="s">
        <v>1648</v>
      </c>
      <c r="I194" s="820" t="s">
        <v>1649</v>
      </c>
      <c r="J194" s="634">
        <v>36</v>
      </c>
      <c r="K194" s="634">
        <v>56</v>
      </c>
      <c r="L194" s="634" t="s">
        <v>1874</v>
      </c>
    </row>
    <row r="195" spans="1:12" ht="38.25">
      <c r="A195" s="820" t="s">
        <v>318</v>
      </c>
      <c r="B195" s="821" t="s">
        <v>1645</v>
      </c>
      <c r="C195" s="820" t="s">
        <v>54</v>
      </c>
      <c r="D195" s="821" t="s">
        <v>1666</v>
      </c>
      <c r="E195" s="821">
        <v>2015</v>
      </c>
      <c r="F195" s="821" t="s">
        <v>1647</v>
      </c>
      <c r="G195" s="821" t="s">
        <v>1996</v>
      </c>
      <c r="H195" s="821" t="s">
        <v>1648</v>
      </c>
      <c r="I195" s="820" t="s">
        <v>1649</v>
      </c>
      <c r="J195" s="634">
        <v>25</v>
      </c>
      <c r="K195" s="634">
        <v>50</v>
      </c>
      <c r="L195" s="634" t="s">
        <v>1874</v>
      </c>
    </row>
    <row r="196" spans="1:12" ht="38.25">
      <c r="A196" s="820" t="s">
        <v>318</v>
      </c>
      <c r="B196" s="821" t="s">
        <v>1645</v>
      </c>
      <c r="C196" s="820" t="s">
        <v>54</v>
      </c>
      <c r="D196" s="821" t="s">
        <v>1666</v>
      </c>
      <c r="E196" s="821">
        <v>2015</v>
      </c>
      <c r="F196" s="821" t="s">
        <v>1647</v>
      </c>
      <c r="G196" s="821" t="s">
        <v>1996</v>
      </c>
      <c r="H196" s="821" t="s">
        <v>1674</v>
      </c>
      <c r="I196" s="820" t="s">
        <v>1652</v>
      </c>
      <c r="J196" s="634">
        <v>22</v>
      </c>
      <c r="K196" s="634">
        <v>25</v>
      </c>
      <c r="L196" s="634" t="s">
        <v>1874</v>
      </c>
    </row>
    <row r="197" spans="1:12" ht="38.25">
      <c r="A197" s="820" t="s">
        <v>318</v>
      </c>
      <c r="B197" s="821" t="s">
        <v>1645</v>
      </c>
      <c r="C197" s="820" t="s">
        <v>54</v>
      </c>
      <c r="D197" s="821" t="s">
        <v>1666</v>
      </c>
      <c r="E197" s="821">
        <v>2015</v>
      </c>
      <c r="F197" s="821" t="s">
        <v>1647</v>
      </c>
      <c r="G197" s="821" t="s">
        <v>1997</v>
      </c>
      <c r="H197" s="821" t="s">
        <v>1674</v>
      </c>
      <c r="I197" s="820" t="s">
        <v>1652</v>
      </c>
      <c r="J197" s="634">
        <v>33</v>
      </c>
      <c r="K197" s="634">
        <v>33</v>
      </c>
      <c r="L197" s="634" t="s">
        <v>1874</v>
      </c>
    </row>
    <row r="198" spans="1:12" ht="38.25">
      <c r="A198" s="820" t="s">
        <v>318</v>
      </c>
      <c r="B198" s="821" t="s">
        <v>1645</v>
      </c>
      <c r="C198" s="820" t="s">
        <v>54</v>
      </c>
      <c r="D198" s="821" t="s">
        <v>1666</v>
      </c>
      <c r="E198" s="821">
        <v>2015</v>
      </c>
      <c r="F198" s="821" t="s">
        <v>1647</v>
      </c>
      <c r="G198" s="821" t="s">
        <v>1679</v>
      </c>
      <c r="H198" s="821" t="s">
        <v>1678</v>
      </c>
      <c r="I198" s="820" t="s">
        <v>1649</v>
      </c>
      <c r="J198" s="634">
        <v>16</v>
      </c>
      <c r="K198" s="634">
        <v>35</v>
      </c>
      <c r="L198" s="634" t="s">
        <v>1874</v>
      </c>
    </row>
    <row r="199" spans="1:12" ht="38.25">
      <c r="A199" s="820" t="s">
        <v>318</v>
      </c>
      <c r="B199" s="821" t="s">
        <v>1645</v>
      </c>
      <c r="C199" s="820" t="s">
        <v>54</v>
      </c>
      <c r="D199" s="821" t="s">
        <v>1667</v>
      </c>
      <c r="E199" s="821">
        <v>2015</v>
      </c>
      <c r="F199" s="821" t="s">
        <v>1668</v>
      </c>
      <c r="G199" s="821" t="s">
        <v>1996</v>
      </c>
      <c r="H199" s="821" t="s">
        <v>1648</v>
      </c>
      <c r="I199" s="820" t="s">
        <v>1652</v>
      </c>
      <c r="J199" s="634">
        <v>100</v>
      </c>
      <c r="K199" s="634">
        <v>100</v>
      </c>
      <c r="L199" s="634" t="s">
        <v>1874</v>
      </c>
    </row>
    <row r="200" spans="1:12" ht="38.25">
      <c r="A200" s="820" t="s">
        <v>318</v>
      </c>
      <c r="B200" s="821" t="s">
        <v>1645</v>
      </c>
      <c r="C200" s="820" t="s">
        <v>54</v>
      </c>
      <c r="D200" s="821" t="s">
        <v>1667</v>
      </c>
      <c r="E200" s="821">
        <v>2015</v>
      </c>
      <c r="F200" s="821" t="s">
        <v>1668</v>
      </c>
      <c r="G200" s="821" t="s">
        <v>209</v>
      </c>
      <c r="H200" s="821" t="s">
        <v>1672</v>
      </c>
      <c r="I200" s="820" t="s">
        <v>1652</v>
      </c>
      <c r="J200" s="634">
        <v>100</v>
      </c>
      <c r="K200" s="634">
        <v>100</v>
      </c>
      <c r="L200" s="634" t="s">
        <v>1874</v>
      </c>
    </row>
    <row r="201" spans="1:12" ht="38.25">
      <c r="A201" s="820" t="s">
        <v>318</v>
      </c>
      <c r="B201" s="821" t="s">
        <v>1645</v>
      </c>
      <c r="C201" s="820" t="s">
        <v>54</v>
      </c>
      <c r="D201" s="821" t="s">
        <v>1667</v>
      </c>
      <c r="E201" s="821">
        <v>2015</v>
      </c>
      <c r="F201" s="821" t="s">
        <v>1668</v>
      </c>
      <c r="G201" s="821" t="s">
        <v>209</v>
      </c>
      <c r="H201" s="821" t="s">
        <v>1673</v>
      </c>
      <c r="I201" s="820" t="s">
        <v>1652</v>
      </c>
      <c r="J201" s="634">
        <v>100</v>
      </c>
      <c r="K201" s="634">
        <v>100</v>
      </c>
      <c r="L201" s="634" t="s">
        <v>1874</v>
      </c>
    </row>
    <row r="202" spans="1:12" ht="38.25">
      <c r="A202" s="820" t="s">
        <v>318</v>
      </c>
      <c r="B202" s="821" t="s">
        <v>1645</v>
      </c>
      <c r="C202" s="820" t="s">
        <v>54</v>
      </c>
      <c r="D202" s="821" t="s">
        <v>1667</v>
      </c>
      <c r="E202" s="821">
        <v>2015</v>
      </c>
      <c r="F202" s="821" t="s">
        <v>1668</v>
      </c>
      <c r="G202" s="821" t="s">
        <v>1996</v>
      </c>
      <c r="H202" s="821" t="s">
        <v>1674</v>
      </c>
      <c r="I202" s="820" t="s">
        <v>1652</v>
      </c>
      <c r="J202" s="634">
        <v>100</v>
      </c>
      <c r="K202" s="634">
        <v>100</v>
      </c>
      <c r="L202" s="634" t="s">
        <v>1874</v>
      </c>
    </row>
    <row r="203" spans="1:12" ht="38.25">
      <c r="A203" s="820" t="s">
        <v>318</v>
      </c>
      <c r="B203" s="821" t="s">
        <v>1645</v>
      </c>
      <c r="C203" s="820" t="s">
        <v>54</v>
      </c>
      <c r="D203" s="821" t="s">
        <v>1667</v>
      </c>
      <c r="E203" s="821">
        <v>2015</v>
      </c>
      <c r="F203" s="821" t="s">
        <v>1668</v>
      </c>
      <c r="G203" s="821" t="s">
        <v>1995</v>
      </c>
      <c r="H203" s="821" t="s">
        <v>1648</v>
      </c>
      <c r="I203" s="820" t="s">
        <v>1652</v>
      </c>
      <c r="J203" s="634">
        <v>100</v>
      </c>
      <c r="K203" s="634">
        <v>100</v>
      </c>
      <c r="L203" s="634" t="s">
        <v>1874</v>
      </c>
    </row>
    <row r="204" spans="1:12" ht="38.25">
      <c r="A204" s="820" t="s">
        <v>318</v>
      </c>
      <c r="B204" s="821" t="s">
        <v>1645</v>
      </c>
      <c r="C204" s="820" t="s">
        <v>54</v>
      </c>
      <c r="D204" s="821" t="s">
        <v>1667</v>
      </c>
      <c r="E204" s="821">
        <v>2015</v>
      </c>
      <c r="F204" s="821" t="s">
        <v>1668</v>
      </c>
      <c r="G204" s="821" t="s">
        <v>211</v>
      </c>
      <c r="H204" s="821" t="s">
        <v>1672</v>
      </c>
      <c r="I204" s="820" t="s">
        <v>1652</v>
      </c>
      <c r="J204" s="634">
        <v>100</v>
      </c>
      <c r="K204" s="634">
        <v>100</v>
      </c>
      <c r="L204" s="634" t="s">
        <v>1874</v>
      </c>
    </row>
    <row r="205" spans="1:12" ht="38.25">
      <c r="A205" s="820" t="s">
        <v>318</v>
      </c>
      <c r="B205" s="821" t="s">
        <v>1645</v>
      </c>
      <c r="C205" s="820" t="s">
        <v>54</v>
      </c>
      <c r="D205" s="821" t="s">
        <v>1667</v>
      </c>
      <c r="E205" s="821">
        <v>2015</v>
      </c>
      <c r="F205" s="821" t="s">
        <v>1668</v>
      </c>
      <c r="G205" s="821" t="s">
        <v>211</v>
      </c>
      <c r="H205" s="821" t="s">
        <v>1673</v>
      </c>
      <c r="I205" s="820" t="s">
        <v>1652</v>
      </c>
      <c r="J205" s="634">
        <v>100</v>
      </c>
      <c r="K205" s="634">
        <v>100</v>
      </c>
      <c r="L205" s="634" t="s">
        <v>1874</v>
      </c>
    </row>
    <row r="206" spans="1:12" ht="38.25">
      <c r="A206" s="820" t="s">
        <v>318</v>
      </c>
      <c r="B206" s="821" t="s">
        <v>1645</v>
      </c>
      <c r="C206" s="820" t="s">
        <v>54</v>
      </c>
      <c r="D206" s="821" t="s">
        <v>1667</v>
      </c>
      <c r="E206" s="821">
        <v>2015</v>
      </c>
      <c r="F206" s="821" t="s">
        <v>1668</v>
      </c>
      <c r="G206" s="821" t="s">
        <v>211</v>
      </c>
      <c r="H206" s="821" t="s">
        <v>1674</v>
      </c>
      <c r="I206" s="820" t="s">
        <v>1652</v>
      </c>
      <c r="J206" s="634">
        <v>100</v>
      </c>
      <c r="K206" s="634">
        <v>100</v>
      </c>
      <c r="L206" s="634" t="s">
        <v>1874</v>
      </c>
    </row>
    <row r="207" spans="1:12" ht="38.25">
      <c r="A207" s="820" t="s">
        <v>318</v>
      </c>
      <c r="B207" s="821" t="s">
        <v>1645</v>
      </c>
      <c r="C207" s="820" t="s">
        <v>54</v>
      </c>
      <c r="D207" s="821" t="s">
        <v>1667</v>
      </c>
      <c r="E207" s="821">
        <v>2015</v>
      </c>
      <c r="F207" s="821" t="s">
        <v>1668</v>
      </c>
      <c r="G207" s="821" t="s">
        <v>211</v>
      </c>
      <c r="H207" s="821" t="s">
        <v>1875</v>
      </c>
      <c r="I207" s="820" t="s">
        <v>1652</v>
      </c>
      <c r="J207" s="634">
        <v>100</v>
      </c>
      <c r="K207" s="634">
        <v>100</v>
      </c>
      <c r="L207" s="634" t="s">
        <v>1874</v>
      </c>
    </row>
    <row r="208" spans="1:12" ht="38.25">
      <c r="A208" s="820" t="s">
        <v>318</v>
      </c>
      <c r="B208" s="821" t="s">
        <v>1645</v>
      </c>
      <c r="C208" s="820" t="s">
        <v>54</v>
      </c>
      <c r="D208" s="821" t="s">
        <v>1667</v>
      </c>
      <c r="E208" s="821">
        <v>2015</v>
      </c>
      <c r="F208" s="821" t="s">
        <v>1668</v>
      </c>
      <c r="G208" s="821" t="s">
        <v>222</v>
      </c>
      <c r="H208" s="821" t="s">
        <v>1672</v>
      </c>
      <c r="I208" s="820" t="s">
        <v>1652</v>
      </c>
      <c r="J208" s="634">
        <v>100</v>
      </c>
      <c r="K208" s="634">
        <v>100</v>
      </c>
      <c r="L208" s="634" t="s">
        <v>1874</v>
      </c>
    </row>
    <row r="209" spans="1:12" ht="38.25">
      <c r="A209" s="820" t="s">
        <v>318</v>
      </c>
      <c r="B209" s="821" t="s">
        <v>1645</v>
      </c>
      <c r="C209" s="820" t="s">
        <v>54</v>
      </c>
      <c r="D209" s="821" t="s">
        <v>1667</v>
      </c>
      <c r="E209" s="821">
        <v>2015</v>
      </c>
      <c r="F209" s="821" t="s">
        <v>1668</v>
      </c>
      <c r="G209" s="821" t="s">
        <v>1997</v>
      </c>
      <c r="H209" s="821" t="s">
        <v>1674</v>
      </c>
      <c r="I209" s="820" t="s">
        <v>1652</v>
      </c>
      <c r="J209" s="634">
        <v>100</v>
      </c>
      <c r="K209" s="634">
        <v>100</v>
      </c>
      <c r="L209" s="634" t="s">
        <v>1874</v>
      </c>
    </row>
    <row r="210" spans="1:12" ht="38.25">
      <c r="A210" s="820" t="s">
        <v>318</v>
      </c>
      <c r="B210" s="821" t="s">
        <v>1645</v>
      </c>
      <c r="C210" s="820" t="s">
        <v>54</v>
      </c>
      <c r="D210" s="821" t="s">
        <v>1667</v>
      </c>
      <c r="E210" s="821">
        <v>2015</v>
      </c>
      <c r="F210" s="821" t="s">
        <v>1668</v>
      </c>
      <c r="G210" s="821" t="s">
        <v>1679</v>
      </c>
      <c r="H210" s="821" t="s">
        <v>1678</v>
      </c>
      <c r="I210" s="820" t="s">
        <v>1652</v>
      </c>
      <c r="J210" s="634">
        <v>100</v>
      </c>
      <c r="K210" s="634">
        <v>100</v>
      </c>
      <c r="L210" s="634" t="s">
        <v>1874</v>
      </c>
    </row>
    <row r="211" spans="1:12" ht="38.25">
      <c r="A211" s="820" t="s">
        <v>318</v>
      </c>
      <c r="B211" s="821" t="s">
        <v>1645</v>
      </c>
      <c r="C211" s="820" t="s">
        <v>54</v>
      </c>
      <c r="D211" s="821" t="s">
        <v>1667</v>
      </c>
      <c r="E211" s="821">
        <v>2015</v>
      </c>
      <c r="F211" s="821" t="s">
        <v>1668</v>
      </c>
      <c r="G211" s="821" t="s">
        <v>1679</v>
      </c>
      <c r="H211" s="821" t="s">
        <v>1648</v>
      </c>
      <c r="I211" s="820" t="s">
        <v>1652</v>
      </c>
      <c r="J211" s="634">
        <v>100</v>
      </c>
      <c r="K211" s="634">
        <v>100</v>
      </c>
      <c r="L211" s="634" t="s">
        <v>1874</v>
      </c>
    </row>
    <row r="212" spans="1:12" ht="38.25">
      <c r="A212" s="820" t="s">
        <v>318</v>
      </c>
      <c r="B212" s="821" t="s">
        <v>1645</v>
      </c>
      <c r="C212" s="820" t="s">
        <v>54</v>
      </c>
      <c r="D212" s="821" t="s">
        <v>1878</v>
      </c>
      <c r="E212" s="821">
        <v>2015</v>
      </c>
      <c r="F212" s="821" t="s">
        <v>1670</v>
      </c>
      <c r="G212" s="821" t="s">
        <v>1996</v>
      </c>
      <c r="H212" s="821" t="s">
        <v>1648</v>
      </c>
      <c r="I212" s="820" t="s">
        <v>1652</v>
      </c>
      <c r="J212" s="634">
        <v>100</v>
      </c>
      <c r="K212" s="634">
        <v>100</v>
      </c>
      <c r="L212" s="634" t="s">
        <v>1874</v>
      </c>
    </row>
    <row r="213" spans="1:12" ht="38.25">
      <c r="A213" s="820" t="s">
        <v>318</v>
      </c>
      <c r="B213" s="821" t="s">
        <v>1645</v>
      </c>
      <c r="C213" s="820" t="s">
        <v>54</v>
      </c>
      <c r="D213" s="821" t="s">
        <v>1878</v>
      </c>
      <c r="E213" s="821">
        <v>2015</v>
      </c>
      <c r="F213" s="821" t="s">
        <v>1670</v>
      </c>
      <c r="G213" s="821" t="s">
        <v>209</v>
      </c>
      <c r="H213" s="821" t="s">
        <v>1672</v>
      </c>
      <c r="I213" s="820" t="s">
        <v>1652</v>
      </c>
      <c r="J213" s="634">
        <v>100</v>
      </c>
      <c r="K213" s="634">
        <v>100</v>
      </c>
      <c r="L213" s="634" t="s">
        <v>1874</v>
      </c>
    </row>
    <row r="214" spans="1:12" ht="38.25">
      <c r="A214" s="820" t="s">
        <v>318</v>
      </c>
      <c r="B214" s="821" t="s">
        <v>1645</v>
      </c>
      <c r="C214" s="820" t="s">
        <v>54</v>
      </c>
      <c r="D214" s="821" t="s">
        <v>1878</v>
      </c>
      <c r="E214" s="821">
        <v>2015</v>
      </c>
      <c r="F214" s="821" t="s">
        <v>1670</v>
      </c>
      <c r="G214" s="821" t="s">
        <v>209</v>
      </c>
      <c r="H214" s="821" t="s">
        <v>1673</v>
      </c>
      <c r="I214" s="820" t="s">
        <v>1652</v>
      </c>
      <c r="J214" s="634">
        <v>100</v>
      </c>
      <c r="K214" s="634">
        <v>100</v>
      </c>
      <c r="L214" s="634" t="s">
        <v>1874</v>
      </c>
    </row>
    <row r="215" spans="1:12" ht="38.25">
      <c r="A215" s="820" t="s">
        <v>318</v>
      </c>
      <c r="B215" s="821" t="s">
        <v>1645</v>
      </c>
      <c r="C215" s="820" t="s">
        <v>54</v>
      </c>
      <c r="D215" s="821" t="s">
        <v>1878</v>
      </c>
      <c r="E215" s="821">
        <v>2015</v>
      </c>
      <c r="F215" s="821" t="s">
        <v>1670</v>
      </c>
      <c r="G215" s="821" t="s">
        <v>1996</v>
      </c>
      <c r="H215" s="821" t="s">
        <v>1674</v>
      </c>
      <c r="I215" s="820" t="s">
        <v>1652</v>
      </c>
      <c r="J215" s="634">
        <v>100</v>
      </c>
      <c r="K215" s="634">
        <v>100</v>
      </c>
      <c r="L215" s="634" t="s">
        <v>1874</v>
      </c>
    </row>
    <row r="216" spans="1:12" ht="38.25">
      <c r="A216" s="820" t="s">
        <v>318</v>
      </c>
      <c r="B216" s="821" t="s">
        <v>1645</v>
      </c>
      <c r="C216" s="820" t="s">
        <v>54</v>
      </c>
      <c r="D216" s="821" t="s">
        <v>1878</v>
      </c>
      <c r="E216" s="821">
        <v>2015</v>
      </c>
      <c r="F216" s="821" t="s">
        <v>1670</v>
      </c>
      <c r="G216" s="821" t="s">
        <v>1995</v>
      </c>
      <c r="H216" s="821" t="s">
        <v>1648</v>
      </c>
      <c r="I216" s="820" t="s">
        <v>1652</v>
      </c>
      <c r="J216" s="634">
        <v>100</v>
      </c>
      <c r="K216" s="634">
        <v>100</v>
      </c>
      <c r="L216" s="634" t="s">
        <v>1874</v>
      </c>
    </row>
    <row r="217" spans="1:12" ht="38.25">
      <c r="A217" s="820" t="s">
        <v>318</v>
      </c>
      <c r="B217" s="821" t="s">
        <v>1645</v>
      </c>
      <c r="C217" s="820" t="s">
        <v>54</v>
      </c>
      <c r="D217" s="821" t="s">
        <v>1878</v>
      </c>
      <c r="E217" s="821">
        <v>2015</v>
      </c>
      <c r="F217" s="821" t="s">
        <v>1670</v>
      </c>
      <c r="G217" s="821" t="s">
        <v>211</v>
      </c>
      <c r="H217" s="821" t="s">
        <v>1672</v>
      </c>
      <c r="I217" s="820" t="s">
        <v>1652</v>
      </c>
      <c r="J217" s="634">
        <v>100</v>
      </c>
      <c r="K217" s="634">
        <v>100</v>
      </c>
      <c r="L217" s="634" t="s">
        <v>1874</v>
      </c>
    </row>
    <row r="218" spans="1:12" ht="38.25">
      <c r="A218" s="820" t="s">
        <v>318</v>
      </c>
      <c r="B218" s="821" t="s">
        <v>1645</v>
      </c>
      <c r="C218" s="820" t="s">
        <v>54</v>
      </c>
      <c r="D218" s="821" t="s">
        <v>1878</v>
      </c>
      <c r="E218" s="821">
        <v>2015</v>
      </c>
      <c r="F218" s="821" t="s">
        <v>1670</v>
      </c>
      <c r="G218" s="821" t="s">
        <v>211</v>
      </c>
      <c r="H218" s="821" t="s">
        <v>1673</v>
      </c>
      <c r="I218" s="820" t="s">
        <v>1652</v>
      </c>
      <c r="J218" s="634">
        <v>100</v>
      </c>
      <c r="K218" s="634">
        <v>100</v>
      </c>
      <c r="L218" s="634" t="s">
        <v>1874</v>
      </c>
    </row>
    <row r="219" spans="1:12" ht="38.25">
      <c r="A219" s="820" t="s">
        <v>318</v>
      </c>
      <c r="B219" s="821" t="s">
        <v>1645</v>
      </c>
      <c r="C219" s="820" t="s">
        <v>54</v>
      </c>
      <c r="D219" s="821" t="s">
        <v>1878</v>
      </c>
      <c r="E219" s="821">
        <v>2015</v>
      </c>
      <c r="F219" s="821" t="s">
        <v>1670</v>
      </c>
      <c r="G219" s="821" t="s">
        <v>211</v>
      </c>
      <c r="H219" s="821" t="s">
        <v>1674</v>
      </c>
      <c r="I219" s="820" t="s">
        <v>1652</v>
      </c>
      <c r="J219" s="634">
        <v>100</v>
      </c>
      <c r="K219" s="634">
        <v>100</v>
      </c>
      <c r="L219" s="634" t="s">
        <v>1874</v>
      </c>
    </row>
    <row r="220" spans="1:12" ht="38.25">
      <c r="A220" s="820" t="s">
        <v>318</v>
      </c>
      <c r="B220" s="821" t="s">
        <v>1645</v>
      </c>
      <c r="C220" s="820" t="s">
        <v>54</v>
      </c>
      <c r="D220" s="821" t="s">
        <v>1878</v>
      </c>
      <c r="E220" s="821">
        <v>2015</v>
      </c>
      <c r="F220" s="821" t="s">
        <v>1670</v>
      </c>
      <c r="G220" s="821" t="s">
        <v>211</v>
      </c>
      <c r="H220" s="821" t="s">
        <v>1875</v>
      </c>
      <c r="I220" s="820" t="s">
        <v>1652</v>
      </c>
      <c r="J220" s="634">
        <v>100</v>
      </c>
      <c r="K220" s="634">
        <v>100</v>
      </c>
      <c r="L220" s="634" t="s">
        <v>1874</v>
      </c>
    </row>
    <row r="221" spans="1:12" ht="38.25">
      <c r="A221" s="820" t="s">
        <v>318</v>
      </c>
      <c r="B221" s="821" t="s">
        <v>1645</v>
      </c>
      <c r="C221" s="820" t="s">
        <v>54</v>
      </c>
      <c r="D221" s="821" t="s">
        <v>1878</v>
      </c>
      <c r="E221" s="821">
        <v>2015</v>
      </c>
      <c r="F221" s="821" t="s">
        <v>1670</v>
      </c>
      <c r="G221" s="821" t="s">
        <v>222</v>
      </c>
      <c r="H221" s="821" t="s">
        <v>1672</v>
      </c>
      <c r="I221" s="820" t="s">
        <v>1652</v>
      </c>
      <c r="J221" s="634">
        <v>100</v>
      </c>
      <c r="K221" s="634">
        <v>100</v>
      </c>
      <c r="L221" s="634" t="s">
        <v>1874</v>
      </c>
    </row>
    <row r="222" spans="1:12" ht="38.25">
      <c r="A222" s="820" t="s">
        <v>318</v>
      </c>
      <c r="B222" s="821" t="s">
        <v>1645</v>
      </c>
      <c r="C222" s="820" t="s">
        <v>54</v>
      </c>
      <c r="D222" s="821" t="s">
        <v>1878</v>
      </c>
      <c r="E222" s="821">
        <v>2015</v>
      </c>
      <c r="F222" s="821" t="s">
        <v>1670</v>
      </c>
      <c r="G222" s="821" t="s">
        <v>1997</v>
      </c>
      <c r="H222" s="821" t="s">
        <v>1674</v>
      </c>
      <c r="I222" s="820" t="s">
        <v>1652</v>
      </c>
      <c r="J222" s="634">
        <v>100</v>
      </c>
      <c r="K222" s="634">
        <v>100</v>
      </c>
      <c r="L222" s="634" t="s">
        <v>1874</v>
      </c>
    </row>
    <row r="223" spans="1:12" ht="38.25">
      <c r="A223" s="820" t="s">
        <v>318</v>
      </c>
      <c r="B223" s="821" t="s">
        <v>1645</v>
      </c>
      <c r="C223" s="820" t="s">
        <v>54</v>
      </c>
      <c r="D223" s="821" t="s">
        <v>1878</v>
      </c>
      <c r="E223" s="821">
        <v>2015</v>
      </c>
      <c r="F223" s="821" t="s">
        <v>1670</v>
      </c>
      <c r="G223" s="821" t="s">
        <v>1679</v>
      </c>
      <c r="H223" s="821" t="s">
        <v>1678</v>
      </c>
      <c r="I223" s="820" t="s">
        <v>1652</v>
      </c>
      <c r="J223" s="634">
        <v>100</v>
      </c>
      <c r="K223" s="634">
        <v>100</v>
      </c>
      <c r="L223" s="634" t="s">
        <v>1874</v>
      </c>
    </row>
    <row r="224" spans="1:12" ht="38.25">
      <c r="A224" s="820" t="s">
        <v>318</v>
      </c>
      <c r="B224" s="821" t="s">
        <v>1645</v>
      </c>
      <c r="C224" s="820" t="s">
        <v>54</v>
      </c>
      <c r="D224" s="821" t="s">
        <v>1878</v>
      </c>
      <c r="E224" s="821">
        <v>2015</v>
      </c>
      <c r="F224" s="821" t="s">
        <v>1670</v>
      </c>
      <c r="G224" s="821" t="s">
        <v>1679</v>
      </c>
      <c r="H224" s="821" t="s">
        <v>1648</v>
      </c>
      <c r="I224" s="820" t="s">
        <v>1652</v>
      </c>
      <c r="J224" s="634">
        <v>100</v>
      </c>
      <c r="K224" s="634">
        <v>100</v>
      </c>
      <c r="L224" s="634" t="s">
        <v>1874</v>
      </c>
    </row>
    <row r="225" spans="1:12" ht="38.25">
      <c r="A225" s="820" t="s">
        <v>318</v>
      </c>
      <c r="B225" s="821" t="s">
        <v>1645</v>
      </c>
      <c r="C225" s="820" t="s">
        <v>54</v>
      </c>
      <c r="D225" s="821" t="s">
        <v>56</v>
      </c>
      <c r="E225" s="821">
        <v>2015</v>
      </c>
      <c r="F225" s="821" t="s">
        <v>1671</v>
      </c>
      <c r="G225" s="821" t="s">
        <v>209</v>
      </c>
      <c r="H225" s="821" t="s">
        <v>1672</v>
      </c>
      <c r="I225" s="820" t="s">
        <v>1649</v>
      </c>
      <c r="J225" s="634">
        <v>38</v>
      </c>
      <c r="K225" s="634">
        <v>100</v>
      </c>
      <c r="L225" s="634" t="s">
        <v>1874</v>
      </c>
    </row>
    <row r="226" spans="1:12" ht="38.25">
      <c r="A226" s="820" t="s">
        <v>318</v>
      </c>
      <c r="B226" s="821" t="s">
        <v>1645</v>
      </c>
      <c r="C226" s="820" t="s">
        <v>54</v>
      </c>
      <c r="D226" s="821" t="s">
        <v>56</v>
      </c>
      <c r="E226" s="821">
        <v>2015</v>
      </c>
      <c r="F226" s="821" t="s">
        <v>1671</v>
      </c>
      <c r="G226" s="821" t="s">
        <v>209</v>
      </c>
      <c r="H226" s="821" t="s">
        <v>1673</v>
      </c>
      <c r="I226" s="820" t="s">
        <v>1649</v>
      </c>
      <c r="J226" s="634">
        <v>44</v>
      </c>
      <c r="K226" s="634">
        <v>88</v>
      </c>
      <c r="L226" s="634" t="s">
        <v>1874</v>
      </c>
    </row>
    <row r="227" spans="1:12" ht="38.25">
      <c r="A227" s="820" t="s">
        <v>318</v>
      </c>
      <c r="B227" s="821" t="s">
        <v>1645</v>
      </c>
      <c r="C227" s="820" t="s">
        <v>54</v>
      </c>
      <c r="D227" s="821" t="s">
        <v>56</v>
      </c>
      <c r="E227" s="821">
        <v>2015</v>
      </c>
      <c r="F227" s="821" t="s">
        <v>1671</v>
      </c>
      <c r="G227" s="821" t="s">
        <v>1995</v>
      </c>
      <c r="H227" s="821" t="s">
        <v>1648</v>
      </c>
      <c r="I227" s="820" t="s">
        <v>1649</v>
      </c>
      <c r="J227" s="634">
        <v>18</v>
      </c>
      <c r="K227" s="634">
        <v>33</v>
      </c>
      <c r="L227" s="634" t="s">
        <v>1874</v>
      </c>
    </row>
    <row r="228" spans="1:12" ht="38.25">
      <c r="A228" s="820" t="s">
        <v>318</v>
      </c>
      <c r="B228" s="821" t="s">
        <v>1645</v>
      </c>
      <c r="C228" s="820" t="s">
        <v>54</v>
      </c>
      <c r="D228" s="821" t="s">
        <v>56</v>
      </c>
      <c r="E228" s="821">
        <v>2015</v>
      </c>
      <c r="F228" s="821" t="s">
        <v>1671</v>
      </c>
      <c r="G228" s="821" t="s">
        <v>211</v>
      </c>
      <c r="H228" s="821" t="s">
        <v>1672</v>
      </c>
      <c r="I228" s="820" t="s">
        <v>1649</v>
      </c>
      <c r="J228" s="634">
        <v>61</v>
      </c>
      <c r="K228" s="634">
        <v>100</v>
      </c>
      <c r="L228" s="634" t="s">
        <v>1874</v>
      </c>
    </row>
    <row r="229" spans="1:12" ht="38.25">
      <c r="A229" s="820" t="s">
        <v>318</v>
      </c>
      <c r="B229" s="821" t="s">
        <v>1645</v>
      </c>
      <c r="C229" s="820" t="s">
        <v>54</v>
      </c>
      <c r="D229" s="821" t="s">
        <v>56</v>
      </c>
      <c r="E229" s="821">
        <v>2015</v>
      </c>
      <c r="F229" s="821" t="s">
        <v>1671</v>
      </c>
      <c r="G229" s="821" t="s">
        <v>211</v>
      </c>
      <c r="H229" s="821" t="s">
        <v>1673</v>
      </c>
      <c r="I229" s="820" t="s">
        <v>1649</v>
      </c>
      <c r="J229" s="634">
        <v>44</v>
      </c>
      <c r="K229" s="634">
        <v>70</v>
      </c>
      <c r="L229" s="634" t="s">
        <v>1874</v>
      </c>
    </row>
    <row r="230" spans="1:12" ht="38.25">
      <c r="A230" s="820" t="s">
        <v>318</v>
      </c>
      <c r="B230" s="821" t="s">
        <v>1645</v>
      </c>
      <c r="C230" s="820" t="s">
        <v>54</v>
      </c>
      <c r="D230" s="821" t="s">
        <v>56</v>
      </c>
      <c r="E230" s="821">
        <v>2015</v>
      </c>
      <c r="F230" s="821" t="s">
        <v>1671</v>
      </c>
      <c r="G230" s="821" t="s">
        <v>211</v>
      </c>
      <c r="H230" s="821" t="s">
        <v>1674</v>
      </c>
      <c r="I230" s="820" t="s">
        <v>1649</v>
      </c>
      <c r="J230" s="634">
        <v>30</v>
      </c>
      <c r="K230" s="634">
        <v>60</v>
      </c>
      <c r="L230" s="634" t="s">
        <v>1874</v>
      </c>
    </row>
    <row r="231" spans="1:12" ht="38.25">
      <c r="A231" s="820" t="s">
        <v>318</v>
      </c>
      <c r="B231" s="821" t="s">
        <v>1645</v>
      </c>
      <c r="C231" s="820" t="s">
        <v>54</v>
      </c>
      <c r="D231" s="821" t="s">
        <v>56</v>
      </c>
      <c r="E231" s="821">
        <v>2015</v>
      </c>
      <c r="F231" s="821" t="s">
        <v>1671</v>
      </c>
      <c r="G231" s="821" t="s">
        <v>211</v>
      </c>
      <c r="H231" s="821" t="s">
        <v>1875</v>
      </c>
      <c r="I231" s="820" t="s">
        <v>1652</v>
      </c>
      <c r="J231" s="634">
        <v>43</v>
      </c>
      <c r="K231" s="634">
        <v>43</v>
      </c>
      <c r="L231" s="634" t="s">
        <v>1874</v>
      </c>
    </row>
    <row r="232" spans="1:12" ht="38.25">
      <c r="A232" s="820" t="s">
        <v>318</v>
      </c>
      <c r="B232" s="821" t="s">
        <v>1645</v>
      </c>
      <c r="C232" s="820" t="s">
        <v>54</v>
      </c>
      <c r="D232" s="821" t="s">
        <v>56</v>
      </c>
      <c r="E232" s="821">
        <v>2015</v>
      </c>
      <c r="F232" s="821" t="s">
        <v>1671</v>
      </c>
      <c r="G232" s="821" t="s">
        <v>222</v>
      </c>
      <c r="H232" s="821" t="s">
        <v>1672</v>
      </c>
      <c r="I232" s="820" t="s">
        <v>1649</v>
      </c>
      <c r="J232" s="634">
        <v>33</v>
      </c>
      <c r="K232" s="634">
        <v>33</v>
      </c>
      <c r="L232" s="634" t="s">
        <v>1874</v>
      </c>
    </row>
    <row r="233" spans="1:12" ht="38.25">
      <c r="A233" s="820" t="s">
        <v>318</v>
      </c>
      <c r="B233" s="821" t="s">
        <v>1645</v>
      </c>
      <c r="C233" s="820" t="s">
        <v>54</v>
      </c>
      <c r="D233" s="821" t="s">
        <v>56</v>
      </c>
      <c r="E233" s="821">
        <v>2015</v>
      </c>
      <c r="F233" s="821" t="s">
        <v>1671</v>
      </c>
      <c r="G233" s="821" t="s">
        <v>1679</v>
      </c>
      <c r="H233" s="821" t="s">
        <v>1648</v>
      </c>
      <c r="I233" s="820" t="s">
        <v>1649</v>
      </c>
      <c r="J233" s="634">
        <v>28</v>
      </c>
      <c r="K233" s="634">
        <v>44</v>
      </c>
      <c r="L233" s="634" t="s">
        <v>1874</v>
      </c>
    </row>
    <row r="234" spans="1:12" ht="38.25">
      <c r="A234" s="820" t="s">
        <v>318</v>
      </c>
      <c r="B234" s="821" t="s">
        <v>1645</v>
      </c>
      <c r="C234" s="820" t="s">
        <v>54</v>
      </c>
      <c r="D234" s="821" t="s">
        <v>56</v>
      </c>
      <c r="E234" s="821">
        <v>2015</v>
      </c>
      <c r="F234" s="821" t="s">
        <v>1647</v>
      </c>
      <c r="G234" s="821" t="s">
        <v>1996</v>
      </c>
      <c r="H234" s="821" t="s">
        <v>1648</v>
      </c>
      <c r="I234" s="820" t="s">
        <v>1649</v>
      </c>
      <c r="J234" s="634">
        <v>8</v>
      </c>
      <c r="K234" s="634">
        <v>17</v>
      </c>
      <c r="L234" s="634" t="s">
        <v>1874</v>
      </c>
    </row>
    <row r="235" spans="1:12" ht="38.25">
      <c r="A235" s="820" t="s">
        <v>318</v>
      </c>
      <c r="B235" s="821" t="s">
        <v>1645</v>
      </c>
      <c r="C235" s="820" t="s">
        <v>54</v>
      </c>
      <c r="D235" s="821" t="s">
        <v>56</v>
      </c>
      <c r="E235" s="821">
        <v>2015</v>
      </c>
      <c r="F235" s="821" t="s">
        <v>1647</v>
      </c>
      <c r="G235" s="821" t="s">
        <v>1996</v>
      </c>
      <c r="H235" s="821" t="s">
        <v>1674</v>
      </c>
      <c r="I235" s="820" t="s">
        <v>1652</v>
      </c>
      <c r="J235" s="634">
        <v>0</v>
      </c>
      <c r="K235" s="634">
        <v>0</v>
      </c>
      <c r="L235" s="634" t="s">
        <v>1874</v>
      </c>
    </row>
    <row r="236" spans="1:12" ht="38.25">
      <c r="A236" s="820" t="s">
        <v>318</v>
      </c>
      <c r="B236" s="821" t="s">
        <v>1645</v>
      </c>
      <c r="C236" s="820" t="s">
        <v>54</v>
      </c>
      <c r="D236" s="821" t="s">
        <v>56</v>
      </c>
      <c r="E236" s="821">
        <v>2015</v>
      </c>
      <c r="F236" s="821" t="s">
        <v>1647</v>
      </c>
      <c r="G236" s="821" t="s">
        <v>1997</v>
      </c>
      <c r="H236" s="821" t="s">
        <v>1674</v>
      </c>
      <c r="I236" s="820" t="s">
        <v>1652</v>
      </c>
      <c r="J236" s="634">
        <v>0</v>
      </c>
      <c r="K236" s="634">
        <v>0</v>
      </c>
      <c r="L236" s="634" t="s">
        <v>1874</v>
      </c>
    </row>
    <row r="237" spans="1:12" ht="38.25">
      <c r="A237" s="820" t="s">
        <v>318</v>
      </c>
      <c r="B237" s="821" t="s">
        <v>1645</v>
      </c>
      <c r="C237" s="820" t="s">
        <v>54</v>
      </c>
      <c r="D237" s="821" t="s">
        <v>56</v>
      </c>
      <c r="E237" s="821">
        <v>2015</v>
      </c>
      <c r="F237" s="821" t="s">
        <v>1647</v>
      </c>
      <c r="G237" s="821" t="s">
        <v>1679</v>
      </c>
      <c r="H237" s="821" t="s">
        <v>1678</v>
      </c>
      <c r="I237" s="820" t="s">
        <v>1649</v>
      </c>
      <c r="J237" s="634">
        <v>9</v>
      </c>
      <c r="K237" s="634">
        <v>20</v>
      </c>
      <c r="L237" s="634" t="s">
        <v>1874</v>
      </c>
    </row>
    <row r="238" spans="1:12">
      <c r="A238" s="820" t="s">
        <v>318</v>
      </c>
      <c r="B238" s="821" t="s">
        <v>1676</v>
      </c>
      <c r="C238" s="820" t="s">
        <v>1646</v>
      </c>
      <c r="D238" s="821" t="s">
        <v>1650</v>
      </c>
      <c r="E238" s="821">
        <v>2015</v>
      </c>
      <c r="F238" s="821" t="s">
        <v>1651</v>
      </c>
      <c r="G238" s="821" t="s">
        <v>1677</v>
      </c>
      <c r="H238" s="821" t="s">
        <v>1678</v>
      </c>
      <c r="I238" s="820" t="s">
        <v>1652</v>
      </c>
      <c r="J238" s="634">
        <v>100</v>
      </c>
      <c r="K238" s="634">
        <v>100</v>
      </c>
      <c r="L238" s="634" t="s">
        <v>1874</v>
      </c>
    </row>
    <row r="239" spans="1:12">
      <c r="A239" s="820" t="s">
        <v>318</v>
      </c>
      <c r="B239" s="821" t="s">
        <v>1676</v>
      </c>
      <c r="C239" s="820" t="s">
        <v>1646</v>
      </c>
      <c r="D239" s="821" t="s">
        <v>1650</v>
      </c>
      <c r="E239" s="821">
        <v>2015</v>
      </c>
      <c r="F239" s="821" t="s">
        <v>1651</v>
      </c>
      <c r="G239" s="821" t="s">
        <v>1677</v>
      </c>
      <c r="H239" s="821" t="s">
        <v>1648</v>
      </c>
      <c r="I239" s="820" t="s">
        <v>1652</v>
      </c>
      <c r="J239" s="634">
        <v>100</v>
      </c>
      <c r="K239" s="634">
        <v>100</v>
      </c>
      <c r="L239" s="634" t="s">
        <v>1874</v>
      </c>
    </row>
    <row r="240" spans="1:12">
      <c r="A240" s="820" t="s">
        <v>318</v>
      </c>
      <c r="B240" s="821" t="s">
        <v>1676</v>
      </c>
      <c r="C240" s="820" t="s">
        <v>1646</v>
      </c>
      <c r="D240" s="821" t="s">
        <v>1650</v>
      </c>
      <c r="E240" s="821">
        <v>2015</v>
      </c>
      <c r="F240" s="821" t="s">
        <v>1651</v>
      </c>
      <c r="G240" s="821" t="s">
        <v>1677</v>
      </c>
      <c r="H240" s="821" t="s">
        <v>1672</v>
      </c>
      <c r="I240" s="820" t="s">
        <v>1652</v>
      </c>
      <c r="J240" s="634">
        <v>100</v>
      </c>
      <c r="K240" s="634">
        <v>100</v>
      </c>
      <c r="L240" s="634" t="s">
        <v>1874</v>
      </c>
    </row>
    <row r="241" spans="1:12">
      <c r="A241" s="820" t="s">
        <v>318</v>
      </c>
      <c r="B241" s="821" t="s">
        <v>1676</v>
      </c>
      <c r="C241" s="820" t="s">
        <v>1646</v>
      </c>
      <c r="D241" s="821" t="s">
        <v>1650</v>
      </c>
      <c r="E241" s="821">
        <v>2015</v>
      </c>
      <c r="F241" s="821" t="s">
        <v>1651</v>
      </c>
      <c r="G241" s="821" t="s">
        <v>1677</v>
      </c>
      <c r="H241" s="821" t="s">
        <v>1673</v>
      </c>
      <c r="I241" s="820" t="s">
        <v>1652</v>
      </c>
      <c r="J241" s="634">
        <v>100</v>
      </c>
      <c r="K241" s="634">
        <v>100</v>
      </c>
      <c r="L241" s="634" t="s">
        <v>1874</v>
      </c>
    </row>
    <row r="242" spans="1:12">
      <c r="A242" s="820" t="s">
        <v>318</v>
      </c>
      <c r="B242" s="821" t="s">
        <v>1676</v>
      </c>
      <c r="C242" s="820" t="s">
        <v>1646</v>
      </c>
      <c r="D242" s="821" t="s">
        <v>1650</v>
      </c>
      <c r="E242" s="821">
        <v>2015</v>
      </c>
      <c r="F242" s="821" t="s">
        <v>1651</v>
      </c>
      <c r="G242" s="821" t="s">
        <v>1677</v>
      </c>
      <c r="H242" s="821" t="s">
        <v>1674</v>
      </c>
      <c r="I242" s="820" t="s">
        <v>1652</v>
      </c>
      <c r="J242" s="634">
        <v>100</v>
      </c>
      <c r="K242" s="634">
        <v>100</v>
      </c>
      <c r="L242" s="634" t="s">
        <v>1874</v>
      </c>
    </row>
    <row r="243" spans="1:12" ht="38.25">
      <c r="A243" s="820" t="s">
        <v>318</v>
      </c>
      <c r="B243" s="821" t="s">
        <v>1645</v>
      </c>
      <c r="C243" s="820" t="s">
        <v>1646</v>
      </c>
      <c r="D243" s="821" t="s">
        <v>427</v>
      </c>
      <c r="E243" s="821">
        <v>2015</v>
      </c>
      <c r="F243" s="821" t="s">
        <v>1647</v>
      </c>
      <c r="G243" s="821" t="s">
        <v>213</v>
      </c>
      <c r="H243" s="821" t="s">
        <v>418</v>
      </c>
      <c r="I243" s="820" t="s">
        <v>1652</v>
      </c>
      <c r="J243" s="634">
        <v>92</v>
      </c>
      <c r="K243" s="634">
        <v>92</v>
      </c>
      <c r="L243" s="634"/>
    </row>
    <row r="244" spans="1:12" ht="38.25">
      <c r="A244" s="820" t="s">
        <v>318</v>
      </c>
      <c r="B244" s="821" t="s">
        <v>1645</v>
      </c>
      <c r="C244" s="820" t="s">
        <v>1646</v>
      </c>
      <c r="D244" s="821" t="s">
        <v>1650</v>
      </c>
      <c r="E244" s="821">
        <v>2015</v>
      </c>
      <c r="F244" s="821" t="s">
        <v>1651</v>
      </c>
      <c r="G244" s="821" t="s">
        <v>213</v>
      </c>
      <c r="H244" s="821" t="s">
        <v>418</v>
      </c>
      <c r="I244" s="820" t="s">
        <v>1652</v>
      </c>
      <c r="J244" s="634">
        <v>100</v>
      </c>
      <c r="K244" s="634">
        <v>100</v>
      </c>
      <c r="L244" s="634"/>
    </row>
    <row r="245" spans="1:12" ht="38.25">
      <c r="A245" s="820" t="s">
        <v>318</v>
      </c>
      <c r="B245" s="821" t="s">
        <v>1645</v>
      </c>
      <c r="C245" s="820" t="s">
        <v>1646</v>
      </c>
      <c r="D245" s="821" t="s">
        <v>426</v>
      </c>
      <c r="E245" s="821">
        <v>2015</v>
      </c>
      <c r="F245" s="821" t="s">
        <v>1647</v>
      </c>
      <c r="G245" s="821" t="s">
        <v>213</v>
      </c>
      <c r="H245" s="821" t="s">
        <v>418</v>
      </c>
      <c r="I245" s="820" t="s">
        <v>1652</v>
      </c>
      <c r="J245" s="634">
        <v>92</v>
      </c>
      <c r="K245" s="634">
        <v>92</v>
      </c>
      <c r="L245" s="634"/>
    </row>
    <row r="246" spans="1:12" ht="38.25">
      <c r="A246" s="820" t="s">
        <v>318</v>
      </c>
      <c r="B246" s="821" t="s">
        <v>1645</v>
      </c>
      <c r="C246" s="820" t="s">
        <v>428</v>
      </c>
      <c r="D246" s="821" t="s">
        <v>1653</v>
      </c>
      <c r="E246" s="821">
        <v>2015</v>
      </c>
      <c r="F246" s="821" t="s">
        <v>1654</v>
      </c>
      <c r="G246" s="821" t="s">
        <v>213</v>
      </c>
      <c r="H246" s="821" t="s">
        <v>418</v>
      </c>
      <c r="I246" s="820" t="s">
        <v>1652</v>
      </c>
      <c r="J246" s="634">
        <v>92</v>
      </c>
      <c r="K246" s="634">
        <v>92</v>
      </c>
      <c r="L246" s="634"/>
    </row>
    <row r="247" spans="1:12" ht="38.25">
      <c r="A247" s="820" t="s">
        <v>318</v>
      </c>
      <c r="B247" s="821" t="s">
        <v>1645</v>
      </c>
      <c r="C247" s="820" t="s">
        <v>428</v>
      </c>
      <c r="D247" s="821" t="s">
        <v>1655</v>
      </c>
      <c r="E247" s="821">
        <v>2015</v>
      </c>
      <c r="F247" s="821" t="s">
        <v>1654</v>
      </c>
      <c r="G247" s="821" t="s">
        <v>213</v>
      </c>
      <c r="H247" s="821" t="s">
        <v>418</v>
      </c>
      <c r="I247" s="820" t="s">
        <v>1652</v>
      </c>
      <c r="J247" s="634">
        <v>92</v>
      </c>
      <c r="K247" s="634">
        <v>92</v>
      </c>
      <c r="L247" s="634"/>
    </row>
    <row r="248" spans="1:12" ht="38.25">
      <c r="A248" s="820" t="s">
        <v>318</v>
      </c>
      <c r="B248" s="821" t="s">
        <v>1645</v>
      </c>
      <c r="C248" s="820" t="s">
        <v>428</v>
      </c>
      <c r="D248" s="821" t="s">
        <v>1656</v>
      </c>
      <c r="E248" s="821">
        <v>2015</v>
      </c>
      <c r="F248" s="821" t="s">
        <v>1654</v>
      </c>
      <c r="G248" s="821" t="s">
        <v>213</v>
      </c>
      <c r="H248" s="821" t="s">
        <v>418</v>
      </c>
      <c r="I248" s="820" t="s">
        <v>1652</v>
      </c>
      <c r="J248" s="634">
        <v>92</v>
      </c>
      <c r="K248" s="634">
        <v>92</v>
      </c>
      <c r="L248" s="634"/>
    </row>
    <row r="249" spans="1:12" ht="38.25">
      <c r="A249" s="820" t="s">
        <v>318</v>
      </c>
      <c r="B249" s="821" t="s">
        <v>1645</v>
      </c>
      <c r="C249" s="820" t="s">
        <v>1657</v>
      </c>
      <c r="D249" s="821" t="s">
        <v>1658</v>
      </c>
      <c r="E249" s="821">
        <v>2015</v>
      </c>
      <c r="F249" s="821" t="s">
        <v>1659</v>
      </c>
      <c r="G249" s="821" t="s">
        <v>213</v>
      </c>
      <c r="H249" s="821" t="s">
        <v>418</v>
      </c>
      <c r="I249" s="820" t="s">
        <v>1652</v>
      </c>
      <c r="J249" s="634">
        <v>100</v>
      </c>
      <c r="K249" s="634">
        <v>100</v>
      </c>
      <c r="L249" s="634"/>
    </row>
    <row r="250" spans="1:12" ht="38.25">
      <c r="A250" s="820" t="s">
        <v>318</v>
      </c>
      <c r="B250" s="821" t="s">
        <v>1645</v>
      </c>
      <c r="C250" s="820" t="s">
        <v>1657</v>
      </c>
      <c r="D250" s="821" t="s">
        <v>1660</v>
      </c>
      <c r="E250" s="821">
        <v>2015</v>
      </c>
      <c r="F250" s="821" t="s">
        <v>1647</v>
      </c>
      <c r="G250" s="821" t="s">
        <v>213</v>
      </c>
      <c r="H250" s="821" t="s">
        <v>418</v>
      </c>
      <c r="I250" s="820" t="s">
        <v>1652</v>
      </c>
      <c r="J250" s="634">
        <v>92</v>
      </c>
      <c r="K250" s="634">
        <v>92</v>
      </c>
      <c r="L250" s="634"/>
    </row>
    <row r="251" spans="1:12" ht="38.25">
      <c r="A251" s="820" t="s">
        <v>318</v>
      </c>
      <c r="B251" s="821" t="s">
        <v>1645</v>
      </c>
      <c r="C251" s="820" t="s">
        <v>1657</v>
      </c>
      <c r="D251" s="821" t="s">
        <v>173</v>
      </c>
      <c r="E251" s="821">
        <v>2015</v>
      </c>
      <c r="F251" s="821" t="s">
        <v>1647</v>
      </c>
      <c r="G251" s="821" t="s">
        <v>213</v>
      </c>
      <c r="H251" s="821" t="s">
        <v>418</v>
      </c>
      <c r="I251" s="820" t="s">
        <v>1652</v>
      </c>
      <c r="J251" s="634">
        <v>92</v>
      </c>
      <c r="K251" s="634">
        <v>92</v>
      </c>
      <c r="L251" s="634"/>
    </row>
    <row r="252" spans="1:12" ht="38.25">
      <c r="A252" s="820" t="s">
        <v>318</v>
      </c>
      <c r="B252" s="821" t="s">
        <v>1645</v>
      </c>
      <c r="C252" s="820" t="s">
        <v>1657</v>
      </c>
      <c r="D252" s="821" t="s">
        <v>1661</v>
      </c>
      <c r="E252" s="821">
        <v>2015</v>
      </c>
      <c r="F252" s="821" t="s">
        <v>1647</v>
      </c>
      <c r="G252" s="821" t="s">
        <v>213</v>
      </c>
      <c r="H252" s="821" t="s">
        <v>418</v>
      </c>
      <c r="I252" s="820" t="s">
        <v>1652</v>
      </c>
      <c r="J252" s="634">
        <v>92</v>
      </c>
      <c r="K252" s="634">
        <v>92</v>
      </c>
      <c r="L252" s="634"/>
    </row>
    <row r="253" spans="1:12" ht="38.25">
      <c r="A253" s="820" t="s">
        <v>318</v>
      </c>
      <c r="B253" s="821" t="s">
        <v>1645</v>
      </c>
      <c r="C253" s="820" t="s">
        <v>1657</v>
      </c>
      <c r="D253" s="821" t="s">
        <v>1662</v>
      </c>
      <c r="E253" s="821">
        <v>2015</v>
      </c>
      <c r="F253" s="821" t="s">
        <v>1647</v>
      </c>
      <c r="G253" s="821" t="s">
        <v>213</v>
      </c>
      <c r="H253" s="821" t="s">
        <v>418</v>
      </c>
      <c r="I253" s="820" t="s">
        <v>1652</v>
      </c>
      <c r="J253" s="634">
        <v>92</v>
      </c>
      <c r="K253" s="634">
        <v>92</v>
      </c>
      <c r="L253" s="634"/>
    </row>
    <row r="254" spans="1:12" ht="38.25">
      <c r="A254" s="820" t="s">
        <v>318</v>
      </c>
      <c r="B254" s="821" t="s">
        <v>1645</v>
      </c>
      <c r="C254" s="820" t="s">
        <v>1657</v>
      </c>
      <c r="D254" s="821" t="s">
        <v>1663</v>
      </c>
      <c r="E254" s="821">
        <v>2015</v>
      </c>
      <c r="F254" s="821" t="s">
        <v>1647</v>
      </c>
      <c r="G254" s="821" t="s">
        <v>213</v>
      </c>
      <c r="H254" s="821" t="s">
        <v>418</v>
      </c>
      <c r="I254" s="820" t="s">
        <v>1652</v>
      </c>
      <c r="J254" s="634">
        <v>92</v>
      </c>
      <c r="K254" s="634">
        <v>92</v>
      </c>
      <c r="L254" s="634"/>
    </row>
    <row r="255" spans="1:12" ht="38.25">
      <c r="A255" s="820" t="s">
        <v>318</v>
      </c>
      <c r="B255" s="821" t="s">
        <v>1645</v>
      </c>
      <c r="C255" s="820" t="s">
        <v>1657</v>
      </c>
      <c r="D255" s="821" t="s">
        <v>1664</v>
      </c>
      <c r="E255" s="821">
        <v>2015</v>
      </c>
      <c r="F255" s="821" t="s">
        <v>1665</v>
      </c>
      <c r="G255" s="821" t="s">
        <v>213</v>
      </c>
      <c r="H255" s="821" t="s">
        <v>418</v>
      </c>
      <c r="I255" s="820" t="s">
        <v>1652</v>
      </c>
      <c r="J255" s="634">
        <v>100</v>
      </c>
      <c r="K255" s="634">
        <v>100</v>
      </c>
      <c r="L255" s="634"/>
    </row>
    <row r="256" spans="1:12" ht="38.25">
      <c r="A256" s="820" t="s">
        <v>318</v>
      </c>
      <c r="B256" s="821" t="s">
        <v>1645</v>
      </c>
      <c r="C256" s="820" t="s">
        <v>54</v>
      </c>
      <c r="D256" s="821" t="s">
        <v>1666</v>
      </c>
      <c r="E256" s="821">
        <v>2015</v>
      </c>
      <c r="F256" s="821" t="s">
        <v>1647</v>
      </c>
      <c r="G256" s="821" t="s">
        <v>213</v>
      </c>
      <c r="H256" s="821" t="s">
        <v>418</v>
      </c>
      <c r="I256" s="820" t="s">
        <v>1652</v>
      </c>
      <c r="J256" s="634">
        <v>92</v>
      </c>
      <c r="K256" s="634">
        <v>92</v>
      </c>
      <c r="L256" s="634"/>
    </row>
    <row r="257" spans="1:12" ht="38.25">
      <c r="A257" s="820" t="s">
        <v>318</v>
      </c>
      <c r="B257" s="821" t="s">
        <v>1645</v>
      </c>
      <c r="C257" s="820" t="s">
        <v>54</v>
      </c>
      <c r="D257" s="821" t="s">
        <v>1667</v>
      </c>
      <c r="E257" s="821">
        <v>2015</v>
      </c>
      <c r="F257" s="821" t="s">
        <v>1668</v>
      </c>
      <c r="G257" s="821" t="s">
        <v>213</v>
      </c>
      <c r="H257" s="821" t="s">
        <v>418</v>
      </c>
      <c r="I257" s="820" t="s">
        <v>1652</v>
      </c>
      <c r="J257" s="634">
        <v>100</v>
      </c>
      <c r="K257" s="634">
        <v>100</v>
      </c>
      <c r="L257" s="634"/>
    </row>
    <row r="258" spans="1:12" ht="38.25">
      <c r="A258" s="820" t="s">
        <v>318</v>
      </c>
      <c r="B258" s="821" t="s">
        <v>1645</v>
      </c>
      <c r="C258" s="820" t="s">
        <v>54</v>
      </c>
      <c r="D258" s="821" t="s">
        <v>1669</v>
      </c>
      <c r="E258" s="821">
        <v>2015</v>
      </c>
      <c r="F258" s="821" t="s">
        <v>1670</v>
      </c>
      <c r="G258" s="821" t="s">
        <v>213</v>
      </c>
      <c r="H258" s="821" t="s">
        <v>418</v>
      </c>
      <c r="I258" s="820" t="s">
        <v>1652</v>
      </c>
      <c r="J258" s="634">
        <v>100</v>
      </c>
      <c r="K258" s="634">
        <v>100</v>
      </c>
      <c r="L258" s="634"/>
    </row>
    <row r="259" spans="1:12" ht="38.25">
      <c r="A259" s="820" t="s">
        <v>318</v>
      </c>
      <c r="B259" s="821" t="s">
        <v>1645</v>
      </c>
      <c r="C259" s="820" t="s">
        <v>54</v>
      </c>
      <c r="D259" s="821" t="s">
        <v>56</v>
      </c>
      <c r="E259" s="821">
        <v>2015</v>
      </c>
      <c r="F259" s="821" t="s">
        <v>1647</v>
      </c>
      <c r="G259" s="821" t="s">
        <v>213</v>
      </c>
      <c r="H259" s="821" t="s">
        <v>418</v>
      </c>
      <c r="I259" s="820" t="s">
        <v>1652</v>
      </c>
      <c r="J259" s="634">
        <v>92</v>
      </c>
      <c r="K259" s="634">
        <v>92</v>
      </c>
      <c r="L259" s="634"/>
    </row>
    <row r="260" spans="1:12" ht="38.25">
      <c r="A260" s="820" t="s">
        <v>318</v>
      </c>
      <c r="B260" s="821" t="s">
        <v>1645</v>
      </c>
      <c r="C260" s="820" t="s">
        <v>115</v>
      </c>
      <c r="D260" s="821" t="s">
        <v>443</v>
      </c>
      <c r="E260" s="821">
        <v>2015</v>
      </c>
      <c r="F260" s="821" t="s">
        <v>1647</v>
      </c>
      <c r="G260" s="821" t="s">
        <v>213</v>
      </c>
      <c r="H260" s="821" t="s">
        <v>418</v>
      </c>
      <c r="I260" s="820" t="s">
        <v>1652</v>
      </c>
      <c r="J260" s="634">
        <v>92</v>
      </c>
      <c r="K260" s="634">
        <v>92</v>
      </c>
      <c r="L260" s="634"/>
    </row>
    <row r="261" spans="1:12" ht="38.25">
      <c r="A261" s="820" t="s">
        <v>318</v>
      </c>
      <c r="B261" s="821" t="s">
        <v>1645</v>
      </c>
      <c r="C261" s="820" t="s">
        <v>115</v>
      </c>
      <c r="D261" s="821" t="s">
        <v>443</v>
      </c>
      <c r="E261" s="821">
        <v>2015</v>
      </c>
      <c r="F261" s="821" t="s">
        <v>1671</v>
      </c>
      <c r="G261" s="821" t="s">
        <v>222</v>
      </c>
      <c r="H261" s="821" t="s">
        <v>1672</v>
      </c>
      <c r="I261" s="820" t="s">
        <v>1649</v>
      </c>
      <c r="J261" s="634">
        <v>67</v>
      </c>
      <c r="K261" s="634">
        <v>67</v>
      </c>
      <c r="L261" s="634"/>
    </row>
    <row r="262" spans="1:12" ht="38.25">
      <c r="A262" s="820" t="s">
        <v>318</v>
      </c>
      <c r="B262" s="821" t="s">
        <v>1645</v>
      </c>
      <c r="C262" s="820" t="s">
        <v>115</v>
      </c>
      <c r="D262" s="821" t="s">
        <v>443</v>
      </c>
      <c r="E262" s="821">
        <v>2015</v>
      </c>
      <c r="F262" s="821" t="s">
        <v>1647</v>
      </c>
      <c r="G262" s="821" t="s">
        <v>1997</v>
      </c>
      <c r="H262" s="821" t="s">
        <v>1674</v>
      </c>
      <c r="I262" s="820" t="s">
        <v>1652</v>
      </c>
      <c r="J262" s="634">
        <v>33</v>
      </c>
      <c r="K262" s="634">
        <v>33</v>
      </c>
      <c r="L262" s="634"/>
    </row>
    <row r="263" spans="1:12" ht="38.25">
      <c r="A263" s="820" t="s">
        <v>318</v>
      </c>
      <c r="B263" s="821" t="s">
        <v>1645</v>
      </c>
      <c r="C263" s="820" t="s">
        <v>115</v>
      </c>
      <c r="D263" s="821" t="s">
        <v>443</v>
      </c>
      <c r="E263" s="821">
        <v>2015</v>
      </c>
      <c r="F263" s="821" t="s">
        <v>1671</v>
      </c>
      <c r="G263" s="821" t="s">
        <v>1995</v>
      </c>
      <c r="H263" s="821" t="s">
        <v>1648</v>
      </c>
      <c r="I263" s="820" t="s">
        <v>1649</v>
      </c>
      <c r="J263" s="634">
        <v>18</v>
      </c>
      <c r="K263" s="634">
        <v>33</v>
      </c>
      <c r="L263" s="634"/>
    </row>
    <row r="264" spans="1:12" ht="38.25">
      <c r="A264" s="820" t="s">
        <v>318</v>
      </c>
      <c r="B264" s="821" t="s">
        <v>1645</v>
      </c>
      <c r="C264" s="820" t="s">
        <v>115</v>
      </c>
      <c r="D264" s="821" t="s">
        <v>443</v>
      </c>
      <c r="E264" s="821">
        <v>2015</v>
      </c>
      <c r="F264" s="821" t="s">
        <v>1671</v>
      </c>
      <c r="G264" s="821" t="s">
        <v>211</v>
      </c>
      <c r="H264" s="821" t="s">
        <v>1672</v>
      </c>
      <c r="I264" s="820" t="s">
        <v>1649</v>
      </c>
      <c r="J264" s="634">
        <v>61</v>
      </c>
      <c r="K264" s="634">
        <v>100</v>
      </c>
      <c r="L264" s="634"/>
    </row>
    <row r="265" spans="1:12" ht="38.25">
      <c r="A265" s="820" t="s">
        <v>318</v>
      </c>
      <c r="B265" s="821" t="s">
        <v>1645</v>
      </c>
      <c r="C265" s="820" t="s">
        <v>115</v>
      </c>
      <c r="D265" s="821" t="s">
        <v>443</v>
      </c>
      <c r="E265" s="821">
        <v>2015</v>
      </c>
      <c r="F265" s="821" t="s">
        <v>1671</v>
      </c>
      <c r="G265" s="821" t="s">
        <v>211</v>
      </c>
      <c r="H265" s="821" t="s">
        <v>1673</v>
      </c>
      <c r="I265" s="820" t="s">
        <v>1649</v>
      </c>
      <c r="J265" s="634">
        <v>56</v>
      </c>
      <c r="K265" s="634">
        <v>90</v>
      </c>
      <c r="L265" s="634"/>
    </row>
    <row r="266" spans="1:12" ht="38.25">
      <c r="A266" s="820" t="s">
        <v>318</v>
      </c>
      <c r="B266" s="821" t="s">
        <v>1645</v>
      </c>
      <c r="C266" s="820" t="s">
        <v>115</v>
      </c>
      <c r="D266" s="821" t="s">
        <v>443</v>
      </c>
      <c r="E266" s="821">
        <v>2015</v>
      </c>
      <c r="F266" s="821" t="s">
        <v>1671</v>
      </c>
      <c r="G266" s="821" t="s">
        <v>211</v>
      </c>
      <c r="H266" s="821" t="s">
        <v>1674</v>
      </c>
      <c r="I266" s="820" t="s">
        <v>1649</v>
      </c>
      <c r="J266" s="634">
        <v>40</v>
      </c>
      <c r="K266" s="634">
        <v>80</v>
      </c>
      <c r="L266" s="634"/>
    </row>
    <row r="267" spans="1:12" ht="38.25">
      <c r="A267" s="820" t="s">
        <v>318</v>
      </c>
      <c r="B267" s="821" t="s">
        <v>1645</v>
      </c>
      <c r="C267" s="820" t="s">
        <v>115</v>
      </c>
      <c r="D267" s="821" t="s">
        <v>443</v>
      </c>
      <c r="E267" s="821">
        <v>2015</v>
      </c>
      <c r="F267" s="821" t="s">
        <v>1671</v>
      </c>
      <c r="G267" s="821" t="s">
        <v>211</v>
      </c>
      <c r="H267" s="821" t="s">
        <v>1875</v>
      </c>
      <c r="I267" s="820" t="s">
        <v>1652</v>
      </c>
      <c r="J267" s="634">
        <v>100</v>
      </c>
      <c r="K267" s="634">
        <v>100</v>
      </c>
      <c r="L267" s="634"/>
    </row>
    <row r="268" spans="1:12" ht="38.25">
      <c r="A268" s="820" t="s">
        <v>318</v>
      </c>
      <c r="B268" s="821" t="s">
        <v>1645</v>
      </c>
      <c r="C268" s="820" t="s">
        <v>115</v>
      </c>
      <c r="D268" s="821" t="s">
        <v>443</v>
      </c>
      <c r="E268" s="821">
        <v>2015</v>
      </c>
      <c r="F268" s="821" t="s">
        <v>1647</v>
      </c>
      <c r="G268" s="821" t="s">
        <v>1679</v>
      </c>
      <c r="H268" s="821" t="s">
        <v>1678</v>
      </c>
      <c r="I268" s="820" t="s">
        <v>1649</v>
      </c>
      <c r="J268" s="634">
        <v>17</v>
      </c>
      <c r="K268" s="634">
        <v>37</v>
      </c>
      <c r="L268" s="634"/>
    </row>
    <row r="269" spans="1:12" ht="38.25">
      <c r="A269" s="820" t="s">
        <v>318</v>
      </c>
      <c r="B269" s="821" t="s">
        <v>1645</v>
      </c>
      <c r="C269" s="820" t="s">
        <v>115</v>
      </c>
      <c r="D269" s="821" t="s">
        <v>443</v>
      </c>
      <c r="E269" s="821">
        <v>2015</v>
      </c>
      <c r="F269" s="821" t="s">
        <v>1671</v>
      </c>
      <c r="G269" s="821" t="s">
        <v>1679</v>
      </c>
      <c r="H269" s="821" t="s">
        <v>1648</v>
      </c>
      <c r="I269" s="820" t="s">
        <v>1649</v>
      </c>
      <c r="J269" s="634">
        <v>36</v>
      </c>
      <c r="K269" s="634">
        <v>56</v>
      </c>
      <c r="L269" s="634"/>
    </row>
    <row r="270" spans="1:12" ht="38.25">
      <c r="A270" s="820" t="s">
        <v>318</v>
      </c>
      <c r="B270" s="821" t="s">
        <v>1645</v>
      </c>
      <c r="C270" s="820" t="s">
        <v>115</v>
      </c>
      <c r="D270" s="821" t="s">
        <v>443</v>
      </c>
      <c r="E270" s="821">
        <v>2015</v>
      </c>
      <c r="F270" s="821" t="s">
        <v>1647</v>
      </c>
      <c r="G270" s="821" t="s">
        <v>1996</v>
      </c>
      <c r="H270" s="821" t="s">
        <v>1648</v>
      </c>
      <c r="I270" s="820" t="s">
        <v>1649</v>
      </c>
      <c r="J270" s="634">
        <v>33</v>
      </c>
      <c r="K270" s="634">
        <v>67</v>
      </c>
      <c r="L270" s="634"/>
    </row>
    <row r="271" spans="1:12" ht="38.25">
      <c r="A271" s="820" t="s">
        <v>318</v>
      </c>
      <c r="B271" s="821" t="s">
        <v>1645</v>
      </c>
      <c r="C271" s="820" t="s">
        <v>115</v>
      </c>
      <c r="D271" s="821" t="s">
        <v>443</v>
      </c>
      <c r="E271" s="821">
        <v>2015</v>
      </c>
      <c r="F271" s="821" t="s">
        <v>1671</v>
      </c>
      <c r="G271" s="821" t="s">
        <v>209</v>
      </c>
      <c r="H271" s="821" t="s">
        <v>1672</v>
      </c>
      <c r="I271" s="820" t="s">
        <v>1649</v>
      </c>
      <c r="J271" s="634">
        <v>38</v>
      </c>
      <c r="K271" s="634">
        <v>100</v>
      </c>
      <c r="L271" s="634"/>
    </row>
    <row r="272" spans="1:12" ht="38.25">
      <c r="A272" s="820" t="s">
        <v>318</v>
      </c>
      <c r="B272" s="821" t="s">
        <v>1645</v>
      </c>
      <c r="C272" s="820" t="s">
        <v>115</v>
      </c>
      <c r="D272" s="821" t="s">
        <v>443</v>
      </c>
      <c r="E272" s="821">
        <v>2015</v>
      </c>
      <c r="F272" s="821" t="s">
        <v>1671</v>
      </c>
      <c r="G272" s="821" t="s">
        <v>209</v>
      </c>
      <c r="H272" s="821" t="s">
        <v>1673</v>
      </c>
      <c r="I272" s="820" t="s">
        <v>1649</v>
      </c>
      <c r="J272" s="634">
        <v>46</v>
      </c>
      <c r="K272" s="634">
        <v>91</v>
      </c>
      <c r="L272" s="634"/>
    </row>
    <row r="273" spans="1:12" ht="38.25">
      <c r="A273" s="820" t="s">
        <v>318</v>
      </c>
      <c r="B273" s="821" t="s">
        <v>1645</v>
      </c>
      <c r="C273" s="820" t="s">
        <v>115</v>
      </c>
      <c r="D273" s="821" t="s">
        <v>443</v>
      </c>
      <c r="E273" s="821">
        <v>2015</v>
      </c>
      <c r="F273" s="821" t="s">
        <v>1647</v>
      </c>
      <c r="G273" s="821" t="s">
        <v>1996</v>
      </c>
      <c r="H273" s="821" t="s">
        <v>1674</v>
      </c>
      <c r="I273" s="820" t="s">
        <v>1652</v>
      </c>
      <c r="J273" s="634">
        <v>33</v>
      </c>
      <c r="K273" s="634">
        <v>38</v>
      </c>
      <c r="L273" s="634"/>
    </row>
    <row r="274" spans="1:12">
      <c r="A274" s="822"/>
      <c r="B274" s="823"/>
      <c r="C274" s="822"/>
      <c r="D274" s="823"/>
      <c r="E274" s="823"/>
      <c r="F274" s="823"/>
      <c r="G274" s="823"/>
      <c r="H274" s="823"/>
      <c r="I274" s="822"/>
      <c r="J274" s="822"/>
      <c r="K274" s="822"/>
      <c r="L274" s="822"/>
    </row>
    <row r="275" spans="1:12">
      <c r="A275" t="s">
        <v>1992</v>
      </c>
    </row>
    <row r="276" spans="1:12">
      <c r="A276" t="s">
        <v>366</v>
      </c>
    </row>
    <row r="277" spans="1:12">
      <c r="A277" t="s">
        <v>179</v>
      </c>
    </row>
  </sheetData>
  <pageMargins left="0.7" right="0.7" top="0.78740157499999996" bottom="0.78740157499999996"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CH200"/>
  <sheetViews>
    <sheetView zoomScale="70" zoomScaleNormal="70" zoomScaleSheetLayoutView="85" zoomScalePageLayoutView="70" workbookViewId="0">
      <selection activeCell="P18" sqref="P18"/>
    </sheetView>
  </sheetViews>
  <sheetFormatPr baseColWidth="10" defaultColWidth="11.42578125" defaultRowHeight="12.75"/>
  <cols>
    <col min="1" max="1" width="10.42578125" style="32" customWidth="1"/>
    <col min="2" max="2" width="15.140625" style="1" customWidth="1"/>
    <col min="3" max="3" width="25.85546875" style="60" customWidth="1"/>
    <col min="4" max="4" width="25.85546875" style="32" customWidth="1"/>
    <col min="5" max="5" width="23.42578125" style="1" customWidth="1"/>
    <col min="6" max="6" width="21.7109375" style="1" customWidth="1"/>
    <col min="7" max="7" width="14" style="1" customWidth="1"/>
    <col min="8" max="8" width="15" style="1" customWidth="1"/>
    <col min="9" max="9" width="11.85546875" style="1" customWidth="1"/>
    <col min="10" max="10" width="18.42578125" style="1" customWidth="1"/>
    <col min="11" max="11" width="21.42578125" style="1" customWidth="1"/>
    <col min="12" max="12" width="17.85546875" style="1" customWidth="1"/>
    <col min="13" max="13" width="21.140625" style="1" customWidth="1"/>
    <col min="14" max="14" width="21.42578125" style="1" customWidth="1"/>
    <col min="15" max="16" width="21.7109375" style="37" customWidth="1"/>
    <col min="17" max="17" width="17.42578125" style="1" customWidth="1"/>
    <col min="18" max="52" width="11.42578125" style="1" customWidth="1"/>
    <col min="53" max="16384" width="11.42578125" style="1"/>
  </cols>
  <sheetData>
    <row r="1" spans="1:86" s="27" customFormat="1" ht="22.35" customHeight="1" thickBot="1">
      <c r="A1" s="112" t="s">
        <v>58</v>
      </c>
      <c r="B1" s="35"/>
      <c r="C1" s="112"/>
      <c r="D1" s="75"/>
      <c r="E1" s="25"/>
      <c r="F1" s="25"/>
      <c r="G1" s="25"/>
      <c r="H1" s="25"/>
      <c r="I1" s="25"/>
      <c r="J1" s="25"/>
      <c r="K1" s="25"/>
      <c r="L1" s="25"/>
      <c r="M1" s="25"/>
      <c r="P1" s="26" t="s">
        <v>0</v>
      </c>
      <c r="Q1" s="80" t="s">
        <v>1619</v>
      </c>
      <c r="BA1" s="176" t="s">
        <v>402</v>
      </c>
      <c r="BB1" s="277" t="s">
        <v>813</v>
      </c>
      <c r="BC1" s="71"/>
      <c r="BD1" s="175" t="s">
        <v>414</v>
      </c>
      <c r="BE1" s="177"/>
      <c r="BF1" s="177"/>
      <c r="BG1" s="71"/>
      <c r="BH1" s="71" t="s">
        <v>449</v>
      </c>
      <c r="BI1" s="71"/>
      <c r="BJ1" s="71"/>
      <c r="BK1" s="71"/>
      <c r="BL1" s="71"/>
      <c r="BM1" s="175" t="s">
        <v>629</v>
      </c>
      <c r="BN1" s="71"/>
      <c r="BO1" s="71" t="s">
        <v>652</v>
      </c>
      <c r="BP1" s="71"/>
      <c r="BQ1" s="71"/>
      <c r="BR1" s="71"/>
      <c r="BS1" s="71"/>
      <c r="BT1" s="71"/>
      <c r="BU1" s="175" t="s">
        <v>689</v>
      </c>
      <c r="BV1" s="71"/>
      <c r="BW1" s="71"/>
      <c r="BX1" s="71"/>
      <c r="BY1" s="71"/>
      <c r="BZ1" s="71" t="s">
        <v>706</v>
      </c>
      <c r="CA1" s="71"/>
      <c r="CB1" s="71"/>
      <c r="CC1" s="71" t="s">
        <v>734</v>
      </c>
      <c r="CD1" s="71"/>
      <c r="CE1" s="71"/>
      <c r="CF1" s="71"/>
      <c r="CG1" s="71"/>
      <c r="CH1" s="71"/>
    </row>
    <row r="2" spans="1:86" s="27" customFormat="1" ht="20.100000000000001" customHeight="1" thickBot="1">
      <c r="A2" s="75"/>
      <c r="B2" s="25"/>
      <c r="C2" s="234"/>
      <c r="D2" s="75"/>
      <c r="E2" s="25"/>
      <c r="F2" s="25"/>
      <c r="G2" s="25"/>
      <c r="H2" s="25"/>
      <c r="I2" s="25"/>
      <c r="J2" s="25"/>
      <c r="K2" s="25"/>
      <c r="L2" s="25"/>
      <c r="M2" s="25"/>
      <c r="P2" s="132"/>
      <c r="Q2" s="814">
        <v>2016</v>
      </c>
      <c r="BA2" s="178" t="s">
        <v>319</v>
      </c>
      <c r="BB2" s="178" t="s">
        <v>320</v>
      </c>
      <c r="BC2" s="71"/>
      <c r="BD2" s="71" t="s">
        <v>419</v>
      </c>
      <c r="BE2" s="177"/>
      <c r="BF2" s="177"/>
      <c r="BG2" s="71"/>
      <c r="BH2" s="71" t="s">
        <v>448</v>
      </c>
      <c r="BI2" s="71"/>
      <c r="BJ2" s="71"/>
      <c r="BK2" s="71"/>
      <c r="BL2" s="71"/>
      <c r="BM2" s="179" t="s">
        <v>461</v>
      </c>
      <c r="BN2" s="71"/>
      <c r="BO2" s="71" t="s">
        <v>113</v>
      </c>
      <c r="BP2" s="71"/>
      <c r="BQ2" s="71"/>
      <c r="BR2" s="71"/>
      <c r="BS2" s="71"/>
      <c r="BT2" s="71"/>
      <c r="BU2" s="65" t="s">
        <v>692</v>
      </c>
      <c r="BV2" s="65"/>
      <c r="BW2" s="65"/>
      <c r="BX2" s="65"/>
      <c r="BY2" s="65"/>
      <c r="BZ2" s="65" t="s">
        <v>172</v>
      </c>
      <c r="CA2" s="65"/>
      <c r="CB2" s="65"/>
      <c r="CC2" s="71" t="s">
        <v>256</v>
      </c>
      <c r="CD2" s="71"/>
      <c r="CE2" s="71"/>
      <c r="CF2" s="71"/>
      <c r="CG2" s="71"/>
      <c r="CH2" s="71"/>
    </row>
    <row r="3" spans="1:86" s="29" customFormat="1" ht="43.7" customHeight="1" thickBot="1">
      <c r="A3" s="235" t="s">
        <v>1</v>
      </c>
      <c r="B3" s="236" t="s">
        <v>299</v>
      </c>
      <c r="C3" s="237" t="s">
        <v>9</v>
      </c>
      <c r="D3" s="238" t="s">
        <v>287</v>
      </c>
      <c r="E3" s="236" t="s">
        <v>59</v>
      </c>
      <c r="F3" s="239" t="s">
        <v>60</v>
      </c>
      <c r="G3" s="239" t="s">
        <v>61</v>
      </c>
      <c r="H3" s="236" t="s">
        <v>62</v>
      </c>
      <c r="I3" s="236" t="s">
        <v>63</v>
      </c>
      <c r="J3" s="238" t="s">
        <v>282</v>
      </c>
      <c r="K3" s="238" t="s">
        <v>283</v>
      </c>
      <c r="L3" s="238" t="s">
        <v>284</v>
      </c>
      <c r="M3" s="238" t="s">
        <v>285</v>
      </c>
      <c r="N3" s="238" t="s">
        <v>286</v>
      </c>
      <c r="O3" s="240" t="s">
        <v>288</v>
      </c>
      <c r="P3" s="240" t="s">
        <v>365</v>
      </c>
      <c r="Q3" s="241" t="s">
        <v>290</v>
      </c>
      <c r="BA3" s="178" t="s">
        <v>321</v>
      </c>
      <c r="BB3" s="178" t="s">
        <v>322</v>
      </c>
      <c r="BC3" s="71"/>
      <c r="BD3" s="71" t="s">
        <v>210</v>
      </c>
      <c r="BE3" s="177"/>
      <c r="BF3" s="177"/>
      <c r="BG3" s="71"/>
      <c r="BH3" s="71" t="s">
        <v>450</v>
      </c>
      <c r="BI3" s="71"/>
      <c r="BJ3" s="71"/>
      <c r="BK3" s="71"/>
      <c r="BL3" s="71"/>
      <c r="BM3" s="179" t="s">
        <v>462</v>
      </c>
      <c r="BN3" s="71"/>
      <c r="BO3" s="71" t="s">
        <v>115</v>
      </c>
      <c r="BP3" s="71"/>
      <c r="BQ3" s="71"/>
      <c r="BR3" s="71"/>
      <c r="BS3" s="71"/>
      <c r="BT3" s="71"/>
      <c r="BU3" s="65" t="s">
        <v>693</v>
      </c>
      <c r="BV3" s="65"/>
      <c r="BW3" s="65"/>
      <c r="BX3" s="65"/>
      <c r="BY3" s="65"/>
      <c r="BZ3" s="65" t="s">
        <v>718</v>
      </c>
      <c r="CA3" s="65"/>
      <c r="CB3" s="65"/>
      <c r="CC3" s="71" t="s">
        <v>257</v>
      </c>
      <c r="CD3" s="71"/>
      <c r="CE3" s="71"/>
      <c r="CF3" s="71"/>
      <c r="CG3" s="71"/>
      <c r="CH3" s="71"/>
    </row>
    <row r="4" spans="1:86" s="348" customFormat="1" ht="13.35" customHeight="1">
      <c r="A4" s="279" t="s">
        <v>318</v>
      </c>
      <c r="B4" s="338" t="s">
        <v>893</v>
      </c>
      <c r="C4" s="339" t="s">
        <v>18</v>
      </c>
      <c r="D4" s="340" t="s">
        <v>7</v>
      </c>
      <c r="E4" s="341" t="s">
        <v>894</v>
      </c>
      <c r="F4" s="341" t="s">
        <v>895</v>
      </c>
      <c r="G4" s="342">
        <v>900</v>
      </c>
      <c r="H4" s="342">
        <v>262589</v>
      </c>
      <c r="I4" s="342">
        <v>64728.04</v>
      </c>
      <c r="J4" s="343" t="s">
        <v>820</v>
      </c>
      <c r="K4" s="344" t="s">
        <v>820</v>
      </c>
      <c r="L4" s="344" t="s">
        <v>820</v>
      </c>
      <c r="M4" s="338" t="s">
        <v>820</v>
      </c>
      <c r="N4" s="338" t="s">
        <v>820</v>
      </c>
      <c r="O4" s="345"/>
      <c r="P4" s="346"/>
      <c r="Q4" s="347"/>
    </row>
    <row r="5" spans="1:86" s="348" customFormat="1" ht="13.35" customHeight="1">
      <c r="A5" s="338" t="s">
        <v>318</v>
      </c>
      <c r="B5" s="338" t="s">
        <v>893</v>
      </c>
      <c r="C5" s="349" t="s">
        <v>18</v>
      </c>
      <c r="D5" s="340" t="s">
        <v>7</v>
      </c>
      <c r="E5" s="350" t="s">
        <v>894</v>
      </c>
      <c r="F5" s="341" t="s">
        <v>896</v>
      </c>
      <c r="G5" s="342"/>
      <c r="H5" s="342">
        <v>200</v>
      </c>
      <c r="I5" s="342">
        <v>805</v>
      </c>
      <c r="J5" s="344" t="s">
        <v>820</v>
      </c>
      <c r="K5" s="344" t="s">
        <v>820</v>
      </c>
      <c r="L5" s="344" t="s">
        <v>820</v>
      </c>
      <c r="M5" s="338" t="s">
        <v>820</v>
      </c>
      <c r="N5" s="338" t="s">
        <v>820</v>
      </c>
      <c r="O5" s="345"/>
      <c r="P5" s="346"/>
      <c r="Q5" s="347"/>
    </row>
    <row r="6" spans="1:86" s="359" customFormat="1">
      <c r="A6" s="351" t="s">
        <v>318</v>
      </c>
      <c r="B6" s="351" t="s">
        <v>893</v>
      </c>
      <c r="C6" s="352" t="s">
        <v>18</v>
      </c>
      <c r="D6" s="353" t="s">
        <v>7</v>
      </c>
      <c r="E6" s="354" t="s">
        <v>894</v>
      </c>
      <c r="F6" s="307" t="s">
        <v>897</v>
      </c>
      <c r="G6" s="355">
        <v>29075</v>
      </c>
      <c r="H6" s="355">
        <v>127702</v>
      </c>
      <c r="I6" s="355">
        <v>753566.18</v>
      </c>
      <c r="J6" s="356" t="s">
        <v>819</v>
      </c>
      <c r="K6" s="356" t="s">
        <v>820</v>
      </c>
      <c r="L6" s="356" t="s">
        <v>819</v>
      </c>
      <c r="M6" s="351" t="s">
        <v>819</v>
      </c>
      <c r="N6" s="351" t="s">
        <v>820</v>
      </c>
      <c r="O6" s="357" t="s">
        <v>65</v>
      </c>
      <c r="P6" s="307" t="s">
        <v>898</v>
      </c>
      <c r="Q6" s="358"/>
    </row>
    <row r="7" spans="1:86" s="348" customFormat="1">
      <c r="A7" s="338" t="s">
        <v>318</v>
      </c>
      <c r="B7" s="338" t="s">
        <v>893</v>
      </c>
      <c r="C7" s="349" t="s">
        <v>18</v>
      </c>
      <c r="D7" s="340" t="s">
        <v>7</v>
      </c>
      <c r="E7" s="350" t="s">
        <v>894</v>
      </c>
      <c r="F7" s="341" t="s">
        <v>899</v>
      </c>
      <c r="G7" s="342">
        <v>1006</v>
      </c>
      <c r="H7" s="342">
        <v>7715</v>
      </c>
      <c r="I7" s="342">
        <v>9725.07</v>
      </c>
      <c r="J7" s="344" t="s">
        <v>820</v>
      </c>
      <c r="K7" s="344" t="s">
        <v>820</v>
      </c>
      <c r="L7" s="344" t="s">
        <v>820</v>
      </c>
      <c r="M7" s="344" t="s">
        <v>820</v>
      </c>
      <c r="N7" s="338" t="s">
        <v>820</v>
      </c>
      <c r="O7" s="345"/>
      <c r="P7" s="346"/>
      <c r="Q7" s="360"/>
    </row>
    <row r="8" spans="1:86" s="363" customFormat="1">
      <c r="A8" s="338" t="s">
        <v>318</v>
      </c>
      <c r="B8" s="338" t="s">
        <v>893</v>
      </c>
      <c r="C8" s="349" t="s">
        <v>18</v>
      </c>
      <c r="D8" s="340" t="s">
        <v>7</v>
      </c>
      <c r="E8" s="350" t="s">
        <v>894</v>
      </c>
      <c r="F8" s="341" t="s">
        <v>900</v>
      </c>
      <c r="G8" s="342">
        <v>114</v>
      </c>
      <c r="H8" s="342">
        <v>3192</v>
      </c>
      <c r="I8" s="342">
        <v>4512.25</v>
      </c>
      <c r="J8" s="344" t="s">
        <v>820</v>
      </c>
      <c r="K8" s="344" t="s">
        <v>820</v>
      </c>
      <c r="L8" s="344" t="s">
        <v>820</v>
      </c>
      <c r="M8" s="344" t="s">
        <v>820</v>
      </c>
      <c r="N8" s="338" t="s">
        <v>820</v>
      </c>
      <c r="O8" s="361"/>
      <c r="P8" s="362"/>
      <c r="Q8" s="360"/>
    </row>
    <row r="9" spans="1:86" s="30" customFormat="1" ht="13.35" customHeight="1">
      <c r="A9" s="338" t="s">
        <v>318</v>
      </c>
      <c r="B9" s="338" t="s">
        <v>893</v>
      </c>
      <c r="C9" s="349" t="s">
        <v>18</v>
      </c>
      <c r="D9" s="340" t="s">
        <v>7</v>
      </c>
      <c r="E9" s="350" t="s">
        <v>894</v>
      </c>
      <c r="F9" s="341" t="s">
        <v>901</v>
      </c>
      <c r="G9" s="342">
        <v>2736</v>
      </c>
      <c r="H9" s="342">
        <v>1112390</v>
      </c>
      <c r="I9" s="342">
        <v>257270.34</v>
      </c>
      <c r="J9" s="344" t="s">
        <v>820</v>
      </c>
      <c r="K9" s="344" t="s">
        <v>820</v>
      </c>
      <c r="L9" s="344" t="s">
        <v>820</v>
      </c>
      <c r="M9" s="344" t="s">
        <v>820</v>
      </c>
      <c r="N9" s="338" t="s">
        <v>820</v>
      </c>
      <c r="O9" s="340"/>
      <c r="P9" s="364"/>
      <c r="Q9" s="360"/>
    </row>
    <row r="10" spans="1:86" s="30" customFormat="1" ht="13.35" customHeight="1">
      <c r="A10" s="338" t="s">
        <v>318</v>
      </c>
      <c r="B10" s="338" t="s">
        <v>893</v>
      </c>
      <c r="C10" s="349" t="s">
        <v>18</v>
      </c>
      <c r="D10" s="340" t="s">
        <v>7</v>
      </c>
      <c r="E10" s="350" t="s">
        <v>894</v>
      </c>
      <c r="F10" s="341" t="s">
        <v>902</v>
      </c>
      <c r="G10" s="342">
        <v>648</v>
      </c>
      <c r="H10" s="342">
        <v>624</v>
      </c>
      <c r="I10" s="342">
        <v>0</v>
      </c>
      <c r="J10" s="344" t="s">
        <v>820</v>
      </c>
      <c r="K10" s="344" t="s">
        <v>820</v>
      </c>
      <c r="L10" s="344" t="s">
        <v>820</v>
      </c>
      <c r="M10" s="344" t="s">
        <v>820</v>
      </c>
      <c r="N10" s="338" t="s">
        <v>820</v>
      </c>
      <c r="O10" s="340"/>
      <c r="P10" s="364"/>
      <c r="Q10" s="360"/>
    </row>
    <row r="11" spans="1:86" s="30" customFormat="1" ht="13.35" customHeight="1">
      <c r="A11" s="338" t="s">
        <v>318</v>
      </c>
      <c r="B11" s="338" t="s">
        <v>893</v>
      </c>
      <c r="C11" s="349" t="s">
        <v>18</v>
      </c>
      <c r="D11" s="340" t="s">
        <v>7</v>
      </c>
      <c r="E11" s="350" t="s">
        <v>894</v>
      </c>
      <c r="F11" s="341" t="s">
        <v>903</v>
      </c>
      <c r="G11" s="342">
        <v>7602</v>
      </c>
      <c r="H11" s="342">
        <v>7533</v>
      </c>
      <c r="I11" s="342">
        <v>13181.11</v>
      </c>
      <c r="J11" s="344" t="s">
        <v>820</v>
      </c>
      <c r="K11" s="344" t="s">
        <v>820</v>
      </c>
      <c r="L11" s="344" t="s">
        <v>820</v>
      </c>
      <c r="M11" s="344" t="s">
        <v>820</v>
      </c>
      <c r="N11" s="338" t="s">
        <v>820</v>
      </c>
      <c r="O11" s="340"/>
      <c r="P11" s="364"/>
      <c r="Q11" s="360"/>
    </row>
    <row r="12" spans="1:86" s="30" customFormat="1" ht="18" customHeight="1">
      <c r="A12" s="338" t="s">
        <v>318</v>
      </c>
      <c r="B12" s="338" t="s">
        <v>893</v>
      </c>
      <c r="C12" s="349" t="s">
        <v>18</v>
      </c>
      <c r="D12" s="340" t="s">
        <v>7</v>
      </c>
      <c r="E12" s="350" t="s">
        <v>894</v>
      </c>
      <c r="F12" s="341" t="s">
        <v>904</v>
      </c>
      <c r="G12" s="342">
        <v>32</v>
      </c>
      <c r="H12" s="342">
        <v>95</v>
      </c>
      <c r="I12" s="342">
        <v>0</v>
      </c>
      <c r="J12" s="344" t="s">
        <v>820</v>
      </c>
      <c r="K12" s="344" t="s">
        <v>820</v>
      </c>
      <c r="L12" s="344" t="s">
        <v>820</v>
      </c>
      <c r="M12" s="344" t="s">
        <v>820</v>
      </c>
      <c r="N12" s="338" t="s">
        <v>820</v>
      </c>
      <c r="O12" s="340"/>
      <c r="P12" s="364"/>
      <c r="Q12" s="360"/>
    </row>
    <row r="13" spans="1:86" s="32" customFormat="1" ht="18" customHeight="1">
      <c r="A13" s="338" t="s">
        <v>318</v>
      </c>
      <c r="B13" s="338" t="s">
        <v>893</v>
      </c>
      <c r="C13" s="349" t="s">
        <v>18</v>
      </c>
      <c r="D13" s="340" t="s">
        <v>7</v>
      </c>
      <c r="E13" s="350" t="s">
        <v>894</v>
      </c>
      <c r="F13" s="341" t="s">
        <v>905</v>
      </c>
      <c r="G13" s="342">
        <v>3080</v>
      </c>
      <c r="H13" s="342">
        <v>7270</v>
      </c>
      <c r="I13" s="342">
        <v>0</v>
      </c>
      <c r="J13" s="344" t="s">
        <v>820</v>
      </c>
      <c r="K13" s="344" t="s">
        <v>820</v>
      </c>
      <c r="L13" s="344" t="s">
        <v>820</v>
      </c>
      <c r="M13" s="344" t="s">
        <v>820</v>
      </c>
      <c r="N13" s="338" t="s">
        <v>820</v>
      </c>
      <c r="O13" s="365"/>
      <c r="P13" s="366"/>
      <c r="Q13" s="360"/>
    </row>
    <row r="14" spans="1:86" s="71" customFormat="1" ht="18" customHeight="1">
      <c r="A14" s="351" t="s">
        <v>318</v>
      </c>
      <c r="B14" s="351" t="s">
        <v>893</v>
      </c>
      <c r="C14" s="352" t="s">
        <v>18</v>
      </c>
      <c r="D14" s="353" t="s">
        <v>7</v>
      </c>
      <c r="E14" s="354" t="s">
        <v>894</v>
      </c>
      <c r="F14" s="341" t="s">
        <v>906</v>
      </c>
      <c r="G14" s="355">
        <v>45421</v>
      </c>
      <c r="H14" s="355">
        <v>229711</v>
      </c>
      <c r="I14" s="355">
        <v>129277.55</v>
      </c>
      <c r="J14" s="356" t="s">
        <v>819</v>
      </c>
      <c r="K14" s="356" t="s">
        <v>820</v>
      </c>
      <c r="L14" s="356" t="s">
        <v>820</v>
      </c>
      <c r="M14" s="356" t="s">
        <v>819</v>
      </c>
      <c r="N14" s="351" t="s">
        <v>820</v>
      </c>
      <c r="O14" s="353" t="s">
        <v>65</v>
      </c>
      <c r="P14" s="307" t="s">
        <v>898</v>
      </c>
      <c r="Q14" s="306"/>
    </row>
    <row r="15" spans="1:86" s="71" customFormat="1" ht="18" customHeight="1">
      <c r="A15" s="338" t="s">
        <v>318</v>
      </c>
      <c r="B15" s="338" t="s">
        <v>893</v>
      </c>
      <c r="C15" s="349" t="s">
        <v>18</v>
      </c>
      <c r="D15" s="340" t="s">
        <v>7</v>
      </c>
      <c r="E15" s="350" t="s">
        <v>894</v>
      </c>
      <c r="F15" s="341" t="s">
        <v>907</v>
      </c>
      <c r="G15" s="342">
        <v>7799</v>
      </c>
      <c r="H15" s="342">
        <v>349102</v>
      </c>
      <c r="I15" s="342">
        <v>94838.39</v>
      </c>
      <c r="J15" s="344" t="s">
        <v>820</v>
      </c>
      <c r="K15" s="344" t="s">
        <v>820</v>
      </c>
      <c r="L15" s="344" t="s">
        <v>820</v>
      </c>
      <c r="M15" s="344" t="s">
        <v>820</v>
      </c>
      <c r="N15" s="338" t="s">
        <v>820</v>
      </c>
      <c r="O15" s="340"/>
      <c r="P15" s="364"/>
      <c r="Q15" s="360"/>
    </row>
    <row r="16" spans="1:86" s="71" customFormat="1" ht="18" customHeight="1">
      <c r="A16" s="338" t="s">
        <v>318</v>
      </c>
      <c r="B16" s="338" t="s">
        <v>893</v>
      </c>
      <c r="C16" s="349" t="s">
        <v>18</v>
      </c>
      <c r="D16" s="340" t="s">
        <v>7</v>
      </c>
      <c r="E16" s="350" t="s">
        <v>894</v>
      </c>
      <c r="F16" s="341" t="s">
        <v>908</v>
      </c>
      <c r="G16" s="342">
        <v>23</v>
      </c>
      <c r="H16" s="342">
        <v>178</v>
      </c>
      <c r="I16" s="342">
        <v>353.64</v>
      </c>
      <c r="J16" s="344" t="s">
        <v>820</v>
      </c>
      <c r="K16" s="344" t="s">
        <v>820</v>
      </c>
      <c r="L16" s="344" t="s">
        <v>820</v>
      </c>
      <c r="M16" s="344" t="s">
        <v>820</v>
      </c>
      <c r="N16" s="338" t="s">
        <v>820</v>
      </c>
      <c r="O16" s="365"/>
      <c r="P16" s="366"/>
      <c r="Q16" s="360"/>
    </row>
    <row r="17" spans="1:17" s="71" customFormat="1" ht="18" customHeight="1">
      <c r="A17" s="338" t="s">
        <v>318</v>
      </c>
      <c r="B17" s="338" t="s">
        <v>893</v>
      </c>
      <c r="C17" s="349" t="s">
        <v>18</v>
      </c>
      <c r="D17" s="340" t="s">
        <v>7</v>
      </c>
      <c r="E17" s="350" t="s">
        <v>894</v>
      </c>
      <c r="F17" s="341" t="s">
        <v>909</v>
      </c>
      <c r="G17" s="342">
        <v>289</v>
      </c>
      <c r="H17" s="342">
        <v>1903</v>
      </c>
      <c r="I17" s="342">
        <v>459.2</v>
      </c>
      <c r="J17" s="344" t="s">
        <v>820</v>
      </c>
      <c r="K17" s="344" t="s">
        <v>820</v>
      </c>
      <c r="L17" s="344" t="s">
        <v>820</v>
      </c>
      <c r="M17" s="344" t="s">
        <v>820</v>
      </c>
      <c r="N17" s="338" t="s">
        <v>820</v>
      </c>
      <c r="O17" s="340"/>
      <c r="P17" s="364"/>
      <c r="Q17" s="360"/>
    </row>
    <row r="18" spans="1:17" s="71" customFormat="1" ht="18" customHeight="1">
      <c r="A18" s="338" t="s">
        <v>318</v>
      </c>
      <c r="B18" s="338" t="s">
        <v>893</v>
      </c>
      <c r="C18" s="349" t="s">
        <v>18</v>
      </c>
      <c r="D18" s="340" t="s">
        <v>7</v>
      </c>
      <c r="E18" s="350" t="s">
        <v>894</v>
      </c>
      <c r="F18" s="341" t="s">
        <v>910</v>
      </c>
      <c r="G18" s="342">
        <v>1031</v>
      </c>
      <c r="H18" s="342">
        <v>8386</v>
      </c>
      <c r="I18" s="342">
        <v>32643.66</v>
      </c>
      <c r="J18" s="344" t="s">
        <v>820</v>
      </c>
      <c r="K18" s="344" t="s">
        <v>820</v>
      </c>
      <c r="L18" s="344" t="s">
        <v>820</v>
      </c>
      <c r="M18" s="344" t="s">
        <v>820</v>
      </c>
      <c r="N18" s="338" t="s">
        <v>820</v>
      </c>
      <c r="O18" s="340"/>
      <c r="P18" s="364"/>
      <c r="Q18" s="360"/>
    </row>
    <row r="19" spans="1:17" s="71" customFormat="1" ht="18" customHeight="1">
      <c r="A19" s="338" t="s">
        <v>318</v>
      </c>
      <c r="B19" s="338" t="s">
        <v>893</v>
      </c>
      <c r="C19" s="349" t="s">
        <v>18</v>
      </c>
      <c r="D19" s="340" t="s">
        <v>7</v>
      </c>
      <c r="E19" s="350" t="s">
        <v>894</v>
      </c>
      <c r="F19" s="341" t="s">
        <v>911</v>
      </c>
      <c r="G19" s="342"/>
      <c r="H19" s="342">
        <v>8884</v>
      </c>
      <c r="I19" s="342">
        <v>27598</v>
      </c>
      <c r="J19" s="344" t="s">
        <v>820</v>
      </c>
      <c r="K19" s="344" t="s">
        <v>820</v>
      </c>
      <c r="L19" s="344" t="s">
        <v>820</v>
      </c>
      <c r="M19" s="344" t="s">
        <v>820</v>
      </c>
      <c r="N19" s="338" t="s">
        <v>820</v>
      </c>
      <c r="O19" s="365"/>
      <c r="P19" s="366"/>
      <c r="Q19" s="360"/>
    </row>
    <row r="20" spans="1:17" s="71" customFormat="1" ht="18" customHeight="1">
      <c r="A20" s="351" t="s">
        <v>318</v>
      </c>
      <c r="B20" s="351" t="s">
        <v>893</v>
      </c>
      <c r="C20" s="352" t="s">
        <v>18</v>
      </c>
      <c r="D20" s="353" t="s">
        <v>7</v>
      </c>
      <c r="E20" s="354" t="s">
        <v>894</v>
      </c>
      <c r="F20" s="341" t="s">
        <v>912</v>
      </c>
      <c r="G20" s="355">
        <v>481282</v>
      </c>
      <c r="H20" s="355">
        <v>6002623</v>
      </c>
      <c r="I20" s="355">
        <v>8224819.6799999997</v>
      </c>
      <c r="J20" s="356" t="s">
        <v>819</v>
      </c>
      <c r="K20" s="356" t="s">
        <v>819</v>
      </c>
      <c r="L20" s="356" t="s">
        <v>819</v>
      </c>
      <c r="M20" s="356" t="s">
        <v>819</v>
      </c>
      <c r="N20" s="351" t="s">
        <v>820</v>
      </c>
      <c r="O20" s="367" t="s">
        <v>65</v>
      </c>
      <c r="P20" s="307" t="s">
        <v>912</v>
      </c>
      <c r="Q20" s="306"/>
    </row>
    <row r="21" spans="1:17" s="71" customFormat="1" ht="18" customHeight="1">
      <c r="A21" s="351" t="s">
        <v>318</v>
      </c>
      <c r="B21" s="351" t="s">
        <v>893</v>
      </c>
      <c r="C21" s="352" t="s">
        <v>18</v>
      </c>
      <c r="D21" s="353" t="s">
        <v>7</v>
      </c>
      <c r="E21" s="354" t="s">
        <v>894</v>
      </c>
      <c r="F21" s="341" t="s">
        <v>898</v>
      </c>
      <c r="G21" s="355">
        <v>199326</v>
      </c>
      <c r="H21" s="355">
        <v>2126952</v>
      </c>
      <c r="I21" s="355">
        <v>3187663.76</v>
      </c>
      <c r="J21" s="356" t="s">
        <v>819</v>
      </c>
      <c r="K21" s="356" t="s">
        <v>819</v>
      </c>
      <c r="L21" s="356" t="s">
        <v>819</v>
      </c>
      <c r="M21" s="356" t="s">
        <v>819</v>
      </c>
      <c r="N21" s="351" t="s">
        <v>820</v>
      </c>
      <c r="O21" s="353" t="s">
        <v>65</v>
      </c>
      <c r="P21" s="307" t="s">
        <v>898</v>
      </c>
      <c r="Q21" s="306"/>
    </row>
    <row r="22" spans="1:17" s="71" customFormat="1" ht="18" customHeight="1">
      <c r="A22" s="351" t="s">
        <v>318</v>
      </c>
      <c r="B22" s="351" t="s">
        <v>893</v>
      </c>
      <c r="C22" s="352" t="s">
        <v>18</v>
      </c>
      <c r="D22" s="353" t="s">
        <v>7</v>
      </c>
      <c r="E22" s="354" t="s">
        <v>894</v>
      </c>
      <c r="F22" s="341" t="s">
        <v>913</v>
      </c>
      <c r="G22" s="355">
        <v>347805</v>
      </c>
      <c r="H22" s="355">
        <v>16373960</v>
      </c>
      <c r="I22" s="355">
        <v>6448054.3700000001</v>
      </c>
      <c r="J22" s="356" t="s">
        <v>819</v>
      </c>
      <c r="K22" s="356" t="s">
        <v>819</v>
      </c>
      <c r="L22" s="356" t="s">
        <v>819</v>
      </c>
      <c r="M22" s="356" t="s">
        <v>820</v>
      </c>
      <c r="N22" s="351" t="s">
        <v>820</v>
      </c>
      <c r="O22" s="367"/>
      <c r="P22" s="368"/>
      <c r="Q22" s="306"/>
    </row>
    <row r="23" spans="1:17" s="71" customFormat="1" ht="18" customHeight="1">
      <c r="A23" s="338" t="s">
        <v>318</v>
      </c>
      <c r="B23" s="338" t="s">
        <v>893</v>
      </c>
      <c r="C23" s="349" t="s">
        <v>18</v>
      </c>
      <c r="D23" s="340" t="s">
        <v>7</v>
      </c>
      <c r="E23" s="350" t="s">
        <v>894</v>
      </c>
      <c r="F23" s="341" t="s">
        <v>914</v>
      </c>
      <c r="G23" s="342">
        <v>18</v>
      </c>
      <c r="H23" s="342">
        <v>414</v>
      </c>
      <c r="I23" s="342">
        <v>2822.05</v>
      </c>
      <c r="J23" s="344" t="s">
        <v>820</v>
      </c>
      <c r="K23" s="344" t="s">
        <v>820</v>
      </c>
      <c r="L23" s="344" t="s">
        <v>820</v>
      </c>
      <c r="M23" s="344" t="s">
        <v>820</v>
      </c>
      <c r="N23" s="338" t="s">
        <v>820</v>
      </c>
      <c r="O23" s="365"/>
      <c r="P23" s="366"/>
      <c r="Q23" s="360"/>
    </row>
    <row r="24" spans="1:17" s="71" customFormat="1" ht="18" customHeight="1">
      <c r="A24" s="351" t="s">
        <v>318</v>
      </c>
      <c r="B24" s="351" t="s">
        <v>893</v>
      </c>
      <c r="C24" s="369" t="s">
        <v>18</v>
      </c>
      <c r="D24" s="353" t="s">
        <v>7</v>
      </c>
      <c r="E24" s="354" t="s">
        <v>894</v>
      </c>
      <c r="F24" s="341" t="s">
        <v>915</v>
      </c>
      <c r="G24" s="355">
        <v>49257</v>
      </c>
      <c r="H24" s="355">
        <v>366244</v>
      </c>
      <c r="I24" s="355">
        <v>435151.62</v>
      </c>
      <c r="J24" s="356" t="s">
        <v>819</v>
      </c>
      <c r="K24" s="356" t="s">
        <v>820</v>
      </c>
      <c r="L24" s="356" t="s">
        <v>820</v>
      </c>
      <c r="M24" s="356" t="s">
        <v>819</v>
      </c>
      <c r="N24" s="351" t="s">
        <v>820</v>
      </c>
      <c r="O24" s="367" t="s">
        <v>65</v>
      </c>
      <c r="P24" s="307" t="s">
        <v>912</v>
      </c>
      <c r="Q24" s="306"/>
    </row>
    <row r="25" spans="1:17" s="71" customFormat="1" ht="18" customHeight="1">
      <c r="A25" s="338" t="s">
        <v>318</v>
      </c>
      <c r="B25" s="338" t="s">
        <v>893</v>
      </c>
      <c r="C25" s="339" t="s">
        <v>18</v>
      </c>
      <c r="D25" s="340" t="s">
        <v>7</v>
      </c>
      <c r="E25" s="350" t="s">
        <v>894</v>
      </c>
      <c r="F25" s="341" t="s">
        <v>916</v>
      </c>
      <c r="G25" s="342">
        <v>528</v>
      </c>
      <c r="H25" s="342">
        <v>683</v>
      </c>
      <c r="I25" s="342">
        <v>4611.1000000000004</v>
      </c>
      <c r="J25" s="344" t="s">
        <v>820</v>
      </c>
      <c r="K25" s="344" t="s">
        <v>820</v>
      </c>
      <c r="L25" s="344" t="s">
        <v>820</v>
      </c>
      <c r="M25" s="344" t="s">
        <v>820</v>
      </c>
      <c r="N25" s="338" t="s">
        <v>820</v>
      </c>
      <c r="O25" s="365"/>
      <c r="P25" s="366"/>
      <c r="Q25" s="360"/>
    </row>
    <row r="26" spans="1:17" s="71" customFormat="1" ht="18" customHeight="1">
      <c r="A26" s="338" t="s">
        <v>318</v>
      </c>
      <c r="B26" s="338" t="s">
        <v>893</v>
      </c>
      <c r="C26" s="339" t="s">
        <v>18</v>
      </c>
      <c r="D26" s="340" t="s">
        <v>7</v>
      </c>
      <c r="E26" s="350" t="s">
        <v>894</v>
      </c>
      <c r="F26" s="341" t="s">
        <v>917</v>
      </c>
      <c r="G26" s="342">
        <v>1550</v>
      </c>
      <c r="H26" s="342">
        <v>15102</v>
      </c>
      <c r="I26" s="342">
        <v>5287.55</v>
      </c>
      <c r="J26" s="344" t="s">
        <v>820</v>
      </c>
      <c r="K26" s="344" t="s">
        <v>820</v>
      </c>
      <c r="L26" s="344" t="s">
        <v>820</v>
      </c>
      <c r="M26" s="344" t="s">
        <v>820</v>
      </c>
      <c r="N26" s="338" t="s">
        <v>820</v>
      </c>
      <c r="O26" s="365"/>
      <c r="P26" s="366"/>
      <c r="Q26" s="360"/>
    </row>
    <row r="27" spans="1:17" s="71" customFormat="1" ht="18" customHeight="1">
      <c r="A27" s="338" t="s">
        <v>318</v>
      </c>
      <c r="B27" s="338" t="s">
        <v>893</v>
      </c>
      <c r="C27" s="339" t="s">
        <v>18</v>
      </c>
      <c r="D27" s="340" t="s">
        <v>7</v>
      </c>
      <c r="E27" s="350" t="s">
        <v>894</v>
      </c>
      <c r="F27" s="341" t="s">
        <v>918</v>
      </c>
      <c r="G27" s="342">
        <v>2</v>
      </c>
      <c r="H27" s="342">
        <v>1</v>
      </c>
      <c r="I27" s="342">
        <v>0</v>
      </c>
      <c r="J27" s="344" t="s">
        <v>820</v>
      </c>
      <c r="K27" s="344" t="s">
        <v>820</v>
      </c>
      <c r="L27" s="344" t="s">
        <v>820</v>
      </c>
      <c r="M27" s="344" t="s">
        <v>820</v>
      </c>
      <c r="N27" s="338" t="s">
        <v>820</v>
      </c>
      <c r="O27" s="365"/>
      <c r="P27" s="366"/>
      <c r="Q27" s="360"/>
    </row>
    <row r="28" spans="1:17" s="71" customFormat="1" ht="18" customHeight="1">
      <c r="A28" s="338" t="s">
        <v>318</v>
      </c>
      <c r="B28" s="338" t="s">
        <v>893</v>
      </c>
      <c r="C28" s="339" t="s">
        <v>18</v>
      </c>
      <c r="D28" s="340" t="s">
        <v>7</v>
      </c>
      <c r="E28" s="350" t="s">
        <v>894</v>
      </c>
      <c r="F28" s="341" t="s">
        <v>919</v>
      </c>
      <c r="G28" s="342">
        <v>109</v>
      </c>
      <c r="H28" s="342">
        <v>1327</v>
      </c>
      <c r="I28" s="342">
        <v>944.55</v>
      </c>
      <c r="J28" s="344" t="s">
        <v>820</v>
      </c>
      <c r="K28" s="344" t="s">
        <v>820</v>
      </c>
      <c r="L28" s="344" t="s">
        <v>820</v>
      </c>
      <c r="M28" s="344" t="s">
        <v>820</v>
      </c>
      <c r="N28" s="338" t="s">
        <v>820</v>
      </c>
      <c r="O28" s="365"/>
      <c r="P28" s="366"/>
      <c r="Q28" s="360"/>
    </row>
    <row r="29" spans="1:17" s="71" customFormat="1" ht="18" customHeight="1">
      <c r="A29" s="338" t="s">
        <v>318</v>
      </c>
      <c r="B29" s="338" t="s">
        <v>893</v>
      </c>
      <c r="C29" s="339" t="s">
        <v>18</v>
      </c>
      <c r="D29" s="340" t="s">
        <v>7</v>
      </c>
      <c r="E29" s="350" t="s">
        <v>894</v>
      </c>
      <c r="F29" s="341" t="s">
        <v>920</v>
      </c>
      <c r="G29" s="342">
        <v>15</v>
      </c>
      <c r="H29" s="342">
        <v>32</v>
      </c>
      <c r="I29" s="342">
        <v>0</v>
      </c>
      <c r="J29" s="344" t="s">
        <v>820</v>
      </c>
      <c r="K29" s="344" t="s">
        <v>820</v>
      </c>
      <c r="L29" s="344" t="s">
        <v>820</v>
      </c>
      <c r="M29" s="344" t="s">
        <v>820</v>
      </c>
      <c r="N29" s="338" t="s">
        <v>820</v>
      </c>
      <c r="O29" s="365"/>
      <c r="P29" s="366"/>
      <c r="Q29" s="360"/>
    </row>
    <row r="30" spans="1:17" s="71" customFormat="1" ht="18" customHeight="1">
      <c r="A30" s="338" t="s">
        <v>318</v>
      </c>
      <c r="B30" s="338" t="s">
        <v>893</v>
      </c>
      <c r="C30" s="339" t="s">
        <v>18</v>
      </c>
      <c r="D30" s="340" t="s">
        <v>7</v>
      </c>
      <c r="E30" s="350" t="s">
        <v>894</v>
      </c>
      <c r="F30" s="341" t="s">
        <v>921</v>
      </c>
      <c r="G30" s="342">
        <v>1252</v>
      </c>
      <c r="H30" s="342">
        <v>1421</v>
      </c>
      <c r="I30" s="342">
        <v>3548.5</v>
      </c>
      <c r="J30" s="344" t="s">
        <v>820</v>
      </c>
      <c r="K30" s="344" t="s">
        <v>820</v>
      </c>
      <c r="L30" s="344" t="s">
        <v>820</v>
      </c>
      <c r="M30" s="344" t="s">
        <v>820</v>
      </c>
      <c r="N30" s="338" t="s">
        <v>820</v>
      </c>
      <c r="O30" s="365"/>
      <c r="P30" s="366"/>
      <c r="Q30" s="360"/>
    </row>
    <row r="31" spans="1:17" s="71" customFormat="1" ht="18" customHeight="1">
      <c r="A31" s="338" t="s">
        <v>318</v>
      </c>
      <c r="B31" s="338" t="s">
        <v>893</v>
      </c>
      <c r="C31" s="339" t="s">
        <v>18</v>
      </c>
      <c r="D31" s="340" t="s">
        <v>7</v>
      </c>
      <c r="E31" s="350" t="s">
        <v>894</v>
      </c>
      <c r="F31" s="341" t="s">
        <v>922</v>
      </c>
      <c r="G31" s="342">
        <v>285</v>
      </c>
      <c r="H31" s="342">
        <v>945</v>
      </c>
      <c r="I31" s="342">
        <v>1079.43</v>
      </c>
      <c r="J31" s="344" t="s">
        <v>820</v>
      </c>
      <c r="K31" s="344" t="s">
        <v>820</v>
      </c>
      <c r="L31" s="344" t="s">
        <v>820</v>
      </c>
      <c r="M31" s="344" t="s">
        <v>820</v>
      </c>
      <c r="N31" s="338" t="s">
        <v>820</v>
      </c>
      <c r="O31" s="365"/>
      <c r="P31" s="366"/>
      <c r="Q31" s="360"/>
    </row>
    <row r="32" spans="1:17" s="71" customFormat="1" ht="18" customHeight="1">
      <c r="A32" s="338" t="s">
        <v>318</v>
      </c>
      <c r="B32" s="338" t="s">
        <v>893</v>
      </c>
      <c r="C32" s="339" t="s">
        <v>18</v>
      </c>
      <c r="D32" s="340" t="s">
        <v>7</v>
      </c>
      <c r="E32" s="350" t="s">
        <v>894</v>
      </c>
      <c r="F32" s="341" t="s">
        <v>923</v>
      </c>
      <c r="G32" s="342">
        <v>598</v>
      </c>
      <c r="H32" s="342">
        <v>852</v>
      </c>
      <c r="I32" s="342">
        <v>1900.15</v>
      </c>
      <c r="J32" s="344" t="s">
        <v>820</v>
      </c>
      <c r="K32" s="344" t="s">
        <v>820</v>
      </c>
      <c r="L32" s="344" t="s">
        <v>820</v>
      </c>
      <c r="M32" s="344" t="s">
        <v>820</v>
      </c>
      <c r="N32" s="338" t="s">
        <v>820</v>
      </c>
      <c r="O32" s="365"/>
      <c r="P32" s="366"/>
      <c r="Q32" s="360"/>
    </row>
    <row r="33" spans="1:17" s="71" customFormat="1" ht="18" customHeight="1">
      <c r="A33" s="338" t="s">
        <v>318</v>
      </c>
      <c r="B33" s="338" t="s">
        <v>893</v>
      </c>
      <c r="C33" s="339" t="s">
        <v>18</v>
      </c>
      <c r="D33" s="340" t="s">
        <v>7</v>
      </c>
      <c r="E33" s="350" t="s">
        <v>894</v>
      </c>
      <c r="F33" s="341" t="s">
        <v>924</v>
      </c>
      <c r="G33" s="342">
        <v>126</v>
      </c>
      <c r="H33" s="342">
        <v>166</v>
      </c>
      <c r="I33" s="342">
        <v>45.2</v>
      </c>
      <c r="J33" s="344" t="s">
        <v>820</v>
      </c>
      <c r="K33" s="344" t="s">
        <v>820</v>
      </c>
      <c r="L33" s="344" t="s">
        <v>820</v>
      </c>
      <c r="M33" s="344" t="s">
        <v>820</v>
      </c>
      <c r="N33" s="338" t="s">
        <v>820</v>
      </c>
      <c r="O33" s="365"/>
      <c r="P33" s="366"/>
      <c r="Q33" s="360"/>
    </row>
    <row r="34" spans="1:17" s="71" customFormat="1" ht="18" customHeight="1">
      <c r="A34" s="338" t="s">
        <v>318</v>
      </c>
      <c r="B34" s="338" t="s">
        <v>893</v>
      </c>
      <c r="C34" s="339" t="s">
        <v>18</v>
      </c>
      <c r="D34" s="340" t="s">
        <v>7</v>
      </c>
      <c r="E34" s="350" t="s">
        <v>894</v>
      </c>
      <c r="F34" s="341" t="s">
        <v>925</v>
      </c>
      <c r="G34" s="342">
        <v>4941</v>
      </c>
      <c r="H34" s="342">
        <v>6465</v>
      </c>
      <c r="I34" s="342">
        <v>22440.69</v>
      </c>
      <c r="J34" s="344" t="s">
        <v>820</v>
      </c>
      <c r="K34" s="344" t="s">
        <v>820</v>
      </c>
      <c r="L34" s="344" t="s">
        <v>820</v>
      </c>
      <c r="M34" s="344" t="s">
        <v>820</v>
      </c>
      <c r="N34" s="338" t="s">
        <v>820</v>
      </c>
      <c r="O34" s="365"/>
      <c r="P34" s="366"/>
      <c r="Q34" s="360"/>
    </row>
    <row r="35" spans="1:17" s="71" customFormat="1" ht="18" customHeight="1">
      <c r="A35" s="338" t="s">
        <v>318</v>
      </c>
      <c r="B35" s="338" t="s">
        <v>893</v>
      </c>
      <c r="C35" s="339" t="s">
        <v>18</v>
      </c>
      <c r="D35" s="340" t="s">
        <v>7</v>
      </c>
      <c r="E35" s="350" t="s">
        <v>894</v>
      </c>
      <c r="F35" s="341" t="s">
        <v>262</v>
      </c>
      <c r="G35" s="342">
        <v>2163</v>
      </c>
      <c r="H35" s="342">
        <v>22856</v>
      </c>
      <c r="I35" s="342">
        <v>36626.269999999997</v>
      </c>
      <c r="J35" s="344" t="s">
        <v>820</v>
      </c>
      <c r="K35" s="344" t="s">
        <v>820</v>
      </c>
      <c r="L35" s="344" t="s">
        <v>820</v>
      </c>
      <c r="M35" s="344" t="s">
        <v>820</v>
      </c>
      <c r="N35" s="338" t="s">
        <v>820</v>
      </c>
      <c r="O35" s="365"/>
      <c r="P35" s="366"/>
      <c r="Q35" s="360"/>
    </row>
    <row r="36" spans="1:17" s="71" customFormat="1" ht="18" customHeight="1">
      <c r="A36" s="338" t="s">
        <v>318</v>
      </c>
      <c r="B36" s="338" t="s">
        <v>893</v>
      </c>
      <c r="C36" s="339" t="s">
        <v>18</v>
      </c>
      <c r="D36" s="340" t="s">
        <v>7</v>
      </c>
      <c r="E36" s="350" t="s">
        <v>894</v>
      </c>
      <c r="F36" s="341" t="s">
        <v>926</v>
      </c>
      <c r="G36" s="342">
        <v>2361</v>
      </c>
      <c r="H36" s="342">
        <v>9184</v>
      </c>
      <c r="I36" s="342">
        <v>16067.28</v>
      </c>
      <c r="J36" s="344" t="s">
        <v>820</v>
      </c>
      <c r="K36" s="344" t="s">
        <v>820</v>
      </c>
      <c r="L36" s="344" t="s">
        <v>820</v>
      </c>
      <c r="M36" s="344" t="s">
        <v>820</v>
      </c>
      <c r="N36" s="338" t="s">
        <v>820</v>
      </c>
      <c r="O36" s="365"/>
      <c r="P36" s="366"/>
      <c r="Q36" s="360"/>
    </row>
    <row r="37" spans="1:17" s="71" customFormat="1" ht="18" customHeight="1">
      <c r="A37" s="338" t="s">
        <v>318</v>
      </c>
      <c r="B37" s="338" t="s">
        <v>893</v>
      </c>
      <c r="C37" s="339" t="s">
        <v>18</v>
      </c>
      <c r="D37" s="340" t="s">
        <v>7</v>
      </c>
      <c r="E37" s="350" t="s">
        <v>894</v>
      </c>
      <c r="F37" s="341" t="s">
        <v>927</v>
      </c>
      <c r="G37" s="342">
        <v>780</v>
      </c>
      <c r="H37" s="342">
        <v>40226</v>
      </c>
      <c r="I37" s="342">
        <v>15493.98</v>
      </c>
      <c r="J37" s="344" t="s">
        <v>820</v>
      </c>
      <c r="K37" s="344" t="s">
        <v>820</v>
      </c>
      <c r="L37" s="344" t="s">
        <v>820</v>
      </c>
      <c r="M37" s="344" t="s">
        <v>820</v>
      </c>
      <c r="N37" s="338" t="s">
        <v>820</v>
      </c>
      <c r="O37" s="365"/>
      <c r="P37" s="366"/>
      <c r="Q37" s="360"/>
    </row>
    <row r="38" spans="1:17" s="71" customFormat="1" ht="18" customHeight="1">
      <c r="A38" s="338" t="s">
        <v>318</v>
      </c>
      <c r="B38" s="338" t="s">
        <v>893</v>
      </c>
      <c r="C38" s="339" t="s">
        <v>18</v>
      </c>
      <c r="D38" s="340" t="s">
        <v>7</v>
      </c>
      <c r="E38" s="350" t="s">
        <v>894</v>
      </c>
      <c r="F38" s="341" t="s">
        <v>928</v>
      </c>
      <c r="G38" s="342">
        <v>2013</v>
      </c>
      <c r="H38" s="342">
        <v>9908</v>
      </c>
      <c r="I38" s="342">
        <v>57627.53</v>
      </c>
      <c r="J38" s="344" t="s">
        <v>820</v>
      </c>
      <c r="K38" s="344" t="s">
        <v>820</v>
      </c>
      <c r="L38" s="344" t="s">
        <v>820</v>
      </c>
      <c r="M38" s="344" t="s">
        <v>820</v>
      </c>
      <c r="N38" s="338" t="s">
        <v>820</v>
      </c>
      <c r="O38" s="365"/>
      <c r="P38" s="366"/>
      <c r="Q38" s="360"/>
    </row>
    <row r="39" spans="1:17" s="71" customFormat="1" ht="18" customHeight="1">
      <c r="A39" s="338" t="s">
        <v>318</v>
      </c>
      <c r="B39" s="338" t="s">
        <v>893</v>
      </c>
      <c r="C39" s="339" t="s">
        <v>18</v>
      </c>
      <c r="D39" s="340" t="s">
        <v>7</v>
      </c>
      <c r="E39" s="350" t="s">
        <v>894</v>
      </c>
      <c r="F39" s="341" t="s">
        <v>929</v>
      </c>
      <c r="G39" s="342">
        <v>4228</v>
      </c>
      <c r="H39" s="342">
        <v>13276</v>
      </c>
      <c r="I39" s="342">
        <v>21494.01</v>
      </c>
      <c r="J39" s="344" t="s">
        <v>820</v>
      </c>
      <c r="K39" s="344" t="s">
        <v>820</v>
      </c>
      <c r="L39" s="344" t="s">
        <v>820</v>
      </c>
      <c r="M39" s="344" t="s">
        <v>820</v>
      </c>
      <c r="N39" s="338" t="s">
        <v>820</v>
      </c>
      <c r="O39" s="365"/>
      <c r="P39" s="366"/>
      <c r="Q39" s="360"/>
    </row>
    <row r="40" spans="1:17" s="71" customFormat="1" ht="18" customHeight="1">
      <c r="A40" s="338" t="s">
        <v>318</v>
      </c>
      <c r="B40" s="338" t="s">
        <v>893</v>
      </c>
      <c r="C40" s="339" t="s">
        <v>18</v>
      </c>
      <c r="D40" s="340" t="s">
        <v>7</v>
      </c>
      <c r="E40" s="350" t="s">
        <v>894</v>
      </c>
      <c r="F40" s="341" t="s">
        <v>930</v>
      </c>
      <c r="G40" s="342">
        <v>5312</v>
      </c>
      <c r="H40" s="342">
        <v>14648</v>
      </c>
      <c r="I40" s="342">
        <v>826.01</v>
      </c>
      <c r="J40" s="344" t="s">
        <v>820</v>
      </c>
      <c r="K40" s="344" t="s">
        <v>820</v>
      </c>
      <c r="L40" s="344" t="s">
        <v>820</v>
      </c>
      <c r="M40" s="344" t="s">
        <v>820</v>
      </c>
      <c r="N40" s="338" t="s">
        <v>820</v>
      </c>
      <c r="O40" s="365"/>
      <c r="P40" s="366"/>
      <c r="Q40" s="360"/>
    </row>
    <row r="41" spans="1:17" s="71" customFormat="1" ht="18" customHeight="1">
      <c r="A41" s="338" t="s">
        <v>318</v>
      </c>
      <c r="B41" s="338" t="s">
        <v>893</v>
      </c>
      <c r="C41" s="339" t="s">
        <v>18</v>
      </c>
      <c r="D41" s="340" t="s">
        <v>7</v>
      </c>
      <c r="E41" s="350" t="s">
        <v>894</v>
      </c>
      <c r="F41" s="341" t="s">
        <v>931</v>
      </c>
      <c r="G41" s="342">
        <v>72</v>
      </c>
      <c r="H41" s="342">
        <v>20</v>
      </c>
      <c r="I41" s="342">
        <v>110</v>
      </c>
      <c r="J41" s="344" t="s">
        <v>820</v>
      </c>
      <c r="K41" s="344" t="s">
        <v>820</v>
      </c>
      <c r="L41" s="344" t="s">
        <v>820</v>
      </c>
      <c r="M41" s="344" t="s">
        <v>820</v>
      </c>
      <c r="N41" s="338" t="s">
        <v>820</v>
      </c>
      <c r="O41" s="365"/>
      <c r="P41" s="366"/>
      <c r="Q41" s="360"/>
    </row>
    <row r="42" spans="1:17" s="71" customFormat="1">
      <c r="A42" s="338" t="s">
        <v>318</v>
      </c>
      <c r="B42" s="338" t="s">
        <v>893</v>
      </c>
      <c r="C42" s="339" t="s">
        <v>18</v>
      </c>
      <c r="D42" s="340" t="s">
        <v>7</v>
      </c>
      <c r="E42" s="350" t="s">
        <v>894</v>
      </c>
      <c r="F42" s="341" t="s">
        <v>932</v>
      </c>
      <c r="G42" s="342">
        <v>72</v>
      </c>
      <c r="H42" s="342">
        <v>35</v>
      </c>
      <c r="I42" s="342">
        <v>170</v>
      </c>
      <c r="J42" s="344" t="s">
        <v>820</v>
      </c>
      <c r="K42" s="344" t="s">
        <v>820</v>
      </c>
      <c r="L42" s="344" t="s">
        <v>820</v>
      </c>
      <c r="M42" s="344" t="s">
        <v>820</v>
      </c>
      <c r="N42" s="338" t="s">
        <v>820</v>
      </c>
      <c r="O42" s="365"/>
      <c r="P42" s="366"/>
      <c r="Q42" s="360"/>
    </row>
    <row r="43" spans="1:17" s="71" customFormat="1">
      <c r="A43" s="338" t="s">
        <v>318</v>
      </c>
      <c r="B43" s="338" t="s">
        <v>893</v>
      </c>
      <c r="C43" s="339" t="s">
        <v>18</v>
      </c>
      <c r="D43" s="340" t="s">
        <v>7</v>
      </c>
      <c r="E43" s="350" t="s">
        <v>894</v>
      </c>
      <c r="F43" s="341" t="s">
        <v>933</v>
      </c>
      <c r="G43" s="342">
        <v>48</v>
      </c>
      <c r="H43" s="342">
        <v>23</v>
      </c>
      <c r="I43" s="342">
        <v>41.4</v>
      </c>
      <c r="J43" s="344" t="s">
        <v>820</v>
      </c>
      <c r="K43" s="344" t="s">
        <v>820</v>
      </c>
      <c r="L43" s="344" t="s">
        <v>820</v>
      </c>
      <c r="M43" s="344" t="s">
        <v>820</v>
      </c>
      <c r="N43" s="338" t="s">
        <v>820</v>
      </c>
      <c r="O43" s="365"/>
      <c r="P43" s="366"/>
      <c r="Q43" s="360"/>
    </row>
    <row r="44" spans="1:17" s="71" customFormat="1">
      <c r="A44" s="338" t="s">
        <v>318</v>
      </c>
      <c r="B44" s="338" t="s">
        <v>893</v>
      </c>
      <c r="C44" s="339" t="s">
        <v>18</v>
      </c>
      <c r="D44" s="340" t="s">
        <v>7</v>
      </c>
      <c r="E44" s="350" t="s">
        <v>894</v>
      </c>
      <c r="F44" s="341" t="s">
        <v>934</v>
      </c>
      <c r="G44" s="342">
        <v>1062</v>
      </c>
      <c r="H44" s="342">
        <v>103449</v>
      </c>
      <c r="I44" s="342">
        <v>25600</v>
      </c>
      <c r="J44" s="344" t="s">
        <v>820</v>
      </c>
      <c r="K44" s="344" t="s">
        <v>820</v>
      </c>
      <c r="L44" s="344" t="s">
        <v>820</v>
      </c>
      <c r="M44" s="344" t="s">
        <v>820</v>
      </c>
      <c r="N44" s="338" t="s">
        <v>820</v>
      </c>
      <c r="O44" s="365"/>
      <c r="P44" s="366"/>
      <c r="Q44" s="360"/>
    </row>
    <row r="45" spans="1:17" s="71" customFormat="1">
      <c r="A45" s="338" t="s">
        <v>318</v>
      </c>
      <c r="B45" s="338" t="s">
        <v>893</v>
      </c>
      <c r="C45" s="339" t="s">
        <v>18</v>
      </c>
      <c r="D45" s="340" t="s">
        <v>7</v>
      </c>
      <c r="E45" s="350" t="s">
        <v>894</v>
      </c>
      <c r="F45" s="341" t="s">
        <v>935</v>
      </c>
      <c r="G45" s="342">
        <v>22</v>
      </c>
      <c r="H45" s="342">
        <v>169</v>
      </c>
      <c r="I45" s="342">
        <v>139.9</v>
      </c>
      <c r="J45" s="344" t="s">
        <v>820</v>
      </c>
      <c r="K45" s="344" t="s">
        <v>820</v>
      </c>
      <c r="L45" s="344" t="s">
        <v>820</v>
      </c>
      <c r="M45" s="344" t="s">
        <v>820</v>
      </c>
      <c r="N45" s="338" t="s">
        <v>820</v>
      </c>
      <c r="O45" s="365"/>
      <c r="P45" s="366"/>
      <c r="Q45" s="360"/>
    </row>
    <row r="46" spans="1:17" s="71" customFormat="1">
      <c r="A46" s="338" t="s">
        <v>318</v>
      </c>
      <c r="B46" s="338" t="s">
        <v>893</v>
      </c>
      <c r="C46" s="339" t="s">
        <v>18</v>
      </c>
      <c r="D46" s="340" t="s">
        <v>7</v>
      </c>
      <c r="E46" s="350" t="s">
        <v>894</v>
      </c>
      <c r="F46" s="341" t="s">
        <v>936</v>
      </c>
      <c r="G46" s="342">
        <v>37</v>
      </c>
      <c r="H46" s="342">
        <v>173</v>
      </c>
      <c r="I46" s="342">
        <v>707.8</v>
      </c>
      <c r="J46" s="344" t="s">
        <v>820</v>
      </c>
      <c r="K46" s="344" t="s">
        <v>820</v>
      </c>
      <c r="L46" s="344" t="s">
        <v>820</v>
      </c>
      <c r="M46" s="344" t="s">
        <v>820</v>
      </c>
      <c r="N46" s="338" t="s">
        <v>820</v>
      </c>
      <c r="O46" s="365"/>
      <c r="P46" s="366"/>
      <c r="Q46" s="360"/>
    </row>
    <row r="47" spans="1:17" s="71" customFormat="1">
      <c r="A47" s="351" t="s">
        <v>318</v>
      </c>
      <c r="B47" s="351" t="s">
        <v>893</v>
      </c>
      <c r="C47" s="369" t="s">
        <v>18</v>
      </c>
      <c r="D47" s="353" t="s">
        <v>7</v>
      </c>
      <c r="E47" s="354" t="s">
        <v>894</v>
      </c>
      <c r="F47" s="341" t="s">
        <v>937</v>
      </c>
      <c r="G47" s="355">
        <v>60344</v>
      </c>
      <c r="H47" s="355">
        <v>9068439</v>
      </c>
      <c r="I47" s="355">
        <v>10874197.880000001</v>
      </c>
      <c r="J47" s="356" t="s">
        <v>819</v>
      </c>
      <c r="K47" s="356" t="s">
        <v>819</v>
      </c>
      <c r="L47" s="356" t="s">
        <v>819</v>
      </c>
      <c r="M47" s="356" t="s">
        <v>819</v>
      </c>
      <c r="N47" s="351" t="s">
        <v>819</v>
      </c>
      <c r="O47" s="367" t="s">
        <v>65</v>
      </c>
      <c r="P47" s="368" t="s">
        <v>937</v>
      </c>
      <c r="Q47" s="306"/>
    </row>
    <row r="48" spans="1:17" s="71" customFormat="1">
      <c r="A48" s="351" t="s">
        <v>318</v>
      </c>
      <c r="B48" s="351" t="s">
        <v>893</v>
      </c>
      <c r="C48" s="369" t="s">
        <v>18</v>
      </c>
      <c r="D48" s="353" t="s">
        <v>7</v>
      </c>
      <c r="E48" s="354" t="s">
        <v>894</v>
      </c>
      <c r="F48" s="341" t="s">
        <v>938</v>
      </c>
      <c r="G48" s="355">
        <v>7875</v>
      </c>
      <c r="H48" s="355">
        <v>762282</v>
      </c>
      <c r="I48" s="355">
        <v>742250.55</v>
      </c>
      <c r="J48" s="356" t="s">
        <v>820</v>
      </c>
      <c r="K48" s="356" t="s">
        <v>820</v>
      </c>
      <c r="L48" s="356" t="s">
        <v>819</v>
      </c>
      <c r="M48" s="356" t="s">
        <v>819</v>
      </c>
      <c r="N48" s="351" t="s">
        <v>819</v>
      </c>
      <c r="O48" s="367"/>
      <c r="P48" s="368"/>
      <c r="Q48" s="306"/>
    </row>
    <row r="49" spans="1:17" s="71" customFormat="1">
      <c r="A49" s="338" t="s">
        <v>318</v>
      </c>
      <c r="B49" s="338" t="s">
        <v>893</v>
      </c>
      <c r="C49" s="339" t="s">
        <v>18</v>
      </c>
      <c r="D49" s="340" t="s">
        <v>7</v>
      </c>
      <c r="E49" s="350" t="s">
        <v>894</v>
      </c>
      <c r="F49" s="341" t="s">
        <v>939</v>
      </c>
      <c r="G49" s="342">
        <v>580</v>
      </c>
      <c r="H49" s="342">
        <v>11359</v>
      </c>
      <c r="I49" s="342">
        <v>22054.92</v>
      </c>
      <c r="J49" s="344" t="s">
        <v>820</v>
      </c>
      <c r="K49" s="344" t="s">
        <v>820</v>
      </c>
      <c r="L49" s="344" t="s">
        <v>820</v>
      </c>
      <c r="M49" s="344" t="s">
        <v>820</v>
      </c>
      <c r="N49" s="338" t="s">
        <v>820</v>
      </c>
      <c r="O49" s="365"/>
      <c r="P49" s="366"/>
      <c r="Q49" s="360"/>
    </row>
    <row r="50" spans="1:17" s="71" customFormat="1">
      <c r="A50" s="338" t="s">
        <v>318</v>
      </c>
      <c r="B50" s="338" t="s">
        <v>893</v>
      </c>
      <c r="C50" s="339" t="s">
        <v>18</v>
      </c>
      <c r="D50" s="340" t="s">
        <v>7</v>
      </c>
      <c r="E50" s="350" t="s">
        <v>894</v>
      </c>
      <c r="F50" s="341" t="s">
        <v>940</v>
      </c>
      <c r="G50" s="342">
        <v>96</v>
      </c>
      <c r="H50" s="342">
        <v>30077</v>
      </c>
      <c r="I50" s="342">
        <v>8454.2900000000009</v>
      </c>
      <c r="J50" s="344" t="s">
        <v>820</v>
      </c>
      <c r="K50" s="344" t="s">
        <v>820</v>
      </c>
      <c r="L50" s="344" t="s">
        <v>820</v>
      </c>
      <c r="M50" s="344" t="s">
        <v>820</v>
      </c>
      <c r="N50" s="338" t="s">
        <v>820</v>
      </c>
      <c r="O50" s="365"/>
      <c r="P50" s="366"/>
      <c r="Q50" s="360"/>
    </row>
    <row r="51" spans="1:17" s="71" customFormat="1">
      <c r="A51" s="338" t="s">
        <v>318</v>
      </c>
      <c r="B51" s="338" t="s">
        <v>893</v>
      </c>
      <c r="C51" s="339" t="s">
        <v>18</v>
      </c>
      <c r="D51" s="340" t="s">
        <v>7</v>
      </c>
      <c r="E51" s="350" t="s">
        <v>894</v>
      </c>
      <c r="F51" s="341" t="s">
        <v>941</v>
      </c>
      <c r="G51" s="342">
        <v>335</v>
      </c>
      <c r="H51" s="342">
        <v>266782</v>
      </c>
      <c r="I51" s="342">
        <v>78980.55</v>
      </c>
      <c r="J51" s="344" t="s">
        <v>820</v>
      </c>
      <c r="K51" s="344" t="s">
        <v>820</v>
      </c>
      <c r="L51" s="344" t="s">
        <v>820</v>
      </c>
      <c r="M51" s="344" t="s">
        <v>820</v>
      </c>
      <c r="N51" s="338" t="s">
        <v>820</v>
      </c>
      <c r="O51" s="365"/>
      <c r="P51" s="366"/>
      <c r="Q51" s="360"/>
    </row>
    <row r="52" spans="1:17" s="71" customFormat="1">
      <c r="A52" s="351" t="s">
        <v>318</v>
      </c>
      <c r="B52" s="351" t="s">
        <v>893</v>
      </c>
      <c r="C52" s="369" t="s">
        <v>18</v>
      </c>
      <c r="D52" s="353" t="s">
        <v>7</v>
      </c>
      <c r="E52" s="354" t="s">
        <v>894</v>
      </c>
      <c r="F52" s="341" t="s">
        <v>942</v>
      </c>
      <c r="G52" s="355">
        <v>8339</v>
      </c>
      <c r="H52" s="355">
        <v>5133872</v>
      </c>
      <c r="I52" s="355">
        <v>1115493.8999999999</v>
      </c>
      <c r="J52" s="356" t="s">
        <v>820</v>
      </c>
      <c r="K52" s="356" t="s">
        <v>819</v>
      </c>
      <c r="L52" s="356" t="s">
        <v>819</v>
      </c>
      <c r="M52" s="356" t="s">
        <v>819</v>
      </c>
      <c r="N52" s="351" t="s">
        <v>820</v>
      </c>
      <c r="O52" s="367" t="s">
        <v>65</v>
      </c>
      <c r="P52" s="368" t="s">
        <v>943</v>
      </c>
      <c r="Q52" s="306"/>
    </row>
    <row r="53" spans="1:17" s="71" customFormat="1">
      <c r="A53" s="338" t="s">
        <v>318</v>
      </c>
      <c r="B53" s="338" t="s">
        <v>893</v>
      </c>
      <c r="C53" s="339" t="s">
        <v>18</v>
      </c>
      <c r="D53" s="340" t="s">
        <v>7</v>
      </c>
      <c r="E53" s="350" t="s">
        <v>894</v>
      </c>
      <c r="F53" s="341" t="s">
        <v>944</v>
      </c>
      <c r="G53" s="342">
        <v>1685</v>
      </c>
      <c r="H53" s="342">
        <v>827061</v>
      </c>
      <c r="I53" s="342">
        <v>185471.32</v>
      </c>
      <c r="J53" s="344" t="s">
        <v>820</v>
      </c>
      <c r="K53" s="344" t="s">
        <v>820</v>
      </c>
      <c r="L53" s="344" t="s">
        <v>820</v>
      </c>
      <c r="M53" s="344" t="s">
        <v>820</v>
      </c>
      <c r="N53" s="338" t="s">
        <v>820</v>
      </c>
      <c r="O53" s="365"/>
      <c r="P53" s="366"/>
      <c r="Q53" s="360"/>
    </row>
    <row r="54" spans="1:17" s="71" customFormat="1">
      <c r="A54" s="338" t="s">
        <v>318</v>
      </c>
      <c r="B54" s="338" t="s">
        <v>893</v>
      </c>
      <c r="C54" s="339" t="s">
        <v>18</v>
      </c>
      <c r="D54" s="340" t="s">
        <v>7</v>
      </c>
      <c r="E54" s="350" t="s">
        <v>894</v>
      </c>
      <c r="F54" s="341" t="s">
        <v>945</v>
      </c>
      <c r="G54" s="342">
        <v>16</v>
      </c>
      <c r="H54" s="342">
        <v>13398</v>
      </c>
      <c r="I54" s="342">
        <v>15028.2</v>
      </c>
      <c r="J54" s="344" t="s">
        <v>820</v>
      </c>
      <c r="K54" s="344" t="s">
        <v>820</v>
      </c>
      <c r="L54" s="344" t="s">
        <v>820</v>
      </c>
      <c r="M54" s="344" t="s">
        <v>820</v>
      </c>
      <c r="N54" s="338" t="s">
        <v>820</v>
      </c>
      <c r="O54" s="365"/>
      <c r="P54" s="366"/>
      <c r="Q54" s="360"/>
    </row>
    <row r="55" spans="1:17" s="71" customFormat="1">
      <c r="A55" s="351" t="s">
        <v>318</v>
      </c>
      <c r="B55" s="351" t="s">
        <v>893</v>
      </c>
      <c r="C55" s="369" t="s">
        <v>18</v>
      </c>
      <c r="D55" s="353" t="s">
        <v>7</v>
      </c>
      <c r="E55" s="354" t="s">
        <v>894</v>
      </c>
      <c r="F55" s="341" t="s">
        <v>946</v>
      </c>
      <c r="G55" s="355">
        <v>93</v>
      </c>
      <c r="H55" s="355">
        <v>3258834</v>
      </c>
      <c r="I55" s="355">
        <v>655849.66</v>
      </c>
      <c r="J55" s="356" t="s">
        <v>820</v>
      </c>
      <c r="K55" s="356" t="s">
        <v>819</v>
      </c>
      <c r="L55" s="356" t="s">
        <v>819</v>
      </c>
      <c r="M55" s="356" t="s">
        <v>819</v>
      </c>
      <c r="N55" s="351" t="s">
        <v>820</v>
      </c>
      <c r="O55" s="367" t="s">
        <v>65</v>
      </c>
      <c r="P55" s="368" t="s">
        <v>943</v>
      </c>
      <c r="Q55" s="306"/>
    </row>
    <row r="56" spans="1:17" s="71" customFormat="1">
      <c r="A56" s="351" t="s">
        <v>318</v>
      </c>
      <c r="B56" s="351" t="s">
        <v>893</v>
      </c>
      <c r="C56" s="369" t="s">
        <v>18</v>
      </c>
      <c r="D56" s="353" t="s">
        <v>7</v>
      </c>
      <c r="E56" s="354" t="s">
        <v>894</v>
      </c>
      <c r="F56" s="341" t="s">
        <v>947</v>
      </c>
      <c r="G56" s="355">
        <v>20424</v>
      </c>
      <c r="H56" s="355">
        <v>2172223</v>
      </c>
      <c r="I56" s="355">
        <v>3184994.6799999997</v>
      </c>
      <c r="J56" s="356" t="s">
        <v>820</v>
      </c>
      <c r="K56" s="356" t="s">
        <v>819</v>
      </c>
      <c r="L56" s="356" t="s">
        <v>819</v>
      </c>
      <c r="M56" s="356" t="s">
        <v>819</v>
      </c>
      <c r="N56" s="351" t="s">
        <v>819</v>
      </c>
      <c r="O56" s="367" t="s">
        <v>65</v>
      </c>
      <c r="P56" s="368" t="s">
        <v>937</v>
      </c>
      <c r="Q56" s="306"/>
    </row>
    <row r="57" spans="1:17" s="71" customFormat="1">
      <c r="A57" s="351" t="s">
        <v>318</v>
      </c>
      <c r="B57" s="351" t="s">
        <v>893</v>
      </c>
      <c r="C57" s="369" t="s">
        <v>18</v>
      </c>
      <c r="D57" s="353" t="s">
        <v>7</v>
      </c>
      <c r="E57" s="354" t="s">
        <v>894</v>
      </c>
      <c r="F57" s="341" t="s">
        <v>948</v>
      </c>
      <c r="G57" s="370">
        <v>1671</v>
      </c>
      <c r="H57" s="370">
        <v>253360</v>
      </c>
      <c r="I57" s="370">
        <v>230487.73</v>
      </c>
      <c r="J57" s="356" t="s">
        <v>820</v>
      </c>
      <c r="K57" s="356" t="s">
        <v>820</v>
      </c>
      <c r="L57" s="356" t="s">
        <v>820</v>
      </c>
      <c r="M57" s="356" t="s">
        <v>819</v>
      </c>
      <c r="N57" s="351" t="s">
        <v>819</v>
      </c>
      <c r="O57" s="367"/>
      <c r="P57" s="368"/>
      <c r="Q57" s="306"/>
    </row>
    <row r="58" spans="1:17" s="71" customFormat="1">
      <c r="A58" s="338" t="s">
        <v>318</v>
      </c>
      <c r="B58" s="338" t="s">
        <v>893</v>
      </c>
      <c r="C58" s="339" t="s">
        <v>18</v>
      </c>
      <c r="D58" s="340" t="s">
        <v>7</v>
      </c>
      <c r="E58" s="350" t="s">
        <v>894</v>
      </c>
      <c r="F58" s="341" t="s">
        <v>949</v>
      </c>
      <c r="G58" s="342">
        <v>318</v>
      </c>
      <c r="H58" s="342">
        <v>2216</v>
      </c>
      <c r="I58" s="342">
        <v>6559.15</v>
      </c>
      <c r="J58" s="344" t="s">
        <v>820</v>
      </c>
      <c r="K58" s="344" t="s">
        <v>820</v>
      </c>
      <c r="L58" s="344" t="s">
        <v>820</v>
      </c>
      <c r="M58" s="344" t="s">
        <v>820</v>
      </c>
      <c r="N58" s="338" t="s">
        <v>820</v>
      </c>
      <c r="O58" s="365"/>
      <c r="P58" s="366"/>
      <c r="Q58" s="360"/>
    </row>
    <row r="59" spans="1:17" s="71" customFormat="1">
      <c r="A59" s="338" t="s">
        <v>318</v>
      </c>
      <c r="B59" s="338" t="s">
        <v>893</v>
      </c>
      <c r="C59" s="339" t="s">
        <v>18</v>
      </c>
      <c r="D59" s="340" t="s">
        <v>7</v>
      </c>
      <c r="E59" s="350" t="s">
        <v>894</v>
      </c>
      <c r="F59" s="341" t="s">
        <v>950</v>
      </c>
      <c r="G59" s="342">
        <v>138</v>
      </c>
      <c r="H59" s="342">
        <v>202615</v>
      </c>
      <c r="I59" s="342">
        <v>40433.839999999997</v>
      </c>
      <c r="J59" s="344" t="s">
        <v>820</v>
      </c>
      <c r="K59" s="344" t="s">
        <v>820</v>
      </c>
      <c r="L59" s="344" t="s">
        <v>820</v>
      </c>
      <c r="M59" s="344" t="s">
        <v>820</v>
      </c>
      <c r="N59" s="338" t="s">
        <v>820</v>
      </c>
      <c r="O59" s="365"/>
      <c r="P59" s="366"/>
      <c r="Q59" s="360"/>
    </row>
    <row r="60" spans="1:17" s="71" customFormat="1">
      <c r="A60" s="351" t="s">
        <v>318</v>
      </c>
      <c r="B60" s="351" t="s">
        <v>893</v>
      </c>
      <c r="C60" s="369" t="s">
        <v>18</v>
      </c>
      <c r="D60" s="353" t="s">
        <v>7</v>
      </c>
      <c r="E60" s="354" t="s">
        <v>894</v>
      </c>
      <c r="F60" s="341" t="s">
        <v>951</v>
      </c>
      <c r="G60" s="355">
        <v>695</v>
      </c>
      <c r="H60" s="355">
        <v>1739998</v>
      </c>
      <c r="I60" s="355">
        <v>253332.05</v>
      </c>
      <c r="J60" s="356" t="s">
        <v>820</v>
      </c>
      <c r="K60" s="356" t="s">
        <v>819</v>
      </c>
      <c r="L60" s="356" t="s">
        <v>820</v>
      </c>
      <c r="M60" s="356" t="s">
        <v>819</v>
      </c>
      <c r="N60" s="351" t="s">
        <v>820</v>
      </c>
      <c r="O60" s="367"/>
      <c r="P60" s="368"/>
      <c r="Q60" s="306"/>
    </row>
    <row r="61" spans="1:17" s="71" customFormat="1">
      <c r="A61" s="351" t="s">
        <v>318</v>
      </c>
      <c r="B61" s="351" t="s">
        <v>893</v>
      </c>
      <c r="C61" s="369" t="s">
        <v>18</v>
      </c>
      <c r="D61" s="353" t="s">
        <v>7</v>
      </c>
      <c r="E61" s="354" t="s">
        <v>894</v>
      </c>
      <c r="F61" s="341" t="s">
        <v>952</v>
      </c>
      <c r="G61" s="355">
        <v>11675</v>
      </c>
      <c r="H61" s="355">
        <v>8900620</v>
      </c>
      <c r="I61" s="355">
        <v>1857000.42</v>
      </c>
      <c r="J61" s="356" t="s">
        <v>820</v>
      </c>
      <c r="K61" s="356" t="s">
        <v>819</v>
      </c>
      <c r="L61" s="356" t="s">
        <v>819</v>
      </c>
      <c r="M61" s="356" t="s">
        <v>819</v>
      </c>
      <c r="N61" s="351" t="s">
        <v>820</v>
      </c>
      <c r="O61" s="367" t="s">
        <v>65</v>
      </c>
      <c r="P61" s="368" t="s">
        <v>943</v>
      </c>
      <c r="Q61" s="306"/>
    </row>
    <row r="62" spans="1:17" s="71" customFormat="1">
      <c r="A62" s="351" t="s">
        <v>318</v>
      </c>
      <c r="B62" s="351" t="s">
        <v>893</v>
      </c>
      <c r="C62" s="369" t="s">
        <v>18</v>
      </c>
      <c r="D62" s="353" t="s">
        <v>7</v>
      </c>
      <c r="E62" s="354" t="s">
        <v>894</v>
      </c>
      <c r="F62" s="341" t="s">
        <v>953</v>
      </c>
      <c r="G62" s="355">
        <v>3476</v>
      </c>
      <c r="H62" s="355">
        <v>4068494</v>
      </c>
      <c r="I62" s="355">
        <v>933695.85</v>
      </c>
      <c r="J62" s="356" t="s">
        <v>820</v>
      </c>
      <c r="K62" s="356" t="s">
        <v>819</v>
      </c>
      <c r="L62" s="356" t="s">
        <v>819</v>
      </c>
      <c r="M62" s="356" t="s">
        <v>819</v>
      </c>
      <c r="N62" s="351" t="s">
        <v>820</v>
      </c>
      <c r="O62" s="367" t="s">
        <v>65</v>
      </c>
      <c r="P62" s="368" t="s">
        <v>943</v>
      </c>
      <c r="Q62" s="306"/>
    </row>
    <row r="63" spans="1:17" s="71" customFormat="1">
      <c r="A63" s="338" t="s">
        <v>318</v>
      </c>
      <c r="B63" s="338" t="s">
        <v>893</v>
      </c>
      <c r="C63" s="339" t="s">
        <v>18</v>
      </c>
      <c r="D63" s="340" t="s">
        <v>7</v>
      </c>
      <c r="E63" s="350" t="s">
        <v>894</v>
      </c>
      <c r="F63" s="341" t="s">
        <v>954</v>
      </c>
      <c r="G63" s="342">
        <v>2717</v>
      </c>
      <c r="H63" s="342">
        <v>347546</v>
      </c>
      <c r="I63" s="342">
        <v>435413.73000000004</v>
      </c>
      <c r="J63" s="344" t="s">
        <v>820</v>
      </c>
      <c r="K63" s="344" t="s">
        <v>820</v>
      </c>
      <c r="L63" s="344" t="s">
        <v>820</v>
      </c>
      <c r="M63" s="344" t="s">
        <v>820</v>
      </c>
      <c r="N63" s="338" t="s">
        <v>820</v>
      </c>
      <c r="O63" s="365"/>
      <c r="P63" s="366"/>
      <c r="Q63" s="360"/>
    </row>
    <row r="64" spans="1:17" s="71" customFormat="1">
      <c r="A64" s="351" t="s">
        <v>318</v>
      </c>
      <c r="B64" s="351" t="s">
        <v>893</v>
      </c>
      <c r="C64" s="369" t="s">
        <v>18</v>
      </c>
      <c r="D64" s="353" t="s">
        <v>7</v>
      </c>
      <c r="E64" s="371" t="s">
        <v>894</v>
      </c>
      <c r="F64" s="341" t="s">
        <v>943</v>
      </c>
      <c r="G64" s="355">
        <v>10280</v>
      </c>
      <c r="H64" s="355">
        <v>8765828</v>
      </c>
      <c r="I64" s="355">
        <v>2199409.71</v>
      </c>
      <c r="J64" s="356" t="s">
        <v>820</v>
      </c>
      <c r="K64" s="356" t="s">
        <v>819</v>
      </c>
      <c r="L64" s="356" t="s">
        <v>819</v>
      </c>
      <c r="M64" s="372" t="s">
        <v>819</v>
      </c>
      <c r="N64" s="351" t="s">
        <v>820</v>
      </c>
      <c r="O64" s="367" t="s">
        <v>65</v>
      </c>
      <c r="P64" s="368" t="s">
        <v>943</v>
      </c>
      <c r="Q64" s="306"/>
    </row>
    <row r="65" spans="1:17" s="71" customFormat="1">
      <c r="A65" s="351" t="s">
        <v>318</v>
      </c>
      <c r="B65" s="351" t="s">
        <v>893</v>
      </c>
      <c r="C65" s="369" t="s">
        <v>18</v>
      </c>
      <c r="D65" s="353" t="s">
        <v>7</v>
      </c>
      <c r="E65" s="354" t="s">
        <v>894</v>
      </c>
      <c r="F65" s="341" t="s">
        <v>955</v>
      </c>
      <c r="G65" s="355">
        <v>289</v>
      </c>
      <c r="H65" s="355">
        <v>1352594</v>
      </c>
      <c r="I65" s="355">
        <v>744416.03</v>
      </c>
      <c r="J65" s="356" t="s">
        <v>820</v>
      </c>
      <c r="K65" s="356" t="s">
        <v>820</v>
      </c>
      <c r="L65" s="356" t="s">
        <v>819</v>
      </c>
      <c r="M65" s="372" t="s">
        <v>819</v>
      </c>
      <c r="N65" s="351" t="s">
        <v>820</v>
      </c>
      <c r="O65" s="367" t="s">
        <v>65</v>
      </c>
      <c r="P65" s="368" t="s">
        <v>943</v>
      </c>
      <c r="Q65" s="306"/>
    </row>
    <row r="66" spans="1:17" s="71" customFormat="1">
      <c r="A66" s="338" t="s">
        <v>318</v>
      </c>
      <c r="B66" s="338" t="s">
        <v>893</v>
      </c>
      <c r="C66" s="339" t="s">
        <v>18</v>
      </c>
      <c r="D66" s="340" t="s">
        <v>7</v>
      </c>
      <c r="E66" s="350" t="s">
        <v>894</v>
      </c>
      <c r="F66" s="341" t="s">
        <v>956</v>
      </c>
      <c r="G66" s="342">
        <v>56</v>
      </c>
      <c r="H66" s="342">
        <v>169</v>
      </c>
      <c r="I66" s="342">
        <v>0</v>
      </c>
      <c r="J66" s="344" t="s">
        <v>820</v>
      </c>
      <c r="K66" s="344" t="s">
        <v>820</v>
      </c>
      <c r="L66" s="344" t="s">
        <v>820</v>
      </c>
      <c r="M66" s="344" t="s">
        <v>820</v>
      </c>
      <c r="N66" s="338" t="s">
        <v>820</v>
      </c>
      <c r="O66" s="365"/>
      <c r="P66" s="366"/>
      <c r="Q66" s="360"/>
    </row>
    <row r="67" spans="1:17" s="71" customFormat="1">
      <c r="A67" s="338" t="s">
        <v>318</v>
      </c>
      <c r="B67" s="338" t="s">
        <v>893</v>
      </c>
      <c r="C67" s="339" t="s">
        <v>18</v>
      </c>
      <c r="D67" s="340" t="s">
        <v>7</v>
      </c>
      <c r="E67" s="350" t="s">
        <v>894</v>
      </c>
      <c r="F67" s="341" t="s">
        <v>957</v>
      </c>
      <c r="G67" s="342">
        <v>79</v>
      </c>
      <c r="H67" s="342">
        <v>2370</v>
      </c>
      <c r="I67" s="342">
        <v>4503.13</v>
      </c>
      <c r="J67" s="344" t="s">
        <v>820</v>
      </c>
      <c r="K67" s="344" t="s">
        <v>820</v>
      </c>
      <c r="L67" s="344" t="s">
        <v>820</v>
      </c>
      <c r="M67" s="344" t="s">
        <v>820</v>
      </c>
      <c r="N67" s="338" t="s">
        <v>820</v>
      </c>
      <c r="O67" s="365"/>
      <c r="P67" s="366"/>
      <c r="Q67" s="360"/>
    </row>
    <row r="68" spans="1:17" s="71" customFormat="1">
      <c r="A68" s="338" t="s">
        <v>318</v>
      </c>
      <c r="B68" s="338" t="s">
        <v>893</v>
      </c>
      <c r="C68" s="339" t="s">
        <v>18</v>
      </c>
      <c r="D68" s="340" t="s">
        <v>7</v>
      </c>
      <c r="E68" s="350" t="s">
        <v>894</v>
      </c>
      <c r="F68" s="341" t="s">
        <v>958</v>
      </c>
      <c r="G68" s="342">
        <v>200</v>
      </c>
      <c r="H68" s="342">
        <v>41507</v>
      </c>
      <c r="I68" s="342">
        <v>67844.820000000007</v>
      </c>
      <c r="J68" s="344" t="s">
        <v>820</v>
      </c>
      <c r="K68" s="344" t="s">
        <v>820</v>
      </c>
      <c r="L68" s="344" t="s">
        <v>820</v>
      </c>
      <c r="M68" s="344" t="s">
        <v>820</v>
      </c>
      <c r="N68" s="338" t="s">
        <v>820</v>
      </c>
      <c r="O68" s="365"/>
      <c r="P68" s="366"/>
      <c r="Q68" s="360"/>
    </row>
    <row r="69" spans="1:17" s="71" customFormat="1">
      <c r="A69" s="338" t="s">
        <v>318</v>
      </c>
      <c r="B69" s="338" t="s">
        <v>893</v>
      </c>
      <c r="C69" s="339" t="s">
        <v>18</v>
      </c>
      <c r="D69" s="340" t="s">
        <v>7</v>
      </c>
      <c r="E69" s="350" t="s">
        <v>894</v>
      </c>
      <c r="F69" s="341" t="s">
        <v>959</v>
      </c>
      <c r="G69" s="342">
        <v>748</v>
      </c>
      <c r="H69" s="342">
        <v>327892</v>
      </c>
      <c r="I69" s="342">
        <v>645779.46</v>
      </c>
      <c r="J69" s="344" t="s">
        <v>820</v>
      </c>
      <c r="K69" s="344" t="s">
        <v>820</v>
      </c>
      <c r="L69" s="344" t="s">
        <v>820</v>
      </c>
      <c r="M69" s="344" t="s">
        <v>820</v>
      </c>
      <c r="N69" s="338" t="s">
        <v>820</v>
      </c>
      <c r="O69" s="365"/>
      <c r="P69" s="366"/>
      <c r="Q69" s="360"/>
    </row>
    <row r="70" spans="1:17" s="71" customFormat="1">
      <c r="A70" s="338" t="s">
        <v>318</v>
      </c>
      <c r="B70" s="338" t="s">
        <v>893</v>
      </c>
      <c r="C70" s="339" t="s">
        <v>18</v>
      </c>
      <c r="D70" s="340" t="s">
        <v>7</v>
      </c>
      <c r="E70" s="350" t="s">
        <v>894</v>
      </c>
      <c r="F70" s="341" t="s">
        <v>960</v>
      </c>
      <c r="G70" s="342">
        <v>1096</v>
      </c>
      <c r="H70" s="342">
        <v>62635</v>
      </c>
      <c r="I70" s="342">
        <v>177185.88</v>
      </c>
      <c r="J70" s="344" t="s">
        <v>820</v>
      </c>
      <c r="K70" s="344" t="s">
        <v>820</v>
      </c>
      <c r="L70" s="344" t="s">
        <v>820</v>
      </c>
      <c r="M70" s="344" t="s">
        <v>820</v>
      </c>
      <c r="N70" s="338" t="s">
        <v>820</v>
      </c>
      <c r="O70" s="365"/>
      <c r="P70" s="366"/>
      <c r="Q70" s="360"/>
    </row>
    <row r="71" spans="1:17" s="71" customFormat="1">
      <c r="A71" s="338" t="s">
        <v>318</v>
      </c>
      <c r="B71" s="338" t="s">
        <v>893</v>
      </c>
      <c r="C71" s="339" t="s">
        <v>18</v>
      </c>
      <c r="D71" s="340" t="s">
        <v>7</v>
      </c>
      <c r="E71" s="350" t="s">
        <v>894</v>
      </c>
      <c r="F71" s="341" t="s">
        <v>961</v>
      </c>
      <c r="G71" s="342">
        <v>2716</v>
      </c>
      <c r="H71" s="342">
        <v>260868</v>
      </c>
      <c r="I71" s="342">
        <v>405317.58</v>
      </c>
      <c r="J71" s="344" t="s">
        <v>820</v>
      </c>
      <c r="K71" s="344" t="s">
        <v>820</v>
      </c>
      <c r="L71" s="344" t="s">
        <v>820</v>
      </c>
      <c r="M71" s="344" t="s">
        <v>820</v>
      </c>
      <c r="N71" s="338" t="s">
        <v>820</v>
      </c>
      <c r="O71" s="365"/>
      <c r="P71" s="366"/>
      <c r="Q71" s="360"/>
    </row>
    <row r="72" spans="1:17" s="71" customFormat="1">
      <c r="A72" s="338" t="s">
        <v>318</v>
      </c>
      <c r="B72" s="338" t="s">
        <v>893</v>
      </c>
      <c r="C72" s="339" t="s">
        <v>18</v>
      </c>
      <c r="D72" s="340" t="s">
        <v>7</v>
      </c>
      <c r="E72" s="350" t="s">
        <v>894</v>
      </c>
      <c r="F72" s="341" t="s">
        <v>962</v>
      </c>
      <c r="G72" s="342"/>
      <c r="H72" s="342">
        <v>89</v>
      </c>
      <c r="I72" s="342">
        <v>280</v>
      </c>
      <c r="J72" s="344" t="s">
        <v>820</v>
      </c>
      <c r="K72" s="344" t="s">
        <v>820</v>
      </c>
      <c r="L72" s="344" t="s">
        <v>820</v>
      </c>
      <c r="M72" s="344" t="s">
        <v>820</v>
      </c>
      <c r="N72" s="338" t="s">
        <v>820</v>
      </c>
      <c r="O72" s="365"/>
      <c r="P72" s="366"/>
      <c r="Q72" s="360"/>
    </row>
    <row r="73" spans="1:17" s="71" customFormat="1">
      <c r="A73" s="338" t="s">
        <v>318</v>
      </c>
      <c r="B73" s="338" t="s">
        <v>893</v>
      </c>
      <c r="C73" s="339" t="s">
        <v>18</v>
      </c>
      <c r="D73" s="340" t="s">
        <v>7</v>
      </c>
      <c r="E73" s="373" t="s">
        <v>963</v>
      </c>
      <c r="F73" s="341" t="s">
        <v>910</v>
      </c>
      <c r="G73" s="342">
        <v>230</v>
      </c>
      <c r="H73" s="342">
        <v>845</v>
      </c>
      <c r="I73" s="342">
        <v>0</v>
      </c>
      <c r="J73" s="344" t="s">
        <v>820</v>
      </c>
      <c r="K73" s="344" t="s">
        <v>820</v>
      </c>
      <c r="L73" s="344" t="s">
        <v>820</v>
      </c>
      <c r="M73" s="344" t="s">
        <v>820</v>
      </c>
      <c r="N73" s="338" t="s">
        <v>820</v>
      </c>
      <c r="O73" s="365"/>
      <c r="P73" s="366"/>
      <c r="Q73" s="360"/>
    </row>
    <row r="74" spans="1:17" s="71" customFormat="1">
      <c r="A74" s="338" t="s">
        <v>318</v>
      </c>
      <c r="B74" s="338" t="s">
        <v>893</v>
      </c>
      <c r="C74" s="339" t="s">
        <v>18</v>
      </c>
      <c r="D74" s="340" t="s">
        <v>7</v>
      </c>
      <c r="E74" s="373" t="s">
        <v>963</v>
      </c>
      <c r="F74" s="341" t="s">
        <v>912</v>
      </c>
      <c r="G74" s="342">
        <v>499</v>
      </c>
      <c r="H74" s="342">
        <v>51422</v>
      </c>
      <c r="I74" s="342">
        <v>59770.32</v>
      </c>
      <c r="J74" s="344" t="s">
        <v>820</v>
      </c>
      <c r="K74" s="344" t="s">
        <v>820</v>
      </c>
      <c r="L74" s="344" t="s">
        <v>820</v>
      </c>
      <c r="M74" s="344" t="s">
        <v>820</v>
      </c>
      <c r="N74" s="338" t="s">
        <v>820</v>
      </c>
      <c r="O74" s="365"/>
      <c r="P74" s="366"/>
      <c r="Q74" s="360"/>
    </row>
    <row r="75" spans="1:17" s="71" customFormat="1">
      <c r="A75" s="351" t="s">
        <v>318</v>
      </c>
      <c r="B75" s="351" t="s">
        <v>893</v>
      </c>
      <c r="C75" s="369" t="s">
        <v>18</v>
      </c>
      <c r="D75" s="353" t="s">
        <v>7</v>
      </c>
      <c r="E75" s="374" t="s">
        <v>963</v>
      </c>
      <c r="F75" s="341" t="s">
        <v>937</v>
      </c>
      <c r="G75" s="370">
        <v>9955</v>
      </c>
      <c r="H75" s="370">
        <v>3435161</v>
      </c>
      <c r="I75" s="370">
        <v>4068104.5300000003</v>
      </c>
      <c r="J75" s="356" t="s">
        <v>819</v>
      </c>
      <c r="K75" s="356" t="s">
        <v>820</v>
      </c>
      <c r="L75" s="356" t="s">
        <v>819</v>
      </c>
      <c r="M75" s="356" t="s">
        <v>819</v>
      </c>
      <c r="N75" s="351" t="s">
        <v>819</v>
      </c>
      <c r="O75" s="367" t="s">
        <v>65</v>
      </c>
      <c r="P75" s="368" t="s">
        <v>937</v>
      </c>
      <c r="Q75" s="306"/>
    </row>
    <row r="76" spans="1:17" s="71" customFormat="1">
      <c r="A76" s="338" t="s">
        <v>318</v>
      </c>
      <c r="B76" s="338" t="s">
        <v>893</v>
      </c>
      <c r="C76" s="339" t="s">
        <v>18</v>
      </c>
      <c r="D76" s="340" t="s">
        <v>7</v>
      </c>
      <c r="E76" s="373" t="s">
        <v>963</v>
      </c>
      <c r="F76" s="341" t="s">
        <v>940</v>
      </c>
      <c r="G76" s="342">
        <v>4</v>
      </c>
      <c r="H76" s="342">
        <v>10000</v>
      </c>
      <c r="I76" s="342">
        <v>1600</v>
      </c>
      <c r="J76" s="344" t="s">
        <v>820</v>
      </c>
      <c r="K76" s="344" t="s">
        <v>820</v>
      </c>
      <c r="L76" s="344" t="s">
        <v>820</v>
      </c>
      <c r="M76" s="344" t="s">
        <v>820</v>
      </c>
      <c r="N76" s="338" t="s">
        <v>820</v>
      </c>
      <c r="O76" s="365"/>
      <c r="P76" s="366"/>
      <c r="Q76" s="360"/>
    </row>
    <row r="77" spans="1:17" s="71" customFormat="1">
      <c r="A77" s="338" t="s">
        <v>318</v>
      </c>
      <c r="B77" s="338" t="s">
        <v>893</v>
      </c>
      <c r="C77" s="339" t="s">
        <v>18</v>
      </c>
      <c r="D77" s="340" t="s">
        <v>7</v>
      </c>
      <c r="E77" s="373" t="s">
        <v>963</v>
      </c>
      <c r="F77" s="341" t="s">
        <v>941</v>
      </c>
      <c r="G77" s="342">
        <v>10</v>
      </c>
      <c r="H77" s="342">
        <v>7487</v>
      </c>
      <c r="I77" s="342">
        <v>908.57</v>
      </c>
      <c r="J77" s="344" t="s">
        <v>820</v>
      </c>
      <c r="K77" s="344" t="s">
        <v>820</v>
      </c>
      <c r="L77" s="344" t="s">
        <v>820</v>
      </c>
      <c r="M77" s="344" t="s">
        <v>820</v>
      </c>
      <c r="N77" s="338" t="s">
        <v>820</v>
      </c>
      <c r="O77" s="365"/>
      <c r="P77" s="366"/>
      <c r="Q77" s="360"/>
    </row>
    <row r="78" spans="1:17" s="71" customFormat="1">
      <c r="A78" s="338" t="s">
        <v>318</v>
      </c>
      <c r="B78" s="338" t="s">
        <v>893</v>
      </c>
      <c r="C78" s="339" t="s">
        <v>18</v>
      </c>
      <c r="D78" s="340" t="s">
        <v>7</v>
      </c>
      <c r="E78" s="373" t="s">
        <v>963</v>
      </c>
      <c r="F78" s="341" t="s">
        <v>942</v>
      </c>
      <c r="G78" s="342">
        <v>14</v>
      </c>
      <c r="H78" s="342">
        <v>6129</v>
      </c>
      <c r="I78" s="342">
        <v>1413.62</v>
      </c>
      <c r="J78" s="344" t="s">
        <v>820</v>
      </c>
      <c r="K78" s="344" t="s">
        <v>820</v>
      </c>
      <c r="L78" s="344" t="s">
        <v>820</v>
      </c>
      <c r="M78" s="344" t="s">
        <v>820</v>
      </c>
      <c r="N78" s="338" t="s">
        <v>820</v>
      </c>
      <c r="O78" s="365"/>
      <c r="P78" s="366"/>
      <c r="Q78" s="360"/>
    </row>
    <row r="79" spans="1:17" s="71" customFormat="1">
      <c r="A79" s="338" t="s">
        <v>318</v>
      </c>
      <c r="B79" s="338" t="s">
        <v>893</v>
      </c>
      <c r="C79" s="339" t="s">
        <v>18</v>
      </c>
      <c r="D79" s="340" t="s">
        <v>7</v>
      </c>
      <c r="E79" s="373" t="s">
        <v>963</v>
      </c>
      <c r="F79" s="341" t="s">
        <v>945</v>
      </c>
      <c r="G79" s="342">
        <v>24</v>
      </c>
      <c r="H79" s="342">
        <v>13485</v>
      </c>
      <c r="I79" s="342">
        <v>17344.939999999999</v>
      </c>
      <c r="J79" s="344" t="s">
        <v>820</v>
      </c>
      <c r="K79" s="344" t="s">
        <v>820</v>
      </c>
      <c r="L79" s="344" t="s">
        <v>820</v>
      </c>
      <c r="M79" s="344" t="s">
        <v>820</v>
      </c>
      <c r="N79" s="338" t="s">
        <v>820</v>
      </c>
      <c r="O79" s="365"/>
      <c r="P79" s="366"/>
      <c r="Q79" s="360"/>
    </row>
    <row r="80" spans="1:17" s="71" customFormat="1">
      <c r="A80" s="338" t="s">
        <v>318</v>
      </c>
      <c r="B80" s="338" t="s">
        <v>893</v>
      </c>
      <c r="C80" s="339" t="s">
        <v>18</v>
      </c>
      <c r="D80" s="340" t="s">
        <v>7</v>
      </c>
      <c r="E80" s="373" t="s">
        <v>963</v>
      </c>
      <c r="F80" s="341" t="s">
        <v>964</v>
      </c>
      <c r="G80" s="342">
        <v>45</v>
      </c>
      <c r="H80" s="342">
        <v>653193</v>
      </c>
      <c r="I80" s="342">
        <v>109807.82</v>
      </c>
      <c r="J80" s="344" t="s">
        <v>820</v>
      </c>
      <c r="K80" s="344" t="s">
        <v>820</v>
      </c>
      <c r="L80" s="344" t="s">
        <v>820</v>
      </c>
      <c r="M80" s="344" t="s">
        <v>820</v>
      </c>
      <c r="N80" s="338" t="s">
        <v>820</v>
      </c>
      <c r="O80" s="365"/>
      <c r="P80" s="366"/>
      <c r="Q80" s="360"/>
    </row>
    <row r="81" spans="1:17" s="71" customFormat="1">
      <c r="A81" s="338" t="s">
        <v>318</v>
      </c>
      <c r="B81" s="338" t="s">
        <v>893</v>
      </c>
      <c r="C81" s="339" t="s">
        <v>18</v>
      </c>
      <c r="D81" s="340" t="s">
        <v>7</v>
      </c>
      <c r="E81" s="373" t="s">
        <v>963</v>
      </c>
      <c r="F81" s="341" t="s">
        <v>965</v>
      </c>
      <c r="G81" s="342">
        <v>14</v>
      </c>
      <c r="H81" s="342">
        <v>136396</v>
      </c>
      <c r="I81" s="342">
        <v>23217.54</v>
      </c>
      <c r="J81" s="344" t="s">
        <v>820</v>
      </c>
      <c r="K81" s="344" t="s">
        <v>820</v>
      </c>
      <c r="L81" s="344" t="s">
        <v>820</v>
      </c>
      <c r="M81" s="344" t="s">
        <v>820</v>
      </c>
      <c r="N81" s="338" t="s">
        <v>820</v>
      </c>
      <c r="O81" s="365"/>
      <c r="P81" s="366"/>
      <c r="Q81" s="360"/>
    </row>
    <row r="82" spans="1:17" s="71" customFormat="1">
      <c r="A82" s="351" t="s">
        <v>318</v>
      </c>
      <c r="B82" s="351" t="s">
        <v>893</v>
      </c>
      <c r="C82" s="369" t="s">
        <v>18</v>
      </c>
      <c r="D82" s="353" t="s">
        <v>7</v>
      </c>
      <c r="E82" s="374" t="s">
        <v>963</v>
      </c>
      <c r="F82" s="341" t="s">
        <v>947</v>
      </c>
      <c r="G82" s="370">
        <v>1592</v>
      </c>
      <c r="H82" s="370">
        <v>500113</v>
      </c>
      <c r="I82" s="370">
        <v>562492.56999999995</v>
      </c>
      <c r="J82" s="356" t="s">
        <v>819</v>
      </c>
      <c r="K82" s="356" t="s">
        <v>820</v>
      </c>
      <c r="L82" s="356" t="s">
        <v>820</v>
      </c>
      <c r="M82" s="356" t="s">
        <v>819</v>
      </c>
      <c r="N82" s="351" t="s">
        <v>819</v>
      </c>
      <c r="O82" s="367" t="s">
        <v>65</v>
      </c>
      <c r="P82" s="368" t="s">
        <v>937</v>
      </c>
      <c r="Q82" s="306"/>
    </row>
    <row r="83" spans="1:17" s="71" customFormat="1">
      <c r="A83" s="351" t="s">
        <v>318</v>
      </c>
      <c r="B83" s="351" t="s">
        <v>893</v>
      </c>
      <c r="C83" s="369" t="s">
        <v>18</v>
      </c>
      <c r="D83" s="353" t="s">
        <v>7</v>
      </c>
      <c r="E83" s="374" t="s">
        <v>963</v>
      </c>
      <c r="F83" s="341" t="s">
        <v>966</v>
      </c>
      <c r="G83" s="370">
        <v>1564</v>
      </c>
      <c r="H83" s="370">
        <v>15309748</v>
      </c>
      <c r="I83" s="370">
        <v>2328727.09</v>
      </c>
      <c r="J83" s="356" t="s">
        <v>819</v>
      </c>
      <c r="K83" s="356" t="s">
        <v>819</v>
      </c>
      <c r="L83" s="356" t="s">
        <v>819</v>
      </c>
      <c r="M83" s="356" t="s">
        <v>819</v>
      </c>
      <c r="N83" s="351" t="s">
        <v>820</v>
      </c>
      <c r="O83" s="367" t="s">
        <v>65</v>
      </c>
      <c r="P83" s="368" t="s">
        <v>966</v>
      </c>
      <c r="Q83" s="306"/>
    </row>
    <row r="84" spans="1:17" s="71" customFormat="1">
      <c r="A84" s="351" t="s">
        <v>318</v>
      </c>
      <c r="B84" s="351" t="s">
        <v>893</v>
      </c>
      <c r="C84" s="369" t="s">
        <v>18</v>
      </c>
      <c r="D84" s="353" t="s">
        <v>7</v>
      </c>
      <c r="E84" s="374" t="s">
        <v>963</v>
      </c>
      <c r="F84" s="341" t="s">
        <v>951</v>
      </c>
      <c r="G84" s="370">
        <v>1710</v>
      </c>
      <c r="H84" s="370">
        <v>20169716</v>
      </c>
      <c r="I84" s="370">
        <v>3108250.58</v>
      </c>
      <c r="J84" s="356" t="s">
        <v>819</v>
      </c>
      <c r="K84" s="356" t="s">
        <v>819</v>
      </c>
      <c r="L84" s="356" t="s">
        <v>819</v>
      </c>
      <c r="M84" s="356" t="s">
        <v>819</v>
      </c>
      <c r="N84" s="351" t="s">
        <v>820</v>
      </c>
      <c r="O84" s="367" t="s">
        <v>65</v>
      </c>
      <c r="P84" s="368" t="s">
        <v>951</v>
      </c>
      <c r="Q84" s="306"/>
    </row>
    <row r="85" spans="1:17" s="71" customFormat="1">
      <c r="A85" s="338" t="s">
        <v>318</v>
      </c>
      <c r="B85" s="338" t="s">
        <v>893</v>
      </c>
      <c r="C85" s="339" t="s">
        <v>18</v>
      </c>
      <c r="D85" s="340" t="s">
        <v>7</v>
      </c>
      <c r="E85" s="373" t="s">
        <v>963</v>
      </c>
      <c r="F85" s="341" t="s">
        <v>954</v>
      </c>
      <c r="G85" s="342">
        <v>976</v>
      </c>
      <c r="H85" s="342">
        <v>199742</v>
      </c>
      <c r="I85" s="342">
        <v>241323.05</v>
      </c>
      <c r="J85" s="344" t="s">
        <v>820</v>
      </c>
      <c r="K85" s="344" t="s">
        <v>820</v>
      </c>
      <c r="L85" s="344" t="s">
        <v>820</v>
      </c>
      <c r="M85" s="344" t="s">
        <v>820</v>
      </c>
      <c r="N85" s="338" t="s">
        <v>820</v>
      </c>
      <c r="O85" s="365"/>
      <c r="P85" s="366"/>
      <c r="Q85" s="360"/>
    </row>
    <row r="86" spans="1:17" s="71" customFormat="1">
      <c r="A86" s="351" t="s">
        <v>318</v>
      </c>
      <c r="B86" s="351" t="s">
        <v>893</v>
      </c>
      <c r="C86" s="369" t="s">
        <v>18</v>
      </c>
      <c r="D86" s="353" t="s">
        <v>7</v>
      </c>
      <c r="E86" s="374" t="s">
        <v>963</v>
      </c>
      <c r="F86" s="341" t="s">
        <v>967</v>
      </c>
      <c r="G86" s="370">
        <v>3028</v>
      </c>
      <c r="H86" s="370">
        <v>13943813</v>
      </c>
      <c r="I86" s="370">
        <v>2128937.12</v>
      </c>
      <c r="J86" s="356" t="s">
        <v>819</v>
      </c>
      <c r="K86" s="356" t="s">
        <v>819</v>
      </c>
      <c r="L86" s="356" t="s">
        <v>819</v>
      </c>
      <c r="M86" s="356" t="s">
        <v>819</v>
      </c>
      <c r="N86" s="351" t="s">
        <v>820</v>
      </c>
      <c r="O86" s="367" t="s">
        <v>65</v>
      </c>
      <c r="P86" s="368" t="s">
        <v>966</v>
      </c>
      <c r="Q86" s="306"/>
    </row>
    <row r="87" spans="1:17" s="71" customFormat="1">
      <c r="A87" s="351" t="s">
        <v>318</v>
      </c>
      <c r="B87" s="351" t="s">
        <v>893</v>
      </c>
      <c r="C87" s="369" t="s">
        <v>18</v>
      </c>
      <c r="D87" s="353" t="s">
        <v>7</v>
      </c>
      <c r="E87" s="374" t="s">
        <v>963</v>
      </c>
      <c r="F87" s="341" t="s">
        <v>968</v>
      </c>
      <c r="G87" s="370">
        <v>3797</v>
      </c>
      <c r="H87" s="370">
        <v>12847446</v>
      </c>
      <c r="I87" s="370">
        <v>2163469.48</v>
      </c>
      <c r="J87" s="356" t="s">
        <v>819</v>
      </c>
      <c r="K87" s="356" t="s">
        <v>819</v>
      </c>
      <c r="L87" s="356" t="s">
        <v>819</v>
      </c>
      <c r="M87" s="356" t="s">
        <v>819</v>
      </c>
      <c r="N87" s="351" t="s">
        <v>820</v>
      </c>
      <c r="O87" s="367" t="s">
        <v>65</v>
      </c>
      <c r="P87" s="368" t="s">
        <v>951</v>
      </c>
      <c r="Q87" s="306"/>
    </row>
    <row r="88" spans="1:17" s="71" customFormat="1">
      <c r="A88" s="338" t="s">
        <v>318</v>
      </c>
      <c r="B88" s="338" t="s">
        <v>893</v>
      </c>
      <c r="C88" s="339" t="s">
        <v>18</v>
      </c>
      <c r="D88" s="340" t="s">
        <v>7</v>
      </c>
      <c r="E88" s="373" t="s">
        <v>963</v>
      </c>
      <c r="F88" s="341" t="s">
        <v>956</v>
      </c>
      <c r="G88" s="342">
        <v>420</v>
      </c>
      <c r="H88" s="342">
        <v>1495</v>
      </c>
      <c r="I88" s="342">
        <v>1594.55</v>
      </c>
      <c r="J88" s="344" t="s">
        <v>820</v>
      </c>
      <c r="K88" s="344" t="s">
        <v>820</v>
      </c>
      <c r="L88" s="344" t="s">
        <v>820</v>
      </c>
      <c r="M88" s="344" t="s">
        <v>820</v>
      </c>
      <c r="N88" s="338" t="s">
        <v>820</v>
      </c>
      <c r="O88" s="365"/>
      <c r="P88" s="366"/>
      <c r="Q88" s="360"/>
    </row>
    <row r="89" spans="1:17" s="71" customFormat="1">
      <c r="A89" s="338" t="s">
        <v>318</v>
      </c>
      <c r="B89" s="338" t="s">
        <v>893</v>
      </c>
      <c r="C89" s="339" t="s">
        <v>18</v>
      </c>
      <c r="D89" s="340" t="s">
        <v>7</v>
      </c>
      <c r="E89" s="373" t="s">
        <v>963</v>
      </c>
      <c r="F89" s="341" t="s">
        <v>959</v>
      </c>
      <c r="G89" s="342">
        <v>146</v>
      </c>
      <c r="H89" s="342">
        <v>152976</v>
      </c>
      <c r="I89" s="342">
        <v>252187.18</v>
      </c>
      <c r="J89" s="344" t="s">
        <v>820</v>
      </c>
      <c r="K89" s="344" t="s">
        <v>820</v>
      </c>
      <c r="L89" s="344" t="s">
        <v>820</v>
      </c>
      <c r="M89" s="344" t="s">
        <v>820</v>
      </c>
      <c r="N89" s="338" t="s">
        <v>820</v>
      </c>
      <c r="O89" s="365"/>
      <c r="P89" s="366"/>
      <c r="Q89" s="360"/>
    </row>
    <row r="90" spans="1:17" s="71" customFormat="1">
      <c r="A90" s="375" t="s">
        <v>318</v>
      </c>
      <c r="B90" s="375" t="s">
        <v>893</v>
      </c>
      <c r="C90" s="376" t="s">
        <v>20</v>
      </c>
      <c r="D90" s="353" t="s">
        <v>7</v>
      </c>
      <c r="E90" s="376" t="s">
        <v>804</v>
      </c>
      <c r="F90" s="341" t="s">
        <v>969</v>
      </c>
      <c r="G90" s="378">
        <v>444.58333333333331</v>
      </c>
      <c r="H90" s="378">
        <v>16138.267</v>
      </c>
      <c r="I90" s="378">
        <v>27636060.710000001</v>
      </c>
      <c r="J90" s="379" t="s">
        <v>819</v>
      </c>
      <c r="K90" s="379" t="s">
        <v>819</v>
      </c>
      <c r="L90" s="379" t="s">
        <v>819</v>
      </c>
      <c r="M90" s="375" t="s">
        <v>820</v>
      </c>
      <c r="N90" s="375" t="s">
        <v>820</v>
      </c>
      <c r="O90" s="367"/>
      <c r="P90" s="368"/>
      <c r="Q90" s="306"/>
    </row>
    <row r="91" spans="1:17" s="71" customFormat="1">
      <c r="A91" s="375" t="s">
        <v>318</v>
      </c>
      <c r="B91" s="375" t="s">
        <v>893</v>
      </c>
      <c r="C91" s="376" t="s">
        <v>20</v>
      </c>
      <c r="D91" s="353" t="s">
        <v>7</v>
      </c>
      <c r="E91" s="376" t="s">
        <v>804</v>
      </c>
      <c r="F91" s="341" t="s">
        <v>970</v>
      </c>
      <c r="G91" s="378">
        <v>37</v>
      </c>
      <c r="H91" s="378">
        <v>14321.023999999999</v>
      </c>
      <c r="I91" s="378">
        <v>6393058.8899999997</v>
      </c>
      <c r="J91" s="379" t="s">
        <v>819</v>
      </c>
      <c r="K91" s="379" t="s">
        <v>819</v>
      </c>
      <c r="L91" s="379" t="s">
        <v>819</v>
      </c>
      <c r="M91" s="375" t="s">
        <v>820</v>
      </c>
      <c r="N91" s="375" t="s">
        <v>820</v>
      </c>
      <c r="O91" s="367"/>
      <c r="P91" s="368"/>
      <c r="Q91" s="306"/>
    </row>
    <row r="92" spans="1:17" s="71" customFormat="1">
      <c r="A92" s="380" t="s">
        <v>318</v>
      </c>
      <c r="B92" s="380" t="s">
        <v>893</v>
      </c>
      <c r="C92" s="381" t="s">
        <v>20</v>
      </c>
      <c r="D92" s="340" t="s">
        <v>7</v>
      </c>
      <c r="E92" s="381" t="s">
        <v>804</v>
      </c>
      <c r="F92" s="341" t="s">
        <v>971</v>
      </c>
      <c r="G92" s="382">
        <v>35.666666666666664</v>
      </c>
      <c r="H92" s="382">
        <v>1418.7470000000001</v>
      </c>
      <c r="I92" s="382">
        <v>1296864.97</v>
      </c>
      <c r="J92" s="383" t="s">
        <v>820</v>
      </c>
      <c r="K92" s="383" t="s">
        <v>820</v>
      </c>
      <c r="L92" s="383" t="s">
        <v>820</v>
      </c>
      <c r="M92" s="380" t="s">
        <v>820</v>
      </c>
      <c r="N92" s="380" t="s">
        <v>820</v>
      </c>
      <c r="O92" s="365"/>
      <c r="P92" s="366"/>
      <c r="Q92" s="360"/>
    </row>
    <row r="93" spans="1:17" s="71" customFormat="1">
      <c r="A93" s="375" t="s">
        <v>318</v>
      </c>
      <c r="B93" s="384" t="s">
        <v>893</v>
      </c>
      <c r="C93" s="385" t="s">
        <v>20</v>
      </c>
      <c r="D93" s="353" t="s">
        <v>7</v>
      </c>
      <c r="E93" s="385" t="s">
        <v>805</v>
      </c>
      <c r="F93" s="341" t="s">
        <v>972</v>
      </c>
      <c r="G93" s="386">
        <v>195.5</v>
      </c>
      <c r="H93" s="387">
        <v>2287.625</v>
      </c>
      <c r="I93" s="387">
        <v>2182704.7999999998</v>
      </c>
      <c r="J93" s="388" t="s">
        <v>819</v>
      </c>
      <c r="K93" s="388" t="s">
        <v>819</v>
      </c>
      <c r="L93" s="388" t="s">
        <v>819</v>
      </c>
      <c r="M93" s="256" t="s">
        <v>820</v>
      </c>
      <c r="N93" s="375" t="s">
        <v>820</v>
      </c>
      <c r="O93" s="367" t="s">
        <v>65</v>
      </c>
      <c r="P93" s="368" t="s">
        <v>972</v>
      </c>
      <c r="Q93" s="306"/>
    </row>
    <row r="94" spans="1:17" s="71" customFormat="1">
      <c r="A94" s="375" t="s">
        <v>318</v>
      </c>
      <c r="B94" s="384" t="s">
        <v>893</v>
      </c>
      <c r="C94" s="385" t="s">
        <v>20</v>
      </c>
      <c r="D94" s="353" t="s">
        <v>7</v>
      </c>
      <c r="E94" s="385" t="s">
        <v>805</v>
      </c>
      <c r="F94" s="341" t="s">
        <v>973</v>
      </c>
      <c r="G94" s="386">
        <v>92.667000000000002</v>
      </c>
      <c r="H94" s="387">
        <v>1117.308</v>
      </c>
      <c r="I94" s="387">
        <v>1317924</v>
      </c>
      <c r="J94" s="388" t="s">
        <v>819</v>
      </c>
      <c r="K94" s="388" t="s">
        <v>819</v>
      </c>
      <c r="L94" s="388" t="s">
        <v>819</v>
      </c>
      <c r="M94" s="256" t="s">
        <v>820</v>
      </c>
      <c r="N94" s="375" t="s">
        <v>820</v>
      </c>
      <c r="O94" s="367" t="s">
        <v>65</v>
      </c>
      <c r="P94" s="368" t="s">
        <v>972</v>
      </c>
      <c r="Q94" s="306"/>
    </row>
    <row r="95" spans="1:17" s="71" customFormat="1">
      <c r="A95" s="375" t="s">
        <v>318</v>
      </c>
      <c r="B95" s="384" t="s">
        <v>893</v>
      </c>
      <c r="C95" s="385" t="s">
        <v>20</v>
      </c>
      <c r="D95" s="353" t="s">
        <v>7</v>
      </c>
      <c r="E95" s="385" t="s">
        <v>805</v>
      </c>
      <c r="F95" s="341" t="s">
        <v>974</v>
      </c>
      <c r="G95" s="386">
        <v>51.042000000000002</v>
      </c>
      <c r="H95" s="387">
        <v>996.45600000000002</v>
      </c>
      <c r="I95" s="387">
        <v>738849.17</v>
      </c>
      <c r="J95" s="388" t="s">
        <v>819</v>
      </c>
      <c r="K95" s="388" t="s">
        <v>819</v>
      </c>
      <c r="L95" s="388" t="s">
        <v>819</v>
      </c>
      <c r="M95" s="256" t="s">
        <v>820</v>
      </c>
      <c r="N95" s="375" t="s">
        <v>820</v>
      </c>
      <c r="O95" s="367" t="s">
        <v>65</v>
      </c>
      <c r="P95" s="368" t="s">
        <v>972</v>
      </c>
      <c r="Q95" s="306"/>
    </row>
    <row r="96" spans="1:17" s="71" customFormat="1">
      <c r="A96" s="375" t="s">
        <v>318</v>
      </c>
      <c r="B96" s="384" t="s">
        <v>893</v>
      </c>
      <c r="C96" s="385" t="s">
        <v>20</v>
      </c>
      <c r="D96" s="353" t="s">
        <v>7</v>
      </c>
      <c r="E96" s="385" t="s">
        <v>805</v>
      </c>
      <c r="F96" s="341" t="s">
        <v>975</v>
      </c>
      <c r="G96" s="386">
        <v>6.5</v>
      </c>
      <c r="H96" s="387">
        <v>783.75800000000004</v>
      </c>
      <c r="I96" s="387">
        <v>282835.78000000003</v>
      </c>
      <c r="J96" s="389" t="s">
        <v>820</v>
      </c>
      <c r="K96" s="388" t="s">
        <v>819</v>
      </c>
      <c r="L96" s="388" t="s">
        <v>819</v>
      </c>
      <c r="M96" s="256" t="s">
        <v>820</v>
      </c>
      <c r="N96" s="375" t="s">
        <v>820</v>
      </c>
      <c r="O96" s="367"/>
      <c r="P96" s="368"/>
      <c r="Q96" s="306"/>
    </row>
    <row r="97" spans="1:17" s="71" customFormat="1">
      <c r="A97" s="375" t="s">
        <v>318</v>
      </c>
      <c r="B97" s="384" t="s">
        <v>893</v>
      </c>
      <c r="C97" s="385" t="s">
        <v>20</v>
      </c>
      <c r="D97" s="353" t="s">
        <v>7</v>
      </c>
      <c r="E97" s="385" t="s">
        <v>805</v>
      </c>
      <c r="F97" s="341" t="s">
        <v>976</v>
      </c>
      <c r="G97" s="386">
        <v>48.417000000000002</v>
      </c>
      <c r="H97" s="387">
        <v>163.37899999999999</v>
      </c>
      <c r="I97" s="387">
        <v>330454.76</v>
      </c>
      <c r="J97" s="388" t="s">
        <v>819</v>
      </c>
      <c r="K97" s="389" t="s">
        <v>820</v>
      </c>
      <c r="L97" s="388" t="s">
        <v>819</v>
      </c>
      <c r="M97" s="256" t="s">
        <v>820</v>
      </c>
      <c r="N97" s="375" t="s">
        <v>820</v>
      </c>
      <c r="O97" s="367" t="s">
        <v>65</v>
      </c>
      <c r="P97" s="368" t="s">
        <v>972</v>
      </c>
      <c r="Q97" s="306"/>
    </row>
    <row r="98" spans="1:17" s="71" customFormat="1">
      <c r="A98" s="380" t="s">
        <v>318</v>
      </c>
      <c r="B98" s="390" t="s">
        <v>893</v>
      </c>
      <c r="C98" s="391" t="s">
        <v>20</v>
      </c>
      <c r="D98" s="340" t="s">
        <v>7</v>
      </c>
      <c r="E98" s="391" t="s">
        <v>805</v>
      </c>
      <c r="F98" s="341" t="s">
        <v>977</v>
      </c>
      <c r="G98" s="392">
        <v>2.75</v>
      </c>
      <c r="H98" s="393">
        <v>82.756</v>
      </c>
      <c r="I98" s="393">
        <v>61951.46</v>
      </c>
      <c r="J98" s="394" t="s">
        <v>820</v>
      </c>
      <c r="K98" s="394" t="s">
        <v>820</v>
      </c>
      <c r="L98" s="394" t="s">
        <v>820</v>
      </c>
      <c r="M98" s="395" t="s">
        <v>820</v>
      </c>
      <c r="N98" s="380" t="s">
        <v>820</v>
      </c>
      <c r="O98" s="365"/>
      <c r="P98" s="366"/>
      <c r="Q98" s="360"/>
    </row>
    <row r="99" spans="1:17" s="71" customFormat="1">
      <c r="A99" s="375" t="s">
        <v>318</v>
      </c>
      <c r="B99" s="384" t="s">
        <v>893</v>
      </c>
      <c r="C99" s="385" t="s">
        <v>20</v>
      </c>
      <c r="D99" s="353" t="s">
        <v>7</v>
      </c>
      <c r="E99" s="385" t="s">
        <v>805</v>
      </c>
      <c r="F99" s="341" t="s">
        <v>978</v>
      </c>
      <c r="G99" s="386">
        <v>118.708</v>
      </c>
      <c r="H99" s="387">
        <v>65.349000000000004</v>
      </c>
      <c r="I99" s="387">
        <v>571750.63</v>
      </c>
      <c r="J99" s="388" t="s">
        <v>819</v>
      </c>
      <c r="K99" s="388" t="s">
        <v>820</v>
      </c>
      <c r="L99" s="388" t="s">
        <v>819</v>
      </c>
      <c r="M99" s="256" t="s">
        <v>820</v>
      </c>
      <c r="N99" s="375" t="s">
        <v>820</v>
      </c>
      <c r="O99" s="367"/>
      <c r="P99" s="368"/>
      <c r="Q99" s="306"/>
    </row>
    <row r="100" spans="1:17" s="71" customFormat="1">
      <c r="A100" s="375" t="s">
        <v>318</v>
      </c>
      <c r="B100" s="384" t="s">
        <v>893</v>
      </c>
      <c r="C100" s="385" t="s">
        <v>20</v>
      </c>
      <c r="D100" s="353" t="s">
        <v>7</v>
      </c>
      <c r="E100" s="385" t="s">
        <v>805</v>
      </c>
      <c r="F100" s="341" t="s">
        <v>979</v>
      </c>
      <c r="G100" s="386">
        <v>79.832999999999998</v>
      </c>
      <c r="H100" s="387">
        <v>51.228000000000002</v>
      </c>
      <c r="I100" s="387">
        <v>281384.11</v>
      </c>
      <c r="J100" s="388" t="s">
        <v>819</v>
      </c>
      <c r="K100" s="388" t="s">
        <v>820</v>
      </c>
      <c r="L100" s="388" t="s">
        <v>819</v>
      </c>
      <c r="M100" s="256" t="s">
        <v>820</v>
      </c>
      <c r="N100" s="396" t="s">
        <v>819</v>
      </c>
      <c r="O100" s="367"/>
      <c r="P100" s="368"/>
      <c r="Q100" s="306"/>
    </row>
    <row r="101" spans="1:17" s="71" customFormat="1">
      <c r="A101" s="380" t="s">
        <v>318</v>
      </c>
      <c r="B101" s="390" t="s">
        <v>893</v>
      </c>
      <c r="C101" s="391" t="s">
        <v>20</v>
      </c>
      <c r="D101" s="340" t="s">
        <v>7</v>
      </c>
      <c r="E101" s="391" t="s">
        <v>805</v>
      </c>
      <c r="F101" s="341" t="s">
        <v>980</v>
      </c>
      <c r="G101" s="392">
        <v>11.833</v>
      </c>
      <c r="H101" s="393">
        <v>33.558999999999997</v>
      </c>
      <c r="I101" s="393">
        <v>86510.94</v>
      </c>
      <c r="J101" s="394" t="s">
        <v>820</v>
      </c>
      <c r="K101" s="394" t="s">
        <v>820</v>
      </c>
      <c r="L101" s="394" t="s">
        <v>820</v>
      </c>
      <c r="M101" s="395" t="s">
        <v>820</v>
      </c>
      <c r="N101" s="380" t="s">
        <v>820</v>
      </c>
      <c r="O101" s="365"/>
      <c r="P101" s="366"/>
      <c r="Q101" s="360"/>
    </row>
    <row r="102" spans="1:17" s="71" customFormat="1">
      <c r="A102" s="380" t="s">
        <v>318</v>
      </c>
      <c r="B102" s="390" t="s">
        <v>893</v>
      </c>
      <c r="C102" s="391" t="s">
        <v>20</v>
      </c>
      <c r="D102" s="340" t="s">
        <v>7</v>
      </c>
      <c r="E102" s="391" t="s">
        <v>805</v>
      </c>
      <c r="F102" s="341" t="s">
        <v>981</v>
      </c>
      <c r="G102" s="392">
        <v>21.542000000000002</v>
      </c>
      <c r="H102" s="393">
        <v>28.030999999999999</v>
      </c>
      <c r="I102" s="393">
        <v>106309.02</v>
      </c>
      <c r="J102" s="394" t="s">
        <v>820</v>
      </c>
      <c r="K102" s="394" t="s">
        <v>820</v>
      </c>
      <c r="L102" s="394" t="s">
        <v>820</v>
      </c>
      <c r="M102" s="395" t="s">
        <v>820</v>
      </c>
      <c r="N102" s="380" t="s">
        <v>820</v>
      </c>
      <c r="O102" s="365"/>
      <c r="P102" s="366"/>
      <c r="Q102" s="360"/>
    </row>
    <row r="103" spans="1:17" s="71" customFormat="1">
      <c r="A103" s="396" t="s">
        <v>318</v>
      </c>
      <c r="B103" s="397" t="s">
        <v>893</v>
      </c>
      <c r="C103" s="398" t="s">
        <v>20</v>
      </c>
      <c r="D103" s="353" t="s">
        <v>7</v>
      </c>
      <c r="E103" s="398" t="s">
        <v>805</v>
      </c>
      <c r="F103" s="341" t="s">
        <v>982</v>
      </c>
      <c r="G103" s="399">
        <v>43.582999999999998</v>
      </c>
      <c r="H103" s="400">
        <v>24.303000000000001</v>
      </c>
      <c r="I103" s="400">
        <v>178453.6</v>
      </c>
      <c r="J103" s="351" t="s">
        <v>819</v>
      </c>
      <c r="K103" s="351" t="s">
        <v>820</v>
      </c>
      <c r="L103" s="351" t="s">
        <v>820</v>
      </c>
      <c r="M103" s="254" t="s">
        <v>820</v>
      </c>
      <c r="N103" s="396" t="s">
        <v>820</v>
      </c>
      <c r="O103" s="367"/>
      <c r="P103" s="368"/>
      <c r="Q103" s="306"/>
    </row>
    <row r="104" spans="1:17" s="71" customFormat="1">
      <c r="A104" s="380" t="s">
        <v>318</v>
      </c>
      <c r="B104" s="390" t="s">
        <v>893</v>
      </c>
      <c r="C104" s="391" t="s">
        <v>20</v>
      </c>
      <c r="D104" s="340" t="s">
        <v>7</v>
      </c>
      <c r="E104" s="391" t="s">
        <v>805</v>
      </c>
      <c r="F104" s="341" t="s">
        <v>983</v>
      </c>
      <c r="G104" s="392">
        <v>0.25</v>
      </c>
      <c r="H104" s="393">
        <v>22.9</v>
      </c>
      <c r="I104" s="393">
        <v>9816.7999999999993</v>
      </c>
      <c r="J104" s="394" t="s">
        <v>820</v>
      </c>
      <c r="K104" s="394" t="s">
        <v>820</v>
      </c>
      <c r="L104" s="394" t="s">
        <v>820</v>
      </c>
      <c r="M104" s="395" t="s">
        <v>820</v>
      </c>
      <c r="N104" s="380" t="s">
        <v>820</v>
      </c>
      <c r="O104" s="365"/>
      <c r="P104" s="366"/>
      <c r="Q104" s="360"/>
    </row>
    <row r="105" spans="1:17" s="71" customFormat="1">
      <c r="A105" s="380" t="s">
        <v>318</v>
      </c>
      <c r="B105" s="390" t="s">
        <v>893</v>
      </c>
      <c r="C105" s="391" t="s">
        <v>20</v>
      </c>
      <c r="D105" s="340" t="s">
        <v>7</v>
      </c>
      <c r="E105" s="391" t="s">
        <v>805</v>
      </c>
      <c r="F105" s="341" t="s">
        <v>984</v>
      </c>
      <c r="G105" s="392">
        <v>13.042</v>
      </c>
      <c r="H105" s="393">
        <v>2.4260000000000002</v>
      </c>
      <c r="I105" s="393">
        <v>10443.51</v>
      </c>
      <c r="J105" s="338" t="s">
        <v>820</v>
      </c>
      <c r="K105" s="394" t="s">
        <v>820</v>
      </c>
      <c r="L105" s="394" t="s">
        <v>820</v>
      </c>
      <c r="M105" s="395" t="s">
        <v>820</v>
      </c>
      <c r="N105" s="401" t="s">
        <v>820</v>
      </c>
      <c r="O105" s="365"/>
      <c r="P105" s="366"/>
      <c r="Q105" s="360"/>
    </row>
    <row r="106" spans="1:17" s="71" customFormat="1">
      <c r="A106" s="380" t="s">
        <v>318</v>
      </c>
      <c r="B106" s="390" t="s">
        <v>893</v>
      </c>
      <c r="C106" s="391" t="s">
        <v>20</v>
      </c>
      <c r="D106" s="340" t="s">
        <v>7</v>
      </c>
      <c r="E106" s="391" t="s">
        <v>805</v>
      </c>
      <c r="F106" s="341" t="s">
        <v>985</v>
      </c>
      <c r="G106" s="392">
        <v>1.583</v>
      </c>
      <c r="H106" s="393">
        <v>0.72</v>
      </c>
      <c r="I106" s="393">
        <v>0</v>
      </c>
      <c r="J106" s="394" t="s">
        <v>820</v>
      </c>
      <c r="K106" s="394" t="s">
        <v>820</v>
      </c>
      <c r="L106" s="394" t="s">
        <v>820</v>
      </c>
      <c r="M106" s="395" t="s">
        <v>820</v>
      </c>
      <c r="N106" s="380" t="s">
        <v>820</v>
      </c>
      <c r="O106" s="365"/>
      <c r="P106" s="366"/>
      <c r="Q106" s="360"/>
    </row>
    <row r="107" spans="1:17" s="71" customFormat="1">
      <c r="A107" s="380" t="s">
        <v>318</v>
      </c>
      <c r="B107" s="390" t="s">
        <v>893</v>
      </c>
      <c r="C107" s="391" t="s">
        <v>20</v>
      </c>
      <c r="D107" s="340" t="s">
        <v>7</v>
      </c>
      <c r="E107" s="391" t="s">
        <v>805</v>
      </c>
      <c r="F107" s="341" t="s">
        <v>986</v>
      </c>
      <c r="G107" s="392">
        <v>1.167</v>
      </c>
      <c r="H107" s="393">
        <v>0.24399999999999999</v>
      </c>
      <c r="I107" s="393">
        <v>1434.71</v>
      </c>
      <c r="J107" s="394" t="s">
        <v>820</v>
      </c>
      <c r="K107" s="394" t="s">
        <v>820</v>
      </c>
      <c r="L107" s="394" t="s">
        <v>820</v>
      </c>
      <c r="M107" s="395" t="s">
        <v>820</v>
      </c>
      <c r="N107" s="380" t="s">
        <v>820</v>
      </c>
      <c r="O107" s="365"/>
      <c r="P107" s="366"/>
      <c r="Q107" s="360"/>
    </row>
    <row r="108" spans="1:17" s="71" customFormat="1">
      <c r="A108" s="380" t="s">
        <v>318</v>
      </c>
      <c r="B108" s="390" t="s">
        <v>987</v>
      </c>
      <c r="C108" s="391" t="s">
        <v>20</v>
      </c>
      <c r="D108" s="340" t="s">
        <v>7</v>
      </c>
      <c r="E108" s="391" t="s">
        <v>805</v>
      </c>
      <c r="F108" s="341" t="s">
        <v>979</v>
      </c>
      <c r="G108" s="392">
        <v>0.58299999999999996</v>
      </c>
      <c r="H108" s="393">
        <v>0.21</v>
      </c>
      <c r="I108" s="393">
        <v>11.67</v>
      </c>
      <c r="J108" s="394" t="s">
        <v>820</v>
      </c>
      <c r="K108" s="394" t="s">
        <v>820</v>
      </c>
      <c r="L108" s="394" t="s">
        <v>820</v>
      </c>
      <c r="M108" s="395" t="s">
        <v>820</v>
      </c>
      <c r="N108" s="380" t="s">
        <v>820</v>
      </c>
      <c r="O108" s="365"/>
      <c r="P108" s="366"/>
      <c r="Q108" s="360"/>
    </row>
    <row r="109" spans="1:17" s="71" customFormat="1">
      <c r="A109" s="380" t="s">
        <v>318</v>
      </c>
      <c r="B109" s="390" t="s">
        <v>893</v>
      </c>
      <c r="C109" s="391" t="s">
        <v>20</v>
      </c>
      <c r="D109" s="340" t="s">
        <v>7</v>
      </c>
      <c r="E109" s="391" t="s">
        <v>805</v>
      </c>
      <c r="F109" s="341" t="s">
        <v>988</v>
      </c>
      <c r="G109" s="392">
        <v>1.208</v>
      </c>
      <c r="H109" s="393">
        <v>8.2000000000000003E-2</v>
      </c>
      <c r="I109" s="393">
        <v>855.96</v>
      </c>
      <c r="J109" s="394" t="s">
        <v>820</v>
      </c>
      <c r="K109" s="394" t="s">
        <v>820</v>
      </c>
      <c r="L109" s="394" t="s">
        <v>820</v>
      </c>
      <c r="M109" s="395" t="s">
        <v>820</v>
      </c>
      <c r="N109" s="380" t="s">
        <v>820</v>
      </c>
      <c r="O109" s="365"/>
      <c r="P109" s="366"/>
      <c r="Q109" s="360"/>
    </row>
    <row r="110" spans="1:17" s="71" customFormat="1">
      <c r="A110" s="375" t="s">
        <v>318</v>
      </c>
      <c r="B110" s="375" t="s">
        <v>893</v>
      </c>
      <c r="C110" s="376" t="s">
        <v>20</v>
      </c>
      <c r="D110" s="353" t="s">
        <v>7</v>
      </c>
      <c r="E110" s="376" t="s">
        <v>64</v>
      </c>
      <c r="F110" s="341" t="s">
        <v>989</v>
      </c>
      <c r="G110" s="378">
        <v>30888</v>
      </c>
      <c r="H110" s="378">
        <v>33519.89</v>
      </c>
      <c r="I110" s="378">
        <v>92877961.659999996</v>
      </c>
      <c r="J110" s="379" t="s">
        <v>819</v>
      </c>
      <c r="K110" s="379" t="s">
        <v>819</v>
      </c>
      <c r="L110" s="379" t="s">
        <v>819</v>
      </c>
      <c r="M110" s="375" t="s">
        <v>820</v>
      </c>
      <c r="N110" s="375" t="s">
        <v>819</v>
      </c>
      <c r="O110" s="367"/>
      <c r="P110" s="368"/>
      <c r="Q110" s="306"/>
    </row>
    <row r="111" spans="1:17" s="71" customFormat="1">
      <c r="A111" s="375" t="s">
        <v>318</v>
      </c>
      <c r="B111" s="375" t="s">
        <v>893</v>
      </c>
      <c r="C111" s="402" t="s">
        <v>20</v>
      </c>
      <c r="D111" s="353" t="s">
        <v>7</v>
      </c>
      <c r="E111" s="402" t="s">
        <v>64</v>
      </c>
      <c r="F111" s="341" t="s">
        <v>970</v>
      </c>
      <c r="G111" s="403">
        <v>53.791666666666664</v>
      </c>
      <c r="H111" s="403">
        <v>31972.387999999999</v>
      </c>
      <c r="I111" s="403">
        <v>19481110.359999999</v>
      </c>
      <c r="J111" s="404" t="s">
        <v>820</v>
      </c>
      <c r="K111" s="405" t="s">
        <v>819</v>
      </c>
      <c r="L111" s="405" t="s">
        <v>819</v>
      </c>
      <c r="M111" s="375" t="s">
        <v>820</v>
      </c>
      <c r="N111" s="375" t="s">
        <v>820</v>
      </c>
      <c r="O111" s="367"/>
      <c r="P111" s="368"/>
      <c r="Q111" s="306"/>
    </row>
    <row r="112" spans="1:17" s="71" customFormat="1">
      <c r="A112" s="375" t="s">
        <v>318</v>
      </c>
      <c r="B112" s="375" t="s">
        <v>893</v>
      </c>
      <c r="C112" s="376" t="s">
        <v>20</v>
      </c>
      <c r="D112" s="353" t="s">
        <v>7</v>
      </c>
      <c r="E112" s="376" t="s">
        <v>64</v>
      </c>
      <c r="F112" s="341" t="s">
        <v>969</v>
      </c>
      <c r="G112" s="378">
        <v>1138.9166666666667</v>
      </c>
      <c r="H112" s="378">
        <v>18376.784</v>
      </c>
      <c r="I112" s="378">
        <v>18046308.420000002</v>
      </c>
      <c r="J112" s="379" t="s">
        <v>819</v>
      </c>
      <c r="K112" s="379" t="s">
        <v>819</v>
      </c>
      <c r="L112" s="379" t="s">
        <v>819</v>
      </c>
      <c r="M112" s="375" t="s">
        <v>820</v>
      </c>
      <c r="N112" s="375" t="s">
        <v>820</v>
      </c>
      <c r="O112" s="367"/>
      <c r="P112" s="368"/>
      <c r="Q112" s="306"/>
    </row>
    <row r="113" spans="1:17" s="71" customFormat="1">
      <c r="A113" s="375" t="s">
        <v>318</v>
      </c>
      <c r="B113" s="375" t="s">
        <v>893</v>
      </c>
      <c r="C113" s="376" t="s">
        <v>20</v>
      </c>
      <c r="D113" s="353" t="s">
        <v>7</v>
      </c>
      <c r="E113" s="376" t="s">
        <v>64</v>
      </c>
      <c r="F113" s="341" t="s">
        <v>990</v>
      </c>
      <c r="G113" s="378">
        <v>71.416666666666671</v>
      </c>
      <c r="H113" s="378">
        <v>6372.2860000000001</v>
      </c>
      <c r="I113" s="378">
        <v>915734.49</v>
      </c>
      <c r="J113" s="375" t="s">
        <v>820</v>
      </c>
      <c r="K113" s="379" t="s">
        <v>819</v>
      </c>
      <c r="L113" s="375" t="s">
        <v>820</v>
      </c>
      <c r="M113" s="375" t="s">
        <v>820</v>
      </c>
      <c r="N113" s="375" t="s">
        <v>820</v>
      </c>
      <c r="O113" s="367"/>
      <c r="P113" s="368"/>
      <c r="Q113" s="306"/>
    </row>
    <row r="114" spans="1:17" s="71" customFormat="1">
      <c r="A114" s="375" t="s">
        <v>318</v>
      </c>
      <c r="B114" s="375" t="s">
        <v>893</v>
      </c>
      <c r="C114" s="376" t="s">
        <v>20</v>
      </c>
      <c r="D114" s="353" t="s">
        <v>7</v>
      </c>
      <c r="E114" s="376" t="s">
        <v>64</v>
      </c>
      <c r="F114" s="341" t="s">
        <v>971</v>
      </c>
      <c r="G114" s="378">
        <v>634.54166666666663</v>
      </c>
      <c r="H114" s="378">
        <v>5393.3919999999998</v>
      </c>
      <c r="I114" s="378">
        <v>6451496.4299999997</v>
      </c>
      <c r="J114" s="375" t="s">
        <v>820</v>
      </c>
      <c r="K114" s="379" t="s">
        <v>819</v>
      </c>
      <c r="L114" s="379" t="s">
        <v>819</v>
      </c>
      <c r="M114" s="375" t="s">
        <v>820</v>
      </c>
      <c r="N114" s="375" t="s">
        <v>820</v>
      </c>
      <c r="O114" s="367" t="s">
        <v>65</v>
      </c>
      <c r="P114" s="368" t="s">
        <v>972</v>
      </c>
      <c r="Q114" s="306"/>
    </row>
    <row r="115" spans="1:17" s="71" customFormat="1">
      <c r="A115" s="375" t="s">
        <v>318</v>
      </c>
      <c r="B115" s="375" t="s">
        <v>893</v>
      </c>
      <c r="C115" s="376" t="s">
        <v>20</v>
      </c>
      <c r="D115" s="353" t="s">
        <v>7</v>
      </c>
      <c r="E115" s="376" t="s">
        <v>64</v>
      </c>
      <c r="F115" s="341" t="s">
        <v>991</v>
      </c>
      <c r="G115" s="378">
        <v>347.79166666666669</v>
      </c>
      <c r="H115" s="378">
        <v>4381.4589999999998</v>
      </c>
      <c r="I115" s="378">
        <v>8492094.6300000008</v>
      </c>
      <c r="J115" s="375" t="s">
        <v>820</v>
      </c>
      <c r="K115" s="379" t="s">
        <v>819</v>
      </c>
      <c r="L115" s="379" t="s">
        <v>819</v>
      </c>
      <c r="M115" s="375" t="s">
        <v>820</v>
      </c>
      <c r="N115" s="375" t="s">
        <v>820</v>
      </c>
      <c r="O115" s="367" t="s">
        <v>65</v>
      </c>
      <c r="P115" s="368" t="s">
        <v>972</v>
      </c>
      <c r="Q115" s="306"/>
    </row>
    <row r="116" spans="1:17" s="71" customFormat="1">
      <c r="A116" s="375" t="s">
        <v>318</v>
      </c>
      <c r="B116" s="375" t="s">
        <v>893</v>
      </c>
      <c r="C116" s="376" t="s">
        <v>20</v>
      </c>
      <c r="D116" s="353" t="s">
        <v>7</v>
      </c>
      <c r="E116" s="376" t="s">
        <v>64</v>
      </c>
      <c r="F116" s="341" t="s">
        <v>992</v>
      </c>
      <c r="G116" s="378">
        <v>1760.6666666666667</v>
      </c>
      <c r="H116" s="378">
        <v>3255.9119999999998</v>
      </c>
      <c r="I116" s="378">
        <v>12594907.199999999</v>
      </c>
      <c r="J116" s="379" t="s">
        <v>819</v>
      </c>
      <c r="K116" s="379" t="s">
        <v>819</v>
      </c>
      <c r="L116" s="379" t="s">
        <v>819</v>
      </c>
      <c r="M116" s="375" t="s">
        <v>820</v>
      </c>
      <c r="N116" s="375" t="s">
        <v>819</v>
      </c>
      <c r="O116" s="367"/>
      <c r="P116" s="368"/>
      <c r="Q116" s="306"/>
    </row>
    <row r="117" spans="1:17" s="71" customFormat="1">
      <c r="A117" s="375" t="s">
        <v>318</v>
      </c>
      <c r="B117" s="375" t="s">
        <v>893</v>
      </c>
      <c r="C117" s="376" t="s">
        <v>20</v>
      </c>
      <c r="D117" s="353" t="s">
        <v>7</v>
      </c>
      <c r="E117" s="376" t="s">
        <v>64</v>
      </c>
      <c r="F117" s="341" t="s">
        <v>993</v>
      </c>
      <c r="G117" s="378">
        <v>898.33333333333337</v>
      </c>
      <c r="H117" s="378">
        <v>2090.4160000000002</v>
      </c>
      <c r="I117" s="378">
        <v>4726258.37</v>
      </c>
      <c r="J117" s="379" t="s">
        <v>819</v>
      </c>
      <c r="K117" s="379" t="s">
        <v>819</v>
      </c>
      <c r="L117" s="379" t="s">
        <v>819</v>
      </c>
      <c r="M117" s="375" t="s">
        <v>820</v>
      </c>
      <c r="N117" s="375" t="s">
        <v>819</v>
      </c>
      <c r="O117" s="367"/>
      <c r="P117" s="368"/>
      <c r="Q117" s="306"/>
    </row>
    <row r="118" spans="1:17" s="71" customFormat="1">
      <c r="A118" s="380" t="s">
        <v>318</v>
      </c>
      <c r="B118" s="380" t="s">
        <v>893</v>
      </c>
      <c r="C118" s="406" t="s">
        <v>20</v>
      </c>
      <c r="D118" s="340" t="s">
        <v>7</v>
      </c>
      <c r="E118" s="406" t="s">
        <v>64</v>
      </c>
      <c r="F118" s="341" t="s">
        <v>994</v>
      </c>
      <c r="G118" s="408">
        <v>307</v>
      </c>
      <c r="H118" s="408">
        <v>2041.54</v>
      </c>
      <c r="I118" s="408">
        <v>4324281.1399999997</v>
      </c>
      <c r="J118" s="380" t="s">
        <v>820</v>
      </c>
      <c r="K118" s="380" t="s">
        <v>820</v>
      </c>
      <c r="L118" s="380" t="s">
        <v>820</v>
      </c>
      <c r="M118" s="380" t="s">
        <v>820</v>
      </c>
      <c r="N118" s="380" t="s">
        <v>820</v>
      </c>
      <c r="O118" s="365" t="s">
        <v>65</v>
      </c>
      <c r="P118" s="366" t="s">
        <v>972</v>
      </c>
      <c r="Q118" s="360"/>
    </row>
    <row r="119" spans="1:17" s="71" customFormat="1">
      <c r="A119" s="375" t="s">
        <v>318</v>
      </c>
      <c r="B119" s="375" t="s">
        <v>893</v>
      </c>
      <c r="C119" s="376" t="s">
        <v>20</v>
      </c>
      <c r="D119" s="353" t="s">
        <v>7</v>
      </c>
      <c r="E119" s="376" t="s">
        <v>64</v>
      </c>
      <c r="F119" s="341" t="s">
        <v>995</v>
      </c>
      <c r="G119" s="378">
        <v>963.29166666666663</v>
      </c>
      <c r="H119" s="378">
        <v>1618.9680000000001</v>
      </c>
      <c r="I119" s="378">
        <v>6389195.9299999997</v>
      </c>
      <c r="J119" s="379" t="s">
        <v>819</v>
      </c>
      <c r="K119" s="375" t="s">
        <v>820</v>
      </c>
      <c r="L119" s="379" t="s">
        <v>819</v>
      </c>
      <c r="M119" s="375" t="s">
        <v>820</v>
      </c>
      <c r="N119" s="375" t="s">
        <v>819</v>
      </c>
      <c r="O119" s="367"/>
      <c r="P119" s="368"/>
      <c r="Q119" s="306"/>
    </row>
    <row r="120" spans="1:17" s="71" customFormat="1">
      <c r="A120" s="380" t="s">
        <v>318</v>
      </c>
      <c r="B120" s="380" t="s">
        <v>893</v>
      </c>
      <c r="C120" s="406" t="s">
        <v>20</v>
      </c>
      <c r="D120" s="340" t="s">
        <v>7</v>
      </c>
      <c r="E120" s="406" t="s">
        <v>64</v>
      </c>
      <c r="F120" s="341" t="s">
        <v>996</v>
      </c>
      <c r="G120" s="408">
        <v>1.9583333333333333</v>
      </c>
      <c r="H120" s="408">
        <v>1436.4960000000001</v>
      </c>
      <c r="I120" s="408">
        <v>493504.23</v>
      </c>
      <c r="J120" s="380" t="s">
        <v>820</v>
      </c>
      <c r="K120" s="380" t="s">
        <v>820</v>
      </c>
      <c r="L120" s="380" t="s">
        <v>820</v>
      </c>
      <c r="M120" s="380" t="s">
        <v>820</v>
      </c>
      <c r="N120" s="380" t="s">
        <v>820</v>
      </c>
      <c r="O120" s="365"/>
      <c r="P120" s="366"/>
      <c r="Q120" s="360"/>
    </row>
    <row r="121" spans="1:17" s="71" customFormat="1">
      <c r="A121" s="380" t="s">
        <v>318</v>
      </c>
      <c r="B121" s="380" t="s">
        <v>893</v>
      </c>
      <c r="C121" s="406" t="s">
        <v>20</v>
      </c>
      <c r="D121" s="340" t="s">
        <v>7</v>
      </c>
      <c r="E121" s="406" t="s">
        <v>64</v>
      </c>
      <c r="F121" s="341" t="s">
        <v>997</v>
      </c>
      <c r="G121" s="408">
        <v>4.333333333333333</v>
      </c>
      <c r="H121" s="408">
        <v>710.38599999999997</v>
      </c>
      <c r="I121" s="408">
        <v>209721.52</v>
      </c>
      <c r="J121" s="380" t="s">
        <v>820</v>
      </c>
      <c r="K121" s="380" t="s">
        <v>820</v>
      </c>
      <c r="L121" s="380" t="s">
        <v>820</v>
      </c>
      <c r="M121" s="380" t="s">
        <v>820</v>
      </c>
      <c r="N121" s="380" t="s">
        <v>820</v>
      </c>
      <c r="O121" s="365"/>
      <c r="P121" s="366"/>
      <c r="Q121" s="360"/>
    </row>
    <row r="122" spans="1:17" s="71" customFormat="1">
      <c r="A122" s="380" t="s">
        <v>318</v>
      </c>
      <c r="B122" s="380" t="s">
        <v>893</v>
      </c>
      <c r="C122" s="406" t="s">
        <v>20</v>
      </c>
      <c r="D122" s="340" t="s">
        <v>7</v>
      </c>
      <c r="E122" s="406" t="s">
        <v>64</v>
      </c>
      <c r="F122" s="341" t="s">
        <v>998</v>
      </c>
      <c r="G122" s="408">
        <v>0.45833333333333331</v>
      </c>
      <c r="H122" s="408">
        <v>550</v>
      </c>
      <c r="I122" s="408">
        <v>93884.69</v>
      </c>
      <c r="J122" s="380" t="s">
        <v>820</v>
      </c>
      <c r="K122" s="380" t="s">
        <v>820</v>
      </c>
      <c r="L122" s="380" t="s">
        <v>820</v>
      </c>
      <c r="M122" s="380" t="s">
        <v>820</v>
      </c>
      <c r="N122" s="380" t="s">
        <v>820</v>
      </c>
      <c r="O122" s="365"/>
      <c r="P122" s="366"/>
      <c r="Q122" s="360"/>
    </row>
    <row r="123" spans="1:17" s="71" customFormat="1">
      <c r="A123" s="380" t="s">
        <v>318</v>
      </c>
      <c r="B123" s="380" t="s">
        <v>893</v>
      </c>
      <c r="C123" s="406" t="s">
        <v>20</v>
      </c>
      <c r="D123" s="340" t="s">
        <v>7</v>
      </c>
      <c r="E123" s="406" t="s">
        <v>64</v>
      </c>
      <c r="F123" s="341" t="s">
        <v>999</v>
      </c>
      <c r="G123" s="408">
        <v>287.66666666666669</v>
      </c>
      <c r="H123" s="408">
        <v>527.86199999999997</v>
      </c>
      <c r="I123" s="408">
        <v>1969798.01</v>
      </c>
      <c r="J123" s="380" t="s">
        <v>820</v>
      </c>
      <c r="K123" s="380" t="s">
        <v>820</v>
      </c>
      <c r="L123" s="380" t="s">
        <v>820</v>
      </c>
      <c r="M123" s="380" t="s">
        <v>820</v>
      </c>
      <c r="N123" s="380" t="s">
        <v>820</v>
      </c>
      <c r="O123" s="365"/>
      <c r="P123" s="366"/>
      <c r="Q123" s="360"/>
    </row>
    <row r="124" spans="1:17" s="71" customFormat="1">
      <c r="A124" s="380" t="s">
        <v>318</v>
      </c>
      <c r="B124" s="380" t="s">
        <v>893</v>
      </c>
      <c r="C124" s="406" t="s">
        <v>20</v>
      </c>
      <c r="D124" s="340" t="s">
        <v>7</v>
      </c>
      <c r="E124" s="406" t="s">
        <v>64</v>
      </c>
      <c r="F124" s="341" t="s">
        <v>1000</v>
      </c>
      <c r="G124" s="408">
        <v>93.166666666666671</v>
      </c>
      <c r="H124" s="408">
        <v>416.85899999999998</v>
      </c>
      <c r="I124" s="408">
        <v>1100026.54</v>
      </c>
      <c r="J124" s="380" t="s">
        <v>820</v>
      </c>
      <c r="K124" s="380" t="s">
        <v>820</v>
      </c>
      <c r="L124" s="380" t="s">
        <v>820</v>
      </c>
      <c r="M124" s="380" t="s">
        <v>820</v>
      </c>
      <c r="N124" s="380" t="s">
        <v>820</v>
      </c>
      <c r="O124" s="365"/>
      <c r="P124" s="366"/>
      <c r="Q124" s="360"/>
    </row>
    <row r="125" spans="1:17" s="71" customFormat="1">
      <c r="A125" s="380" t="s">
        <v>318</v>
      </c>
      <c r="B125" s="380" t="s">
        <v>893</v>
      </c>
      <c r="C125" s="406" t="s">
        <v>20</v>
      </c>
      <c r="D125" s="340" t="s">
        <v>7</v>
      </c>
      <c r="E125" s="406" t="s">
        <v>64</v>
      </c>
      <c r="F125" s="341" t="s">
        <v>1001</v>
      </c>
      <c r="G125" s="408">
        <v>135.5</v>
      </c>
      <c r="H125" s="408">
        <v>320.95699999999999</v>
      </c>
      <c r="I125" s="408">
        <v>1096745.7</v>
      </c>
      <c r="J125" s="380" t="s">
        <v>820</v>
      </c>
      <c r="K125" s="380" t="s">
        <v>820</v>
      </c>
      <c r="L125" s="380" t="s">
        <v>820</v>
      </c>
      <c r="M125" s="380" t="s">
        <v>820</v>
      </c>
      <c r="N125" s="380" t="s">
        <v>820</v>
      </c>
      <c r="O125" s="365"/>
      <c r="P125" s="366"/>
      <c r="Q125" s="360"/>
    </row>
    <row r="126" spans="1:17" s="71" customFormat="1">
      <c r="A126" s="380" t="s">
        <v>318</v>
      </c>
      <c r="B126" s="380" t="s">
        <v>893</v>
      </c>
      <c r="C126" s="406" t="s">
        <v>20</v>
      </c>
      <c r="D126" s="340" t="s">
        <v>7</v>
      </c>
      <c r="E126" s="406" t="s">
        <v>64</v>
      </c>
      <c r="F126" s="341" t="s">
        <v>1002</v>
      </c>
      <c r="G126" s="408">
        <v>321.625</v>
      </c>
      <c r="H126" s="408">
        <v>216.87799999999999</v>
      </c>
      <c r="I126" s="408">
        <v>1547099.26</v>
      </c>
      <c r="J126" s="380" t="s">
        <v>820</v>
      </c>
      <c r="K126" s="380" t="s">
        <v>820</v>
      </c>
      <c r="L126" s="380" t="s">
        <v>820</v>
      </c>
      <c r="M126" s="380" t="s">
        <v>820</v>
      </c>
      <c r="N126" s="380" t="s">
        <v>820</v>
      </c>
      <c r="O126" s="365"/>
      <c r="P126" s="366"/>
      <c r="Q126" s="360"/>
    </row>
    <row r="127" spans="1:17" s="71" customFormat="1">
      <c r="A127" s="380" t="s">
        <v>318</v>
      </c>
      <c r="B127" s="380" t="s">
        <v>893</v>
      </c>
      <c r="C127" s="406" t="s">
        <v>20</v>
      </c>
      <c r="D127" s="340" t="s">
        <v>7</v>
      </c>
      <c r="E127" s="406" t="s">
        <v>64</v>
      </c>
      <c r="F127" s="341" t="s">
        <v>1003</v>
      </c>
      <c r="G127" s="408">
        <v>93.708333333333329</v>
      </c>
      <c r="H127" s="408">
        <v>206.506</v>
      </c>
      <c r="I127" s="408">
        <v>459944.54</v>
      </c>
      <c r="J127" s="380" t="s">
        <v>820</v>
      </c>
      <c r="K127" s="380" t="s">
        <v>820</v>
      </c>
      <c r="L127" s="380" t="s">
        <v>820</v>
      </c>
      <c r="M127" s="380" t="s">
        <v>820</v>
      </c>
      <c r="N127" s="380" t="s">
        <v>820</v>
      </c>
      <c r="O127" s="365"/>
      <c r="P127" s="366"/>
      <c r="Q127" s="360"/>
    </row>
    <row r="128" spans="1:17" s="71" customFormat="1">
      <c r="A128" s="380" t="s">
        <v>318</v>
      </c>
      <c r="B128" s="380" t="s">
        <v>893</v>
      </c>
      <c r="C128" s="406" t="s">
        <v>20</v>
      </c>
      <c r="D128" s="340" t="s">
        <v>7</v>
      </c>
      <c r="E128" s="406" t="s">
        <v>64</v>
      </c>
      <c r="F128" s="341" t="s">
        <v>1004</v>
      </c>
      <c r="G128" s="408">
        <v>414.04166666666669</v>
      </c>
      <c r="H128" s="408">
        <v>113.39400000000001</v>
      </c>
      <c r="I128" s="408">
        <v>12608.6</v>
      </c>
      <c r="J128" s="380" t="s">
        <v>820</v>
      </c>
      <c r="K128" s="380" t="s">
        <v>820</v>
      </c>
      <c r="L128" s="380" t="s">
        <v>820</v>
      </c>
      <c r="M128" s="380" t="s">
        <v>820</v>
      </c>
      <c r="N128" s="380" t="s">
        <v>820</v>
      </c>
      <c r="O128" s="365"/>
      <c r="P128" s="366"/>
      <c r="Q128" s="360"/>
    </row>
    <row r="129" spans="1:17" s="71" customFormat="1">
      <c r="A129" s="380" t="s">
        <v>318</v>
      </c>
      <c r="B129" s="380" t="s">
        <v>893</v>
      </c>
      <c r="C129" s="406" t="s">
        <v>20</v>
      </c>
      <c r="D129" s="340" t="s">
        <v>7</v>
      </c>
      <c r="E129" s="406" t="s">
        <v>64</v>
      </c>
      <c r="F129" s="341" t="s">
        <v>1005</v>
      </c>
      <c r="G129" s="408">
        <v>177.70833333333334</v>
      </c>
      <c r="H129" s="408">
        <v>100.04300000000001</v>
      </c>
      <c r="I129" s="408">
        <v>800113.11</v>
      </c>
      <c r="J129" s="380" t="s">
        <v>820</v>
      </c>
      <c r="K129" s="380" t="s">
        <v>820</v>
      </c>
      <c r="L129" s="380" t="s">
        <v>820</v>
      </c>
      <c r="M129" s="380" t="s">
        <v>820</v>
      </c>
      <c r="N129" s="380" t="s">
        <v>820</v>
      </c>
      <c r="O129" s="365"/>
      <c r="P129" s="366"/>
      <c r="Q129" s="360"/>
    </row>
    <row r="130" spans="1:17" s="71" customFormat="1">
      <c r="A130" s="380" t="s">
        <v>318</v>
      </c>
      <c r="B130" s="380" t="s">
        <v>893</v>
      </c>
      <c r="C130" s="406" t="s">
        <v>20</v>
      </c>
      <c r="D130" s="340" t="s">
        <v>7</v>
      </c>
      <c r="E130" s="406" t="s">
        <v>64</v>
      </c>
      <c r="F130" s="341" t="s">
        <v>1006</v>
      </c>
      <c r="G130" s="408">
        <v>46.125</v>
      </c>
      <c r="H130" s="408">
        <v>70.480999999999995</v>
      </c>
      <c r="I130" s="408">
        <v>187685.08</v>
      </c>
      <c r="J130" s="380" t="s">
        <v>820</v>
      </c>
      <c r="K130" s="380" t="s">
        <v>820</v>
      </c>
      <c r="L130" s="380" t="s">
        <v>820</v>
      </c>
      <c r="M130" s="380" t="s">
        <v>820</v>
      </c>
      <c r="N130" s="380" t="s">
        <v>820</v>
      </c>
      <c r="O130" s="365"/>
      <c r="P130" s="366"/>
      <c r="Q130" s="360"/>
    </row>
    <row r="131" spans="1:17" s="71" customFormat="1">
      <c r="A131" s="380" t="s">
        <v>318</v>
      </c>
      <c r="B131" s="380" t="s">
        <v>893</v>
      </c>
      <c r="C131" s="406" t="s">
        <v>20</v>
      </c>
      <c r="D131" s="340" t="s">
        <v>7</v>
      </c>
      <c r="E131" s="406" t="s">
        <v>64</v>
      </c>
      <c r="F131" s="341" t="s">
        <v>960</v>
      </c>
      <c r="G131" s="408">
        <v>0</v>
      </c>
      <c r="H131" s="408">
        <v>51.234000000000002</v>
      </c>
      <c r="I131" s="408">
        <v>137067.25</v>
      </c>
      <c r="J131" s="380" t="s">
        <v>820</v>
      </c>
      <c r="K131" s="380" t="s">
        <v>820</v>
      </c>
      <c r="L131" s="380" t="s">
        <v>820</v>
      </c>
      <c r="M131" s="380" t="s">
        <v>820</v>
      </c>
      <c r="N131" s="380" t="s">
        <v>820</v>
      </c>
      <c r="O131" s="365"/>
      <c r="P131" s="366"/>
      <c r="Q131" s="360"/>
    </row>
    <row r="132" spans="1:17" s="71" customFormat="1">
      <c r="A132" s="380" t="s">
        <v>318</v>
      </c>
      <c r="B132" s="380" t="s">
        <v>893</v>
      </c>
      <c r="C132" s="406" t="s">
        <v>20</v>
      </c>
      <c r="D132" s="340" t="s">
        <v>7</v>
      </c>
      <c r="E132" s="406" t="s">
        <v>64</v>
      </c>
      <c r="F132" s="341" t="s">
        <v>1007</v>
      </c>
      <c r="G132" s="408">
        <v>49.458333333333336</v>
      </c>
      <c r="H132" s="408">
        <v>49.582000000000001</v>
      </c>
      <c r="I132" s="408">
        <v>129623</v>
      </c>
      <c r="J132" s="380" t="s">
        <v>820</v>
      </c>
      <c r="K132" s="380" t="s">
        <v>820</v>
      </c>
      <c r="L132" s="380" t="s">
        <v>820</v>
      </c>
      <c r="M132" s="380" t="s">
        <v>820</v>
      </c>
      <c r="N132" s="380" t="s">
        <v>820</v>
      </c>
      <c r="O132" s="365"/>
      <c r="P132" s="366"/>
      <c r="Q132" s="360"/>
    </row>
    <row r="133" spans="1:17" s="71" customFormat="1">
      <c r="A133" s="380" t="s">
        <v>318</v>
      </c>
      <c r="B133" s="380" t="s">
        <v>893</v>
      </c>
      <c r="C133" s="406" t="s">
        <v>20</v>
      </c>
      <c r="D133" s="340" t="s">
        <v>7</v>
      </c>
      <c r="E133" s="406" t="s">
        <v>64</v>
      </c>
      <c r="F133" s="341" t="s">
        <v>1008</v>
      </c>
      <c r="G133" s="408">
        <v>28.916666666666668</v>
      </c>
      <c r="H133" s="408">
        <v>47.036999999999999</v>
      </c>
      <c r="I133" s="408">
        <v>135519.15</v>
      </c>
      <c r="J133" s="380" t="s">
        <v>820</v>
      </c>
      <c r="K133" s="380" t="s">
        <v>820</v>
      </c>
      <c r="L133" s="380" t="s">
        <v>820</v>
      </c>
      <c r="M133" s="380" t="s">
        <v>820</v>
      </c>
      <c r="N133" s="380" t="s">
        <v>820</v>
      </c>
      <c r="O133" s="365"/>
      <c r="P133" s="366"/>
      <c r="Q133" s="360"/>
    </row>
    <row r="134" spans="1:17" s="71" customFormat="1">
      <c r="A134" s="380" t="s">
        <v>318</v>
      </c>
      <c r="B134" s="380" t="s">
        <v>893</v>
      </c>
      <c r="C134" s="406" t="s">
        <v>20</v>
      </c>
      <c r="D134" s="340" t="s">
        <v>7</v>
      </c>
      <c r="E134" s="406" t="s">
        <v>64</v>
      </c>
      <c r="F134" s="341" t="s">
        <v>1009</v>
      </c>
      <c r="G134" s="408">
        <v>52.833333333333336</v>
      </c>
      <c r="H134" s="408">
        <v>45.09</v>
      </c>
      <c r="I134" s="408">
        <v>135356.79999999999</v>
      </c>
      <c r="J134" s="380" t="s">
        <v>820</v>
      </c>
      <c r="K134" s="380" t="s">
        <v>820</v>
      </c>
      <c r="L134" s="380" t="s">
        <v>820</v>
      </c>
      <c r="M134" s="380" t="s">
        <v>820</v>
      </c>
      <c r="N134" s="380" t="s">
        <v>820</v>
      </c>
      <c r="O134" s="365"/>
      <c r="P134" s="366"/>
      <c r="Q134" s="360"/>
    </row>
    <row r="135" spans="1:17" s="71" customFormat="1">
      <c r="A135" s="380" t="s">
        <v>318</v>
      </c>
      <c r="B135" s="380" t="s">
        <v>893</v>
      </c>
      <c r="C135" s="406" t="s">
        <v>20</v>
      </c>
      <c r="D135" s="340" t="s">
        <v>7</v>
      </c>
      <c r="E135" s="406" t="s">
        <v>64</v>
      </c>
      <c r="F135" s="341" t="s">
        <v>1010</v>
      </c>
      <c r="G135" s="408">
        <v>22.041666666666668</v>
      </c>
      <c r="H135" s="408">
        <v>21.975000000000001</v>
      </c>
      <c r="I135" s="408">
        <v>56176.93</v>
      </c>
      <c r="J135" s="380" t="s">
        <v>820</v>
      </c>
      <c r="K135" s="380" t="s">
        <v>820</v>
      </c>
      <c r="L135" s="380" t="s">
        <v>820</v>
      </c>
      <c r="M135" s="380" t="s">
        <v>820</v>
      </c>
      <c r="N135" s="380" t="s">
        <v>820</v>
      </c>
      <c r="O135" s="365"/>
      <c r="P135" s="366"/>
      <c r="Q135" s="360"/>
    </row>
    <row r="136" spans="1:17" s="71" customFormat="1">
      <c r="A136" s="380" t="s">
        <v>318</v>
      </c>
      <c r="B136" s="380" t="s">
        <v>893</v>
      </c>
      <c r="C136" s="406" t="s">
        <v>20</v>
      </c>
      <c r="D136" s="340" t="s">
        <v>7</v>
      </c>
      <c r="E136" s="406" t="s">
        <v>64</v>
      </c>
      <c r="F136" s="341" t="s">
        <v>1009</v>
      </c>
      <c r="G136" s="408">
        <v>5.875</v>
      </c>
      <c r="H136" s="408">
        <v>12</v>
      </c>
      <c r="I136" s="408">
        <v>48080.07</v>
      </c>
      <c r="J136" s="380" t="s">
        <v>820</v>
      </c>
      <c r="K136" s="380" t="s">
        <v>820</v>
      </c>
      <c r="L136" s="380" t="s">
        <v>820</v>
      </c>
      <c r="M136" s="380" t="s">
        <v>820</v>
      </c>
      <c r="N136" s="380" t="s">
        <v>820</v>
      </c>
      <c r="O136" s="365"/>
      <c r="P136" s="366"/>
      <c r="Q136" s="360"/>
    </row>
    <row r="137" spans="1:17" s="71" customFormat="1">
      <c r="A137" s="380" t="s">
        <v>318</v>
      </c>
      <c r="B137" s="380" t="s">
        <v>893</v>
      </c>
      <c r="C137" s="406" t="s">
        <v>20</v>
      </c>
      <c r="D137" s="340" t="s">
        <v>7</v>
      </c>
      <c r="E137" s="406" t="s">
        <v>64</v>
      </c>
      <c r="F137" s="341" t="s">
        <v>1011</v>
      </c>
      <c r="G137" s="408">
        <v>1.6666666666666667</v>
      </c>
      <c r="H137" s="408">
        <v>11.147</v>
      </c>
      <c r="I137" s="408">
        <v>26548.15</v>
      </c>
      <c r="J137" s="380" t="s">
        <v>820</v>
      </c>
      <c r="K137" s="380" t="s">
        <v>820</v>
      </c>
      <c r="L137" s="380" t="s">
        <v>820</v>
      </c>
      <c r="M137" s="380" t="s">
        <v>820</v>
      </c>
      <c r="N137" s="380" t="s">
        <v>820</v>
      </c>
      <c r="O137" s="365"/>
      <c r="P137" s="366"/>
      <c r="Q137" s="360"/>
    </row>
    <row r="138" spans="1:17" s="71" customFormat="1">
      <c r="A138" s="380" t="s">
        <v>318</v>
      </c>
      <c r="B138" s="380" t="s">
        <v>893</v>
      </c>
      <c r="C138" s="406" t="s">
        <v>20</v>
      </c>
      <c r="D138" s="340" t="s">
        <v>7</v>
      </c>
      <c r="E138" s="406" t="s">
        <v>64</v>
      </c>
      <c r="F138" s="341" t="s">
        <v>1012</v>
      </c>
      <c r="G138" s="408">
        <v>13.416666666666666</v>
      </c>
      <c r="H138" s="408">
        <v>9.8369999999999997</v>
      </c>
      <c r="I138" s="408">
        <v>44345.39</v>
      </c>
      <c r="J138" s="380" t="s">
        <v>820</v>
      </c>
      <c r="K138" s="380" t="s">
        <v>820</v>
      </c>
      <c r="L138" s="380" t="s">
        <v>820</v>
      </c>
      <c r="M138" s="380" t="s">
        <v>820</v>
      </c>
      <c r="N138" s="380" t="s">
        <v>820</v>
      </c>
      <c r="O138" s="365"/>
      <c r="P138" s="366"/>
      <c r="Q138" s="360"/>
    </row>
    <row r="139" spans="1:17" s="71" customFormat="1">
      <c r="A139" s="380" t="s">
        <v>318</v>
      </c>
      <c r="B139" s="380" t="s">
        <v>893</v>
      </c>
      <c r="C139" s="406" t="s">
        <v>20</v>
      </c>
      <c r="D139" s="340" t="s">
        <v>7</v>
      </c>
      <c r="E139" s="406" t="s">
        <v>64</v>
      </c>
      <c r="F139" s="341" t="s">
        <v>1013</v>
      </c>
      <c r="G139" s="408">
        <v>1.0416666666666667</v>
      </c>
      <c r="H139" s="408">
        <v>9.1289999999999996</v>
      </c>
      <c r="I139" s="408">
        <v>36226.120000000003</v>
      </c>
      <c r="J139" s="380" t="s">
        <v>820</v>
      </c>
      <c r="K139" s="380" t="s">
        <v>820</v>
      </c>
      <c r="L139" s="380" t="s">
        <v>820</v>
      </c>
      <c r="M139" s="380" t="s">
        <v>820</v>
      </c>
      <c r="N139" s="380" t="s">
        <v>820</v>
      </c>
      <c r="O139" s="365"/>
      <c r="P139" s="366"/>
      <c r="Q139" s="360"/>
    </row>
    <row r="140" spans="1:17" s="71" customFormat="1">
      <c r="A140" s="380" t="s">
        <v>318</v>
      </c>
      <c r="B140" s="380" t="s">
        <v>893</v>
      </c>
      <c r="C140" s="406" t="s">
        <v>20</v>
      </c>
      <c r="D140" s="340" t="s">
        <v>7</v>
      </c>
      <c r="E140" s="406" t="s">
        <v>64</v>
      </c>
      <c r="F140" s="341" t="s">
        <v>1014</v>
      </c>
      <c r="G140" s="408">
        <v>2.5416666666666665</v>
      </c>
      <c r="H140" s="408">
        <v>5.0209999999999999</v>
      </c>
      <c r="I140" s="408">
        <v>20732.07</v>
      </c>
      <c r="J140" s="380" t="s">
        <v>820</v>
      </c>
      <c r="K140" s="380" t="s">
        <v>820</v>
      </c>
      <c r="L140" s="380" t="s">
        <v>820</v>
      </c>
      <c r="M140" s="380" t="s">
        <v>820</v>
      </c>
      <c r="N140" s="380" t="s">
        <v>820</v>
      </c>
      <c r="O140" s="365"/>
      <c r="P140" s="366"/>
      <c r="Q140" s="360"/>
    </row>
    <row r="141" spans="1:17" s="71" customFormat="1">
      <c r="A141" s="380" t="s">
        <v>318</v>
      </c>
      <c r="B141" s="380" t="s">
        <v>893</v>
      </c>
      <c r="C141" s="406" t="s">
        <v>20</v>
      </c>
      <c r="D141" s="340" t="s">
        <v>7</v>
      </c>
      <c r="E141" s="406" t="s">
        <v>64</v>
      </c>
      <c r="F141" s="341" t="s">
        <v>911</v>
      </c>
      <c r="G141" s="408">
        <v>2.6666666666666665</v>
      </c>
      <c r="H141" s="408">
        <v>4.8</v>
      </c>
      <c r="I141" s="408">
        <v>13738.9</v>
      </c>
      <c r="J141" s="380" t="s">
        <v>820</v>
      </c>
      <c r="K141" s="380" t="s">
        <v>820</v>
      </c>
      <c r="L141" s="380" t="s">
        <v>820</v>
      </c>
      <c r="M141" s="380" t="s">
        <v>820</v>
      </c>
      <c r="N141" s="380" t="s">
        <v>820</v>
      </c>
      <c r="O141" s="365"/>
      <c r="P141" s="366"/>
      <c r="Q141" s="360"/>
    </row>
    <row r="142" spans="1:17" s="71" customFormat="1">
      <c r="A142" s="380" t="s">
        <v>318</v>
      </c>
      <c r="B142" s="380" t="s">
        <v>893</v>
      </c>
      <c r="C142" s="406" t="s">
        <v>20</v>
      </c>
      <c r="D142" s="340" t="s">
        <v>7</v>
      </c>
      <c r="E142" s="406" t="s">
        <v>64</v>
      </c>
      <c r="F142" s="341" t="s">
        <v>1015</v>
      </c>
      <c r="G142" s="408">
        <v>3.2083333333333335</v>
      </c>
      <c r="H142" s="408">
        <v>3.6339999999999999</v>
      </c>
      <c r="I142" s="408">
        <v>15249.41</v>
      </c>
      <c r="J142" s="380" t="s">
        <v>820</v>
      </c>
      <c r="K142" s="380" t="s">
        <v>820</v>
      </c>
      <c r="L142" s="380" t="s">
        <v>820</v>
      </c>
      <c r="M142" s="380" t="s">
        <v>820</v>
      </c>
      <c r="N142" s="380" t="s">
        <v>820</v>
      </c>
      <c r="O142" s="365"/>
      <c r="P142" s="366"/>
      <c r="Q142" s="360"/>
    </row>
    <row r="143" spans="1:17" s="71" customFormat="1">
      <c r="A143" s="380" t="s">
        <v>318</v>
      </c>
      <c r="B143" s="380" t="s">
        <v>893</v>
      </c>
      <c r="C143" s="406" t="s">
        <v>20</v>
      </c>
      <c r="D143" s="340" t="s">
        <v>7</v>
      </c>
      <c r="E143" s="406" t="s">
        <v>64</v>
      </c>
      <c r="F143" s="341" t="s">
        <v>1016</v>
      </c>
      <c r="G143" s="408">
        <v>1.2083333333333333</v>
      </c>
      <c r="H143" s="408">
        <v>2.0470000000000002</v>
      </c>
      <c r="I143" s="408">
        <v>3536.98</v>
      </c>
      <c r="J143" s="380" t="s">
        <v>820</v>
      </c>
      <c r="K143" s="380" t="s">
        <v>820</v>
      </c>
      <c r="L143" s="380" t="s">
        <v>820</v>
      </c>
      <c r="M143" s="380" t="s">
        <v>820</v>
      </c>
      <c r="N143" s="380" t="s">
        <v>820</v>
      </c>
      <c r="O143" s="365"/>
      <c r="P143" s="366"/>
      <c r="Q143" s="360"/>
    </row>
    <row r="144" spans="1:17" s="71" customFormat="1">
      <c r="A144" s="380" t="s">
        <v>318</v>
      </c>
      <c r="B144" s="380" t="s">
        <v>893</v>
      </c>
      <c r="C144" s="406" t="s">
        <v>20</v>
      </c>
      <c r="D144" s="340" t="s">
        <v>7</v>
      </c>
      <c r="E144" s="406" t="s">
        <v>64</v>
      </c>
      <c r="F144" s="341" t="s">
        <v>1017</v>
      </c>
      <c r="G144" s="408">
        <v>0.16666666666666666</v>
      </c>
      <c r="H144" s="408">
        <v>1.669</v>
      </c>
      <c r="I144" s="408">
        <v>10772.06</v>
      </c>
      <c r="J144" s="380" t="s">
        <v>820</v>
      </c>
      <c r="K144" s="380" t="s">
        <v>820</v>
      </c>
      <c r="L144" s="380" t="s">
        <v>820</v>
      </c>
      <c r="M144" s="380" t="s">
        <v>820</v>
      </c>
      <c r="N144" s="380" t="s">
        <v>820</v>
      </c>
      <c r="O144" s="365"/>
      <c r="P144" s="366"/>
      <c r="Q144" s="360"/>
    </row>
    <row r="145" spans="1:17" s="71" customFormat="1">
      <c r="A145" s="380" t="s">
        <v>318</v>
      </c>
      <c r="B145" s="380" t="s">
        <v>893</v>
      </c>
      <c r="C145" s="406" t="s">
        <v>20</v>
      </c>
      <c r="D145" s="340" t="s">
        <v>7</v>
      </c>
      <c r="E145" s="406" t="s">
        <v>64</v>
      </c>
      <c r="F145" s="341" t="s">
        <v>995</v>
      </c>
      <c r="G145" s="408">
        <v>0.95833333333333337</v>
      </c>
      <c r="H145" s="408">
        <v>1.665</v>
      </c>
      <c r="I145" s="408">
        <v>6245.13</v>
      </c>
      <c r="J145" s="380" t="s">
        <v>820</v>
      </c>
      <c r="K145" s="380" t="s">
        <v>820</v>
      </c>
      <c r="L145" s="380" t="s">
        <v>820</v>
      </c>
      <c r="M145" s="380" t="s">
        <v>820</v>
      </c>
      <c r="N145" s="380" t="s">
        <v>820</v>
      </c>
      <c r="O145" s="365"/>
      <c r="P145" s="366"/>
      <c r="Q145" s="360"/>
    </row>
    <row r="146" spans="1:17" s="71" customFormat="1">
      <c r="A146" s="380" t="s">
        <v>318</v>
      </c>
      <c r="B146" s="380" t="s">
        <v>893</v>
      </c>
      <c r="C146" s="406" t="s">
        <v>20</v>
      </c>
      <c r="D146" s="340" t="s">
        <v>7</v>
      </c>
      <c r="E146" s="406" t="s">
        <v>64</v>
      </c>
      <c r="F146" s="341" t="s">
        <v>1018</v>
      </c>
      <c r="G146" s="408">
        <v>1.3333333333333333</v>
      </c>
      <c r="H146" s="408">
        <v>1.573</v>
      </c>
      <c r="I146" s="408">
        <v>0</v>
      </c>
      <c r="J146" s="380" t="s">
        <v>820</v>
      </c>
      <c r="K146" s="380" t="s">
        <v>820</v>
      </c>
      <c r="L146" s="380" t="s">
        <v>820</v>
      </c>
      <c r="M146" s="380" t="s">
        <v>820</v>
      </c>
      <c r="N146" s="380" t="s">
        <v>820</v>
      </c>
      <c r="O146" s="365"/>
      <c r="P146" s="366"/>
      <c r="Q146" s="360"/>
    </row>
    <row r="147" spans="1:17" s="71" customFormat="1">
      <c r="A147" s="380" t="s">
        <v>318</v>
      </c>
      <c r="B147" s="380" t="s">
        <v>893</v>
      </c>
      <c r="C147" s="406" t="s">
        <v>20</v>
      </c>
      <c r="D147" s="340" t="s">
        <v>7</v>
      </c>
      <c r="E147" s="406" t="s">
        <v>64</v>
      </c>
      <c r="F147" s="341" t="s">
        <v>1019</v>
      </c>
      <c r="G147" s="408">
        <v>2.375</v>
      </c>
      <c r="H147" s="408">
        <v>1.385</v>
      </c>
      <c r="I147" s="408">
        <v>682.11</v>
      </c>
      <c r="J147" s="380" t="s">
        <v>820</v>
      </c>
      <c r="K147" s="380" t="s">
        <v>820</v>
      </c>
      <c r="L147" s="380" t="s">
        <v>820</v>
      </c>
      <c r="M147" s="380" t="s">
        <v>820</v>
      </c>
      <c r="N147" s="380" t="s">
        <v>820</v>
      </c>
      <c r="O147" s="365"/>
      <c r="P147" s="366"/>
      <c r="Q147" s="360"/>
    </row>
    <row r="148" spans="1:17" s="71" customFormat="1">
      <c r="A148" s="380" t="s">
        <v>318</v>
      </c>
      <c r="B148" s="380" t="s">
        <v>893</v>
      </c>
      <c r="C148" s="406" t="s">
        <v>20</v>
      </c>
      <c r="D148" s="340" t="s">
        <v>7</v>
      </c>
      <c r="E148" s="406" t="s">
        <v>64</v>
      </c>
      <c r="F148" s="341" t="s">
        <v>1020</v>
      </c>
      <c r="G148" s="408">
        <v>0.125</v>
      </c>
      <c r="H148" s="408">
        <v>1.3759999999999999</v>
      </c>
      <c r="I148" s="408">
        <v>809.9</v>
      </c>
      <c r="J148" s="380" t="s">
        <v>820</v>
      </c>
      <c r="K148" s="380" t="s">
        <v>820</v>
      </c>
      <c r="L148" s="380" t="s">
        <v>820</v>
      </c>
      <c r="M148" s="380" t="s">
        <v>820</v>
      </c>
      <c r="N148" s="380" t="s">
        <v>820</v>
      </c>
      <c r="O148" s="365"/>
      <c r="P148" s="366"/>
      <c r="Q148" s="360"/>
    </row>
    <row r="149" spans="1:17" s="71" customFormat="1">
      <c r="A149" s="380" t="s">
        <v>318</v>
      </c>
      <c r="B149" s="380" t="s">
        <v>893</v>
      </c>
      <c r="C149" s="406" t="s">
        <v>20</v>
      </c>
      <c r="D149" s="340" t="s">
        <v>7</v>
      </c>
      <c r="E149" s="406" t="s">
        <v>64</v>
      </c>
      <c r="F149" s="341" t="s">
        <v>1021</v>
      </c>
      <c r="G149" s="408">
        <v>2</v>
      </c>
      <c r="H149" s="408">
        <v>1.1399999999999999</v>
      </c>
      <c r="I149" s="408">
        <v>1900.01</v>
      </c>
      <c r="J149" s="380" t="s">
        <v>820</v>
      </c>
      <c r="K149" s="380" t="s">
        <v>820</v>
      </c>
      <c r="L149" s="380" t="s">
        <v>820</v>
      </c>
      <c r="M149" s="380" t="s">
        <v>820</v>
      </c>
      <c r="N149" s="380" t="s">
        <v>820</v>
      </c>
      <c r="O149" s="365"/>
      <c r="P149" s="366"/>
      <c r="Q149" s="360"/>
    </row>
    <row r="150" spans="1:17" s="71" customFormat="1">
      <c r="A150" s="380" t="s">
        <v>318</v>
      </c>
      <c r="B150" s="380" t="s">
        <v>893</v>
      </c>
      <c r="C150" s="406" t="s">
        <v>20</v>
      </c>
      <c r="D150" s="340" t="s">
        <v>7</v>
      </c>
      <c r="E150" s="406" t="s">
        <v>64</v>
      </c>
      <c r="F150" s="341" t="s">
        <v>1022</v>
      </c>
      <c r="G150" s="408">
        <v>1</v>
      </c>
      <c r="H150" s="408">
        <v>1.0640000000000001</v>
      </c>
      <c r="I150" s="408">
        <v>2562.2600000000002</v>
      </c>
      <c r="J150" s="380" t="s">
        <v>820</v>
      </c>
      <c r="K150" s="380" t="s">
        <v>820</v>
      </c>
      <c r="L150" s="380" t="s">
        <v>820</v>
      </c>
      <c r="M150" s="380" t="s">
        <v>820</v>
      </c>
      <c r="N150" s="380" t="s">
        <v>820</v>
      </c>
      <c r="O150" s="365"/>
      <c r="P150" s="366"/>
      <c r="Q150" s="360"/>
    </row>
    <row r="151" spans="1:17" s="71" customFormat="1">
      <c r="A151" s="380" t="s">
        <v>318</v>
      </c>
      <c r="B151" s="380" t="s">
        <v>893</v>
      </c>
      <c r="C151" s="406" t="s">
        <v>20</v>
      </c>
      <c r="D151" s="340" t="s">
        <v>7</v>
      </c>
      <c r="E151" s="406" t="s">
        <v>64</v>
      </c>
      <c r="F151" s="341" t="s">
        <v>1023</v>
      </c>
      <c r="G151" s="408">
        <v>0.33333333333333331</v>
      </c>
      <c r="H151" s="408">
        <v>0.29399999999999998</v>
      </c>
      <c r="I151" s="408">
        <v>1890</v>
      </c>
      <c r="J151" s="380" t="s">
        <v>820</v>
      </c>
      <c r="K151" s="380" t="s">
        <v>820</v>
      </c>
      <c r="L151" s="380" t="s">
        <v>820</v>
      </c>
      <c r="M151" s="380" t="s">
        <v>820</v>
      </c>
      <c r="N151" s="380" t="s">
        <v>820</v>
      </c>
      <c r="O151" s="365"/>
      <c r="P151" s="366"/>
      <c r="Q151" s="360"/>
    </row>
    <row r="152" spans="1:17" s="71" customFormat="1">
      <c r="A152" s="380" t="s">
        <v>318</v>
      </c>
      <c r="B152" s="380" t="s">
        <v>893</v>
      </c>
      <c r="C152" s="406" t="s">
        <v>20</v>
      </c>
      <c r="D152" s="340" t="s">
        <v>7</v>
      </c>
      <c r="E152" s="406" t="s">
        <v>64</v>
      </c>
      <c r="F152" s="341" t="s">
        <v>1024</v>
      </c>
      <c r="G152" s="408">
        <v>1.0416666666666667</v>
      </c>
      <c r="H152" s="408">
        <v>0.28799999999999998</v>
      </c>
      <c r="I152" s="408">
        <v>1203.31</v>
      </c>
      <c r="J152" s="380" t="s">
        <v>820</v>
      </c>
      <c r="K152" s="380" t="s">
        <v>820</v>
      </c>
      <c r="L152" s="380" t="s">
        <v>820</v>
      </c>
      <c r="M152" s="380" t="s">
        <v>820</v>
      </c>
      <c r="N152" s="380" t="s">
        <v>820</v>
      </c>
      <c r="O152" s="365"/>
      <c r="P152" s="366"/>
      <c r="Q152" s="360"/>
    </row>
    <row r="153" spans="1:17" s="71" customFormat="1">
      <c r="A153" s="380" t="s">
        <v>318</v>
      </c>
      <c r="B153" s="380" t="s">
        <v>893</v>
      </c>
      <c r="C153" s="406" t="s">
        <v>20</v>
      </c>
      <c r="D153" s="340" t="s">
        <v>7</v>
      </c>
      <c r="E153" s="406" t="s">
        <v>64</v>
      </c>
      <c r="F153" s="341" t="s">
        <v>1025</v>
      </c>
      <c r="G153" s="408">
        <v>0.16666666666666666</v>
      </c>
      <c r="H153" s="408">
        <v>0.11</v>
      </c>
      <c r="I153" s="408">
        <v>0</v>
      </c>
      <c r="J153" s="380" t="s">
        <v>820</v>
      </c>
      <c r="K153" s="380" t="s">
        <v>820</v>
      </c>
      <c r="L153" s="380" t="s">
        <v>820</v>
      </c>
      <c r="M153" s="380" t="s">
        <v>820</v>
      </c>
      <c r="N153" s="380" t="s">
        <v>820</v>
      </c>
      <c r="O153" s="365"/>
      <c r="P153" s="366"/>
      <c r="Q153" s="360"/>
    </row>
    <row r="154" spans="1:17" s="71" customFormat="1">
      <c r="A154" s="380" t="s">
        <v>318</v>
      </c>
      <c r="B154" s="380" t="s">
        <v>893</v>
      </c>
      <c r="C154" s="406" t="s">
        <v>20</v>
      </c>
      <c r="D154" s="340" t="s">
        <v>7</v>
      </c>
      <c r="E154" s="406" t="s">
        <v>64</v>
      </c>
      <c r="F154" s="341" t="s">
        <v>1026</v>
      </c>
      <c r="G154" s="408">
        <v>0.16666666666666666</v>
      </c>
      <c r="H154" s="408">
        <v>3.7999999999999999E-2</v>
      </c>
      <c r="I154" s="408">
        <v>100</v>
      </c>
      <c r="J154" s="380" t="s">
        <v>820</v>
      </c>
      <c r="K154" s="380" t="s">
        <v>820</v>
      </c>
      <c r="L154" s="380" t="s">
        <v>820</v>
      </c>
      <c r="M154" s="380" t="s">
        <v>820</v>
      </c>
      <c r="N154" s="380" t="s">
        <v>820</v>
      </c>
      <c r="O154" s="365"/>
      <c r="P154" s="366"/>
      <c r="Q154" s="360"/>
    </row>
    <row r="155" spans="1:17" s="71" customFormat="1">
      <c r="A155" s="380" t="s">
        <v>318</v>
      </c>
      <c r="B155" s="380" t="s">
        <v>893</v>
      </c>
      <c r="C155" s="406" t="s">
        <v>20</v>
      </c>
      <c r="D155" s="340" t="s">
        <v>7</v>
      </c>
      <c r="E155" s="406" t="s">
        <v>64</v>
      </c>
      <c r="F155" s="341" t="s">
        <v>1027</v>
      </c>
      <c r="G155" s="408">
        <v>0</v>
      </c>
      <c r="H155" s="408">
        <v>1.7999999999999999E-2</v>
      </c>
      <c r="I155" s="408">
        <v>126</v>
      </c>
      <c r="J155" s="380" t="s">
        <v>820</v>
      </c>
      <c r="K155" s="380" t="s">
        <v>820</v>
      </c>
      <c r="L155" s="380" t="s">
        <v>820</v>
      </c>
      <c r="M155" s="380" t="s">
        <v>820</v>
      </c>
      <c r="N155" s="380" t="s">
        <v>820</v>
      </c>
      <c r="O155" s="365"/>
      <c r="P155" s="366"/>
      <c r="Q155" s="360"/>
    </row>
    <row r="156" spans="1:17" s="71" customFormat="1">
      <c r="A156" s="380" t="s">
        <v>318</v>
      </c>
      <c r="B156" s="380" t="s">
        <v>893</v>
      </c>
      <c r="C156" s="406" t="s">
        <v>20</v>
      </c>
      <c r="D156" s="340" t="s">
        <v>7</v>
      </c>
      <c r="E156" s="406" t="s">
        <v>64</v>
      </c>
      <c r="F156" s="341" t="s">
        <v>928</v>
      </c>
      <c r="G156" s="408">
        <v>1.5</v>
      </c>
      <c r="H156" s="408">
        <v>1.2E-2</v>
      </c>
      <c r="I156" s="408">
        <v>0</v>
      </c>
      <c r="J156" s="380" t="s">
        <v>820</v>
      </c>
      <c r="K156" s="380" t="s">
        <v>820</v>
      </c>
      <c r="L156" s="380" t="s">
        <v>820</v>
      </c>
      <c r="M156" s="380" t="s">
        <v>820</v>
      </c>
      <c r="N156" s="380" t="s">
        <v>820</v>
      </c>
      <c r="O156" s="365"/>
      <c r="P156" s="366"/>
      <c r="Q156" s="360"/>
    </row>
    <row r="157" spans="1:17" s="71" customFormat="1">
      <c r="A157" s="380" t="s">
        <v>318</v>
      </c>
      <c r="B157" s="380" t="s">
        <v>893</v>
      </c>
      <c r="C157" s="406" t="s">
        <v>20</v>
      </c>
      <c r="D157" s="340" t="s">
        <v>7</v>
      </c>
      <c r="E157" s="406" t="s">
        <v>64</v>
      </c>
      <c r="F157" s="341" t="s">
        <v>1028</v>
      </c>
      <c r="G157" s="408">
        <v>4.1666666666666664E-2</v>
      </c>
      <c r="H157" s="408">
        <v>6.0000000000000001E-3</v>
      </c>
      <c r="I157" s="408">
        <v>28.21</v>
      </c>
      <c r="J157" s="380" t="s">
        <v>820</v>
      </c>
      <c r="K157" s="380" t="s">
        <v>820</v>
      </c>
      <c r="L157" s="380" t="s">
        <v>820</v>
      </c>
      <c r="M157" s="380" t="s">
        <v>820</v>
      </c>
      <c r="N157" s="380" t="s">
        <v>820</v>
      </c>
      <c r="O157" s="365"/>
      <c r="P157" s="366"/>
      <c r="Q157" s="360"/>
    </row>
    <row r="158" spans="1:17" s="71" customFormat="1">
      <c r="A158" s="380" t="s">
        <v>318</v>
      </c>
      <c r="B158" s="380" t="s">
        <v>893</v>
      </c>
      <c r="C158" s="406" t="s">
        <v>20</v>
      </c>
      <c r="D158" s="340" t="s">
        <v>7</v>
      </c>
      <c r="E158" s="406" t="s">
        <v>64</v>
      </c>
      <c r="F158" s="341" t="s">
        <v>1029</v>
      </c>
      <c r="G158" s="408">
        <v>0.20833333333333334</v>
      </c>
      <c r="H158" s="408">
        <v>1E-3</v>
      </c>
      <c r="I158" s="408">
        <v>0</v>
      </c>
      <c r="J158" s="380" t="s">
        <v>820</v>
      </c>
      <c r="K158" s="380" t="s">
        <v>820</v>
      </c>
      <c r="L158" s="380" t="s">
        <v>820</v>
      </c>
      <c r="M158" s="380" t="s">
        <v>820</v>
      </c>
      <c r="N158" s="380" t="s">
        <v>820</v>
      </c>
      <c r="O158" s="365"/>
      <c r="P158" s="366"/>
      <c r="Q158" s="360"/>
    </row>
    <row r="159" spans="1:17" s="71" customFormat="1">
      <c r="A159" s="375" t="s">
        <v>318</v>
      </c>
      <c r="B159" s="375" t="s">
        <v>893</v>
      </c>
      <c r="C159" s="376" t="s">
        <v>22</v>
      </c>
      <c r="D159" s="353" t="s">
        <v>196</v>
      </c>
      <c r="E159" s="376" t="s">
        <v>1030</v>
      </c>
      <c r="F159" s="377" t="s">
        <v>1031</v>
      </c>
      <c r="G159" s="378">
        <v>92.958333333333329</v>
      </c>
      <c r="H159" s="378">
        <v>1521.123</v>
      </c>
      <c r="I159" s="378">
        <v>4553637.07</v>
      </c>
      <c r="J159" s="379" t="s">
        <v>819</v>
      </c>
      <c r="K159" s="379" t="s">
        <v>819</v>
      </c>
      <c r="L159" s="379" t="s">
        <v>819</v>
      </c>
      <c r="M159" s="375" t="s">
        <v>820</v>
      </c>
      <c r="N159" s="375" t="s">
        <v>820</v>
      </c>
      <c r="O159" s="367"/>
      <c r="P159" s="368"/>
      <c r="Q159" s="306"/>
    </row>
    <row r="160" spans="1:17" s="71" customFormat="1">
      <c r="A160" s="375" t="s">
        <v>318</v>
      </c>
      <c r="B160" s="375" t="s">
        <v>893</v>
      </c>
      <c r="C160" s="376" t="s">
        <v>22</v>
      </c>
      <c r="D160" s="353" t="s">
        <v>7</v>
      </c>
      <c r="E160" s="376" t="s">
        <v>1032</v>
      </c>
      <c r="F160" s="377" t="s">
        <v>1033</v>
      </c>
      <c r="G160" s="378">
        <v>11.833333333333334</v>
      </c>
      <c r="H160" s="378">
        <v>5.2889999999999997</v>
      </c>
      <c r="I160" s="378">
        <v>31302.49</v>
      </c>
      <c r="J160" s="379" t="s">
        <v>819</v>
      </c>
      <c r="K160" s="379" t="s">
        <v>819</v>
      </c>
      <c r="L160" s="379" t="s">
        <v>819</v>
      </c>
      <c r="M160" s="375" t="s">
        <v>820</v>
      </c>
      <c r="N160" s="375" t="s">
        <v>820</v>
      </c>
      <c r="O160" s="367"/>
      <c r="P160" s="368"/>
      <c r="Q160" s="306"/>
    </row>
    <row r="161" spans="1:17" s="71" customFormat="1">
      <c r="A161" s="375" t="s">
        <v>318</v>
      </c>
      <c r="B161" s="375" t="s">
        <v>893</v>
      </c>
      <c r="C161" s="376" t="s">
        <v>22</v>
      </c>
      <c r="D161" s="353" t="s">
        <v>7</v>
      </c>
      <c r="E161" s="376" t="s">
        <v>1034</v>
      </c>
      <c r="F161" s="377" t="s">
        <v>970</v>
      </c>
      <c r="G161" s="378">
        <v>116.04166666666667</v>
      </c>
      <c r="H161" s="378">
        <v>54662.851000000002</v>
      </c>
      <c r="I161" s="378">
        <v>29266893.859999999</v>
      </c>
      <c r="J161" s="379" t="s">
        <v>819</v>
      </c>
      <c r="K161" s="379" t="s">
        <v>819</v>
      </c>
      <c r="L161" s="379" t="s">
        <v>819</v>
      </c>
      <c r="M161" s="375" t="s">
        <v>820</v>
      </c>
      <c r="N161" s="375" t="s">
        <v>820</v>
      </c>
      <c r="O161" s="367" t="s">
        <v>65</v>
      </c>
      <c r="P161" s="368" t="s">
        <v>970</v>
      </c>
      <c r="Q161" s="306" t="s">
        <v>1035</v>
      </c>
    </row>
    <row r="162" spans="1:17" s="71" customFormat="1">
      <c r="A162" s="380" t="s">
        <v>318</v>
      </c>
      <c r="B162" s="380" t="s">
        <v>893</v>
      </c>
      <c r="C162" s="406" t="s">
        <v>22</v>
      </c>
      <c r="D162" s="340" t="s">
        <v>7</v>
      </c>
      <c r="E162" s="406" t="s">
        <v>1034</v>
      </c>
      <c r="F162" s="407" t="s">
        <v>971</v>
      </c>
      <c r="G162" s="408">
        <v>3.375</v>
      </c>
      <c r="H162" s="408">
        <v>561.94100000000003</v>
      </c>
      <c r="I162" s="408">
        <v>445859.01</v>
      </c>
      <c r="J162" s="380" t="s">
        <v>820</v>
      </c>
      <c r="K162" s="380" t="s">
        <v>820</v>
      </c>
      <c r="L162" s="380" t="s">
        <v>820</v>
      </c>
      <c r="M162" s="380" t="s">
        <v>820</v>
      </c>
      <c r="N162" s="380" t="s">
        <v>820</v>
      </c>
      <c r="O162" s="365"/>
      <c r="P162" s="366"/>
      <c r="Q162" s="360"/>
    </row>
    <row r="163" spans="1:17" s="71" customFormat="1">
      <c r="A163" s="375" t="s">
        <v>318</v>
      </c>
      <c r="B163" s="375" t="s">
        <v>893</v>
      </c>
      <c r="C163" s="376" t="s">
        <v>22</v>
      </c>
      <c r="D163" s="353" t="s">
        <v>7</v>
      </c>
      <c r="E163" s="376" t="s">
        <v>1034</v>
      </c>
      <c r="F163" s="377" t="s">
        <v>999</v>
      </c>
      <c r="G163" s="378">
        <v>450.83333333333331</v>
      </c>
      <c r="H163" s="378">
        <v>510.07</v>
      </c>
      <c r="I163" s="378">
        <v>1377640.88</v>
      </c>
      <c r="J163" s="379" t="s">
        <v>819</v>
      </c>
      <c r="K163" s="375" t="s">
        <v>820</v>
      </c>
      <c r="L163" s="379" t="s">
        <v>819</v>
      </c>
      <c r="M163" s="375" t="s">
        <v>820</v>
      </c>
      <c r="N163" s="375" t="s">
        <v>820</v>
      </c>
      <c r="O163" s="367" t="s">
        <v>65</v>
      </c>
      <c r="P163" s="368" t="s">
        <v>999</v>
      </c>
      <c r="Q163" s="306" t="s">
        <v>1035</v>
      </c>
    </row>
    <row r="164" spans="1:17" s="71" customFormat="1">
      <c r="A164" s="375" t="s">
        <v>318</v>
      </c>
      <c r="B164" s="375" t="s">
        <v>893</v>
      </c>
      <c r="C164" s="376" t="s">
        <v>22</v>
      </c>
      <c r="D164" s="353" t="s">
        <v>7</v>
      </c>
      <c r="E164" s="376" t="s">
        <v>1034</v>
      </c>
      <c r="F164" s="377" t="s">
        <v>1033</v>
      </c>
      <c r="G164" s="378">
        <v>203.125</v>
      </c>
      <c r="H164" s="378">
        <v>180.70699999999999</v>
      </c>
      <c r="I164" s="378">
        <v>1171816.25</v>
      </c>
      <c r="J164" s="379" t="s">
        <v>819</v>
      </c>
      <c r="K164" s="375" t="s">
        <v>820</v>
      </c>
      <c r="L164" s="375" t="s">
        <v>820</v>
      </c>
      <c r="M164" s="375" t="s">
        <v>820</v>
      </c>
      <c r="N164" s="375" t="s">
        <v>820</v>
      </c>
      <c r="O164" s="367" t="s">
        <v>65</v>
      </c>
      <c r="P164" s="368" t="s">
        <v>1033</v>
      </c>
      <c r="Q164" s="306" t="s">
        <v>1035</v>
      </c>
    </row>
    <row r="165" spans="1:17" s="71" customFormat="1">
      <c r="A165" s="380" t="s">
        <v>318</v>
      </c>
      <c r="B165" s="380" t="s">
        <v>893</v>
      </c>
      <c r="C165" s="406" t="s">
        <v>22</v>
      </c>
      <c r="D165" s="340" t="s">
        <v>7</v>
      </c>
      <c r="E165" s="406" t="s">
        <v>1034</v>
      </c>
      <c r="F165" s="407" t="s">
        <v>969</v>
      </c>
      <c r="G165" s="408">
        <v>0.625</v>
      </c>
      <c r="H165" s="408">
        <v>171.06800000000001</v>
      </c>
      <c r="I165" s="408">
        <v>129560.87</v>
      </c>
      <c r="J165" s="380" t="s">
        <v>820</v>
      </c>
      <c r="K165" s="380" t="s">
        <v>820</v>
      </c>
      <c r="L165" s="380" t="s">
        <v>820</v>
      </c>
      <c r="M165" s="380" t="s">
        <v>820</v>
      </c>
      <c r="N165" s="380" t="s">
        <v>820</v>
      </c>
      <c r="O165" s="365"/>
      <c r="P165" s="366"/>
      <c r="Q165" s="360"/>
    </row>
    <row r="166" spans="1:17" s="71" customFormat="1">
      <c r="A166" s="380" t="s">
        <v>318</v>
      </c>
      <c r="B166" s="380" t="s">
        <v>893</v>
      </c>
      <c r="C166" s="406" t="s">
        <v>22</v>
      </c>
      <c r="D166" s="340" t="s">
        <v>7</v>
      </c>
      <c r="E166" s="406" t="s">
        <v>1034</v>
      </c>
      <c r="F166" s="407" t="s">
        <v>1022</v>
      </c>
      <c r="G166" s="408">
        <v>10</v>
      </c>
      <c r="H166" s="408">
        <v>22.463999999999999</v>
      </c>
      <c r="I166" s="408">
        <v>187129.25</v>
      </c>
      <c r="J166" s="380" t="s">
        <v>820</v>
      </c>
      <c r="K166" s="380" t="s">
        <v>820</v>
      </c>
      <c r="L166" s="380" t="s">
        <v>820</v>
      </c>
      <c r="M166" s="380" t="s">
        <v>820</v>
      </c>
      <c r="N166" s="380" t="s">
        <v>820</v>
      </c>
      <c r="O166" s="365"/>
      <c r="P166" s="366"/>
      <c r="Q166" s="360"/>
    </row>
    <row r="167" spans="1:17" s="71" customFormat="1">
      <c r="A167" s="375" t="s">
        <v>318</v>
      </c>
      <c r="B167" s="375" t="s">
        <v>893</v>
      </c>
      <c r="C167" s="376" t="s">
        <v>22</v>
      </c>
      <c r="D167" s="353" t="s">
        <v>7</v>
      </c>
      <c r="E167" s="376" t="s">
        <v>1036</v>
      </c>
      <c r="F167" s="377" t="s">
        <v>970</v>
      </c>
      <c r="G167" s="378">
        <v>85.958333333333329</v>
      </c>
      <c r="H167" s="378">
        <v>40915.660000000003</v>
      </c>
      <c r="I167" s="378">
        <v>13572446.289999999</v>
      </c>
      <c r="J167" s="379" t="s">
        <v>819</v>
      </c>
      <c r="K167" s="375" t="s">
        <v>820</v>
      </c>
      <c r="L167" s="379" t="s">
        <v>819</v>
      </c>
      <c r="M167" s="375" t="s">
        <v>820</v>
      </c>
      <c r="N167" s="375" t="s">
        <v>820</v>
      </c>
      <c r="O167" s="367" t="s">
        <v>65</v>
      </c>
      <c r="P167" s="368" t="s">
        <v>970</v>
      </c>
      <c r="Q167" s="306" t="s">
        <v>1035</v>
      </c>
    </row>
    <row r="168" spans="1:17" s="71" customFormat="1">
      <c r="A168" s="375" t="s">
        <v>318</v>
      </c>
      <c r="B168" s="375" t="s">
        <v>893</v>
      </c>
      <c r="C168" s="376" t="s">
        <v>22</v>
      </c>
      <c r="D168" s="353" t="s">
        <v>7</v>
      </c>
      <c r="E168" s="376" t="s">
        <v>1036</v>
      </c>
      <c r="F168" s="377" t="s">
        <v>999</v>
      </c>
      <c r="G168" s="378">
        <v>426.75</v>
      </c>
      <c r="H168" s="378">
        <v>464.99099999999999</v>
      </c>
      <c r="I168" s="378">
        <v>1835708.89</v>
      </c>
      <c r="J168" s="379" t="s">
        <v>819</v>
      </c>
      <c r="K168" s="375" t="s">
        <v>820</v>
      </c>
      <c r="L168" s="379" t="s">
        <v>819</v>
      </c>
      <c r="M168" s="375" t="s">
        <v>820</v>
      </c>
      <c r="N168" s="375" t="s">
        <v>820</v>
      </c>
      <c r="O168" s="367" t="s">
        <v>65</v>
      </c>
      <c r="P168" s="368" t="s">
        <v>999</v>
      </c>
      <c r="Q168" s="306" t="s">
        <v>1035</v>
      </c>
    </row>
    <row r="169" spans="1:17" s="71" customFormat="1">
      <c r="A169" s="375" t="s">
        <v>318</v>
      </c>
      <c r="B169" s="375" t="s">
        <v>893</v>
      </c>
      <c r="C169" s="376" t="s">
        <v>22</v>
      </c>
      <c r="D169" s="353" t="s">
        <v>7</v>
      </c>
      <c r="E169" s="376" t="s">
        <v>1036</v>
      </c>
      <c r="F169" s="377" t="s">
        <v>1033</v>
      </c>
      <c r="G169" s="378">
        <v>110.91666666666667</v>
      </c>
      <c r="H169" s="378">
        <v>98.76</v>
      </c>
      <c r="I169" s="378">
        <v>448496.14</v>
      </c>
      <c r="J169" s="379" t="s">
        <v>819</v>
      </c>
      <c r="K169" s="375" t="s">
        <v>820</v>
      </c>
      <c r="L169" s="375" t="s">
        <v>820</v>
      </c>
      <c r="M169" s="375" t="s">
        <v>820</v>
      </c>
      <c r="N169" s="375" t="s">
        <v>820</v>
      </c>
      <c r="O169" s="367" t="s">
        <v>65</v>
      </c>
      <c r="P169" s="368" t="s">
        <v>1033</v>
      </c>
      <c r="Q169" s="306" t="s">
        <v>1035</v>
      </c>
    </row>
    <row r="170" spans="1:17" s="71" customFormat="1">
      <c r="A170" s="380" t="s">
        <v>318</v>
      </c>
      <c r="B170" s="380" t="s">
        <v>893</v>
      </c>
      <c r="C170" s="406" t="s">
        <v>22</v>
      </c>
      <c r="D170" s="340" t="s">
        <v>7</v>
      </c>
      <c r="E170" s="406" t="s">
        <v>1036</v>
      </c>
      <c r="F170" s="407" t="s">
        <v>1022</v>
      </c>
      <c r="G170" s="408">
        <v>55.666666666666664</v>
      </c>
      <c r="H170" s="408">
        <v>63.838999999999999</v>
      </c>
      <c r="I170" s="408">
        <v>419308.98</v>
      </c>
      <c r="J170" s="380" t="s">
        <v>820</v>
      </c>
      <c r="K170" s="380" t="s">
        <v>820</v>
      </c>
      <c r="L170" s="380" t="s">
        <v>820</v>
      </c>
      <c r="M170" s="380" t="s">
        <v>820</v>
      </c>
      <c r="N170" s="380" t="s">
        <v>820</v>
      </c>
      <c r="O170" s="365"/>
      <c r="P170" s="366"/>
      <c r="Q170" s="360"/>
    </row>
    <row r="171" spans="1:17" s="71" customFormat="1">
      <c r="A171" s="375" t="s">
        <v>318</v>
      </c>
      <c r="B171" s="375" t="s">
        <v>893</v>
      </c>
      <c r="C171" s="376" t="s">
        <v>22</v>
      </c>
      <c r="D171" s="353" t="s">
        <v>7</v>
      </c>
      <c r="E171" s="376" t="s">
        <v>93</v>
      </c>
      <c r="F171" s="377" t="s">
        <v>970</v>
      </c>
      <c r="G171" s="378">
        <v>0.5</v>
      </c>
      <c r="H171" s="378">
        <v>571.56200000000001</v>
      </c>
      <c r="I171" s="378">
        <v>263027.67</v>
      </c>
      <c r="J171" s="379" t="s">
        <v>819</v>
      </c>
      <c r="K171" s="379" t="s">
        <v>819</v>
      </c>
      <c r="L171" s="379" t="s">
        <v>819</v>
      </c>
      <c r="M171" s="375" t="s">
        <v>820</v>
      </c>
      <c r="N171" s="375" t="s">
        <v>820</v>
      </c>
      <c r="O171" s="367" t="s">
        <v>65</v>
      </c>
      <c r="P171" s="368" t="s">
        <v>970</v>
      </c>
      <c r="Q171" s="306" t="s">
        <v>1035</v>
      </c>
    </row>
    <row r="172" spans="1:17" s="71" customFormat="1">
      <c r="A172" s="375" t="s">
        <v>318</v>
      </c>
      <c r="B172" s="375" t="s">
        <v>893</v>
      </c>
      <c r="C172" s="376" t="s">
        <v>22</v>
      </c>
      <c r="D172" s="353" t="s">
        <v>7</v>
      </c>
      <c r="E172" s="376" t="s">
        <v>1037</v>
      </c>
      <c r="F172" s="377" t="s">
        <v>970</v>
      </c>
      <c r="G172" s="378">
        <v>25.416666666666668</v>
      </c>
      <c r="H172" s="378">
        <v>7666.0540000000001</v>
      </c>
      <c r="I172" s="378">
        <v>5231583.78</v>
      </c>
      <c r="J172" s="379" t="s">
        <v>819</v>
      </c>
      <c r="K172" s="379" t="s">
        <v>819</v>
      </c>
      <c r="L172" s="379" t="s">
        <v>819</v>
      </c>
      <c r="M172" s="375" t="s">
        <v>820</v>
      </c>
      <c r="N172" s="375" t="s">
        <v>820</v>
      </c>
      <c r="O172" s="367" t="s">
        <v>65</v>
      </c>
      <c r="P172" s="368" t="s">
        <v>970</v>
      </c>
      <c r="Q172" s="306" t="s">
        <v>1035</v>
      </c>
    </row>
    <row r="173" spans="1:17" s="71" customFormat="1">
      <c r="A173" s="375" t="s">
        <v>318</v>
      </c>
      <c r="B173" s="375" t="s">
        <v>893</v>
      </c>
      <c r="C173" s="376" t="s">
        <v>22</v>
      </c>
      <c r="D173" s="353" t="s">
        <v>7</v>
      </c>
      <c r="E173" s="376" t="s">
        <v>1037</v>
      </c>
      <c r="F173" s="377" t="s">
        <v>999</v>
      </c>
      <c r="G173" s="378">
        <v>24.791666666666668</v>
      </c>
      <c r="H173" s="378">
        <v>48.863999999999997</v>
      </c>
      <c r="I173" s="378">
        <v>401621.2</v>
      </c>
      <c r="J173" s="379" t="s">
        <v>819</v>
      </c>
      <c r="K173" s="375" t="s">
        <v>820</v>
      </c>
      <c r="L173" s="375" t="s">
        <v>820</v>
      </c>
      <c r="M173" s="375" t="s">
        <v>820</v>
      </c>
      <c r="N173" s="375" t="s">
        <v>820</v>
      </c>
      <c r="O173" s="367" t="s">
        <v>65</v>
      </c>
      <c r="P173" s="368" t="s">
        <v>999</v>
      </c>
      <c r="Q173" s="306" t="s">
        <v>1035</v>
      </c>
    </row>
    <row r="174" spans="1:17" s="71" customFormat="1">
      <c r="A174" s="375" t="s">
        <v>318</v>
      </c>
      <c r="B174" s="375" t="s">
        <v>893</v>
      </c>
      <c r="C174" s="376" t="s">
        <v>22</v>
      </c>
      <c r="D174" s="353" t="s">
        <v>7</v>
      </c>
      <c r="E174" s="376" t="s">
        <v>1037</v>
      </c>
      <c r="F174" s="377" t="s">
        <v>1033</v>
      </c>
      <c r="G174" s="378">
        <v>30.875</v>
      </c>
      <c r="H174" s="378">
        <v>16.870999999999999</v>
      </c>
      <c r="I174" s="378">
        <v>95294.87</v>
      </c>
      <c r="J174" s="379" t="s">
        <v>819</v>
      </c>
      <c r="K174" s="375" t="s">
        <v>820</v>
      </c>
      <c r="L174" s="375" t="s">
        <v>820</v>
      </c>
      <c r="M174" s="375" t="s">
        <v>820</v>
      </c>
      <c r="N174" s="375" t="s">
        <v>820</v>
      </c>
      <c r="O174" s="367" t="s">
        <v>65</v>
      </c>
      <c r="P174" s="368" t="s">
        <v>1033</v>
      </c>
      <c r="Q174" s="306" t="s">
        <v>1035</v>
      </c>
    </row>
    <row r="175" spans="1:17" s="71" customFormat="1">
      <c r="A175" s="375" t="s">
        <v>318</v>
      </c>
      <c r="B175" s="375" t="s">
        <v>893</v>
      </c>
      <c r="C175" s="376" t="s">
        <v>22</v>
      </c>
      <c r="D175" s="353" t="s">
        <v>7</v>
      </c>
      <c r="E175" s="376" t="s">
        <v>1038</v>
      </c>
      <c r="F175" s="377" t="s">
        <v>1039</v>
      </c>
      <c r="G175" s="378">
        <v>8.4583333333333339</v>
      </c>
      <c r="H175" s="378">
        <v>1638.116</v>
      </c>
      <c r="I175" s="378">
        <v>1050894.73</v>
      </c>
      <c r="J175" s="375" t="s">
        <v>820</v>
      </c>
      <c r="K175" s="379" t="s">
        <v>819</v>
      </c>
      <c r="L175" s="379" t="s">
        <v>819</v>
      </c>
      <c r="M175" s="375" t="s">
        <v>820</v>
      </c>
      <c r="N175" s="375" t="s">
        <v>820</v>
      </c>
      <c r="O175" s="367"/>
      <c r="P175" s="368"/>
      <c r="Q175" s="306"/>
    </row>
    <row r="176" spans="1:17" s="71" customFormat="1">
      <c r="A176" s="375" t="s">
        <v>318</v>
      </c>
      <c r="B176" s="375" t="s">
        <v>893</v>
      </c>
      <c r="C176" s="376" t="s">
        <v>22</v>
      </c>
      <c r="D176" s="353" t="s">
        <v>7</v>
      </c>
      <c r="E176" s="376" t="s">
        <v>1038</v>
      </c>
      <c r="F176" s="377" t="s">
        <v>1033</v>
      </c>
      <c r="G176" s="378">
        <v>137.95833333333334</v>
      </c>
      <c r="H176" s="378">
        <v>77.055000000000007</v>
      </c>
      <c r="I176" s="378">
        <v>346608.11</v>
      </c>
      <c r="J176" s="379" t="s">
        <v>819</v>
      </c>
      <c r="K176" s="375" t="s">
        <v>820</v>
      </c>
      <c r="L176" s="379" t="s">
        <v>819</v>
      </c>
      <c r="M176" s="375" t="s">
        <v>820</v>
      </c>
      <c r="N176" s="375" t="s">
        <v>820</v>
      </c>
      <c r="O176" s="367" t="s">
        <v>65</v>
      </c>
      <c r="P176" s="368" t="s">
        <v>1033</v>
      </c>
      <c r="Q176" s="306" t="s">
        <v>1035</v>
      </c>
    </row>
    <row r="177" spans="1:86" s="71" customFormat="1">
      <c r="A177" s="375" t="s">
        <v>318</v>
      </c>
      <c r="B177" s="375" t="s">
        <v>893</v>
      </c>
      <c r="C177" s="376" t="s">
        <v>22</v>
      </c>
      <c r="D177" s="353" t="s">
        <v>7</v>
      </c>
      <c r="E177" s="376" t="s">
        <v>1040</v>
      </c>
      <c r="F177" s="377" t="s">
        <v>1041</v>
      </c>
      <c r="G177" s="378">
        <v>353.70833333333331</v>
      </c>
      <c r="H177" s="378">
        <v>5743.317</v>
      </c>
      <c r="I177" s="378">
        <v>13644965.970000001</v>
      </c>
      <c r="J177" s="379" t="s">
        <v>819</v>
      </c>
      <c r="K177" s="379" t="s">
        <v>819</v>
      </c>
      <c r="L177" s="379" t="s">
        <v>819</v>
      </c>
      <c r="M177" s="375" t="s">
        <v>820</v>
      </c>
      <c r="N177" s="375" t="s">
        <v>820</v>
      </c>
      <c r="O177" s="367"/>
      <c r="P177" s="368"/>
      <c r="Q177" s="306"/>
    </row>
    <row r="178" spans="1:86" s="71" customFormat="1">
      <c r="A178" s="375" t="s">
        <v>318</v>
      </c>
      <c r="B178" s="375" t="s">
        <v>893</v>
      </c>
      <c r="C178" s="376" t="s">
        <v>22</v>
      </c>
      <c r="D178" s="353" t="s">
        <v>7</v>
      </c>
      <c r="E178" s="376" t="s">
        <v>1040</v>
      </c>
      <c r="F178" s="377" t="s">
        <v>1042</v>
      </c>
      <c r="G178" s="378">
        <v>64.541666666666671</v>
      </c>
      <c r="H178" s="378">
        <v>1117.1690000000001</v>
      </c>
      <c r="I178" s="378">
        <v>2124786.7999999998</v>
      </c>
      <c r="J178" s="379" t="s">
        <v>819</v>
      </c>
      <c r="K178" s="379" t="s">
        <v>819</v>
      </c>
      <c r="L178" s="379" t="s">
        <v>819</v>
      </c>
      <c r="M178" s="375" t="s">
        <v>820</v>
      </c>
      <c r="N178" s="375" t="s">
        <v>820</v>
      </c>
      <c r="O178" s="367"/>
      <c r="P178" s="368"/>
      <c r="Q178" s="306"/>
    </row>
    <row r="179" spans="1:86" s="71" customFormat="1">
      <c r="A179" s="375" t="s">
        <v>318</v>
      </c>
      <c r="B179" s="396" t="s">
        <v>893</v>
      </c>
      <c r="C179" s="409" t="s">
        <v>22</v>
      </c>
      <c r="D179" s="353" t="s">
        <v>7</v>
      </c>
      <c r="E179" s="409" t="s">
        <v>1040</v>
      </c>
      <c r="F179" s="410" t="s">
        <v>970</v>
      </c>
      <c r="G179" s="411">
        <v>8.4160000000000004</v>
      </c>
      <c r="H179" s="411">
        <v>1425.617</v>
      </c>
      <c r="I179" s="411">
        <v>430221.56</v>
      </c>
      <c r="J179" s="396" t="s">
        <v>820</v>
      </c>
      <c r="K179" s="412" t="s">
        <v>819</v>
      </c>
      <c r="L179" s="396" t="s">
        <v>820</v>
      </c>
      <c r="M179" s="396" t="s">
        <v>820</v>
      </c>
      <c r="N179" s="396" t="s">
        <v>820</v>
      </c>
      <c r="O179" s="367" t="s">
        <v>65</v>
      </c>
      <c r="P179" s="368" t="s">
        <v>970</v>
      </c>
      <c r="Q179" s="306" t="s">
        <v>1035</v>
      </c>
    </row>
    <row r="180" spans="1:86" s="71" customFormat="1">
      <c r="A180" s="375" t="s">
        <v>318</v>
      </c>
      <c r="B180" s="375" t="s">
        <v>893</v>
      </c>
      <c r="C180" s="376" t="s">
        <v>22</v>
      </c>
      <c r="D180" s="353" t="s">
        <v>7</v>
      </c>
      <c r="E180" s="376" t="s">
        <v>1040</v>
      </c>
      <c r="F180" s="377" t="s">
        <v>1033</v>
      </c>
      <c r="G180" s="378">
        <v>115.25</v>
      </c>
      <c r="H180" s="378">
        <v>135.22200000000001</v>
      </c>
      <c r="I180" s="378">
        <v>852360.35</v>
      </c>
      <c r="J180" s="379" t="s">
        <v>819</v>
      </c>
      <c r="K180" s="379" t="s">
        <v>819</v>
      </c>
      <c r="L180" s="379" t="s">
        <v>819</v>
      </c>
      <c r="M180" s="375" t="s">
        <v>820</v>
      </c>
      <c r="N180" s="375" t="s">
        <v>820</v>
      </c>
      <c r="O180" s="367" t="s">
        <v>65</v>
      </c>
      <c r="P180" s="368" t="s">
        <v>1033</v>
      </c>
      <c r="Q180" s="306" t="s">
        <v>1035</v>
      </c>
    </row>
    <row r="181" spans="1:86" s="71" customFormat="1">
      <c r="A181" s="413" t="s">
        <v>318</v>
      </c>
      <c r="B181" s="413" t="s">
        <v>893</v>
      </c>
      <c r="C181" s="414" t="s">
        <v>401</v>
      </c>
      <c r="D181" s="415" t="s">
        <v>403</v>
      </c>
      <c r="E181" s="414" t="s">
        <v>1043</v>
      </c>
      <c r="F181" s="416" t="s">
        <v>970</v>
      </c>
      <c r="G181" s="417">
        <v>32.541666666666664</v>
      </c>
      <c r="H181" s="417">
        <v>13197.611000000001</v>
      </c>
      <c r="I181" s="417">
        <v>4024772.55</v>
      </c>
      <c r="J181" s="413" t="s">
        <v>819</v>
      </c>
      <c r="K181" s="413" t="s">
        <v>819</v>
      </c>
      <c r="L181" s="413" t="s">
        <v>819</v>
      </c>
      <c r="M181" s="413" t="s">
        <v>820</v>
      </c>
      <c r="N181" s="413" t="s">
        <v>820</v>
      </c>
      <c r="O181" s="413"/>
      <c r="P181" s="413"/>
      <c r="Q181" s="413"/>
    </row>
    <row r="182" spans="1:86" s="71" customFormat="1">
      <c r="A182" s="413" t="s">
        <v>318</v>
      </c>
      <c r="B182" s="413" t="s">
        <v>893</v>
      </c>
      <c r="C182" s="414" t="s">
        <v>401</v>
      </c>
      <c r="D182" s="415" t="s">
        <v>1044</v>
      </c>
      <c r="E182" s="414" t="s">
        <v>1045</v>
      </c>
      <c r="F182" s="416" t="s">
        <v>970</v>
      </c>
      <c r="G182" s="417">
        <v>197.875</v>
      </c>
      <c r="H182" s="417">
        <v>97629.635999999999</v>
      </c>
      <c r="I182" s="417">
        <v>33196773.100000001</v>
      </c>
      <c r="J182" s="413" t="s">
        <v>819</v>
      </c>
      <c r="K182" s="413" t="s">
        <v>819</v>
      </c>
      <c r="L182" s="413" t="s">
        <v>819</v>
      </c>
      <c r="M182" s="413" t="s">
        <v>820</v>
      </c>
      <c r="N182" s="413" t="s">
        <v>820</v>
      </c>
      <c r="O182" s="413"/>
      <c r="P182" s="413"/>
      <c r="Q182" s="413"/>
    </row>
    <row r="183" spans="1:86">
      <c r="BA183" s="71"/>
      <c r="BB183" s="71"/>
      <c r="BC183" s="71"/>
      <c r="BD183" s="71"/>
      <c r="BE183" s="71"/>
      <c r="BF183" s="71"/>
      <c r="BG183" s="71"/>
      <c r="BH183" s="71"/>
      <c r="BI183" s="71"/>
      <c r="BJ183" s="71"/>
      <c r="BK183" s="71"/>
      <c r="BL183" s="71"/>
      <c r="BM183" s="179" t="s">
        <v>620</v>
      </c>
      <c r="BN183" s="71"/>
      <c r="BO183" s="71"/>
      <c r="BP183" s="71"/>
      <c r="BQ183" s="71"/>
      <c r="BR183" s="71"/>
      <c r="BS183" s="71"/>
      <c r="BT183" s="71"/>
      <c r="BU183" s="71"/>
      <c r="BV183" s="71"/>
      <c r="BW183" s="71"/>
      <c r="BX183" s="71"/>
      <c r="BY183" s="71"/>
      <c r="BZ183" s="71"/>
      <c r="CA183" s="71"/>
      <c r="CB183" s="71"/>
      <c r="CC183" s="71"/>
      <c r="CD183" s="71"/>
      <c r="CE183" s="71"/>
      <c r="CF183" s="71"/>
      <c r="CG183" s="71"/>
      <c r="CH183" s="71"/>
    </row>
    <row r="184" spans="1:86">
      <c r="BA184" s="71"/>
      <c r="BB184" s="71"/>
      <c r="BC184" s="71"/>
      <c r="BD184" s="71"/>
      <c r="BE184" s="71"/>
      <c r="BF184" s="71"/>
      <c r="BG184" s="71"/>
      <c r="BH184" s="71"/>
      <c r="BI184" s="71"/>
      <c r="BJ184" s="71"/>
      <c r="BK184" s="71"/>
      <c r="BL184" s="71"/>
      <c r="BM184" s="179" t="s">
        <v>621</v>
      </c>
      <c r="BN184" s="71"/>
      <c r="BO184" s="71"/>
      <c r="BP184" s="71"/>
      <c r="BQ184" s="71"/>
      <c r="BR184" s="71"/>
      <c r="BS184" s="71"/>
      <c r="BT184" s="71"/>
      <c r="BU184" s="71"/>
      <c r="BV184" s="71"/>
      <c r="BW184" s="71"/>
      <c r="BX184" s="71"/>
      <c r="BY184" s="71"/>
      <c r="BZ184" s="71"/>
      <c r="CA184" s="71"/>
      <c r="CB184" s="71"/>
      <c r="CC184" s="71"/>
      <c r="CD184" s="71"/>
      <c r="CE184" s="71"/>
      <c r="CF184" s="71"/>
      <c r="CG184" s="71"/>
      <c r="CH184" s="71"/>
    </row>
    <row r="185" spans="1:86">
      <c r="BA185" s="71"/>
      <c r="BB185" s="71"/>
      <c r="BC185" s="71"/>
      <c r="BD185" s="71"/>
      <c r="BE185" s="71"/>
      <c r="BF185" s="71"/>
      <c r="BG185" s="71"/>
      <c r="BH185" s="71"/>
      <c r="BI185" s="71"/>
      <c r="BJ185" s="71"/>
      <c r="BK185" s="71"/>
      <c r="BL185" s="71"/>
      <c r="BM185" s="179" t="s">
        <v>622</v>
      </c>
      <c r="BN185" s="71"/>
      <c r="BO185" s="71"/>
      <c r="BP185" s="71"/>
      <c r="BQ185" s="71"/>
      <c r="BR185" s="71"/>
      <c r="BS185" s="71"/>
      <c r="BT185" s="71"/>
      <c r="BU185" s="71"/>
      <c r="BV185" s="71"/>
      <c r="BW185" s="71"/>
      <c r="BX185" s="71"/>
      <c r="BY185" s="71"/>
      <c r="BZ185" s="71"/>
      <c r="CA185" s="71"/>
      <c r="CB185" s="71"/>
      <c r="CC185" s="71"/>
      <c r="CD185" s="71"/>
      <c r="CE185" s="71"/>
      <c r="CF185" s="71"/>
      <c r="CG185" s="71"/>
      <c r="CH185" s="71"/>
    </row>
    <row r="186" spans="1:86">
      <c r="BA186" s="71"/>
      <c r="BB186" s="71"/>
      <c r="BC186" s="71"/>
      <c r="BD186" s="71"/>
      <c r="BE186" s="71"/>
      <c r="BF186" s="71"/>
      <c r="BG186" s="71"/>
      <c r="BH186" s="71"/>
      <c r="BI186" s="71"/>
      <c r="BJ186" s="71"/>
      <c r="BK186" s="71"/>
      <c r="BL186" s="71"/>
      <c r="BM186" s="179" t="s">
        <v>650</v>
      </c>
      <c r="BN186" s="71"/>
      <c r="BO186" s="71"/>
      <c r="BP186" s="71"/>
      <c r="BQ186" s="71"/>
      <c r="BR186" s="71"/>
      <c r="BS186" s="71"/>
      <c r="BT186" s="71"/>
      <c r="BU186" s="71"/>
      <c r="BV186" s="71"/>
      <c r="BW186" s="71"/>
      <c r="BX186" s="71"/>
      <c r="BY186" s="71"/>
      <c r="BZ186" s="71"/>
      <c r="CA186" s="71"/>
      <c r="CB186" s="71"/>
      <c r="CC186" s="71"/>
      <c r="CD186" s="71"/>
      <c r="CE186" s="71"/>
      <c r="CF186" s="71"/>
      <c r="CG186" s="71"/>
      <c r="CH186" s="71"/>
    </row>
    <row r="187" spans="1:86">
      <c r="BA187" s="71"/>
      <c r="BB187" s="71"/>
      <c r="BC187" s="71"/>
      <c r="BD187" s="71"/>
      <c r="BE187" s="71"/>
      <c r="BF187" s="71"/>
      <c r="BG187" s="71"/>
      <c r="BH187" s="71"/>
      <c r="BI187" s="71"/>
      <c r="BJ187" s="71"/>
      <c r="BK187" s="71"/>
      <c r="BL187" s="71"/>
      <c r="BM187" s="179" t="s">
        <v>623</v>
      </c>
      <c r="BN187" s="71"/>
      <c r="BO187" s="71"/>
      <c r="BP187" s="71"/>
      <c r="BQ187" s="71"/>
      <c r="BR187" s="71"/>
      <c r="BS187" s="71"/>
      <c r="BT187" s="71"/>
      <c r="BU187" s="71"/>
      <c r="BV187" s="71"/>
      <c r="BW187" s="71"/>
      <c r="BX187" s="71"/>
      <c r="BY187" s="71"/>
      <c r="BZ187" s="71"/>
      <c r="CA187" s="71"/>
      <c r="CB187" s="71"/>
      <c r="CC187" s="71"/>
      <c r="CD187" s="71"/>
      <c r="CE187" s="71"/>
      <c r="CF187" s="71"/>
      <c r="CG187" s="71"/>
      <c r="CH187" s="71"/>
    </row>
    <row r="188" spans="1:86">
      <c r="BA188" s="71"/>
      <c r="BB188" s="71"/>
      <c r="BC188" s="71"/>
      <c r="BD188" s="71"/>
      <c r="BE188" s="71"/>
      <c r="BF188" s="71"/>
      <c r="BG188" s="71"/>
      <c r="BH188" s="71"/>
      <c r="BI188" s="71"/>
      <c r="BJ188" s="71"/>
      <c r="BK188" s="71"/>
      <c r="BL188" s="71"/>
      <c r="BM188" s="179" t="s">
        <v>624</v>
      </c>
      <c r="BN188" s="71"/>
      <c r="BO188" s="71"/>
      <c r="BP188" s="71"/>
      <c r="BQ188" s="71"/>
      <c r="BR188" s="71"/>
      <c r="BS188" s="71"/>
      <c r="BT188" s="71"/>
      <c r="BU188" s="71"/>
      <c r="BV188" s="71"/>
      <c r="BW188" s="71"/>
      <c r="BX188" s="71"/>
      <c r="BY188" s="71"/>
      <c r="BZ188" s="71"/>
      <c r="CA188" s="71"/>
      <c r="CB188" s="71"/>
      <c r="CC188" s="71"/>
      <c r="CD188" s="71"/>
      <c r="CE188" s="71"/>
      <c r="CF188" s="71"/>
      <c r="CG188" s="71"/>
      <c r="CH188" s="71"/>
    </row>
    <row r="189" spans="1:86">
      <c r="BA189" s="71"/>
      <c r="BB189" s="71"/>
      <c r="BC189" s="71"/>
      <c r="BD189" s="71"/>
      <c r="BE189" s="71"/>
      <c r="BF189" s="71"/>
      <c r="BG189" s="71"/>
      <c r="BH189" s="71"/>
      <c r="BI189" s="71"/>
      <c r="BJ189" s="71"/>
      <c r="BK189" s="71"/>
      <c r="BL189" s="71"/>
      <c r="BM189" s="179" t="s">
        <v>625</v>
      </c>
      <c r="BN189" s="71"/>
      <c r="BO189" s="71"/>
      <c r="BP189" s="71"/>
      <c r="BQ189" s="71"/>
      <c r="BR189" s="71"/>
      <c r="BS189" s="71"/>
      <c r="BT189" s="71"/>
      <c r="BU189" s="71"/>
      <c r="BV189" s="71"/>
      <c r="BW189" s="71"/>
      <c r="BX189" s="71"/>
      <c r="BY189" s="71"/>
      <c r="BZ189" s="71"/>
      <c r="CA189" s="71"/>
      <c r="CB189" s="71"/>
      <c r="CC189" s="71"/>
      <c r="CD189" s="71"/>
      <c r="CE189" s="71"/>
      <c r="CF189" s="71"/>
      <c r="CG189" s="71"/>
      <c r="CH189" s="71"/>
    </row>
    <row r="190" spans="1:86">
      <c r="BA190" s="71"/>
      <c r="BB190" s="71"/>
      <c r="BC190" s="71"/>
      <c r="BD190" s="71"/>
      <c r="BE190" s="71"/>
      <c r="BF190" s="71"/>
      <c r="BG190" s="71"/>
      <c r="BH190" s="71"/>
      <c r="BI190" s="71"/>
      <c r="BJ190" s="71"/>
      <c r="BK190" s="71"/>
      <c r="BL190" s="71"/>
      <c r="BM190" s="179" t="s">
        <v>651</v>
      </c>
      <c r="BN190" s="71"/>
      <c r="BO190" s="71"/>
      <c r="BP190" s="71"/>
      <c r="BQ190" s="71"/>
      <c r="BR190" s="71"/>
      <c r="BS190" s="71"/>
      <c r="BT190" s="71"/>
      <c r="BU190" s="71"/>
      <c r="BV190" s="71"/>
      <c r="BW190" s="71"/>
      <c r="BX190" s="71"/>
      <c r="BY190" s="71"/>
      <c r="BZ190" s="71"/>
      <c r="CA190" s="71"/>
      <c r="CB190" s="71"/>
      <c r="CC190" s="71"/>
      <c r="CD190" s="71"/>
      <c r="CE190" s="71"/>
      <c r="CF190" s="71"/>
      <c r="CG190" s="71"/>
      <c r="CH190" s="71"/>
    </row>
    <row r="191" spans="1:86">
      <c r="BA191" s="71"/>
      <c r="BB191" s="71"/>
      <c r="BC191" s="71"/>
      <c r="BD191" s="71"/>
      <c r="BE191" s="71"/>
      <c r="BF191" s="71"/>
      <c r="BG191" s="71"/>
      <c r="BH191" s="71"/>
      <c r="BI191" s="71"/>
      <c r="BJ191" s="71"/>
      <c r="BK191" s="71"/>
      <c r="BL191" s="71"/>
      <c r="BM191" s="180" t="s">
        <v>626</v>
      </c>
      <c r="BN191" s="71"/>
      <c r="BO191" s="71"/>
      <c r="BP191" s="71"/>
      <c r="BQ191" s="71"/>
      <c r="BR191" s="71"/>
      <c r="BS191" s="71"/>
      <c r="BT191" s="71"/>
      <c r="BU191" s="71"/>
      <c r="BV191" s="71"/>
      <c r="BW191" s="71"/>
      <c r="BX191" s="71"/>
      <c r="BY191" s="71"/>
      <c r="BZ191" s="71"/>
      <c r="CA191" s="71"/>
      <c r="CB191" s="71"/>
      <c r="CC191" s="71"/>
      <c r="CD191" s="71"/>
      <c r="CE191" s="71"/>
      <c r="CF191" s="71"/>
      <c r="CG191" s="71"/>
      <c r="CH191" s="71"/>
    </row>
    <row r="192" spans="1:86">
      <c r="BA192" s="71"/>
      <c r="BB192" s="71"/>
      <c r="BC192" s="71"/>
      <c r="BD192" s="71"/>
      <c r="BE192" s="71"/>
      <c r="BF192" s="71"/>
      <c r="BG192" s="71"/>
      <c r="BH192" s="71"/>
      <c r="BI192" s="71"/>
      <c r="BJ192" s="71"/>
      <c r="BK192" s="71"/>
      <c r="BL192" s="71"/>
      <c r="BM192" s="179" t="s">
        <v>627</v>
      </c>
      <c r="BN192" s="71"/>
      <c r="BO192" s="71"/>
      <c r="BP192" s="71"/>
      <c r="BQ192" s="71"/>
      <c r="BR192" s="71"/>
      <c r="BS192" s="71"/>
      <c r="BT192" s="71"/>
      <c r="BU192" s="71"/>
      <c r="BV192" s="71"/>
      <c r="BW192" s="71"/>
      <c r="BX192" s="71"/>
      <c r="BY192" s="71"/>
      <c r="BZ192" s="71"/>
      <c r="CA192" s="71"/>
      <c r="CB192" s="71"/>
      <c r="CC192" s="71"/>
      <c r="CD192" s="71"/>
      <c r="CE192" s="71"/>
      <c r="CF192" s="71"/>
      <c r="CG192" s="71"/>
      <c r="CH192" s="71"/>
    </row>
    <row r="193" spans="53:86">
      <c r="BA193" s="71"/>
      <c r="BB193" s="71"/>
      <c r="BC193" s="71"/>
      <c r="BD193" s="71"/>
      <c r="BE193" s="71"/>
      <c r="BF193" s="71"/>
      <c r="BG193" s="71"/>
      <c r="BH193" s="71"/>
      <c r="BI193" s="71"/>
      <c r="BJ193" s="71"/>
      <c r="BK193" s="71"/>
      <c r="BL193" s="71"/>
      <c r="BM193" s="179" t="s">
        <v>628</v>
      </c>
      <c r="BN193" s="71"/>
      <c r="BO193" s="71"/>
      <c r="BP193" s="71"/>
      <c r="BQ193" s="71"/>
      <c r="BR193" s="71"/>
      <c r="BS193" s="71"/>
      <c r="BT193" s="71"/>
      <c r="BU193" s="71"/>
      <c r="BV193" s="71"/>
      <c r="BW193" s="71"/>
      <c r="BX193" s="71"/>
      <c r="BY193" s="71"/>
      <c r="BZ193" s="71"/>
      <c r="CA193" s="71"/>
      <c r="CB193" s="71"/>
      <c r="CC193" s="71"/>
      <c r="CD193" s="71"/>
      <c r="CE193" s="71"/>
      <c r="CF193" s="71"/>
      <c r="CG193" s="71"/>
      <c r="CH193" s="71"/>
    </row>
    <row r="194" spans="53:86">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c r="CA194" s="71"/>
      <c r="CB194" s="71"/>
      <c r="CC194" s="71"/>
      <c r="CD194" s="71"/>
      <c r="CE194" s="71"/>
      <c r="CF194" s="71"/>
      <c r="CG194" s="71"/>
      <c r="CH194" s="71"/>
    </row>
    <row r="195" spans="53:86">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c r="CA195" s="71"/>
      <c r="CB195" s="71"/>
      <c r="CC195" s="71"/>
      <c r="CD195" s="71"/>
      <c r="CE195" s="71"/>
      <c r="CF195" s="71"/>
      <c r="CG195" s="71"/>
      <c r="CH195" s="71"/>
    </row>
    <row r="196" spans="53:86">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c r="CA196" s="71"/>
      <c r="CB196" s="71"/>
      <c r="CC196" s="71"/>
      <c r="CD196" s="71"/>
      <c r="CE196" s="71"/>
      <c r="CF196" s="71"/>
      <c r="CG196" s="71"/>
      <c r="CH196" s="71"/>
    </row>
    <row r="197" spans="53:86">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c r="CA197" s="71"/>
      <c r="CB197" s="71"/>
      <c r="CC197" s="71"/>
      <c r="CD197" s="71"/>
      <c r="CE197" s="71"/>
      <c r="CF197" s="71"/>
      <c r="CG197" s="71"/>
      <c r="CH197" s="71"/>
    </row>
    <row r="198" spans="53:86">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c r="CA198" s="71"/>
      <c r="CB198" s="71"/>
      <c r="CC198" s="71"/>
      <c r="CD198" s="71"/>
      <c r="CE198" s="71"/>
      <c r="CF198" s="71"/>
      <c r="CG198" s="71"/>
      <c r="CH198" s="71"/>
    </row>
    <row r="199" spans="53:86">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c r="CA199" s="71"/>
      <c r="CB199" s="71"/>
      <c r="CC199" s="71"/>
      <c r="CD199" s="71"/>
      <c r="CE199" s="71"/>
      <c r="CF199" s="71"/>
      <c r="CG199" s="71"/>
      <c r="CH199" s="71"/>
    </row>
    <row r="200" spans="53:86">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c r="CA200" s="71"/>
      <c r="CB200" s="71"/>
      <c r="CC200" s="71"/>
      <c r="CD200" s="71"/>
      <c r="CE200" s="71"/>
      <c r="CF200" s="71"/>
      <c r="CG200" s="71"/>
      <c r="CH200" s="71"/>
    </row>
  </sheetData>
  <customSheetViews>
    <customSheetView guid="{31EEF66C-8178-4380-A4BA-6A0359548022}" fitToPage="1">
      <selection activeCell="D4" sqref="D4"/>
      <pageMargins left="0.7" right="0.7" top="0.78740157499999996" bottom="0.78740157499999996" header="0.3" footer="0.3"/>
      <pageSetup paperSize="9" scale="31" firstPageNumber="0" orientation="portrait" horizontalDpi="300" verticalDpi="300"/>
      <headerFooter alignWithMargins="0"/>
    </customSheetView>
  </customSheetViews>
  <phoneticPr fontId="36" type="noConversion"/>
  <dataValidations count="1">
    <dataValidation type="textLength" showInputMessage="1" showErrorMessage="1" sqref="Q4:Q41">
      <formula1>0</formula1>
      <formula2>150</formula2>
    </dataValidation>
  </dataValidations>
  <pageMargins left="0.78749999999999998" right="0.78749999999999998" top="1.0631944444444446" bottom="1.0631944444444446" header="0.51180555555555551" footer="0.51180555555555551"/>
  <pageSetup paperSize="9" scale="31" firstPageNumber="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CH213"/>
  <sheetViews>
    <sheetView zoomScale="110" zoomScaleNormal="110" zoomScaleSheetLayoutView="100" zoomScalePageLayoutView="110" workbookViewId="0">
      <selection activeCell="M22" sqref="M22"/>
    </sheetView>
  </sheetViews>
  <sheetFormatPr baseColWidth="10" defaultColWidth="11.42578125" defaultRowHeight="12.75"/>
  <cols>
    <col min="1" max="1" width="9" style="1" customWidth="1"/>
    <col min="2" max="2" width="16.7109375" style="1" customWidth="1"/>
    <col min="3" max="3" width="9.42578125" style="1" customWidth="1"/>
    <col min="4" max="4" width="24.140625" style="1" customWidth="1"/>
    <col min="5" max="5" width="11.7109375" style="1" customWidth="1"/>
    <col min="6" max="6" width="14.7109375" style="1" customWidth="1"/>
    <col min="7" max="7" width="21.42578125" style="1" customWidth="1"/>
    <col min="8" max="8" width="23" style="1" customWidth="1"/>
    <col min="9" max="9" width="13.85546875" style="37" customWidth="1"/>
    <col min="10" max="11" width="15.28515625" style="1" customWidth="1"/>
    <col min="12" max="12" width="15.42578125" style="1" customWidth="1"/>
    <col min="13" max="13" width="36.28515625" customWidth="1"/>
    <col min="14" max="14" width="13.85546875" customWidth="1"/>
    <col min="15" max="15" width="13.85546875" style="1" customWidth="1"/>
    <col min="16" max="52" width="11.42578125" style="1" customWidth="1"/>
    <col min="53" max="16384" width="11.42578125" style="1"/>
  </cols>
  <sheetData>
    <row r="1" spans="1:86" ht="29.1" customHeight="1" thickBot="1">
      <c r="A1" s="35" t="s">
        <v>277</v>
      </c>
      <c r="B1" s="35"/>
      <c r="C1" s="35"/>
      <c r="D1" s="35"/>
      <c r="E1" s="35"/>
      <c r="F1" s="25"/>
      <c r="G1" s="25"/>
      <c r="H1" s="25"/>
      <c r="I1" s="35"/>
      <c r="L1" s="26" t="s">
        <v>0</v>
      </c>
      <c r="M1" s="80" t="s">
        <v>1619</v>
      </c>
      <c r="BA1" s="176" t="s">
        <v>402</v>
      </c>
      <c r="BB1" s="277" t="s">
        <v>813</v>
      </c>
      <c r="BC1" s="71"/>
      <c r="BD1" s="175" t="s">
        <v>414</v>
      </c>
      <c r="BE1" s="177"/>
      <c r="BF1" s="177"/>
      <c r="BG1" s="71"/>
      <c r="BH1" s="71" t="s">
        <v>449</v>
      </c>
      <c r="BI1" s="71"/>
      <c r="BJ1" s="71"/>
      <c r="BK1" s="71"/>
      <c r="BL1" s="71"/>
      <c r="BM1" s="175" t="s">
        <v>629</v>
      </c>
      <c r="BN1" s="71"/>
      <c r="BO1" s="71" t="s">
        <v>652</v>
      </c>
      <c r="BP1" s="71"/>
      <c r="BQ1" s="71"/>
      <c r="BR1" s="71"/>
      <c r="BS1" s="71"/>
      <c r="BT1" s="71"/>
      <c r="BU1" s="175" t="s">
        <v>689</v>
      </c>
      <c r="BV1" s="71"/>
      <c r="BW1" s="71"/>
      <c r="BX1" s="71"/>
      <c r="BY1" s="71"/>
      <c r="BZ1" s="71" t="s">
        <v>706</v>
      </c>
      <c r="CA1" s="71"/>
      <c r="CB1" s="71"/>
      <c r="CC1" s="71" t="s">
        <v>734</v>
      </c>
      <c r="CD1" s="71"/>
      <c r="CE1" s="71"/>
      <c r="CF1" s="71"/>
      <c r="CG1" s="71"/>
      <c r="CH1" s="71"/>
    </row>
    <row r="2" spans="1:86" ht="20.100000000000001" customHeight="1" thickBot="1">
      <c r="A2" s="25"/>
      <c r="B2" s="25"/>
      <c r="C2" s="25"/>
      <c r="D2" s="25"/>
      <c r="E2" s="25"/>
      <c r="F2" s="25"/>
      <c r="G2" s="25"/>
      <c r="H2" s="25"/>
      <c r="I2" s="35"/>
      <c r="L2" s="26" t="s">
        <v>243</v>
      </c>
      <c r="M2" s="869" t="s">
        <v>1814</v>
      </c>
      <c r="BA2" s="178" t="s">
        <v>319</v>
      </c>
      <c r="BB2" s="178" t="s">
        <v>320</v>
      </c>
      <c r="BC2" s="71"/>
      <c r="BD2" s="71" t="s">
        <v>419</v>
      </c>
      <c r="BE2" s="177"/>
      <c r="BF2" s="177"/>
      <c r="BG2" s="71"/>
      <c r="BH2" s="71" t="s">
        <v>448</v>
      </c>
      <c r="BI2" s="71"/>
      <c r="BJ2" s="71"/>
      <c r="BK2" s="71"/>
      <c r="BL2" s="71"/>
      <c r="BM2" s="179" t="s">
        <v>461</v>
      </c>
      <c r="BN2" s="71"/>
      <c r="BO2" s="71" t="s">
        <v>113</v>
      </c>
      <c r="BP2" s="71"/>
      <c r="BQ2" s="71"/>
      <c r="BR2" s="71"/>
      <c r="BS2" s="71"/>
      <c r="BT2" s="71"/>
      <c r="BU2" s="65" t="s">
        <v>692</v>
      </c>
      <c r="BV2" s="65"/>
      <c r="BW2" s="65"/>
      <c r="BX2" s="65"/>
      <c r="BY2" s="65"/>
      <c r="BZ2" s="65" t="s">
        <v>172</v>
      </c>
      <c r="CA2" s="65"/>
      <c r="CB2" s="65"/>
      <c r="CC2" s="71" t="s">
        <v>256</v>
      </c>
      <c r="CD2" s="71"/>
      <c r="CE2" s="71"/>
      <c r="CF2" s="71"/>
      <c r="CG2" s="71"/>
      <c r="CH2" s="71"/>
    </row>
    <row r="3" spans="1:86" s="29" customFormat="1" ht="68.45" customHeight="1" thickBot="1">
      <c r="A3" s="105" t="s">
        <v>1</v>
      </c>
      <c r="B3" s="106" t="s">
        <v>67</v>
      </c>
      <c r="C3" s="106" t="s">
        <v>68</v>
      </c>
      <c r="D3" s="105" t="s">
        <v>9</v>
      </c>
      <c r="E3" s="105" t="s">
        <v>287</v>
      </c>
      <c r="F3" s="106" t="s">
        <v>59</v>
      </c>
      <c r="G3" s="106" t="s">
        <v>60</v>
      </c>
      <c r="H3" s="106" t="s">
        <v>69</v>
      </c>
      <c r="I3" s="806" t="s">
        <v>289</v>
      </c>
      <c r="J3" s="173" t="s">
        <v>396</v>
      </c>
      <c r="K3" s="173" t="s">
        <v>397</v>
      </c>
      <c r="L3" s="221" t="s">
        <v>398</v>
      </c>
      <c r="M3" s="106" t="s">
        <v>290</v>
      </c>
      <c r="N3"/>
      <c r="BA3" s="178" t="s">
        <v>321</v>
      </c>
      <c r="BB3" s="178" t="s">
        <v>322</v>
      </c>
      <c r="BC3" s="71"/>
      <c r="BD3" s="71" t="s">
        <v>210</v>
      </c>
      <c r="BE3" s="177"/>
      <c r="BF3" s="177"/>
      <c r="BG3" s="71"/>
      <c r="BH3" s="71" t="s">
        <v>450</v>
      </c>
      <c r="BI3" s="71"/>
      <c r="BJ3" s="71"/>
      <c r="BK3" s="71"/>
      <c r="BL3" s="71"/>
      <c r="BM3" s="179" t="s">
        <v>462</v>
      </c>
      <c r="BN3" s="71"/>
      <c r="BO3" s="71" t="s">
        <v>115</v>
      </c>
      <c r="BP3" s="71"/>
      <c r="BQ3" s="71"/>
      <c r="BR3" s="71"/>
      <c r="BS3" s="71"/>
      <c r="BT3" s="71"/>
      <c r="BU3" s="65" t="s">
        <v>693</v>
      </c>
      <c r="BV3" s="65"/>
      <c r="BW3" s="65"/>
      <c r="BX3" s="65"/>
      <c r="BY3" s="65"/>
      <c r="BZ3" s="65" t="s">
        <v>718</v>
      </c>
      <c r="CA3" s="65"/>
      <c r="CB3" s="65"/>
      <c r="CC3" s="71" t="s">
        <v>257</v>
      </c>
      <c r="CD3" s="71"/>
      <c r="CE3" s="71"/>
      <c r="CF3" s="71"/>
      <c r="CG3" s="71"/>
      <c r="CH3" s="71"/>
    </row>
    <row r="4" spans="1:86" s="30" customFormat="1" ht="13.35" customHeight="1">
      <c r="A4" s="225" t="s">
        <v>318</v>
      </c>
      <c r="B4" s="207"/>
      <c r="C4" s="207">
        <v>2016</v>
      </c>
      <c r="D4" s="227" t="s">
        <v>18</v>
      </c>
      <c r="E4" s="207" t="s">
        <v>7</v>
      </c>
      <c r="F4" s="207" t="s">
        <v>894</v>
      </c>
      <c r="G4" s="226" t="s">
        <v>898</v>
      </c>
      <c r="H4" s="207" t="s">
        <v>1046</v>
      </c>
      <c r="I4" s="551">
        <v>3202</v>
      </c>
      <c r="J4" s="551" t="s">
        <v>1959</v>
      </c>
      <c r="K4" s="551" t="s">
        <v>1959</v>
      </c>
      <c r="L4" s="199"/>
      <c r="M4" s="229" t="s">
        <v>1568</v>
      </c>
      <c r="N4" s="71"/>
      <c r="BA4" s="178" t="s">
        <v>323</v>
      </c>
      <c r="BB4" s="178" t="s">
        <v>324</v>
      </c>
      <c r="BC4" s="71"/>
      <c r="BD4" s="71" t="s">
        <v>420</v>
      </c>
      <c r="BE4" s="177"/>
      <c r="BF4" s="177"/>
      <c r="BG4" s="71"/>
      <c r="BH4" s="71" t="s">
        <v>455</v>
      </c>
      <c r="BI4" s="71"/>
      <c r="BJ4" s="71"/>
      <c r="BK4" s="71"/>
      <c r="BL4" s="71"/>
      <c r="BM4" s="179" t="s">
        <v>463</v>
      </c>
      <c r="BN4" s="71"/>
      <c r="BO4" s="71" t="s">
        <v>119</v>
      </c>
      <c r="BP4" s="71"/>
      <c r="BQ4" s="71"/>
      <c r="BR4" s="71"/>
      <c r="BS4" s="71"/>
      <c r="BT4" s="71"/>
      <c r="BU4" s="65" t="s">
        <v>694</v>
      </c>
      <c r="BV4" s="65"/>
      <c r="BW4" s="65"/>
      <c r="BX4" s="65"/>
      <c r="BY4" s="65"/>
      <c r="BZ4" s="65" t="s">
        <v>56</v>
      </c>
      <c r="CA4" s="65"/>
      <c r="CB4" s="65"/>
      <c r="CC4" s="71" t="s">
        <v>258</v>
      </c>
      <c r="CD4" s="71"/>
      <c r="CE4" s="71"/>
      <c r="CF4" s="71"/>
      <c r="CG4" s="71"/>
      <c r="CH4" s="71"/>
    </row>
    <row r="5" spans="1:86" s="71" customFormat="1" ht="13.35" customHeight="1">
      <c r="A5" s="225" t="s">
        <v>318</v>
      </c>
      <c r="B5" s="207"/>
      <c r="C5" s="207">
        <v>2016</v>
      </c>
      <c r="D5" s="227" t="s">
        <v>18</v>
      </c>
      <c r="E5" s="207" t="s">
        <v>7</v>
      </c>
      <c r="F5" s="207" t="s">
        <v>894</v>
      </c>
      <c r="G5" s="418" t="s">
        <v>912</v>
      </c>
      <c r="H5" s="207" t="s">
        <v>1047</v>
      </c>
      <c r="I5" s="551">
        <v>8381</v>
      </c>
      <c r="J5" s="551">
        <v>55</v>
      </c>
      <c r="K5" s="551">
        <v>13</v>
      </c>
      <c r="L5" s="552">
        <f t="shared" ref="L5:L12" si="0">J5+K5</f>
        <v>68</v>
      </c>
      <c r="M5" s="229"/>
      <c r="BA5" s="178" t="s">
        <v>327</v>
      </c>
      <c r="BB5" s="178" t="s">
        <v>328</v>
      </c>
      <c r="BD5" s="71" t="s">
        <v>214</v>
      </c>
      <c r="BE5" s="177"/>
      <c r="BF5" s="177"/>
      <c r="BH5" s="71" t="s">
        <v>447</v>
      </c>
      <c r="BM5" s="180" t="s">
        <v>464</v>
      </c>
      <c r="BU5" s="65" t="s">
        <v>668</v>
      </c>
      <c r="BV5" s="65"/>
      <c r="BW5" s="65"/>
      <c r="BX5" s="65"/>
      <c r="BY5" s="65"/>
      <c r="BZ5" s="65" t="s">
        <v>719</v>
      </c>
      <c r="CA5" s="65"/>
      <c r="CB5" s="65"/>
      <c r="CC5" s="71" t="s">
        <v>259</v>
      </c>
    </row>
    <row r="6" spans="1:86" s="71" customFormat="1" ht="13.35" customHeight="1">
      <c r="A6" s="225" t="s">
        <v>318</v>
      </c>
      <c r="B6" s="207"/>
      <c r="C6" s="207">
        <v>2016</v>
      </c>
      <c r="D6" s="227" t="s">
        <v>18</v>
      </c>
      <c r="E6" s="207" t="s">
        <v>7</v>
      </c>
      <c r="F6" s="207" t="s">
        <v>894</v>
      </c>
      <c r="G6" s="418" t="s">
        <v>913</v>
      </c>
      <c r="H6" s="207" t="s">
        <v>1048</v>
      </c>
      <c r="I6" s="551">
        <v>4383</v>
      </c>
      <c r="J6" s="551">
        <v>0</v>
      </c>
      <c r="K6" s="551">
        <v>26</v>
      </c>
      <c r="L6" s="552">
        <f t="shared" si="0"/>
        <v>26</v>
      </c>
      <c r="M6" s="229"/>
      <c r="BA6" s="178" t="s">
        <v>329</v>
      </c>
      <c r="BB6" s="178" t="s">
        <v>330</v>
      </c>
      <c r="BD6" s="71" t="s">
        <v>415</v>
      </c>
      <c r="BE6" s="177"/>
      <c r="BF6" s="177"/>
      <c r="BH6" s="71" t="s">
        <v>451</v>
      </c>
      <c r="BM6" s="179" t="s">
        <v>639</v>
      </c>
      <c r="BU6" s="65" t="s">
        <v>669</v>
      </c>
      <c r="BV6" s="65"/>
      <c r="BW6" s="65"/>
      <c r="BX6" s="65"/>
      <c r="BY6" s="65"/>
      <c r="BZ6" s="65" t="s">
        <v>717</v>
      </c>
      <c r="CA6" s="65"/>
      <c r="CB6" s="65"/>
      <c r="CC6" s="71" t="s">
        <v>731</v>
      </c>
    </row>
    <row r="7" spans="1:86" s="196" customFormat="1">
      <c r="A7" s="225" t="s">
        <v>318</v>
      </c>
      <c r="B7" s="207"/>
      <c r="C7" s="207">
        <v>2016</v>
      </c>
      <c r="D7" s="227" t="s">
        <v>18</v>
      </c>
      <c r="E7" s="207" t="s">
        <v>7</v>
      </c>
      <c r="F7" s="207" t="s">
        <v>894</v>
      </c>
      <c r="G7" s="418" t="s">
        <v>937</v>
      </c>
      <c r="H7" s="419" t="s">
        <v>1049</v>
      </c>
      <c r="I7" s="807">
        <v>1163</v>
      </c>
      <c r="J7" s="551">
        <v>9</v>
      </c>
      <c r="K7" s="551">
        <v>15</v>
      </c>
      <c r="L7" s="552">
        <f t="shared" si="0"/>
        <v>24</v>
      </c>
      <c r="M7" s="229"/>
      <c r="BA7" s="178" t="s">
        <v>336</v>
      </c>
      <c r="BB7" s="178" t="s">
        <v>318</v>
      </c>
      <c r="BC7" s="71"/>
      <c r="BD7" s="71" t="s">
        <v>416</v>
      </c>
      <c r="BE7" s="177"/>
      <c r="BF7" s="177"/>
      <c r="BG7" s="71"/>
      <c r="BH7" s="71" t="s">
        <v>452</v>
      </c>
      <c r="BI7" s="71"/>
      <c r="BJ7" s="71"/>
      <c r="BK7" s="71"/>
      <c r="BL7" s="71"/>
      <c r="BM7" s="179" t="s">
        <v>465</v>
      </c>
      <c r="BN7" s="71"/>
      <c r="BO7" s="71" t="s">
        <v>653</v>
      </c>
      <c r="BP7" s="71"/>
      <c r="BQ7" s="71"/>
      <c r="BR7" s="71"/>
      <c r="BS7" s="71"/>
      <c r="BT7" s="71"/>
      <c r="BU7" s="65" t="s">
        <v>695</v>
      </c>
      <c r="BV7" s="65"/>
      <c r="BW7" s="65"/>
      <c r="BX7" s="65"/>
      <c r="BY7" s="65"/>
      <c r="BZ7" s="65" t="s">
        <v>173</v>
      </c>
      <c r="CA7" s="65"/>
      <c r="CB7" s="65"/>
      <c r="CC7" s="71" t="s">
        <v>732</v>
      </c>
      <c r="CD7" s="71"/>
      <c r="CE7" s="71"/>
      <c r="CF7" s="71"/>
      <c r="CG7" s="71"/>
      <c r="CH7" s="71"/>
    </row>
    <row r="8" spans="1:86" s="30" customFormat="1" ht="13.35" customHeight="1">
      <c r="A8" s="225" t="s">
        <v>318</v>
      </c>
      <c r="B8" s="207" t="s">
        <v>1050</v>
      </c>
      <c r="C8" s="207">
        <v>2016</v>
      </c>
      <c r="D8" s="227" t="s">
        <v>18</v>
      </c>
      <c r="E8" s="207" t="s">
        <v>7</v>
      </c>
      <c r="F8" s="207" t="s">
        <v>894</v>
      </c>
      <c r="G8" s="226" t="s">
        <v>943</v>
      </c>
      <c r="H8" s="207" t="s">
        <v>1051</v>
      </c>
      <c r="I8" s="807">
        <v>661</v>
      </c>
      <c r="J8" s="551">
        <v>0</v>
      </c>
      <c r="K8" s="551">
        <v>10</v>
      </c>
      <c r="L8" s="552">
        <f t="shared" si="0"/>
        <v>10</v>
      </c>
      <c r="M8" s="229"/>
      <c r="BA8" s="178" t="s">
        <v>331</v>
      </c>
      <c r="BB8" s="178" t="s">
        <v>314</v>
      </c>
      <c r="BC8" s="71"/>
      <c r="BD8" s="71" t="s">
        <v>417</v>
      </c>
      <c r="BE8" s="177"/>
      <c r="BF8" s="177"/>
      <c r="BG8" s="71"/>
      <c r="BH8" s="71" t="s">
        <v>453</v>
      </c>
      <c r="BI8" s="71"/>
      <c r="BJ8" s="71"/>
      <c r="BK8" s="71"/>
      <c r="BL8" s="71"/>
      <c r="BM8" s="179" t="s">
        <v>466</v>
      </c>
      <c r="BN8" s="71"/>
      <c r="BO8" s="71" t="s">
        <v>114</v>
      </c>
      <c r="BP8" s="71"/>
      <c r="BQ8" s="71"/>
      <c r="BR8" s="71"/>
      <c r="BS8" s="71"/>
      <c r="BT8" s="71"/>
      <c r="BU8" s="65" t="s">
        <v>670</v>
      </c>
      <c r="BV8" s="65"/>
      <c r="BW8" s="65"/>
      <c r="BX8" s="65"/>
      <c r="BY8" s="65"/>
      <c r="BZ8" s="65" t="s">
        <v>707</v>
      </c>
      <c r="CA8" s="65"/>
      <c r="CB8" s="65"/>
      <c r="CC8" s="71" t="s">
        <v>733</v>
      </c>
      <c r="CD8" s="71"/>
      <c r="CE8" s="71"/>
      <c r="CF8" s="71"/>
      <c r="CG8" s="71"/>
      <c r="CH8" s="71"/>
    </row>
    <row r="9" spans="1:86" s="30" customFormat="1" ht="13.35" customHeight="1">
      <c r="A9" s="225" t="s">
        <v>318</v>
      </c>
      <c r="B9" s="207"/>
      <c r="C9" s="207">
        <v>2016</v>
      </c>
      <c r="D9" s="227" t="s">
        <v>18</v>
      </c>
      <c r="E9" s="207" t="s">
        <v>7</v>
      </c>
      <c r="F9" s="207" t="s">
        <v>894</v>
      </c>
      <c r="G9" s="226" t="s">
        <v>1052</v>
      </c>
      <c r="H9" s="207" t="s">
        <v>1053</v>
      </c>
      <c r="I9" s="551">
        <v>1340</v>
      </c>
      <c r="J9" s="551">
        <v>0</v>
      </c>
      <c r="K9" s="551">
        <v>0</v>
      </c>
      <c r="L9" s="552">
        <f t="shared" si="0"/>
        <v>0</v>
      </c>
      <c r="M9" s="229"/>
      <c r="BA9" s="178" t="s">
        <v>361</v>
      </c>
      <c r="BB9" s="178" t="s">
        <v>39</v>
      </c>
      <c r="BC9" s="71"/>
      <c r="BD9" s="71" t="s">
        <v>418</v>
      </c>
      <c r="BE9" s="177"/>
      <c r="BF9" s="177"/>
      <c r="BG9" s="71"/>
      <c r="BH9" s="71" t="s">
        <v>454</v>
      </c>
      <c r="BI9" s="71"/>
      <c r="BJ9" s="71"/>
      <c r="BK9" s="71"/>
      <c r="BL9" s="71"/>
      <c r="BM9" s="179" t="s">
        <v>640</v>
      </c>
      <c r="BN9" s="71"/>
      <c r="BO9" s="71" t="s">
        <v>656</v>
      </c>
      <c r="BP9" s="71"/>
      <c r="BQ9" s="71"/>
      <c r="BR9" s="71"/>
      <c r="BS9" s="71"/>
      <c r="BT9" s="71"/>
      <c r="BU9" s="65" t="s">
        <v>135</v>
      </c>
      <c r="BV9" s="65"/>
      <c r="BW9" s="65"/>
      <c r="BX9" s="65"/>
      <c r="BY9" s="65"/>
      <c r="BZ9" s="65" t="s">
        <v>708</v>
      </c>
      <c r="CA9" s="65"/>
      <c r="CB9" s="65"/>
      <c r="CC9" s="71" t="s">
        <v>190</v>
      </c>
      <c r="CD9" s="71"/>
      <c r="CE9" s="71"/>
      <c r="CF9" s="71"/>
      <c r="CG9" s="71"/>
      <c r="CH9" s="71"/>
    </row>
    <row r="10" spans="1:86" s="30" customFormat="1" ht="13.35" customHeight="1">
      <c r="A10" s="225" t="s">
        <v>318</v>
      </c>
      <c r="B10" s="353" t="s">
        <v>1050</v>
      </c>
      <c r="C10" s="207">
        <v>2016</v>
      </c>
      <c r="D10" s="420" t="s">
        <v>18</v>
      </c>
      <c r="E10" s="353" t="s">
        <v>7</v>
      </c>
      <c r="F10" s="353" t="s">
        <v>894</v>
      </c>
      <c r="G10" s="421" t="s">
        <v>951</v>
      </c>
      <c r="H10" s="353" t="s">
        <v>1051</v>
      </c>
      <c r="I10" s="551">
        <v>42</v>
      </c>
      <c r="J10" s="551">
        <v>0</v>
      </c>
      <c r="K10" s="551">
        <v>1</v>
      </c>
      <c r="L10" s="552">
        <f t="shared" si="0"/>
        <v>1</v>
      </c>
      <c r="M10" s="432"/>
      <c r="BA10" s="178"/>
      <c r="BB10" s="178"/>
      <c r="BC10" s="71"/>
      <c r="BD10" s="71"/>
      <c r="BE10" s="177"/>
      <c r="BF10" s="177"/>
      <c r="BG10" s="71"/>
      <c r="BH10" s="71"/>
      <c r="BI10" s="71"/>
      <c r="BJ10" s="71"/>
      <c r="BK10" s="71"/>
      <c r="BL10" s="71"/>
      <c r="BM10" s="179"/>
      <c r="BN10" s="71"/>
      <c r="BO10" s="71"/>
      <c r="BP10" s="71"/>
      <c r="BQ10" s="71"/>
      <c r="BR10" s="71"/>
      <c r="BS10" s="71"/>
      <c r="BT10" s="71"/>
      <c r="BU10" s="65"/>
      <c r="BV10" s="65"/>
      <c r="BW10" s="65"/>
      <c r="BX10" s="65"/>
      <c r="BY10" s="65"/>
      <c r="BZ10" s="65"/>
      <c r="CA10" s="65"/>
      <c r="CB10" s="65"/>
      <c r="CC10" s="71"/>
      <c r="CD10" s="71"/>
      <c r="CE10" s="71"/>
      <c r="CF10" s="71"/>
      <c r="CG10" s="71"/>
      <c r="CH10" s="71"/>
    </row>
    <row r="11" spans="1:86" s="30" customFormat="1" ht="13.35" customHeight="1">
      <c r="A11" s="225" t="s">
        <v>318</v>
      </c>
      <c r="B11" s="353"/>
      <c r="C11" s="207">
        <v>2016</v>
      </c>
      <c r="D11" s="420" t="s">
        <v>18</v>
      </c>
      <c r="E11" s="353" t="s">
        <v>7</v>
      </c>
      <c r="F11" s="353" t="s">
        <v>963</v>
      </c>
      <c r="G11" s="421" t="s">
        <v>937</v>
      </c>
      <c r="H11" s="353" t="s">
        <v>1049</v>
      </c>
      <c r="I11" s="551">
        <v>112</v>
      </c>
      <c r="J11" s="551">
        <v>1</v>
      </c>
      <c r="K11" s="551">
        <v>11</v>
      </c>
      <c r="L11" s="552">
        <f t="shared" si="0"/>
        <v>12</v>
      </c>
      <c r="M11" s="432"/>
      <c r="BA11" s="178"/>
      <c r="BB11" s="178"/>
      <c r="BC11" s="71"/>
      <c r="BD11" s="71"/>
      <c r="BE11" s="177"/>
      <c r="BF11" s="177"/>
      <c r="BG11" s="71"/>
      <c r="BH11" s="71"/>
      <c r="BI11" s="71"/>
      <c r="BJ11" s="71"/>
      <c r="BK11" s="71"/>
      <c r="BL11" s="71"/>
      <c r="BM11" s="179"/>
      <c r="BN11" s="71"/>
      <c r="BO11" s="71"/>
      <c r="BP11" s="71"/>
      <c r="BQ11" s="71"/>
      <c r="BR11" s="71"/>
      <c r="BS11" s="71"/>
      <c r="BT11" s="71"/>
      <c r="BU11" s="65"/>
      <c r="BV11" s="65"/>
      <c r="BW11" s="65"/>
      <c r="BX11" s="65"/>
      <c r="BY11" s="65"/>
      <c r="BZ11" s="65"/>
      <c r="CA11" s="65"/>
      <c r="CB11" s="65"/>
      <c r="CC11" s="71"/>
      <c r="CD11" s="71"/>
      <c r="CE11" s="71"/>
      <c r="CF11" s="71"/>
      <c r="CG11" s="71"/>
      <c r="CH11" s="71"/>
    </row>
    <row r="12" spans="1:86" s="30" customFormat="1" ht="13.35" customHeight="1">
      <c r="A12" s="225" t="s">
        <v>318</v>
      </c>
      <c r="B12" s="353" t="s">
        <v>1050</v>
      </c>
      <c r="C12" s="207">
        <v>2016</v>
      </c>
      <c r="D12" s="420" t="s">
        <v>18</v>
      </c>
      <c r="E12" s="353" t="s">
        <v>7</v>
      </c>
      <c r="F12" s="353" t="s">
        <v>963</v>
      </c>
      <c r="G12" s="421" t="s">
        <v>952</v>
      </c>
      <c r="H12" s="353" t="s">
        <v>1051</v>
      </c>
      <c r="I12" s="551">
        <v>23</v>
      </c>
      <c r="J12" s="551">
        <v>0</v>
      </c>
      <c r="K12" s="551">
        <v>16</v>
      </c>
      <c r="L12" s="552">
        <f t="shared" si="0"/>
        <v>16</v>
      </c>
      <c r="M12" s="432"/>
      <c r="BA12" s="178"/>
      <c r="BB12" s="178"/>
      <c r="BC12" s="71"/>
      <c r="BD12" s="71"/>
      <c r="BE12" s="177"/>
      <c r="BF12" s="177"/>
      <c r="BG12" s="71"/>
      <c r="BH12" s="71"/>
      <c r="BI12" s="71"/>
      <c r="BJ12" s="71"/>
      <c r="BK12" s="71"/>
      <c r="BL12" s="71"/>
      <c r="BM12" s="179"/>
      <c r="BN12" s="71"/>
      <c r="BO12" s="71"/>
      <c r="BP12" s="71"/>
      <c r="BQ12" s="71"/>
      <c r="BR12" s="71"/>
      <c r="BS12" s="71"/>
      <c r="BT12" s="71"/>
      <c r="BU12" s="65"/>
      <c r="BV12" s="65"/>
      <c r="BW12" s="65"/>
      <c r="BX12" s="65"/>
      <c r="BY12" s="65"/>
      <c r="BZ12" s="65"/>
      <c r="CA12" s="65"/>
      <c r="CB12" s="65"/>
      <c r="CC12" s="71"/>
      <c r="CD12" s="71"/>
      <c r="CE12" s="71"/>
      <c r="CF12" s="71"/>
      <c r="CG12" s="71"/>
      <c r="CH12" s="71"/>
    </row>
    <row r="13" spans="1:86" s="30" customFormat="1" ht="13.35" customHeight="1">
      <c r="A13" s="225" t="s">
        <v>318</v>
      </c>
      <c r="B13" s="353"/>
      <c r="C13" s="207">
        <v>2016</v>
      </c>
      <c r="D13" s="420" t="s">
        <v>20</v>
      </c>
      <c r="E13" s="353" t="s">
        <v>7</v>
      </c>
      <c r="F13" s="353" t="s">
        <v>804</v>
      </c>
      <c r="G13" s="421" t="s">
        <v>969</v>
      </c>
      <c r="H13" s="353" t="s">
        <v>969</v>
      </c>
      <c r="I13" s="807">
        <v>3</v>
      </c>
      <c r="J13" s="340">
        <v>1</v>
      </c>
      <c r="K13" s="340"/>
      <c r="L13" s="199">
        <f t="shared" ref="L13:L33" si="1">IF(ISNUMBER(J13),J13+K13,"")</f>
        <v>1</v>
      </c>
      <c r="M13" s="229" t="s">
        <v>1210</v>
      </c>
      <c r="BA13" s="178"/>
      <c r="BB13" s="178"/>
      <c r="BC13" s="71"/>
      <c r="BD13" s="71"/>
      <c r="BE13" s="177"/>
      <c r="BF13" s="177"/>
      <c r="BG13" s="71"/>
      <c r="BH13" s="71"/>
      <c r="BI13" s="71"/>
      <c r="BJ13" s="71"/>
      <c r="BK13" s="71"/>
      <c r="BL13" s="71"/>
      <c r="BM13" s="179"/>
      <c r="BN13" s="71"/>
      <c r="BO13" s="71"/>
      <c r="BP13" s="71"/>
      <c r="BQ13" s="71"/>
      <c r="BR13" s="71"/>
      <c r="BS13" s="71"/>
      <c r="BT13" s="71"/>
      <c r="BU13" s="65"/>
      <c r="BV13" s="65"/>
      <c r="BW13" s="65"/>
      <c r="BX13" s="65"/>
      <c r="BY13" s="65"/>
      <c r="BZ13" s="65"/>
      <c r="CA13" s="65"/>
      <c r="CB13" s="65"/>
      <c r="CC13" s="71"/>
      <c r="CD13" s="71"/>
      <c r="CE13" s="71"/>
      <c r="CF13" s="71"/>
      <c r="CG13" s="71"/>
      <c r="CH13" s="71"/>
    </row>
    <row r="14" spans="1:86" s="30" customFormat="1" ht="13.35" customHeight="1">
      <c r="A14" s="225" t="s">
        <v>318</v>
      </c>
      <c r="B14" s="353" t="s">
        <v>1054</v>
      </c>
      <c r="C14" s="207">
        <v>2016</v>
      </c>
      <c r="D14" s="420" t="s">
        <v>20</v>
      </c>
      <c r="E14" s="353" t="s">
        <v>7</v>
      </c>
      <c r="F14" s="353" t="s">
        <v>804</v>
      </c>
      <c r="G14" s="421" t="s">
        <v>970</v>
      </c>
      <c r="H14" s="353" t="s">
        <v>970</v>
      </c>
      <c r="I14" s="807">
        <v>3</v>
      </c>
      <c r="J14" s="340">
        <v>1</v>
      </c>
      <c r="K14" s="340"/>
      <c r="L14" s="199">
        <f t="shared" si="1"/>
        <v>1</v>
      </c>
      <c r="M14" s="432"/>
      <c r="BA14" s="178"/>
      <c r="BB14" s="178"/>
      <c r="BC14" s="71"/>
      <c r="BD14" s="71"/>
      <c r="BE14" s="177"/>
      <c r="BF14" s="177"/>
      <c r="BG14" s="71"/>
      <c r="BH14" s="71"/>
      <c r="BI14" s="71"/>
      <c r="BJ14" s="71"/>
      <c r="BK14" s="71"/>
      <c r="BL14" s="71"/>
      <c r="BM14" s="179"/>
      <c r="BN14" s="71"/>
      <c r="BO14" s="71"/>
      <c r="BP14" s="71"/>
      <c r="BQ14" s="71"/>
      <c r="BR14" s="71"/>
      <c r="BS14" s="71"/>
      <c r="BT14" s="71"/>
      <c r="BU14" s="65"/>
      <c r="BV14" s="65"/>
      <c r="BW14" s="65"/>
      <c r="BX14" s="65"/>
      <c r="BY14" s="65"/>
      <c r="BZ14" s="65"/>
      <c r="CA14" s="65"/>
      <c r="CB14" s="65"/>
      <c r="CC14" s="71"/>
      <c r="CD14" s="71"/>
      <c r="CE14" s="71"/>
      <c r="CF14" s="71"/>
      <c r="CG14" s="71"/>
      <c r="CH14" s="71"/>
    </row>
    <row r="15" spans="1:86" s="30" customFormat="1" ht="13.35" customHeight="1">
      <c r="A15" s="225" t="s">
        <v>318</v>
      </c>
      <c r="B15" s="353" t="s">
        <v>4</v>
      </c>
      <c r="C15" s="207">
        <v>2016</v>
      </c>
      <c r="D15" s="420" t="s">
        <v>20</v>
      </c>
      <c r="E15" s="353" t="s">
        <v>7</v>
      </c>
      <c r="F15" s="353" t="s">
        <v>805</v>
      </c>
      <c r="G15" s="421" t="s">
        <v>975</v>
      </c>
      <c r="H15" s="353" t="s">
        <v>975</v>
      </c>
      <c r="I15" s="431" t="s">
        <v>1126</v>
      </c>
      <c r="J15" s="340"/>
      <c r="K15" s="340"/>
      <c r="L15" s="199" t="str">
        <f t="shared" si="1"/>
        <v/>
      </c>
      <c r="M15" s="229" t="s">
        <v>1744</v>
      </c>
      <c r="BA15" s="178"/>
      <c r="BB15" s="178"/>
      <c r="BC15" s="71"/>
      <c r="BD15" s="71"/>
      <c r="BE15" s="177"/>
      <c r="BF15" s="177"/>
      <c r="BG15" s="71"/>
      <c r="BH15" s="71"/>
      <c r="BI15" s="71"/>
      <c r="BJ15" s="71"/>
      <c r="BK15" s="71"/>
      <c r="BL15" s="71"/>
      <c r="BM15" s="179"/>
      <c r="BN15" s="71"/>
      <c r="BO15" s="71"/>
      <c r="BP15" s="71"/>
      <c r="BQ15" s="71"/>
      <c r="BR15" s="71"/>
      <c r="BS15" s="71"/>
      <c r="BT15" s="71"/>
      <c r="BU15" s="65"/>
      <c r="BV15" s="65"/>
      <c r="BW15" s="65"/>
      <c r="BX15" s="65"/>
      <c r="BY15" s="65"/>
      <c r="BZ15" s="65"/>
      <c r="CA15" s="65"/>
      <c r="CB15" s="65"/>
      <c r="CC15" s="71"/>
      <c r="CD15" s="71"/>
      <c r="CE15" s="71"/>
      <c r="CF15" s="71"/>
      <c r="CG15" s="71"/>
      <c r="CH15" s="71"/>
    </row>
    <row r="16" spans="1:86" s="30" customFormat="1" ht="13.35" customHeight="1">
      <c r="A16" s="225" t="s">
        <v>318</v>
      </c>
      <c r="B16" s="353"/>
      <c r="C16" s="207">
        <v>2016</v>
      </c>
      <c r="D16" s="420" t="s">
        <v>20</v>
      </c>
      <c r="E16" s="353" t="s">
        <v>7</v>
      </c>
      <c r="F16" s="353" t="s">
        <v>805</v>
      </c>
      <c r="G16" s="421" t="s">
        <v>978</v>
      </c>
      <c r="H16" s="353" t="s">
        <v>978</v>
      </c>
      <c r="I16" s="807">
        <v>6</v>
      </c>
      <c r="J16" s="340"/>
      <c r="K16" s="340"/>
      <c r="L16" s="199" t="str">
        <f t="shared" si="1"/>
        <v/>
      </c>
      <c r="M16" s="229" t="s">
        <v>1744</v>
      </c>
      <c r="BA16" s="178"/>
      <c r="BB16" s="178"/>
      <c r="BC16" s="71"/>
      <c r="BD16" s="71"/>
      <c r="BE16" s="177"/>
      <c r="BF16" s="177"/>
      <c r="BG16" s="71"/>
      <c r="BH16" s="71"/>
      <c r="BI16" s="71"/>
      <c r="BJ16" s="71"/>
      <c r="BK16" s="71"/>
      <c r="BL16" s="71"/>
      <c r="BM16" s="179"/>
      <c r="BN16" s="71"/>
      <c r="BO16" s="71"/>
      <c r="BP16" s="71"/>
      <c r="BQ16" s="71"/>
      <c r="BR16" s="71"/>
      <c r="BS16" s="71"/>
      <c r="BT16" s="71"/>
      <c r="BU16" s="65"/>
      <c r="BV16" s="65"/>
      <c r="BW16" s="65"/>
      <c r="BX16" s="65"/>
      <c r="BY16" s="65"/>
      <c r="BZ16" s="65"/>
      <c r="CA16" s="65"/>
      <c r="CB16" s="65"/>
      <c r="CC16" s="71"/>
      <c r="CD16" s="71"/>
      <c r="CE16" s="71"/>
      <c r="CF16" s="71"/>
      <c r="CG16" s="71"/>
      <c r="CH16" s="71"/>
    </row>
    <row r="17" spans="1:86" s="30" customFormat="1" ht="13.35" customHeight="1">
      <c r="A17" s="225" t="s">
        <v>318</v>
      </c>
      <c r="B17" s="353" t="s">
        <v>1050</v>
      </c>
      <c r="C17" s="207">
        <v>2016</v>
      </c>
      <c r="D17" s="420" t="s">
        <v>20</v>
      </c>
      <c r="E17" s="353" t="s">
        <v>7</v>
      </c>
      <c r="F17" s="353" t="s">
        <v>805</v>
      </c>
      <c r="G17" s="421" t="s">
        <v>979</v>
      </c>
      <c r="H17" s="353" t="s">
        <v>979</v>
      </c>
      <c r="I17" s="431" t="s">
        <v>1126</v>
      </c>
      <c r="J17" s="340"/>
      <c r="K17" s="340"/>
      <c r="L17" s="199" t="str">
        <f t="shared" si="1"/>
        <v/>
      </c>
      <c r="M17" s="229" t="s">
        <v>1744</v>
      </c>
      <c r="BA17" s="178"/>
      <c r="BB17" s="178"/>
      <c r="BC17" s="71"/>
      <c r="BD17" s="71"/>
      <c r="BE17" s="177"/>
      <c r="BF17" s="177"/>
      <c r="BG17" s="71"/>
      <c r="BH17" s="71"/>
      <c r="BI17" s="71"/>
      <c r="BJ17" s="71"/>
      <c r="BK17" s="71"/>
      <c r="BL17" s="71"/>
      <c r="BM17" s="179"/>
      <c r="BN17" s="71"/>
      <c r="BO17" s="71"/>
      <c r="BP17" s="71"/>
      <c r="BQ17" s="71"/>
      <c r="BR17" s="71"/>
      <c r="BS17" s="71"/>
      <c r="BT17" s="71"/>
      <c r="BU17" s="65"/>
      <c r="BV17" s="65"/>
      <c r="BW17" s="65"/>
      <c r="BX17" s="65"/>
      <c r="BY17" s="65"/>
      <c r="BZ17" s="65"/>
      <c r="CA17" s="65"/>
      <c r="CB17" s="65"/>
      <c r="CC17" s="71"/>
      <c r="CD17" s="71"/>
      <c r="CE17" s="71"/>
      <c r="CF17" s="71"/>
      <c r="CG17" s="71"/>
      <c r="CH17" s="71"/>
    </row>
    <row r="18" spans="1:86" s="30" customFormat="1" ht="13.35" customHeight="1">
      <c r="A18" s="225" t="s">
        <v>318</v>
      </c>
      <c r="B18" s="353"/>
      <c r="C18" s="207">
        <v>2016</v>
      </c>
      <c r="D18" s="420" t="s">
        <v>20</v>
      </c>
      <c r="E18" s="353" t="s">
        <v>7</v>
      </c>
      <c r="F18" s="353" t="s">
        <v>805</v>
      </c>
      <c r="G18" s="421" t="s">
        <v>982</v>
      </c>
      <c r="H18" s="353" t="s">
        <v>982</v>
      </c>
      <c r="I18" s="807">
        <v>12</v>
      </c>
      <c r="J18" s="340"/>
      <c r="K18" s="340"/>
      <c r="L18" s="199" t="str">
        <f t="shared" si="1"/>
        <v/>
      </c>
      <c r="M18" s="229" t="s">
        <v>1744</v>
      </c>
      <c r="BA18" s="178"/>
      <c r="BB18" s="178"/>
      <c r="BC18" s="71"/>
      <c r="BD18" s="71"/>
      <c r="BE18" s="177"/>
      <c r="BF18" s="177"/>
      <c r="BG18" s="71"/>
      <c r="BH18" s="71"/>
      <c r="BI18" s="71"/>
      <c r="BJ18" s="71"/>
      <c r="BK18" s="71"/>
      <c r="BL18" s="71"/>
      <c r="BM18" s="179"/>
      <c r="BN18" s="71"/>
      <c r="BO18" s="71"/>
      <c r="BP18" s="71"/>
      <c r="BQ18" s="71"/>
      <c r="BR18" s="71"/>
      <c r="BS18" s="71"/>
      <c r="BT18" s="71"/>
      <c r="BU18" s="65"/>
      <c r="BV18" s="65"/>
      <c r="BW18" s="65"/>
      <c r="BX18" s="65"/>
      <c r="BY18" s="65"/>
      <c r="BZ18" s="65"/>
      <c r="CA18" s="65"/>
      <c r="CB18" s="65"/>
      <c r="CC18" s="71"/>
      <c r="CD18" s="71"/>
      <c r="CE18" s="71"/>
      <c r="CF18" s="71"/>
      <c r="CG18" s="71"/>
      <c r="CH18" s="71"/>
    </row>
    <row r="19" spans="1:86" s="30" customFormat="1" ht="13.35" customHeight="1">
      <c r="A19" s="225" t="s">
        <v>318</v>
      </c>
      <c r="B19" s="353" t="s">
        <v>1055</v>
      </c>
      <c r="C19" s="207">
        <v>2016</v>
      </c>
      <c r="D19" s="420" t="s">
        <v>20</v>
      </c>
      <c r="E19" s="353" t="s">
        <v>7</v>
      </c>
      <c r="F19" s="353" t="s">
        <v>64</v>
      </c>
      <c r="G19" s="421" t="s">
        <v>989</v>
      </c>
      <c r="H19" s="353" t="s">
        <v>989</v>
      </c>
      <c r="I19" s="807">
        <v>12631</v>
      </c>
      <c r="J19" s="340">
        <v>7</v>
      </c>
      <c r="K19" s="340"/>
      <c r="L19" s="199">
        <f t="shared" si="1"/>
        <v>7</v>
      </c>
      <c r="M19" s="432" t="s">
        <v>1745</v>
      </c>
      <c r="BA19" s="178"/>
      <c r="BB19" s="178"/>
      <c r="BC19" s="71"/>
      <c r="BD19" s="71"/>
      <c r="BE19" s="177"/>
      <c r="BF19" s="177"/>
      <c r="BG19" s="71"/>
      <c r="BH19" s="71"/>
      <c r="BI19" s="71"/>
      <c r="BJ19" s="71"/>
      <c r="BK19" s="71"/>
      <c r="BL19" s="71"/>
      <c r="BM19" s="179"/>
      <c r="BN19" s="71"/>
      <c r="BO19" s="71"/>
      <c r="BP19" s="71"/>
      <c r="BQ19" s="71"/>
      <c r="BR19" s="71"/>
      <c r="BS19" s="71"/>
      <c r="BT19" s="71"/>
      <c r="BU19" s="65"/>
      <c r="BV19" s="65"/>
      <c r="BW19" s="65"/>
      <c r="BX19" s="65"/>
      <c r="BY19" s="65"/>
      <c r="BZ19" s="65"/>
      <c r="CA19" s="65"/>
      <c r="CB19" s="65"/>
      <c r="CC19" s="71"/>
      <c r="CD19" s="71"/>
      <c r="CE19" s="71"/>
      <c r="CF19" s="71"/>
      <c r="CG19" s="71"/>
      <c r="CH19" s="71"/>
    </row>
    <row r="20" spans="1:86" s="30" customFormat="1" ht="13.35" customHeight="1">
      <c r="A20" s="225" t="s">
        <v>318</v>
      </c>
      <c r="B20" s="353" t="s">
        <v>314</v>
      </c>
      <c r="C20" s="207">
        <v>2016</v>
      </c>
      <c r="D20" s="420" t="s">
        <v>20</v>
      </c>
      <c r="E20" s="353" t="s">
        <v>7</v>
      </c>
      <c r="F20" s="353" t="s">
        <v>64</v>
      </c>
      <c r="G20" s="421" t="s">
        <v>970</v>
      </c>
      <c r="H20" s="353" t="s">
        <v>970</v>
      </c>
      <c r="I20" s="807">
        <v>42</v>
      </c>
      <c r="J20" s="340">
        <v>5</v>
      </c>
      <c r="K20" s="340"/>
      <c r="L20" s="199">
        <f t="shared" si="1"/>
        <v>5</v>
      </c>
      <c r="M20" s="229" t="s">
        <v>1975</v>
      </c>
      <c r="BA20" s="178"/>
      <c r="BB20" s="178"/>
      <c r="BC20" s="71"/>
      <c r="BD20" s="71"/>
      <c r="BE20" s="177"/>
      <c r="BF20" s="177"/>
      <c r="BG20" s="71"/>
      <c r="BH20" s="71"/>
      <c r="BI20" s="71"/>
      <c r="BJ20" s="71"/>
      <c r="BK20" s="71"/>
      <c r="BL20" s="71"/>
      <c r="BM20" s="179"/>
      <c r="BN20" s="71"/>
      <c r="BO20" s="71"/>
      <c r="BP20" s="71"/>
      <c r="BQ20" s="71"/>
      <c r="BR20" s="71"/>
      <c r="BS20" s="71"/>
      <c r="BT20" s="71"/>
      <c r="BU20" s="65"/>
      <c r="BV20" s="65"/>
      <c r="BW20" s="65"/>
      <c r="BX20" s="65"/>
      <c r="BY20" s="65"/>
      <c r="BZ20" s="65"/>
      <c r="CA20" s="65"/>
      <c r="CB20" s="65"/>
      <c r="CC20" s="71"/>
      <c r="CD20" s="71"/>
      <c r="CE20" s="71"/>
      <c r="CF20" s="71"/>
      <c r="CG20" s="71"/>
      <c r="CH20" s="71"/>
    </row>
    <row r="21" spans="1:86" s="30" customFormat="1" ht="13.35" customHeight="1">
      <c r="A21" s="225" t="s">
        <v>318</v>
      </c>
      <c r="B21" s="353" t="s">
        <v>1054</v>
      </c>
      <c r="C21" s="207">
        <v>2016</v>
      </c>
      <c r="D21" s="420" t="s">
        <v>20</v>
      </c>
      <c r="E21" s="353" t="s">
        <v>7</v>
      </c>
      <c r="F21" s="353" t="s">
        <v>1056</v>
      </c>
      <c r="G21" s="421" t="s">
        <v>969</v>
      </c>
      <c r="H21" s="353" t="s">
        <v>969</v>
      </c>
      <c r="I21" s="807">
        <v>252</v>
      </c>
      <c r="J21" s="340">
        <v>5</v>
      </c>
      <c r="K21" s="340"/>
      <c r="L21" s="199">
        <v>5</v>
      </c>
      <c r="M21" s="808"/>
      <c r="BA21" s="178"/>
      <c r="BB21" s="178"/>
      <c r="BC21" s="71"/>
      <c r="BD21" s="71"/>
      <c r="BE21" s="177"/>
      <c r="BF21" s="177"/>
      <c r="BG21" s="71"/>
      <c r="BH21" s="71"/>
      <c r="BI21" s="71"/>
      <c r="BJ21" s="71"/>
      <c r="BK21" s="71"/>
      <c r="BL21" s="71"/>
      <c r="BM21" s="179"/>
      <c r="BN21" s="71"/>
      <c r="BO21" s="71"/>
      <c r="BP21" s="71"/>
      <c r="BQ21" s="71"/>
      <c r="BR21" s="71"/>
      <c r="BS21" s="71"/>
      <c r="BT21" s="71"/>
      <c r="BU21" s="65"/>
      <c r="BV21" s="65"/>
      <c r="BW21" s="65"/>
      <c r="BX21" s="65"/>
      <c r="BY21" s="65"/>
      <c r="BZ21" s="65"/>
      <c r="CA21" s="65"/>
      <c r="CB21" s="65"/>
      <c r="CC21" s="71"/>
      <c r="CD21" s="71"/>
      <c r="CE21" s="71"/>
      <c r="CF21" s="71"/>
      <c r="CG21" s="71"/>
      <c r="CH21" s="71"/>
    </row>
    <row r="22" spans="1:86" s="30" customFormat="1" ht="13.35" customHeight="1">
      <c r="A22" s="225" t="s">
        <v>318</v>
      </c>
      <c r="B22" s="353" t="s">
        <v>314</v>
      </c>
      <c r="C22" s="207">
        <v>2016</v>
      </c>
      <c r="D22" s="420" t="s">
        <v>20</v>
      </c>
      <c r="E22" s="353" t="s">
        <v>7</v>
      </c>
      <c r="F22" s="353" t="s">
        <v>64</v>
      </c>
      <c r="G22" s="421" t="s">
        <v>1057</v>
      </c>
      <c r="H22" s="353" t="s">
        <v>1057</v>
      </c>
      <c r="I22" s="431" t="s">
        <v>1126</v>
      </c>
      <c r="J22" s="340"/>
      <c r="K22" s="340"/>
      <c r="L22" s="199" t="str">
        <f t="shared" si="1"/>
        <v/>
      </c>
      <c r="M22" s="229" t="s">
        <v>1815</v>
      </c>
      <c r="BA22" s="178"/>
      <c r="BB22" s="178"/>
      <c r="BC22" s="71"/>
      <c r="BD22" s="71"/>
      <c r="BE22" s="177"/>
      <c r="BF22" s="177"/>
      <c r="BG22" s="71"/>
      <c r="BH22" s="71"/>
      <c r="BI22" s="71"/>
      <c r="BJ22" s="71"/>
      <c r="BK22" s="71"/>
      <c r="BL22" s="71"/>
      <c r="BM22" s="179"/>
      <c r="BN22" s="71"/>
      <c r="BO22" s="71"/>
      <c r="BP22" s="71"/>
      <c r="BQ22" s="71"/>
      <c r="BR22" s="71"/>
      <c r="BS22" s="71"/>
      <c r="BT22" s="71"/>
      <c r="BU22" s="65"/>
      <c r="BV22" s="65"/>
      <c r="BW22" s="65"/>
      <c r="BX22" s="65"/>
      <c r="BY22" s="65"/>
      <c r="BZ22" s="65"/>
      <c r="CA22" s="65"/>
      <c r="CB22" s="65"/>
      <c r="CC22" s="71"/>
      <c r="CD22" s="71"/>
      <c r="CE22" s="71"/>
      <c r="CF22" s="71"/>
      <c r="CG22" s="71"/>
      <c r="CH22" s="71"/>
    </row>
    <row r="23" spans="1:86" s="71" customFormat="1" ht="25.5">
      <c r="A23" s="225" t="s">
        <v>318</v>
      </c>
      <c r="B23" s="207" t="s">
        <v>1058</v>
      </c>
      <c r="C23" s="207">
        <v>2016</v>
      </c>
      <c r="D23" s="227" t="s">
        <v>20</v>
      </c>
      <c r="E23" s="207" t="s">
        <v>7</v>
      </c>
      <c r="F23" s="207" t="s">
        <v>64</v>
      </c>
      <c r="G23" s="226" t="s">
        <v>992</v>
      </c>
      <c r="H23" s="207" t="s">
        <v>992</v>
      </c>
      <c r="I23" s="807">
        <v>386</v>
      </c>
      <c r="J23" s="198">
        <v>4</v>
      </c>
      <c r="K23" s="198"/>
      <c r="L23" s="199">
        <f t="shared" si="1"/>
        <v>4</v>
      </c>
      <c r="M23" s="229"/>
      <c r="BA23" s="178" t="s">
        <v>332</v>
      </c>
      <c r="BB23" s="178" t="s">
        <v>333</v>
      </c>
      <c r="BE23" s="177"/>
      <c r="BF23" s="177"/>
      <c r="BM23" s="179" t="s">
        <v>641</v>
      </c>
      <c r="BO23" s="71" t="s">
        <v>114</v>
      </c>
      <c r="BU23" s="65" t="s">
        <v>671</v>
      </c>
      <c r="BV23" s="65"/>
      <c r="BW23" s="65"/>
      <c r="BX23" s="65"/>
      <c r="BY23" s="65"/>
      <c r="BZ23" s="65" t="s">
        <v>709</v>
      </c>
      <c r="CA23" s="65"/>
      <c r="CB23" s="65"/>
      <c r="CC23" s="71" t="s">
        <v>191</v>
      </c>
    </row>
    <row r="24" spans="1:86" s="30" customFormat="1" ht="13.35" customHeight="1">
      <c r="A24" s="225" t="s">
        <v>318</v>
      </c>
      <c r="B24" s="207" t="s">
        <v>316</v>
      </c>
      <c r="C24" s="207">
        <v>2016</v>
      </c>
      <c r="D24" s="227" t="s">
        <v>20</v>
      </c>
      <c r="E24" s="207" t="s">
        <v>7</v>
      </c>
      <c r="F24" s="207" t="s">
        <v>64</v>
      </c>
      <c r="G24" s="70" t="s">
        <v>1059</v>
      </c>
      <c r="H24" s="207" t="s">
        <v>1059</v>
      </c>
      <c r="I24" s="551">
        <v>29</v>
      </c>
      <c r="J24" s="198">
        <v>1</v>
      </c>
      <c r="K24" s="198"/>
      <c r="L24" s="199">
        <f t="shared" si="1"/>
        <v>1</v>
      </c>
      <c r="M24" s="229"/>
      <c r="N24" s="71"/>
      <c r="BA24" s="178" t="s">
        <v>334</v>
      </c>
      <c r="BB24" s="178" t="s">
        <v>120</v>
      </c>
      <c r="BC24" s="71"/>
      <c r="BD24" s="71"/>
      <c r="BE24" s="177"/>
      <c r="BF24" s="177"/>
      <c r="BG24" s="71"/>
      <c r="BH24" s="71"/>
      <c r="BI24" s="71"/>
      <c r="BJ24" s="71"/>
      <c r="BK24" s="71"/>
      <c r="BL24" s="71"/>
      <c r="BM24" s="179" t="s">
        <v>467</v>
      </c>
      <c r="BN24" s="71"/>
      <c r="BO24" s="71" t="s">
        <v>116</v>
      </c>
      <c r="BP24" s="71"/>
      <c r="BQ24" s="71"/>
      <c r="BR24" s="71"/>
      <c r="BS24" s="71"/>
      <c r="BT24" s="71"/>
      <c r="BU24" s="65" t="s">
        <v>672</v>
      </c>
      <c r="BV24" s="65"/>
      <c r="BW24" s="65"/>
      <c r="BX24" s="65"/>
      <c r="BY24" s="65"/>
      <c r="BZ24" s="65" t="s">
        <v>182</v>
      </c>
      <c r="CA24" s="65"/>
      <c r="CB24" s="65"/>
      <c r="CC24" s="71"/>
      <c r="CD24" s="71"/>
      <c r="CE24" s="71"/>
      <c r="CF24" s="71"/>
      <c r="CG24" s="71"/>
      <c r="CH24" s="71"/>
    </row>
    <row r="25" spans="1:86" s="71" customFormat="1" ht="13.35" customHeight="1">
      <c r="A25" s="225" t="s">
        <v>318</v>
      </c>
      <c r="B25" s="207" t="s">
        <v>1054</v>
      </c>
      <c r="C25" s="207">
        <v>2016</v>
      </c>
      <c r="D25" s="227" t="s">
        <v>20</v>
      </c>
      <c r="E25" s="207" t="s">
        <v>7</v>
      </c>
      <c r="F25" s="207" t="s">
        <v>64</v>
      </c>
      <c r="G25" s="70" t="s">
        <v>995</v>
      </c>
      <c r="H25" s="207" t="s">
        <v>995</v>
      </c>
      <c r="I25" s="551">
        <v>197</v>
      </c>
      <c r="J25" s="198">
        <v>1</v>
      </c>
      <c r="K25" s="198"/>
      <c r="L25" s="199">
        <f t="shared" si="1"/>
        <v>1</v>
      </c>
      <c r="M25" s="229"/>
      <c r="BA25" s="178" t="s">
        <v>335</v>
      </c>
      <c r="BB25" s="178" t="s">
        <v>48</v>
      </c>
      <c r="BD25" s="175" t="s">
        <v>422</v>
      </c>
      <c r="BE25" s="177"/>
      <c r="BF25" s="177"/>
      <c r="BH25" s="175" t="s">
        <v>72</v>
      </c>
      <c r="BK25" s="175" t="s">
        <v>806</v>
      </c>
      <c r="BM25" s="179" t="s">
        <v>468</v>
      </c>
      <c r="BO25" s="71" t="s">
        <v>117</v>
      </c>
      <c r="BU25" s="65" t="s">
        <v>696</v>
      </c>
      <c r="BV25" s="65"/>
      <c r="BW25" s="65"/>
      <c r="BX25" s="65"/>
      <c r="BY25" s="65"/>
      <c r="BZ25" s="65" t="s">
        <v>710</v>
      </c>
      <c r="CA25" s="65"/>
      <c r="CB25" s="65"/>
    </row>
    <row r="26" spans="1:86" s="71" customFormat="1" ht="13.35" customHeight="1">
      <c r="A26" s="225" t="s">
        <v>318</v>
      </c>
      <c r="B26" s="207"/>
      <c r="C26" s="207">
        <v>2016</v>
      </c>
      <c r="D26" s="227" t="s">
        <v>22</v>
      </c>
      <c r="E26" s="207" t="s">
        <v>196</v>
      </c>
      <c r="F26" s="207" t="s">
        <v>1030</v>
      </c>
      <c r="G26" s="6" t="s">
        <v>1031</v>
      </c>
      <c r="H26" s="207" t="s">
        <v>1031</v>
      </c>
      <c r="I26" s="551">
        <v>4</v>
      </c>
      <c r="J26" s="198"/>
      <c r="K26" s="198"/>
      <c r="L26" s="199" t="str">
        <f t="shared" si="1"/>
        <v/>
      </c>
      <c r="M26" s="229" t="s">
        <v>1210</v>
      </c>
      <c r="BA26" s="178" t="s">
        <v>363</v>
      </c>
      <c r="BB26" s="178" t="s">
        <v>315</v>
      </c>
      <c r="BD26" s="71" t="s">
        <v>54</v>
      </c>
      <c r="BE26" s="177"/>
      <c r="BF26" s="177"/>
      <c r="BH26" s="71" t="s">
        <v>65</v>
      </c>
      <c r="BK26" t="s">
        <v>65</v>
      </c>
      <c r="BM26" s="179" t="s">
        <v>469</v>
      </c>
      <c r="BO26" s="71" t="s">
        <v>118</v>
      </c>
      <c r="BU26" s="65" t="s">
        <v>673</v>
      </c>
      <c r="BV26" s="65"/>
      <c r="BW26" s="65"/>
      <c r="BX26" s="65"/>
      <c r="BY26" s="65"/>
      <c r="BZ26" s="65" t="s">
        <v>720</v>
      </c>
      <c r="CA26" s="65"/>
      <c r="CB26" s="65"/>
    </row>
    <row r="27" spans="1:86" s="71" customFormat="1" ht="39.6" customHeight="1">
      <c r="A27" s="225" t="s">
        <v>318</v>
      </c>
      <c r="B27" s="207" t="s">
        <v>1060</v>
      </c>
      <c r="C27" s="207">
        <v>2016</v>
      </c>
      <c r="D27" s="227" t="s">
        <v>22</v>
      </c>
      <c r="E27" s="207" t="s">
        <v>7</v>
      </c>
      <c r="F27" s="206" t="s">
        <v>1061</v>
      </c>
      <c r="G27" s="70" t="s">
        <v>970</v>
      </c>
      <c r="H27" s="207" t="s">
        <v>970</v>
      </c>
      <c r="I27" s="551">
        <v>23</v>
      </c>
      <c r="J27" s="198">
        <v>4</v>
      </c>
      <c r="K27" s="198"/>
      <c r="L27" s="199">
        <f t="shared" si="1"/>
        <v>4</v>
      </c>
      <c r="M27" s="432" t="s">
        <v>1159</v>
      </c>
      <c r="BA27" s="178" t="s">
        <v>337</v>
      </c>
      <c r="BB27" s="178" t="s">
        <v>338</v>
      </c>
      <c r="BD27" s="71" t="s">
        <v>423</v>
      </c>
      <c r="BE27" s="177"/>
      <c r="BF27" s="177"/>
      <c r="BH27" s="71" t="s">
        <v>73</v>
      </c>
      <c r="BK27" t="s">
        <v>744</v>
      </c>
      <c r="BM27" s="179" t="s">
        <v>470</v>
      </c>
      <c r="BO27" s="71" t="s">
        <v>658</v>
      </c>
      <c r="BU27" s="65" t="s">
        <v>697</v>
      </c>
      <c r="BV27" s="65"/>
      <c r="BW27" s="65"/>
      <c r="BX27" s="65"/>
      <c r="BY27" s="65"/>
      <c r="BZ27" s="65" t="s">
        <v>711</v>
      </c>
      <c r="CA27" s="65"/>
      <c r="CB27" s="65"/>
    </row>
    <row r="28" spans="1:86" s="71" customFormat="1" ht="27" customHeight="1">
      <c r="A28" s="225" t="s">
        <v>318</v>
      </c>
      <c r="B28" s="207" t="s">
        <v>39</v>
      </c>
      <c r="C28" s="207">
        <v>2016</v>
      </c>
      <c r="D28" s="227" t="s">
        <v>22</v>
      </c>
      <c r="E28" s="207" t="s">
        <v>7</v>
      </c>
      <c r="F28" s="206" t="s">
        <v>1062</v>
      </c>
      <c r="G28" s="70" t="s">
        <v>999</v>
      </c>
      <c r="H28" s="207" t="s">
        <v>999</v>
      </c>
      <c r="I28" s="551">
        <v>14</v>
      </c>
      <c r="J28" s="198"/>
      <c r="K28" s="198"/>
      <c r="L28" s="199" t="str">
        <f t="shared" si="1"/>
        <v/>
      </c>
      <c r="M28" s="229" t="s">
        <v>1210</v>
      </c>
      <c r="BA28" s="178" t="s">
        <v>325</v>
      </c>
      <c r="BB28" s="178" t="s">
        <v>326</v>
      </c>
      <c r="BD28" s="71" t="s">
        <v>173</v>
      </c>
      <c r="BE28" s="177"/>
      <c r="BF28" s="177"/>
      <c r="BH28" s="71" t="s">
        <v>736</v>
      </c>
      <c r="BM28" s="179" t="s">
        <v>471</v>
      </c>
      <c r="BO28" s="71" t="s">
        <v>657</v>
      </c>
      <c r="BU28" s="65" t="s">
        <v>674</v>
      </c>
      <c r="BV28" s="65"/>
      <c r="BW28" s="65"/>
      <c r="BX28" s="65"/>
      <c r="BY28" s="65"/>
      <c r="BZ28" s="65" t="s">
        <v>712</v>
      </c>
      <c r="CA28" s="65"/>
      <c r="CB28" s="65"/>
    </row>
    <row r="29" spans="1:86" s="71" customFormat="1" ht="26.45" customHeight="1">
      <c r="A29" s="225" t="s">
        <v>318</v>
      </c>
      <c r="B29" s="207" t="s">
        <v>39</v>
      </c>
      <c r="C29" s="207">
        <v>2016</v>
      </c>
      <c r="D29" s="226" t="s">
        <v>22</v>
      </c>
      <c r="E29" s="207" t="s">
        <v>7</v>
      </c>
      <c r="F29" s="206" t="s">
        <v>1063</v>
      </c>
      <c r="G29" s="70" t="s">
        <v>1033</v>
      </c>
      <c r="H29" s="207" t="s">
        <v>1033</v>
      </c>
      <c r="I29" s="551">
        <v>18</v>
      </c>
      <c r="J29" s="198"/>
      <c r="K29" s="198"/>
      <c r="L29" s="199" t="str">
        <f t="shared" si="1"/>
        <v/>
      </c>
      <c r="M29" s="229" t="s">
        <v>1210</v>
      </c>
      <c r="BA29" s="178" t="s">
        <v>339</v>
      </c>
      <c r="BB29" s="178" t="s">
        <v>340</v>
      </c>
      <c r="BD29" s="71" t="s">
        <v>424</v>
      </c>
      <c r="BE29" s="177"/>
      <c r="BF29" s="177"/>
      <c r="BM29" s="179" t="s">
        <v>642</v>
      </c>
      <c r="BO29" s="71" t="s">
        <v>659</v>
      </c>
      <c r="BU29" s="65" t="s">
        <v>137</v>
      </c>
      <c r="BV29" s="65"/>
      <c r="BW29" s="65"/>
      <c r="BX29" s="65"/>
      <c r="BY29" s="65"/>
      <c r="BZ29" s="65" t="s">
        <v>723</v>
      </c>
      <c r="CA29" s="65"/>
      <c r="CB29" s="65"/>
    </row>
    <row r="30" spans="1:86" s="71" customFormat="1" ht="13.35" customHeight="1">
      <c r="A30" s="225" t="s">
        <v>318</v>
      </c>
      <c r="B30" s="207"/>
      <c r="C30" s="207">
        <v>2016</v>
      </c>
      <c r="D30" s="227" t="s">
        <v>22</v>
      </c>
      <c r="E30" s="207" t="s">
        <v>7</v>
      </c>
      <c r="F30" s="207" t="s">
        <v>1040</v>
      </c>
      <c r="G30" s="70" t="s">
        <v>1041</v>
      </c>
      <c r="H30" s="207" t="s">
        <v>1041</v>
      </c>
      <c r="I30" s="551">
        <v>16</v>
      </c>
      <c r="J30" s="198">
        <v>2</v>
      </c>
      <c r="K30" s="198"/>
      <c r="L30" s="199">
        <f t="shared" si="1"/>
        <v>2</v>
      </c>
      <c r="M30" s="229"/>
      <c r="BA30" s="178" t="s">
        <v>341</v>
      </c>
      <c r="BB30" s="178" t="s">
        <v>342</v>
      </c>
      <c r="BD30" s="71" t="s">
        <v>182</v>
      </c>
      <c r="BE30" s="177"/>
      <c r="BF30" s="177"/>
      <c r="BM30" s="179" t="s">
        <v>96</v>
      </c>
      <c r="BO30" s="71" t="s">
        <v>660</v>
      </c>
      <c r="BU30" s="65" t="s">
        <v>698</v>
      </c>
      <c r="BV30" s="65"/>
      <c r="BW30" s="65"/>
      <c r="BX30" s="65"/>
      <c r="BY30" s="65"/>
      <c r="BZ30" s="65" t="s">
        <v>713</v>
      </c>
      <c r="CA30" s="65"/>
      <c r="CB30" s="65"/>
    </row>
    <row r="31" spans="1:86" s="71" customFormat="1" ht="13.35" customHeight="1">
      <c r="A31" s="225" t="s">
        <v>318</v>
      </c>
      <c r="B31" s="207" t="s">
        <v>1064</v>
      </c>
      <c r="C31" s="207">
        <v>2016</v>
      </c>
      <c r="D31" s="227" t="s">
        <v>22</v>
      </c>
      <c r="E31" s="207" t="s">
        <v>7</v>
      </c>
      <c r="F31" s="207" t="s">
        <v>1040</v>
      </c>
      <c r="G31" s="70" t="s">
        <v>1042</v>
      </c>
      <c r="H31" s="207" t="s">
        <v>1042</v>
      </c>
      <c r="I31" s="551">
        <v>1</v>
      </c>
      <c r="J31" s="198"/>
      <c r="K31" s="198"/>
      <c r="L31" s="199" t="str">
        <f t="shared" si="1"/>
        <v/>
      </c>
      <c r="M31" s="229" t="s">
        <v>1210</v>
      </c>
      <c r="BA31" s="178" t="s">
        <v>343</v>
      </c>
      <c r="BB31" s="178" t="s">
        <v>95</v>
      </c>
      <c r="BD31" s="71" t="s">
        <v>425</v>
      </c>
      <c r="BE31" s="177"/>
      <c r="BF31" s="177"/>
      <c r="BM31" s="179" t="s">
        <v>472</v>
      </c>
      <c r="BO31" s="71" t="s">
        <v>661</v>
      </c>
      <c r="BU31" s="65" t="s">
        <v>727</v>
      </c>
      <c r="BV31" s="65"/>
      <c r="BW31" s="65"/>
      <c r="BX31" s="65"/>
      <c r="BY31" s="65"/>
      <c r="BZ31" s="65" t="s">
        <v>714</v>
      </c>
      <c r="CA31" s="65"/>
      <c r="CB31" s="65"/>
    </row>
    <row r="32" spans="1:86" s="71" customFormat="1" ht="13.35" customHeight="1">
      <c r="A32" s="225" t="s">
        <v>318</v>
      </c>
      <c r="B32" s="207" t="s">
        <v>1065</v>
      </c>
      <c r="C32" s="207">
        <v>2016</v>
      </c>
      <c r="D32" s="227" t="s">
        <v>401</v>
      </c>
      <c r="E32" s="207" t="s">
        <v>403</v>
      </c>
      <c r="F32" s="207" t="s">
        <v>1043</v>
      </c>
      <c r="G32" s="205" t="s">
        <v>1066</v>
      </c>
      <c r="H32" s="207" t="s">
        <v>1066</v>
      </c>
      <c r="I32" s="551">
        <v>6</v>
      </c>
      <c r="J32" s="198"/>
      <c r="K32" s="198"/>
      <c r="L32" s="199" t="str">
        <f t="shared" si="1"/>
        <v/>
      </c>
      <c r="M32" s="229" t="s">
        <v>1991</v>
      </c>
      <c r="BA32" s="178" t="s">
        <v>345</v>
      </c>
      <c r="BB32" s="178" t="s">
        <v>317</v>
      </c>
      <c r="BD32" s="71" t="s">
        <v>426</v>
      </c>
      <c r="BE32" s="177"/>
      <c r="BF32" s="177"/>
      <c r="BM32" s="179" t="s">
        <v>473</v>
      </c>
      <c r="BO32" s="71" t="s">
        <v>662</v>
      </c>
      <c r="BU32" s="65" t="s">
        <v>728</v>
      </c>
      <c r="BV32" s="65"/>
      <c r="BW32" s="65"/>
      <c r="BX32" s="65"/>
      <c r="BY32" s="65"/>
      <c r="BZ32" s="65" t="s">
        <v>722</v>
      </c>
      <c r="CA32" s="65"/>
      <c r="CB32" s="65"/>
    </row>
    <row r="33" spans="1:86" s="71" customFormat="1" ht="13.35" customHeight="1">
      <c r="A33" s="225" t="s">
        <v>318</v>
      </c>
      <c r="B33" s="207" t="s">
        <v>1732</v>
      </c>
      <c r="C33" s="207">
        <v>2016</v>
      </c>
      <c r="D33" s="227" t="s">
        <v>401</v>
      </c>
      <c r="E33" s="207" t="s">
        <v>404</v>
      </c>
      <c r="F33" s="207" t="s">
        <v>1045</v>
      </c>
      <c r="G33" s="205" t="s">
        <v>1066</v>
      </c>
      <c r="H33" s="207" t="s">
        <v>1066</v>
      </c>
      <c r="I33" s="551">
        <v>4</v>
      </c>
      <c r="J33" s="198"/>
      <c r="K33" s="198"/>
      <c r="L33" s="199" t="str">
        <f t="shared" si="1"/>
        <v/>
      </c>
      <c r="M33" s="229" t="s">
        <v>1991</v>
      </c>
      <c r="BA33" s="178" t="s">
        <v>346</v>
      </c>
      <c r="BB33" s="178" t="s">
        <v>347</v>
      </c>
      <c r="BD33" s="71" t="s">
        <v>427</v>
      </c>
      <c r="BE33" s="177"/>
      <c r="BF33" s="177"/>
      <c r="BM33" s="179" t="s">
        <v>474</v>
      </c>
      <c r="BO33" s="71" t="s">
        <v>663</v>
      </c>
      <c r="BU33" s="65" t="s">
        <v>729</v>
      </c>
      <c r="BV33" s="65"/>
      <c r="BW33" s="65"/>
      <c r="BX33" s="65"/>
      <c r="BY33" s="65"/>
      <c r="BZ33" s="65" t="s">
        <v>721</v>
      </c>
      <c r="CA33" s="65"/>
      <c r="CB33" s="65"/>
    </row>
    <row r="34" spans="1:86" s="71" customFormat="1">
      <c r="I34" s="37"/>
      <c r="BA34" s="178" t="s">
        <v>344</v>
      </c>
      <c r="BB34" s="178" t="s">
        <v>313</v>
      </c>
      <c r="BD34" s="71" t="s">
        <v>428</v>
      </c>
      <c r="BE34" s="177"/>
      <c r="BF34" s="177"/>
      <c r="BH34" s="190" t="s">
        <v>741</v>
      </c>
      <c r="BI34" t="s">
        <v>795</v>
      </c>
      <c r="BM34" s="179" t="s">
        <v>475</v>
      </c>
      <c r="BO34" s="71" t="s">
        <v>664</v>
      </c>
      <c r="BU34" s="65" t="s">
        <v>730</v>
      </c>
      <c r="BV34" s="65"/>
      <c r="BW34" s="65"/>
      <c r="BX34" s="65"/>
      <c r="BY34" s="65"/>
      <c r="BZ34" s="65" t="s">
        <v>715</v>
      </c>
      <c r="CA34" s="65"/>
      <c r="CB34" s="65"/>
    </row>
    <row r="35" spans="1:86">
      <c r="A35" s="54" t="s">
        <v>1160</v>
      </c>
      <c r="BA35" s="178" t="s">
        <v>348</v>
      </c>
      <c r="BB35" s="178" t="s">
        <v>349</v>
      </c>
      <c r="BC35" s="71"/>
      <c r="BD35" s="71" t="s">
        <v>115</v>
      </c>
      <c r="BE35" s="177"/>
      <c r="BF35" s="177"/>
      <c r="BG35" s="71"/>
      <c r="BH35" s="71"/>
      <c r="BI35" s="71"/>
      <c r="BJ35" s="71"/>
      <c r="BK35" s="71"/>
      <c r="BL35" s="71"/>
      <c r="BM35" s="179" t="s">
        <v>476</v>
      </c>
      <c r="BN35" s="71"/>
      <c r="BO35" s="71" t="s">
        <v>665</v>
      </c>
      <c r="BP35" s="71"/>
      <c r="BQ35" s="71"/>
      <c r="BR35" s="71"/>
      <c r="BS35" s="71"/>
      <c r="BT35" s="71"/>
      <c r="BU35" s="65" t="s">
        <v>675</v>
      </c>
      <c r="BV35" s="65"/>
      <c r="BW35" s="65"/>
      <c r="BX35" s="65"/>
      <c r="BY35" s="65"/>
      <c r="BZ35" s="65" t="s">
        <v>441</v>
      </c>
      <c r="CA35" s="65"/>
      <c r="CB35" s="65"/>
      <c r="CC35" s="71"/>
      <c r="CD35" s="71"/>
      <c r="CE35" s="71"/>
      <c r="CF35" s="71"/>
      <c r="CG35" s="71"/>
      <c r="CH35" s="71"/>
    </row>
    <row r="36" spans="1:86">
      <c r="A36" s="433" t="s">
        <v>1161</v>
      </c>
      <c r="BA36" s="178" t="s">
        <v>350</v>
      </c>
      <c r="BB36" s="178" t="s">
        <v>316</v>
      </c>
      <c r="BC36" s="71"/>
      <c r="BD36" s="71" t="s">
        <v>429</v>
      </c>
      <c r="BE36" s="177"/>
      <c r="BF36" s="177"/>
      <c r="BG36" s="71"/>
      <c r="BH36" s="71"/>
      <c r="BI36" s="71"/>
      <c r="BJ36" s="71"/>
      <c r="BK36" s="71"/>
      <c r="BL36" s="71"/>
      <c r="BM36" s="179" t="s">
        <v>477</v>
      </c>
      <c r="BN36" s="71"/>
      <c r="BO36" s="71" t="s">
        <v>666</v>
      </c>
      <c r="BP36" s="71"/>
      <c r="BQ36" s="71"/>
      <c r="BR36" s="71"/>
      <c r="BS36" s="71"/>
      <c r="BT36" s="71"/>
      <c r="BU36" s="65" t="s">
        <v>676</v>
      </c>
      <c r="BV36" s="65"/>
      <c r="BW36" s="65"/>
      <c r="BX36" s="65"/>
      <c r="BY36" s="65"/>
      <c r="BZ36" s="65" t="s">
        <v>716</v>
      </c>
      <c r="CA36" s="65"/>
      <c r="CB36" s="65"/>
      <c r="CC36" s="71"/>
      <c r="CD36" s="71"/>
      <c r="CE36" s="71"/>
      <c r="CF36" s="71"/>
      <c r="CG36" s="71"/>
      <c r="CH36" s="71"/>
    </row>
    <row r="37" spans="1:86">
      <c r="A37" s="434" t="s">
        <v>1162</v>
      </c>
      <c r="BA37" s="178" t="s">
        <v>351</v>
      </c>
      <c r="BB37" s="178" t="s">
        <v>352</v>
      </c>
      <c r="BC37" s="71"/>
      <c r="BD37" s="71"/>
      <c r="BE37" s="177"/>
      <c r="BF37" s="177"/>
      <c r="BG37" s="71"/>
      <c r="BH37" s="71"/>
      <c r="BI37" s="71"/>
      <c r="BJ37" s="71"/>
      <c r="BK37" s="71"/>
      <c r="BL37" s="71"/>
      <c r="BM37" s="179" t="s">
        <v>478</v>
      </c>
      <c r="BN37" s="71"/>
      <c r="BO37" s="71" t="s">
        <v>654</v>
      </c>
      <c r="BP37" s="71"/>
      <c r="BQ37" s="71"/>
      <c r="BR37" s="71"/>
      <c r="BS37" s="71"/>
      <c r="BT37" s="71"/>
      <c r="BU37" s="65" t="s">
        <v>677</v>
      </c>
      <c r="BV37" s="65"/>
      <c r="BW37" s="65"/>
      <c r="BX37" s="65"/>
      <c r="BY37" s="65"/>
      <c r="BZ37" s="71"/>
      <c r="CA37" s="65"/>
      <c r="CB37" s="65"/>
      <c r="CC37" s="71"/>
      <c r="CD37" s="71"/>
      <c r="CE37" s="71"/>
      <c r="CF37" s="71"/>
      <c r="CG37" s="71"/>
      <c r="CH37" s="71"/>
    </row>
    <row r="38" spans="1:86">
      <c r="BA38" s="178" t="s">
        <v>353</v>
      </c>
      <c r="BB38" s="178" t="s">
        <v>354</v>
      </c>
      <c r="BC38" s="71"/>
      <c r="BD38" s="71"/>
      <c r="BE38" s="177"/>
      <c r="BF38" s="177"/>
      <c r="BG38" s="71"/>
      <c r="BH38" s="71"/>
      <c r="BI38" s="71"/>
      <c r="BJ38" s="71"/>
      <c r="BK38" s="71"/>
      <c r="BL38" s="71"/>
      <c r="BM38" s="179" t="s">
        <v>479</v>
      </c>
      <c r="BN38" s="71"/>
      <c r="BO38" s="71" t="s">
        <v>667</v>
      </c>
      <c r="BP38" s="71"/>
      <c r="BQ38" s="71"/>
      <c r="BR38" s="71"/>
      <c r="BS38" s="71"/>
      <c r="BT38" s="71"/>
      <c r="BU38" s="65" t="s">
        <v>678</v>
      </c>
      <c r="BV38" s="65"/>
      <c r="BW38" s="65"/>
      <c r="BX38" s="65"/>
      <c r="BY38" s="65"/>
      <c r="BZ38" s="65"/>
      <c r="CA38" s="65"/>
      <c r="CB38" s="65"/>
      <c r="CC38" s="71"/>
      <c r="CD38" s="71"/>
      <c r="CE38" s="71"/>
      <c r="CF38" s="71"/>
      <c r="CG38" s="71"/>
      <c r="CH38" s="71"/>
    </row>
    <row r="39" spans="1:86">
      <c r="BA39" s="178" t="s">
        <v>355</v>
      </c>
      <c r="BB39" s="178" t="s">
        <v>356</v>
      </c>
      <c r="BC39" s="71"/>
      <c r="BD39" s="175" t="s">
        <v>421</v>
      </c>
      <c r="BE39" s="177"/>
      <c r="BF39" s="177"/>
      <c r="BG39" s="71"/>
      <c r="BH39" s="175" t="s">
        <v>460</v>
      </c>
      <c r="BI39" s="71"/>
      <c r="BJ39" s="71"/>
      <c r="BK39" s="71"/>
      <c r="BL39" s="71"/>
      <c r="BM39" s="179" t="s">
        <v>480</v>
      </c>
      <c r="BN39" s="71"/>
      <c r="BO39" s="71" t="s">
        <v>655</v>
      </c>
      <c r="BP39" s="71"/>
      <c r="BQ39" s="71"/>
      <c r="BR39" s="71"/>
      <c r="BS39" s="71"/>
      <c r="BT39" s="71"/>
      <c r="BU39" s="65" t="s">
        <v>699</v>
      </c>
      <c r="BV39" s="65"/>
      <c r="BW39" s="65"/>
      <c r="BX39" s="65"/>
      <c r="BY39" s="65"/>
      <c r="BZ39" s="65" t="s">
        <v>724</v>
      </c>
      <c r="CA39" s="65"/>
      <c r="CB39" s="65"/>
      <c r="CC39" s="71"/>
      <c r="CD39" s="62" t="s">
        <v>207</v>
      </c>
      <c r="CE39" s="63"/>
      <c r="CF39" s="62" t="s">
        <v>208</v>
      </c>
      <c r="CG39" s="90"/>
      <c r="CH39" s="90"/>
    </row>
    <row r="40" spans="1:86">
      <c r="BA40" s="178" t="s">
        <v>357</v>
      </c>
      <c r="BB40" s="178" t="s">
        <v>358</v>
      </c>
      <c r="BC40" s="71"/>
      <c r="BD40" s="71" t="s">
        <v>430</v>
      </c>
      <c r="BE40" s="177"/>
      <c r="BF40" s="177"/>
      <c r="BG40" s="71"/>
      <c r="BH40" s="71" t="s">
        <v>459</v>
      </c>
      <c r="BI40" s="71"/>
      <c r="BJ40" s="71"/>
      <c r="BK40" s="71"/>
      <c r="BL40" s="71"/>
      <c r="BM40" s="179" t="s">
        <v>481</v>
      </c>
      <c r="BN40" s="71"/>
      <c r="BO40" s="71"/>
      <c r="BP40" s="71"/>
      <c r="BQ40" s="71"/>
      <c r="BR40" s="71"/>
      <c r="BS40" s="71"/>
      <c r="BT40" s="71"/>
      <c r="BU40" s="65" t="s">
        <v>679</v>
      </c>
      <c r="BV40" s="65"/>
      <c r="BW40" s="65"/>
      <c r="BX40" s="65"/>
      <c r="BY40" s="65"/>
      <c r="BZ40" s="65" t="s">
        <v>172</v>
      </c>
      <c r="CA40" s="65"/>
      <c r="CB40" s="65"/>
      <c r="CC40" s="71"/>
      <c r="CD40" s="63" t="s">
        <v>209</v>
      </c>
      <c r="CE40" s="63"/>
      <c r="CF40" s="63" t="s">
        <v>210</v>
      </c>
      <c r="CG40" s="90"/>
      <c r="CH40" s="90"/>
    </row>
    <row r="41" spans="1:86">
      <c r="BA41" s="178" t="s">
        <v>359</v>
      </c>
      <c r="BB41" s="178" t="s">
        <v>360</v>
      </c>
      <c r="BC41" s="71"/>
      <c r="BD41" s="71" t="s">
        <v>431</v>
      </c>
      <c r="BE41" s="177"/>
      <c r="BF41" s="177"/>
      <c r="BG41" s="71"/>
      <c r="BH41" s="71" t="s">
        <v>267</v>
      </c>
      <c r="BI41" s="71"/>
      <c r="BJ41" s="71"/>
      <c r="BK41" s="71"/>
      <c r="BL41" s="71"/>
      <c r="BM41" s="179" t="s">
        <v>482</v>
      </c>
      <c r="BN41" s="71"/>
      <c r="BO41" s="71"/>
      <c r="BP41" s="71"/>
      <c r="BQ41" s="71"/>
      <c r="BR41" s="71"/>
      <c r="BS41" s="71"/>
      <c r="BT41" s="71"/>
      <c r="BU41" s="65" t="s">
        <v>680</v>
      </c>
      <c r="BV41" s="65"/>
      <c r="BW41" s="65"/>
      <c r="BX41" s="65"/>
      <c r="BY41" s="65"/>
      <c r="BZ41" s="65" t="s">
        <v>718</v>
      </c>
      <c r="CA41" s="65"/>
      <c r="CB41" s="65"/>
      <c r="CC41" s="71"/>
      <c r="CD41" s="63" t="s">
        <v>211</v>
      </c>
      <c r="CE41" s="63"/>
      <c r="CF41" s="63" t="s">
        <v>212</v>
      </c>
      <c r="CG41" s="90"/>
      <c r="CH41" s="90"/>
    </row>
    <row r="42" spans="1:86">
      <c r="BA42" s="178" t="s">
        <v>362</v>
      </c>
      <c r="BB42" s="178" t="s">
        <v>4</v>
      </c>
      <c r="BC42" s="71"/>
      <c r="BD42" s="71" t="s">
        <v>56</v>
      </c>
      <c r="BE42" s="177"/>
      <c r="BF42" s="177"/>
      <c r="BG42" s="71"/>
      <c r="BH42" s="71" t="s">
        <v>458</v>
      </c>
      <c r="BI42" s="71"/>
      <c r="BJ42" s="71"/>
      <c r="BK42" s="71"/>
      <c r="BL42" s="71"/>
      <c r="BM42" s="179" t="s">
        <v>483</v>
      </c>
      <c r="BN42" s="71"/>
      <c r="BO42" s="71"/>
      <c r="BP42" s="71"/>
      <c r="BQ42" s="71"/>
      <c r="BR42" s="71"/>
      <c r="BS42" s="71"/>
      <c r="BT42" s="71"/>
      <c r="BU42" s="65" t="s">
        <v>681</v>
      </c>
      <c r="BV42" s="65"/>
      <c r="BW42" s="65"/>
      <c r="BX42" s="65"/>
      <c r="BY42" s="65"/>
      <c r="BZ42" s="65" t="s">
        <v>56</v>
      </c>
      <c r="CA42" s="65"/>
      <c r="CB42" s="65"/>
      <c r="CC42" s="71"/>
      <c r="CD42" s="63" t="s">
        <v>213</v>
      </c>
      <c r="CE42" s="63"/>
      <c r="CF42" s="63" t="s">
        <v>214</v>
      </c>
      <c r="CG42" s="90"/>
      <c r="CH42" s="90"/>
    </row>
    <row r="43" spans="1:86">
      <c r="BA43" s="71"/>
      <c r="BB43" s="71"/>
      <c r="BC43" s="71"/>
      <c r="BD43" s="71" t="s">
        <v>432</v>
      </c>
      <c r="BE43" s="71"/>
      <c r="BF43" s="71"/>
      <c r="BG43" s="71"/>
      <c r="BH43" s="71" t="s">
        <v>456</v>
      </c>
      <c r="BI43" s="71"/>
      <c r="BJ43" s="71"/>
      <c r="BK43" s="71"/>
      <c r="BL43" s="71"/>
      <c r="BM43" s="179" t="s">
        <v>484</v>
      </c>
      <c r="BN43" s="71"/>
      <c r="BO43" s="71"/>
      <c r="BP43" s="71"/>
      <c r="BQ43" s="71"/>
      <c r="BR43" s="71"/>
      <c r="BS43" s="71"/>
      <c r="BT43" s="71"/>
      <c r="BU43" s="65" t="s">
        <v>682</v>
      </c>
      <c r="BV43" s="65"/>
      <c r="BW43" s="65"/>
      <c r="BX43" s="65"/>
      <c r="BY43" s="65"/>
      <c r="BZ43" s="65" t="s">
        <v>726</v>
      </c>
      <c r="CA43" s="65"/>
      <c r="CB43" s="65"/>
      <c r="CC43" s="71"/>
      <c r="CD43" s="63" t="s">
        <v>215</v>
      </c>
      <c r="CE43" s="63"/>
      <c r="CF43" s="63" t="s">
        <v>216</v>
      </c>
      <c r="CG43" s="90"/>
      <c r="CH43" s="90"/>
    </row>
    <row r="44" spans="1:86">
      <c r="BA44" s="71"/>
      <c r="BB44" s="71"/>
      <c r="BC44" s="71"/>
      <c r="BD44" s="71" t="s">
        <v>433</v>
      </c>
      <c r="BE44" s="71"/>
      <c r="BF44" s="71"/>
      <c r="BG44" s="71"/>
      <c r="BH44" s="71" t="s">
        <v>457</v>
      </c>
      <c r="BI44" s="71"/>
      <c r="BJ44" s="71"/>
      <c r="BK44" s="71"/>
      <c r="BL44" s="71"/>
      <c r="BM44" s="179" t="s">
        <v>485</v>
      </c>
      <c r="BN44" s="71"/>
      <c r="BO44" s="71"/>
      <c r="BP44" s="71"/>
      <c r="BQ44" s="71"/>
      <c r="BR44" s="71"/>
      <c r="BS44" s="71"/>
      <c r="BT44" s="71"/>
      <c r="BU44" s="65" t="s">
        <v>683</v>
      </c>
      <c r="BV44" s="65"/>
      <c r="BW44" s="65"/>
      <c r="BX44" s="65"/>
      <c r="BY44" s="65"/>
      <c r="BZ44" s="65" t="s">
        <v>717</v>
      </c>
      <c r="CA44" s="65"/>
      <c r="CB44" s="65"/>
      <c r="CC44" s="71"/>
      <c r="CD44" s="63" t="s">
        <v>217</v>
      </c>
      <c r="CE44" s="63"/>
      <c r="CF44" s="63" t="s">
        <v>203</v>
      </c>
      <c r="CG44" s="90"/>
      <c r="CH44" s="90"/>
    </row>
    <row r="45" spans="1:86">
      <c r="BA45" s="175" t="s">
        <v>412</v>
      </c>
      <c r="BB45" s="71"/>
      <c r="BC45" s="71"/>
      <c r="BD45" s="71" t="s">
        <v>173</v>
      </c>
      <c r="BE45" s="71"/>
      <c r="BF45" s="71"/>
      <c r="BG45" s="71"/>
      <c r="BH45" s="71" t="s">
        <v>268</v>
      </c>
      <c r="BI45" s="71"/>
      <c r="BJ45" s="71"/>
      <c r="BK45" s="71"/>
      <c r="BL45" s="71"/>
      <c r="BM45" s="179" t="s">
        <v>486</v>
      </c>
      <c r="BN45" s="71"/>
      <c r="BO45" s="71"/>
      <c r="BP45" s="71"/>
      <c r="BQ45" s="71"/>
      <c r="BR45" s="71"/>
      <c r="BS45" s="71"/>
      <c r="BT45" s="71"/>
      <c r="BU45" s="65" t="s">
        <v>700</v>
      </c>
      <c r="BV45" s="65"/>
      <c r="BW45" s="65"/>
      <c r="BX45" s="65"/>
      <c r="BY45" s="65"/>
      <c r="BZ45" s="65" t="s">
        <v>173</v>
      </c>
      <c r="CA45" s="65"/>
      <c r="CB45" s="65"/>
      <c r="CC45" s="71"/>
      <c r="CD45" s="63" t="s">
        <v>218</v>
      </c>
      <c r="CE45" s="63"/>
      <c r="CF45" s="63" t="s">
        <v>200</v>
      </c>
      <c r="CG45" s="90"/>
      <c r="CH45" s="90"/>
    </row>
    <row r="46" spans="1:86">
      <c r="BA46" s="71" t="s">
        <v>18</v>
      </c>
      <c r="BB46" s="71"/>
      <c r="BC46" s="71"/>
      <c r="BD46" s="71" t="s">
        <v>424</v>
      </c>
      <c r="BE46" s="71"/>
      <c r="BF46" s="71"/>
      <c r="BG46" s="71"/>
      <c r="BH46" s="71"/>
      <c r="BI46" s="71"/>
      <c r="BJ46" s="71"/>
      <c r="BK46" s="71"/>
      <c r="BL46" s="71"/>
      <c r="BM46" s="179" t="s">
        <v>487</v>
      </c>
      <c r="BN46" s="71"/>
      <c r="BO46" s="71"/>
      <c r="BP46" s="71"/>
      <c r="BQ46" s="71"/>
      <c r="BR46" s="71"/>
      <c r="BS46" s="71"/>
      <c r="BT46" s="71"/>
      <c r="BU46" s="65" t="s">
        <v>684</v>
      </c>
      <c r="BV46" s="65"/>
      <c r="BW46" s="65"/>
      <c r="BX46" s="65"/>
      <c r="BY46" s="65"/>
      <c r="BZ46" s="65" t="s">
        <v>725</v>
      </c>
      <c r="CA46" s="65"/>
      <c r="CB46" s="65"/>
      <c r="CC46" s="71"/>
      <c r="CD46" s="63" t="s">
        <v>219</v>
      </c>
      <c r="CE46" s="63"/>
      <c r="CF46" s="63" t="s">
        <v>220</v>
      </c>
      <c r="CG46" s="90"/>
      <c r="CH46" s="90"/>
    </row>
    <row r="47" spans="1:86">
      <c r="BA47" s="71" t="s">
        <v>20</v>
      </c>
      <c r="BB47" s="71"/>
      <c r="BC47" s="71"/>
      <c r="BD47" s="71" t="s">
        <v>434</v>
      </c>
      <c r="BE47" s="71"/>
      <c r="BF47" s="71"/>
      <c r="BG47" s="71"/>
      <c r="BH47" s="71"/>
      <c r="BI47" s="71"/>
      <c r="BJ47" s="71"/>
      <c r="BK47" s="71"/>
      <c r="BL47" s="71"/>
      <c r="BM47" s="179" t="s">
        <v>488</v>
      </c>
      <c r="BN47" s="71"/>
      <c r="BO47" s="71"/>
      <c r="BP47" s="71"/>
      <c r="BQ47" s="71"/>
      <c r="BR47" s="71"/>
      <c r="BS47" s="71"/>
      <c r="BT47" s="71"/>
      <c r="BU47" s="65" t="s">
        <v>701</v>
      </c>
      <c r="BV47" s="65"/>
      <c r="BW47" s="65"/>
      <c r="BX47" s="65"/>
      <c r="BY47" s="65"/>
      <c r="BZ47" s="65" t="s">
        <v>182</v>
      </c>
      <c r="CA47" s="65"/>
      <c r="CB47" s="65"/>
      <c r="CC47" s="71"/>
      <c r="CD47" s="63" t="s">
        <v>221</v>
      </c>
      <c r="CE47" s="63"/>
      <c r="CF47" s="63" t="s">
        <v>201</v>
      </c>
      <c r="CG47" s="90"/>
      <c r="CH47" s="90"/>
    </row>
    <row r="48" spans="1:86">
      <c r="BA48" s="71" t="s">
        <v>22</v>
      </c>
      <c r="BB48" s="71"/>
      <c r="BC48" s="71"/>
      <c r="BD48" s="71" t="s">
        <v>435</v>
      </c>
      <c r="BE48" s="71"/>
      <c r="BF48" s="71"/>
      <c r="BG48" s="71"/>
      <c r="BH48" s="175" t="s">
        <v>630</v>
      </c>
      <c r="BI48" s="71"/>
      <c r="BJ48" s="71"/>
      <c r="BK48" s="71"/>
      <c r="BL48" s="71"/>
      <c r="BM48" s="179" t="s">
        <v>489</v>
      </c>
      <c r="BN48" s="71"/>
      <c r="BO48" s="71"/>
      <c r="BP48" s="71"/>
      <c r="BQ48" s="71"/>
      <c r="BR48" s="71"/>
      <c r="BS48" s="71"/>
      <c r="BT48" s="71"/>
      <c r="BU48" s="65" t="s">
        <v>685</v>
      </c>
      <c r="BV48" s="65"/>
      <c r="BW48" s="65"/>
      <c r="BX48" s="65"/>
      <c r="BY48" s="65"/>
      <c r="BZ48" s="65" t="s">
        <v>710</v>
      </c>
      <c r="CA48" s="65"/>
      <c r="CB48" s="65"/>
      <c r="CC48" s="71"/>
      <c r="CD48" s="63" t="s">
        <v>222</v>
      </c>
      <c r="CE48" s="63"/>
      <c r="CF48" s="63"/>
      <c r="CG48" s="90"/>
      <c r="CH48" s="90"/>
    </row>
    <row r="49" spans="53:86">
      <c r="BA49" s="71" t="s">
        <v>24</v>
      </c>
      <c r="BB49" s="71"/>
      <c r="BC49" s="71"/>
      <c r="BD49" s="65" t="s">
        <v>437</v>
      </c>
      <c r="BE49" s="71"/>
      <c r="BF49" s="71"/>
      <c r="BG49" s="71"/>
      <c r="BH49" s="71" t="s">
        <v>737</v>
      </c>
      <c r="BI49" s="71"/>
      <c r="BJ49" s="71"/>
      <c r="BK49" s="71"/>
      <c r="BL49" s="71"/>
      <c r="BM49" s="179" t="s">
        <v>490</v>
      </c>
      <c r="BN49" s="71"/>
      <c r="BO49" s="71"/>
      <c r="BP49" s="71"/>
      <c r="BQ49" s="71"/>
      <c r="BR49" s="71"/>
      <c r="BS49" s="71"/>
      <c r="BT49" s="71"/>
      <c r="BU49" s="65" t="s">
        <v>702</v>
      </c>
      <c r="BV49" s="65"/>
      <c r="BW49" s="65"/>
      <c r="BX49" s="65"/>
      <c r="BY49" s="65"/>
      <c r="BZ49" s="65" t="s">
        <v>720</v>
      </c>
      <c r="CA49" s="65"/>
      <c r="CB49" s="65"/>
      <c r="CC49" s="71"/>
      <c r="CD49" s="63" t="s">
        <v>223</v>
      </c>
      <c r="CE49" s="63"/>
      <c r="CF49" s="63"/>
      <c r="CG49" s="90"/>
      <c r="CH49" s="90"/>
    </row>
    <row r="50" spans="53:86">
      <c r="BA50" s="71" t="s">
        <v>401</v>
      </c>
      <c r="BB50" s="71"/>
      <c r="BC50" s="71"/>
      <c r="BD50" s="65" t="s">
        <v>436</v>
      </c>
      <c r="BE50" s="71"/>
      <c r="BF50" s="71"/>
      <c r="BG50" s="71"/>
      <c r="BH50" s="71" t="s">
        <v>631</v>
      </c>
      <c r="BI50" s="71"/>
      <c r="BJ50" s="71"/>
      <c r="BK50" s="71"/>
      <c r="BL50" s="71"/>
      <c r="BM50" s="179" t="s">
        <v>491</v>
      </c>
      <c r="BN50" s="71"/>
      <c r="BO50" s="71"/>
      <c r="BP50" s="71"/>
      <c r="BQ50" s="71"/>
      <c r="BR50" s="71"/>
      <c r="BS50" s="71"/>
      <c r="BT50" s="71"/>
      <c r="BU50" s="65" t="s">
        <v>686</v>
      </c>
      <c r="BV50" s="65"/>
      <c r="BW50" s="65"/>
      <c r="BX50" s="65"/>
      <c r="BY50" s="65"/>
      <c r="BZ50" s="65" t="s">
        <v>711</v>
      </c>
      <c r="CA50" s="65"/>
      <c r="CB50" s="65"/>
      <c r="CC50" s="71"/>
      <c r="CD50" s="63" t="s">
        <v>224</v>
      </c>
      <c r="CE50" s="63"/>
      <c r="CF50" s="63"/>
      <c r="CG50" s="90"/>
      <c r="CH50" s="90"/>
    </row>
    <row r="51" spans="53:86">
      <c r="BA51" s="71"/>
      <c r="BB51" s="71"/>
      <c r="BC51" s="71"/>
      <c r="BD51" s="65" t="s">
        <v>438</v>
      </c>
      <c r="BE51" s="71"/>
      <c r="BF51" s="71"/>
      <c r="BG51" s="71"/>
      <c r="BH51" s="71" t="s">
        <v>632</v>
      </c>
      <c r="BI51" s="71"/>
      <c r="BJ51" s="71"/>
      <c r="BK51" s="71"/>
      <c r="BL51" s="71"/>
      <c r="BM51" s="179" t="s">
        <v>492</v>
      </c>
      <c r="BN51" s="71"/>
      <c r="BO51" s="71"/>
      <c r="BP51" s="71"/>
      <c r="BQ51" s="71"/>
      <c r="BR51" s="71"/>
      <c r="BS51" s="71"/>
      <c r="BT51" s="71"/>
      <c r="BU51" s="65" t="s">
        <v>703</v>
      </c>
      <c r="BV51" s="65"/>
      <c r="BW51" s="65"/>
      <c r="BX51" s="65"/>
      <c r="BY51" s="65"/>
      <c r="BZ51" s="65" t="s">
        <v>712</v>
      </c>
      <c r="CA51" s="65"/>
      <c r="CB51" s="65"/>
      <c r="CC51" s="71"/>
      <c r="CD51" s="63" t="s">
        <v>225</v>
      </c>
      <c r="CE51" s="63"/>
      <c r="CF51" s="63"/>
      <c r="CG51" s="90"/>
      <c r="CH51" s="90"/>
    </row>
    <row r="52" spans="53:86">
      <c r="BA52" s="71"/>
      <c r="BB52" s="71"/>
      <c r="BC52" s="71"/>
      <c r="BD52" s="65" t="s">
        <v>439</v>
      </c>
      <c r="BE52" s="71"/>
      <c r="BF52" s="71"/>
      <c r="BG52" s="71"/>
      <c r="BH52" s="71" t="s">
        <v>633</v>
      </c>
      <c r="BI52" s="71"/>
      <c r="BJ52" s="71"/>
      <c r="BK52" s="71"/>
      <c r="BL52" s="71"/>
      <c r="BM52" s="179" t="s">
        <v>493</v>
      </c>
      <c r="BN52" s="71"/>
      <c r="BO52" s="71"/>
      <c r="BP52" s="71"/>
      <c r="BQ52" s="71"/>
      <c r="BR52" s="71"/>
      <c r="BS52" s="71"/>
      <c r="BT52" s="71"/>
      <c r="BU52" s="65" t="s">
        <v>704</v>
      </c>
      <c r="BV52" s="65"/>
      <c r="BW52" s="65"/>
      <c r="BX52" s="65"/>
      <c r="BY52" s="65"/>
      <c r="BZ52" s="65" t="s">
        <v>723</v>
      </c>
      <c r="CA52" s="65"/>
      <c r="CB52" s="65"/>
      <c r="CC52" s="71"/>
      <c r="CD52" s="63" t="s">
        <v>226</v>
      </c>
      <c r="CE52" s="63"/>
      <c r="CF52" s="63"/>
      <c r="CG52" s="90"/>
      <c r="CH52" s="90"/>
    </row>
    <row r="53" spans="53:86">
      <c r="BA53" s="71" t="s">
        <v>413</v>
      </c>
      <c r="BB53" s="71"/>
      <c r="BC53" s="71"/>
      <c r="BD53" s="65" t="s">
        <v>440</v>
      </c>
      <c r="BE53" s="71"/>
      <c r="BF53" s="71"/>
      <c r="BG53" s="71"/>
      <c r="BH53" s="71" t="s">
        <v>634</v>
      </c>
      <c r="BI53" s="71"/>
      <c r="BJ53" s="71"/>
      <c r="BK53" s="71"/>
      <c r="BL53" s="71"/>
      <c r="BM53" s="179" t="s">
        <v>494</v>
      </c>
      <c r="BN53" s="71"/>
      <c r="BO53" s="71"/>
      <c r="BP53" s="71"/>
      <c r="BQ53" s="71"/>
      <c r="BR53" s="71"/>
      <c r="BS53" s="71"/>
      <c r="BT53" s="71"/>
      <c r="BU53" s="65" t="s">
        <v>705</v>
      </c>
      <c r="BV53" s="65"/>
      <c r="BW53" s="65"/>
      <c r="BX53" s="65"/>
      <c r="BY53" s="65"/>
      <c r="BZ53" s="65" t="s">
        <v>713</v>
      </c>
      <c r="CA53" s="65"/>
      <c r="CB53" s="65"/>
      <c r="CC53" s="71"/>
      <c r="CD53" s="71"/>
      <c r="CE53" s="71"/>
      <c r="CF53" s="71"/>
      <c r="CG53" s="71"/>
      <c r="CH53" s="71"/>
    </row>
    <row r="54" spans="53:86">
      <c r="BA54" s="71" t="s">
        <v>40</v>
      </c>
      <c r="BB54" s="71"/>
      <c r="BC54" s="71"/>
      <c r="BD54" s="65" t="s">
        <v>441</v>
      </c>
      <c r="BE54" s="71"/>
      <c r="BF54" s="71"/>
      <c r="BG54" s="71"/>
      <c r="BH54" s="71" t="s">
        <v>635</v>
      </c>
      <c r="BI54" s="71"/>
      <c r="BJ54" s="71"/>
      <c r="BK54" s="71"/>
      <c r="BL54" s="71"/>
      <c r="BM54" s="179" t="s">
        <v>495</v>
      </c>
      <c r="BN54" s="71"/>
      <c r="BO54" s="71"/>
      <c r="BP54" s="71"/>
      <c r="BQ54" s="71"/>
      <c r="BR54" s="71"/>
      <c r="BS54" s="71"/>
      <c r="BT54" s="71"/>
      <c r="BU54" s="65" t="s">
        <v>687</v>
      </c>
      <c r="BV54" s="65"/>
      <c r="BW54" s="65"/>
      <c r="BX54" s="65"/>
      <c r="BY54" s="65"/>
      <c r="BZ54" s="65" t="s">
        <v>715</v>
      </c>
      <c r="CA54" s="65"/>
      <c r="CB54" s="65"/>
      <c r="CC54" s="71"/>
      <c r="CD54" s="71"/>
      <c r="CE54" s="71"/>
      <c r="CF54" s="71"/>
      <c r="CG54" s="71"/>
      <c r="CH54" s="71"/>
    </row>
    <row r="55" spans="53:86">
      <c r="BA55" s="71" t="s">
        <v>24</v>
      </c>
      <c r="BB55" s="71"/>
      <c r="BC55" s="71"/>
      <c r="BD55" s="65" t="s">
        <v>442</v>
      </c>
      <c r="BE55" s="71"/>
      <c r="BF55" s="71"/>
      <c r="BG55" s="71"/>
      <c r="BH55" s="71" t="s">
        <v>636</v>
      </c>
      <c r="BI55" s="71"/>
      <c r="BJ55" s="71"/>
      <c r="BK55" s="71"/>
      <c r="BL55" s="71"/>
      <c r="BM55" s="179" t="s">
        <v>496</v>
      </c>
      <c r="BN55" s="71"/>
      <c r="BO55" s="71"/>
      <c r="BP55" s="71"/>
      <c r="BQ55" s="71"/>
      <c r="BR55" s="71"/>
      <c r="BS55" s="71"/>
      <c r="BT55" s="71"/>
      <c r="BU55" s="65" t="s">
        <v>688</v>
      </c>
      <c r="BV55" s="65"/>
      <c r="BW55" s="65"/>
      <c r="BX55" s="65"/>
      <c r="BY55" s="65"/>
      <c r="BZ55" s="65" t="s">
        <v>441</v>
      </c>
      <c r="CA55" s="65"/>
      <c r="CB55" s="65"/>
      <c r="CC55" s="71"/>
      <c r="CD55" s="71"/>
      <c r="CE55" s="71"/>
      <c r="CF55" s="71"/>
      <c r="CG55" s="71"/>
      <c r="CH55" s="71"/>
    </row>
    <row r="56" spans="53:86">
      <c r="BA56" s="71" t="s">
        <v>401</v>
      </c>
      <c r="BB56" s="71"/>
      <c r="BC56" s="71"/>
      <c r="BD56" s="65" t="s">
        <v>443</v>
      </c>
      <c r="BE56" s="71"/>
      <c r="BF56" s="71"/>
      <c r="BG56" s="71"/>
      <c r="BH56" s="71" t="s">
        <v>637</v>
      </c>
      <c r="BI56" s="71"/>
      <c r="BJ56" s="71"/>
      <c r="BK56" s="71"/>
      <c r="BL56" s="71"/>
      <c r="BM56" s="179" t="s">
        <v>497</v>
      </c>
      <c r="BN56" s="71"/>
      <c r="BO56" s="71"/>
      <c r="BP56" s="71"/>
      <c r="BQ56" s="71"/>
      <c r="BR56" s="71"/>
      <c r="BS56" s="71"/>
      <c r="BT56" s="71"/>
      <c r="BU56" s="65" t="s">
        <v>690</v>
      </c>
      <c r="BV56" s="65"/>
      <c r="BW56" s="65"/>
      <c r="BX56" s="65"/>
      <c r="BY56" s="65"/>
      <c r="BZ56" s="65" t="s">
        <v>716</v>
      </c>
      <c r="CA56" s="65"/>
      <c r="CB56" s="65"/>
      <c r="CC56" s="71"/>
      <c r="CD56" s="71"/>
      <c r="CE56" s="71"/>
      <c r="CF56" s="71"/>
      <c r="CG56" s="71"/>
      <c r="CH56" s="71"/>
    </row>
    <row r="57" spans="53:86">
      <c r="BA57" s="71"/>
      <c r="BB57" s="71"/>
      <c r="BC57" s="71"/>
      <c r="BD57" s="71" t="s">
        <v>429</v>
      </c>
      <c r="BE57" s="71"/>
      <c r="BF57" s="71"/>
      <c r="BG57" s="71"/>
      <c r="BH57" s="71" t="s">
        <v>638</v>
      </c>
      <c r="BI57" s="71"/>
      <c r="BJ57" s="71"/>
      <c r="BK57" s="71"/>
      <c r="BL57" s="71"/>
      <c r="BM57" s="179" t="s">
        <v>498</v>
      </c>
      <c r="BN57" s="71"/>
      <c r="BO57" s="71"/>
      <c r="BP57" s="71"/>
      <c r="BQ57" s="71"/>
      <c r="BR57" s="71"/>
      <c r="BS57" s="71"/>
      <c r="BT57" s="71"/>
      <c r="BU57" s="65" t="s">
        <v>691</v>
      </c>
      <c r="BV57" s="65"/>
      <c r="BW57" s="65"/>
      <c r="BX57" s="65"/>
      <c r="BY57" s="65"/>
      <c r="BZ57" s="71"/>
      <c r="CA57" s="65"/>
      <c r="CB57" s="65"/>
      <c r="CC57" s="71"/>
      <c r="CD57" s="71"/>
      <c r="CE57" s="71"/>
      <c r="CF57" s="71"/>
      <c r="CG57" s="71"/>
      <c r="CH57" s="71"/>
    </row>
    <row r="58" spans="53:86">
      <c r="BA58" s="71"/>
      <c r="BB58" s="71"/>
      <c r="BC58" s="71"/>
      <c r="BD58" s="71"/>
      <c r="BE58" s="71"/>
      <c r="BF58" s="71"/>
      <c r="BG58" s="71"/>
      <c r="BH58" s="71" t="s">
        <v>109</v>
      </c>
      <c r="BI58" s="71"/>
      <c r="BJ58" s="71"/>
      <c r="BK58" s="71"/>
      <c r="BL58" s="71"/>
      <c r="BM58" s="179" t="s">
        <v>499</v>
      </c>
      <c r="BN58" s="71"/>
      <c r="BO58" s="71"/>
      <c r="BP58" s="71"/>
      <c r="BQ58" s="71"/>
      <c r="BR58" s="71"/>
      <c r="BS58" s="71"/>
      <c r="BT58" s="71"/>
      <c r="BU58" s="71"/>
      <c r="BV58" s="65"/>
      <c r="BW58" s="65"/>
      <c r="BX58" s="65"/>
      <c r="BY58" s="65"/>
      <c r="BZ58" s="71"/>
      <c r="CA58" s="65"/>
      <c r="CB58" s="65"/>
      <c r="CC58" s="71"/>
      <c r="CD58" s="71"/>
      <c r="CE58" s="71"/>
      <c r="CF58" s="71"/>
      <c r="CG58" s="71"/>
      <c r="CH58" s="71"/>
    </row>
    <row r="59" spans="53:86">
      <c r="BA59" s="175" t="s">
        <v>287</v>
      </c>
      <c r="BB59" s="71"/>
      <c r="BC59" s="71"/>
      <c r="BD59" s="71"/>
      <c r="BE59" s="71"/>
      <c r="BF59" s="71"/>
      <c r="BG59" s="71"/>
      <c r="BH59" s="71" t="s">
        <v>110</v>
      </c>
      <c r="BI59" s="71"/>
      <c r="BJ59" s="71"/>
      <c r="BK59" s="71"/>
      <c r="BL59" s="71"/>
      <c r="BM59" s="179" t="s">
        <v>500</v>
      </c>
      <c r="BN59" s="71"/>
      <c r="BO59" s="71"/>
      <c r="BP59" s="71"/>
      <c r="BQ59" s="71"/>
      <c r="BR59" s="71"/>
      <c r="BS59" s="71"/>
      <c r="BT59" s="71"/>
      <c r="BU59" s="71"/>
      <c r="BV59" s="65"/>
      <c r="BW59" s="65"/>
      <c r="BX59" s="65"/>
      <c r="BY59" s="65"/>
      <c r="BZ59" s="65"/>
      <c r="CA59" s="65"/>
      <c r="CB59" s="65"/>
      <c r="CC59" s="71"/>
      <c r="CD59" s="71"/>
      <c r="CE59" s="71"/>
      <c r="CF59" s="71"/>
      <c r="CG59" s="71"/>
      <c r="CH59" s="71"/>
    </row>
    <row r="60" spans="53:86">
      <c r="BA60" s="71" t="s">
        <v>7</v>
      </c>
      <c r="BB60" s="71"/>
      <c r="BC60" s="71"/>
      <c r="BD60" s="175" t="s">
        <v>274</v>
      </c>
      <c r="BE60" s="71"/>
      <c r="BF60" s="71"/>
      <c r="BG60" s="71"/>
      <c r="BH60" s="71" t="s">
        <v>111</v>
      </c>
      <c r="BI60" s="71"/>
      <c r="BJ60" s="71"/>
      <c r="BK60" s="71"/>
      <c r="BL60" s="71"/>
      <c r="BM60" s="179" t="s">
        <v>501</v>
      </c>
      <c r="BN60" s="71"/>
      <c r="BO60" s="71"/>
      <c r="BP60" s="71"/>
      <c r="BQ60" s="71"/>
      <c r="BR60" s="71"/>
      <c r="BS60" s="71"/>
      <c r="BT60" s="71"/>
      <c r="BU60" s="65"/>
      <c r="BV60" s="65"/>
      <c r="BW60" s="65"/>
      <c r="BX60" s="65"/>
      <c r="BY60" s="65"/>
      <c r="BZ60" s="65"/>
      <c r="CA60" s="65"/>
      <c r="CB60" s="65"/>
      <c r="CC60" s="71"/>
      <c r="CD60" s="71"/>
      <c r="CE60" s="71"/>
      <c r="CF60" s="71"/>
      <c r="CG60" s="71"/>
      <c r="CH60" s="71"/>
    </row>
    <row r="61" spans="53:86">
      <c r="BA61" s="71" t="s">
        <v>97</v>
      </c>
      <c r="BB61" s="71"/>
      <c r="BC61" s="71"/>
      <c r="BD61" s="71" t="s">
        <v>444</v>
      </c>
      <c r="BE61" s="71"/>
      <c r="BF61" s="71"/>
      <c r="BG61" s="71"/>
      <c r="BH61" s="71"/>
      <c r="BI61" s="71"/>
      <c r="BJ61" s="71"/>
      <c r="BK61" s="71"/>
      <c r="BL61" s="71"/>
      <c r="BM61" s="179" t="s">
        <v>502</v>
      </c>
      <c r="BN61" s="71"/>
      <c r="BO61" s="71"/>
      <c r="BP61" s="71"/>
      <c r="BQ61" s="71"/>
      <c r="BR61" s="71"/>
      <c r="BS61" s="71"/>
      <c r="BT61" s="71"/>
      <c r="BU61" s="71"/>
      <c r="BV61" s="65"/>
      <c r="BW61" s="65"/>
      <c r="BX61" s="65"/>
      <c r="BY61" s="65"/>
      <c r="BZ61" s="65"/>
      <c r="CA61" s="65"/>
      <c r="CB61" s="65"/>
      <c r="CC61" s="71"/>
      <c r="CD61" s="71"/>
      <c r="CE61" s="71"/>
      <c r="CF61" s="71"/>
      <c r="CG61" s="71"/>
      <c r="CH61" s="71"/>
    </row>
    <row r="62" spans="53:86">
      <c r="BA62" s="71" t="s">
        <v>196</v>
      </c>
      <c r="BB62" s="71"/>
      <c r="BC62" s="71"/>
      <c r="BD62" s="71" t="s">
        <v>445</v>
      </c>
      <c r="BE62" s="71"/>
      <c r="BF62" s="71"/>
      <c r="BG62" s="71"/>
      <c r="BH62" s="71"/>
      <c r="BI62" s="71"/>
      <c r="BJ62" s="71"/>
      <c r="BK62" s="71"/>
      <c r="BL62" s="71"/>
      <c r="BM62" s="179" t="s">
        <v>503</v>
      </c>
      <c r="BN62" s="71"/>
      <c r="BO62" s="71"/>
      <c r="BP62" s="71"/>
      <c r="BQ62" s="71"/>
      <c r="BR62" s="71"/>
      <c r="BS62" s="71"/>
      <c r="BT62" s="71"/>
      <c r="BU62" s="71"/>
      <c r="BV62" s="65"/>
      <c r="BW62" s="65"/>
      <c r="BX62" s="65"/>
      <c r="BY62" s="65"/>
      <c r="BZ62" s="65"/>
      <c r="CA62" s="65"/>
      <c r="CB62" s="65"/>
      <c r="CC62" s="71"/>
      <c r="CD62" s="71"/>
      <c r="CE62" s="71"/>
      <c r="CF62" s="71"/>
      <c r="CG62" s="71"/>
      <c r="CH62" s="71"/>
    </row>
    <row r="63" spans="53:86">
      <c r="BA63" s="71" t="s">
        <v>403</v>
      </c>
      <c r="BB63" s="71"/>
      <c r="BC63" s="71"/>
      <c r="BD63" s="71" t="s">
        <v>446</v>
      </c>
      <c r="BE63" s="71"/>
      <c r="BF63" s="71"/>
      <c r="BG63" s="71"/>
      <c r="BH63" s="71"/>
      <c r="BI63" s="71"/>
      <c r="BJ63" s="71"/>
      <c r="BK63" s="71"/>
      <c r="BL63" s="71"/>
      <c r="BM63" s="179" t="s">
        <v>504</v>
      </c>
      <c r="BN63" s="71"/>
      <c r="BO63" s="71"/>
      <c r="BP63" s="71"/>
      <c r="BQ63" s="71"/>
      <c r="BR63" s="71"/>
      <c r="BS63" s="71"/>
      <c r="BT63" s="71"/>
      <c r="BU63" s="71"/>
      <c r="BV63" s="65"/>
      <c r="BW63" s="65"/>
      <c r="BX63" s="65"/>
      <c r="BY63" s="65"/>
      <c r="BZ63" s="65"/>
      <c r="CA63" s="65"/>
      <c r="CB63" s="65"/>
      <c r="CC63" s="71"/>
      <c r="CD63" s="71"/>
      <c r="CE63" s="71"/>
      <c r="CF63" s="71"/>
      <c r="CG63" s="71"/>
      <c r="CH63" s="71"/>
    </row>
    <row r="64" spans="53:86">
      <c r="BA64" s="71" t="s">
        <v>404</v>
      </c>
      <c r="BB64" s="71"/>
      <c r="BC64" s="71"/>
      <c r="BD64" s="71"/>
      <c r="BE64" s="71"/>
      <c r="BF64" s="71"/>
      <c r="BG64" s="71"/>
      <c r="BH64" s="71"/>
      <c r="BI64" s="71"/>
      <c r="BJ64" s="71"/>
      <c r="BK64" s="71"/>
      <c r="BL64" s="71"/>
      <c r="BM64" s="179" t="s">
        <v>91</v>
      </c>
      <c r="BN64" s="71"/>
      <c r="BO64" s="71"/>
      <c r="BP64" s="71"/>
      <c r="BQ64" s="71"/>
      <c r="BR64" s="71"/>
      <c r="BS64" s="71"/>
      <c r="BT64" s="71"/>
      <c r="BU64" s="71"/>
      <c r="BV64" s="65"/>
      <c r="BW64" s="65"/>
      <c r="BX64" s="65"/>
      <c r="BY64" s="65"/>
      <c r="BZ64" s="65"/>
      <c r="CA64" s="65"/>
      <c r="CB64" s="65"/>
      <c r="CC64" s="71"/>
      <c r="CD64" s="71"/>
      <c r="CE64" s="71"/>
      <c r="CF64" s="71"/>
      <c r="CG64" s="71"/>
      <c r="CH64" s="71"/>
    </row>
    <row r="65" spans="53:86">
      <c r="BA65" s="71" t="s">
        <v>263</v>
      </c>
      <c r="BB65" s="71"/>
      <c r="BC65" s="71"/>
      <c r="BD65" s="71"/>
      <c r="BE65" s="71"/>
      <c r="BF65" s="71"/>
      <c r="BG65" s="71"/>
      <c r="BH65" s="71"/>
      <c r="BI65" s="71"/>
      <c r="BJ65" s="71"/>
      <c r="BK65" s="71"/>
      <c r="BL65" s="71"/>
      <c r="BM65" s="179" t="s">
        <v>505</v>
      </c>
      <c r="BN65" s="71"/>
      <c r="BO65" s="71"/>
      <c r="BP65" s="71"/>
      <c r="BQ65" s="71"/>
      <c r="BR65" s="71"/>
      <c r="BS65" s="71"/>
      <c r="BT65" s="71"/>
      <c r="BU65" s="71"/>
      <c r="BV65" s="71"/>
      <c r="BW65" s="71"/>
      <c r="BX65" s="71"/>
      <c r="BY65" s="71"/>
      <c r="BZ65" s="71"/>
      <c r="CA65" s="71"/>
      <c r="CB65" s="71"/>
      <c r="CC65" s="71"/>
      <c r="CD65" s="71"/>
      <c r="CE65" s="71"/>
      <c r="CF65" s="71"/>
      <c r="CG65" s="71"/>
      <c r="CH65" s="71"/>
    </row>
    <row r="66" spans="53:86">
      <c r="BA66" s="71" t="s">
        <v>405</v>
      </c>
      <c r="BB66" s="71"/>
      <c r="BC66" s="71"/>
      <c r="BD66" s="71"/>
      <c r="BE66" s="71"/>
      <c r="BF66" s="71"/>
      <c r="BG66" s="71"/>
      <c r="BH66" s="71"/>
      <c r="BI66" s="71"/>
      <c r="BJ66" s="71"/>
      <c r="BK66" s="71"/>
      <c r="BL66" s="71"/>
      <c r="BM66" s="179" t="s">
        <v>506</v>
      </c>
      <c r="BN66" s="71"/>
      <c r="BO66" s="71"/>
      <c r="BP66" s="71"/>
      <c r="BQ66" s="71"/>
      <c r="BR66" s="71"/>
      <c r="BS66" s="71"/>
      <c r="BT66" s="71"/>
      <c r="BU66" s="71"/>
      <c r="BV66" s="71"/>
      <c r="BW66" s="71"/>
      <c r="BX66" s="71"/>
      <c r="BY66" s="71"/>
      <c r="BZ66" s="71"/>
      <c r="CA66" s="71"/>
      <c r="CB66" s="71"/>
      <c r="CC66" s="71"/>
      <c r="CD66" s="71"/>
      <c r="CE66" s="71"/>
      <c r="CF66" s="71"/>
      <c r="CG66" s="71"/>
      <c r="CH66" s="71"/>
    </row>
    <row r="67" spans="53:86">
      <c r="BA67" s="71" t="s">
        <v>406</v>
      </c>
      <c r="BB67" s="71"/>
      <c r="BC67" s="71"/>
      <c r="BD67" s="71"/>
      <c r="BE67" s="71"/>
      <c r="BF67" s="71"/>
      <c r="BG67" s="71"/>
      <c r="BH67" s="71"/>
      <c r="BI67" s="71"/>
      <c r="BJ67" s="71"/>
      <c r="BK67" s="71"/>
      <c r="BL67" s="71"/>
      <c r="BM67" s="179" t="s">
        <v>507</v>
      </c>
      <c r="BN67" s="71"/>
      <c r="BO67" s="71"/>
      <c r="BP67" s="71"/>
      <c r="BQ67" s="71"/>
      <c r="BR67" s="71"/>
      <c r="BS67" s="71"/>
      <c r="BT67" s="71"/>
      <c r="BU67" s="71"/>
      <c r="BV67" s="71"/>
      <c r="BW67" s="71"/>
      <c r="BX67" s="71"/>
      <c r="BY67" s="71"/>
      <c r="BZ67" s="71"/>
      <c r="CA67" s="71"/>
      <c r="CB67" s="71"/>
      <c r="CC67" s="71"/>
      <c r="CD67" s="71"/>
      <c r="CE67" s="71"/>
      <c r="CF67" s="71"/>
      <c r="CG67" s="71"/>
      <c r="CH67" s="71"/>
    </row>
    <row r="68" spans="53:86">
      <c r="BA68" s="71" t="s">
        <v>407</v>
      </c>
      <c r="BB68" s="71"/>
      <c r="BC68" s="71"/>
      <c r="BD68" s="71"/>
      <c r="BE68" s="71"/>
      <c r="BF68" s="71"/>
      <c r="BG68" s="71"/>
      <c r="BH68" s="71"/>
      <c r="BI68" s="71"/>
      <c r="BJ68" s="71"/>
      <c r="BK68" s="71"/>
      <c r="BL68" s="71"/>
      <c r="BM68" s="179" t="s">
        <v>508</v>
      </c>
      <c r="BN68" s="71"/>
      <c r="BO68" s="71"/>
      <c r="BP68" s="71"/>
      <c r="BQ68" s="71"/>
      <c r="BR68" s="71"/>
      <c r="BS68" s="71"/>
      <c r="BT68" s="71"/>
      <c r="BU68" s="71"/>
      <c r="BV68" s="71"/>
      <c r="BW68" s="71"/>
      <c r="BX68" s="71"/>
      <c r="BY68" s="71"/>
      <c r="BZ68" s="71"/>
      <c r="CA68" s="71"/>
      <c r="CB68" s="71"/>
      <c r="CC68" s="71"/>
      <c r="CD68" s="71"/>
      <c r="CE68" s="71"/>
      <c r="CF68" s="71"/>
      <c r="CG68" s="71"/>
      <c r="CH68" s="71"/>
    </row>
    <row r="69" spans="53:86">
      <c r="BA69" s="71" t="s">
        <v>408</v>
      </c>
      <c r="BB69" s="71"/>
      <c r="BC69" s="71"/>
      <c r="BD69" s="71"/>
      <c r="BE69" s="71"/>
      <c r="BF69" s="71"/>
      <c r="BG69" s="71"/>
      <c r="BH69" s="71"/>
      <c r="BI69" s="71"/>
      <c r="BJ69" s="71"/>
      <c r="BK69" s="71"/>
      <c r="BL69" s="71"/>
      <c r="BM69" s="179" t="s">
        <v>509</v>
      </c>
      <c r="BN69" s="71"/>
      <c r="BO69" s="71"/>
      <c r="BP69" s="71"/>
      <c r="BQ69" s="71"/>
      <c r="BR69" s="71"/>
      <c r="BS69" s="71"/>
      <c r="BT69" s="71"/>
      <c r="BU69" s="71"/>
      <c r="BV69" s="71"/>
      <c r="BW69" s="71"/>
      <c r="BX69" s="71"/>
      <c r="BY69" s="71"/>
      <c r="BZ69" s="71"/>
      <c r="CA69" s="71"/>
      <c r="CB69" s="71"/>
      <c r="CC69" s="71"/>
      <c r="CD69" s="71"/>
      <c r="CE69" s="71"/>
      <c r="CF69" s="71"/>
      <c r="CG69" s="71"/>
      <c r="CH69" s="71"/>
    </row>
    <row r="70" spans="53:86">
      <c r="BA70" s="71" t="s">
        <v>409</v>
      </c>
      <c r="BB70" s="71"/>
      <c r="BC70" s="71"/>
      <c r="BD70" s="71"/>
      <c r="BE70" s="71"/>
      <c r="BF70" s="71"/>
      <c r="BG70" s="71"/>
      <c r="BH70" s="71"/>
      <c r="BI70" s="71"/>
      <c r="BJ70" s="71"/>
      <c r="BK70" s="71"/>
      <c r="BL70" s="71"/>
      <c r="BM70" s="179" t="s">
        <v>510</v>
      </c>
      <c r="BN70" s="71"/>
      <c r="BO70" s="71"/>
      <c r="BP70" s="71"/>
      <c r="BQ70" s="71"/>
      <c r="BR70" s="71"/>
      <c r="BS70" s="71"/>
      <c r="BT70" s="71"/>
      <c r="BU70" s="71"/>
      <c r="BV70" s="71"/>
      <c r="BW70" s="71"/>
      <c r="BX70" s="71"/>
      <c r="BY70" s="71"/>
      <c r="BZ70" s="71"/>
      <c r="CA70" s="71"/>
      <c r="CB70" s="71"/>
      <c r="CC70" s="71"/>
      <c r="CD70" s="71"/>
      <c r="CE70" s="71"/>
      <c r="CF70" s="71"/>
      <c r="CG70" s="71"/>
      <c r="CH70" s="71"/>
    </row>
    <row r="71" spans="53:86">
      <c r="BA71" s="71" t="s">
        <v>410</v>
      </c>
      <c r="BB71" s="71"/>
      <c r="BC71" s="71"/>
      <c r="BD71" s="71"/>
      <c r="BE71" s="71"/>
      <c r="BF71" s="71"/>
      <c r="BG71" s="71"/>
      <c r="BH71" s="71"/>
      <c r="BI71" s="71"/>
      <c r="BJ71" s="71"/>
      <c r="BK71" s="71"/>
      <c r="BL71" s="71"/>
      <c r="BM71" s="179" t="s">
        <v>511</v>
      </c>
      <c r="BN71" s="71"/>
      <c r="BO71" s="71"/>
      <c r="BP71" s="71"/>
      <c r="BQ71" s="71"/>
      <c r="BR71" s="71"/>
      <c r="BS71" s="71"/>
      <c r="BT71" s="71"/>
      <c r="BU71" s="71"/>
      <c r="BV71" s="71"/>
      <c r="BW71" s="71"/>
      <c r="BX71" s="71"/>
      <c r="BY71" s="71"/>
      <c r="BZ71" s="71"/>
      <c r="CA71" s="71"/>
      <c r="CB71" s="71"/>
      <c r="CC71" s="71"/>
      <c r="CD71" s="71"/>
      <c r="CE71" s="71"/>
      <c r="CF71" s="71"/>
      <c r="CG71" s="71"/>
      <c r="CH71" s="71"/>
    </row>
    <row r="72" spans="53:86">
      <c r="BA72" s="71" t="s">
        <v>411</v>
      </c>
      <c r="BB72" s="71"/>
      <c r="BC72" s="71"/>
      <c r="BD72" s="71"/>
      <c r="BE72" s="71"/>
      <c r="BF72" s="71"/>
      <c r="BG72" s="71"/>
      <c r="BH72" s="71"/>
      <c r="BI72" s="71"/>
      <c r="BJ72" s="71"/>
      <c r="BK72" s="71"/>
      <c r="BL72" s="71"/>
      <c r="BM72" s="179" t="s">
        <v>512</v>
      </c>
      <c r="BN72" s="71"/>
      <c r="BO72" s="71"/>
      <c r="BP72" s="71"/>
      <c r="BQ72" s="71"/>
      <c r="BR72" s="71"/>
      <c r="BS72" s="71"/>
      <c r="BT72" s="71"/>
      <c r="BU72" s="71"/>
      <c r="BV72" s="71"/>
      <c r="BW72" s="71"/>
      <c r="BX72" s="71"/>
      <c r="BY72" s="71"/>
      <c r="BZ72" s="71"/>
      <c r="CA72" s="71"/>
      <c r="CB72" s="71"/>
      <c r="CC72" s="71"/>
      <c r="CD72" s="71"/>
      <c r="CE72" s="71"/>
      <c r="CF72" s="71"/>
      <c r="CG72" s="71"/>
      <c r="CH72" s="71"/>
    </row>
    <row r="73" spans="53:86">
      <c r="BA73" s="71"/>
      <c r="BB73" s="71"/>
      <c r="BC73" s="71"/>
      <c r="BD73" s="71"/>
      <c r="BE73" s="71"/>
      <c r="BF73" s="71"/>
      <c r="BG73" s="71"/>
      <c r="BH73" s="71"/>
      <c r="BI73" s="71"/>
      <c r="BJ73" s="71"/>
      <c r="BK73" s="71"/>
      <c r="BL73" s="71"/>
      <c r="BM73" s="179" t="s">
        <v>513</v>
      </c>
      <c r="BN73" s="71"/>
      <c r="BO73" s="71"/>
      <c r="BP73" s="71"/>
      <c r="BQ73" s="71"/>
      <c r="BR73" s="71"/>
      <c r="BS73" s="71"/>
      <c r="BT73" s="71"/>
      <c r="BU73" s="71"/>
      <c r="BV73" s="71"/>
      <c r="BW73" s="71"/>
      <c r="BX73" s="71"/>
      <c r="BY73" s="71"/>
      <c r="BZ73" s="71"/>
      <c r="CA73" s="71"/>
      <c r="CB73" s="71"/>
      <c r="CC73" s="71"/>
      <c r="CD73" s="71"/>
      <c r="CE73" s="71"/>
      <c r="CF73" s="71"/>
      <c r="CG73" s="71"/>
      <c r="CH73" s="71"/>
    </row>
    <row r="74" spans="53:86">
      <c r="BA74" s="71"/>
      <c r="BB74" s="71"/>
      <c r="BC74" s="71"/>
      <c r="BD74" s="71"/>
      <c r="BE74" s="71"/>
      <c r="BF74" s="71"/>
      <c r="BG74" s="71"/>
      <c r="BH74" s="71"/>
      <c r="BI74" s="71"/>
      <c r="BJ74" s="71"/>
      <c r="BK74" s="71"/>
      <c r="BL74" s="71"/>
      <c r="BM74" s="179" t="s">
        <v>514</v>
      </c>
      <c r="BN74" s="71"/>
      <c r="BO74" s="71"/>
      <c r="BP74" s="71"/>
      <c r="BQ74" s="71"/>
      <c r="BR74" s="71"/>
      <c r="BS74" s="71"/>
      <c r="BT74" s="71"/>
      <c r="BU74" s="71"/>
      <c r="BV74" s="71"/>
      <c r="BW74" s="71"/>
      <c r="BX74" s="71"/>
      <c r="BY74" s="71"/>
      <c r="BZ74" s="71"/>
      <c r="CA74" s="71"/>
      <c r="CB74" s="71"/>
      <c r="CC74" s="71"/>
      <c r="CD74" s="71"/>
      <c r="CE74" s="71"/>
      <c r="CF74" s="71"/>
      <c r="CG74" s="71"/>
      <c r="CH74" s="71"/>
    </row>
    <row r="75" spans="53:86">
      <c r="BA75" s="192" t="s">
        <v>745</v>
      </c>
      <c r="BB75" s="71"/>
      <c r="BC75" s="71"/>
      <c r="BD75" s="71"/>
      <c r="BE75" s="71"/>
      <c r="BF75" s="71"/>
      <c r="BG75" s="71"/>
      <c r="BH75" s="71"/>
      <c r="BI75" s="71"/>
      <c r="BJ75" s="71"/>
      <c r="BK75" s="71"/>
      <c r="BL75" s="71"/>
      <c r="BM75" s="179" t="s">
        <v>643</v>
      </c>
      <c r="BN75" s="71"/>
      <c r="BO75" s="71"/>
      <c r="BP75" s="71"/>
      <c r="BQ75" s="71"/>
      <c r="BR75" s="71"/>
      <c r="BS75" s="71"/>
      <c r="BT75" s="71"/>
      <c r="BU75" s="71"/>
      <c r="BV75" s="71"/>
      <c r="BW75" s="71"/>
      <c r="BX75" s="71"/>
      <c r="BY75" s="71"/>
      <c r="BZ75" s="71"/>
      <c r="CA75" s="71"/>
      <c r="CB75" s="71"/>
      <c r="CC75" s="71"/>
      <c r="CD75" s="71"/>
      <c r="CE75" s="71"/>
      <c r="CF75" s="71"/>
      <c r="CG75" s="71"/>
      <c r="CH75" s="71"/>
    </row>
    <row r="76" spans="53:86" ht="15">
      <c r="BA76" s="193" t="s">
        <v>746</v>
      </c>
      <c r="BB76" s="71"/>
      <c r="BC76" s="71"/>
      <c r="BD76" s="71"/>
      <c r="BE76" s="71"/>
      <c r="BF76" s="71"/>
      <c r="BG76" s="71"/>
      <c r="BH76" s="71"/>
      <c r="BI76" s="71"/>
      <c r="BJ76" s="71"/>
      <c r="BK76" s="71"/>
      <c r="BL76" s="71"/>
      <c r="BM76" s="180" t="s">
        <v>515</v>
      </c>
      <c r="BN76" s="71"/>
      <c r="BO76" s="71"/>
      <c r="BP76" s="71"/>
      <c r="BQ76" s="71"/>
      <c r="BR76" s="71"/>
      <c r="BS76" s="71"/>
      <c r="BT76" s="71"/>
      <c r="BU76" s="71"/>
      <c r="BV76" s="71"/>
      <c r="BW76" s="71"/>
      <c r="BX76" s="71"/>
      <c r="BY76" s="71"/>
      <c r="BZ76" s="71"/>
      <c r="CA76" s="71"/>
      <c r="CB76" s="71"/>
      <c r="CC76" s="71"/>
      <c r="CD76" s="71"/>
      <c r="CE76" s="71"/>
      <c r="CF76" s="71"/>
      <c r="CG76" s="71"/>
      <c r="CH76" s="71"/>
    </row>
    <row r="77" spans="53:86">
      <c r="BA77" s="194" t="s">
        <v>195</v>
      </c>
      <c r="BB77" s="71"/>
      <c r="BC77" s="71"/>
      <c r="BD77" s="71"/>
      <c r="BE77" s="71"/>
      <c r="BF77" s="71"/>
      <c r="BG77" s="71"/>
      <c r="BH77" s="71"/>
      <c r="BI77" s="71"/>
      <c r="BJ77" s="71"/>
      <c r="BK77" s="71"/>
      <c r="BL77" s="71"/>
      <c r="BM77" s="179" t="s">
        <v>516</v>
      </c>
      <c r="BN77" s="71"/>
      <c r="BO77" s="71"/>
      <c r="BP77" s="71"/>
      <c r="BQ77" s="71"/>
      <c r="BR77" s="71"/>
      <c r="BS77" s="71"/>
      <c r="BT77" s="71"/>
      <c r="BU77" s="71"/>
      <c r="BV77" s="71"/>
      <c r="BW77" s="71"/>
      <c r="BX77" s="71"/>
      <c r="BY77" s="71"/>
      <c r="BZ77" s="71"/>
      <c r="CA77" s="71"/>
      <c r="CB77" s="71"/>
      <c r="CC77" s="71"/>
      <c r="CD77" s="71"/>
      <c r="CE77" s="71"/>
      <c r="CF77" s="71"/>
      <c r="CG77" s="71"/>
      <c r="CH77" s="71"/>
    </row>
    <row r="78" spans="53:86" ht="25.5">
      <c r="BA78" s="194" t="s">
        <v>803</v>
      </c>
      <c r="BB78" s="71"/>
      <c r="BC78" s="71"/>
      <c r="BD78" s="71"/>
      <c r="BE78" s="71"/>
      <c r="BF78" s="71"/>
      <c r="BG78" s="71"/>
      <c r="BH78" s="71"/>
      <c r="BI78" s="71"/>
      <c r="BJ78" s="71"/>
      <c r="BK78" s="71"/>
      <c r="BL78" s="71"/>
      <c r="BM78" s="179" t="s">
        <v>517</v>
      </c>
      <c r="BN78" s="71"/>
      <c r="BO78" s="71"/>
      <c r="BP78" s="71"/>
      <c r="BQ78" s="71"/>
      <c r="BR78" s="71"/>
      <c r="BS78" s="71"/>
      <c r="BT78" s="71"/>
      <c r="BU78" s="71"/>
      <c r="BV78" s="71"/>
      <c r="BW78" s="71"/>
      <c r="BX78" s="71"/>
      <c r="BY78" s="71"/>
      <c r="BZ78" s="71"/>
      <c r="CA78" s="71"/>
      <c r="CB78" s="71"/>
      <c r="CC78" s="71"/>
      <c r="CD78" s="71"/>
      <c r="CE78" s="71"/>
      <c r="CF78" s="71"/>
      <c r="CG78" s="71"/>
      <c r="CH78" s="71"/>
    </row>
    <row r="79" spans="53:86">
      <c r="BA79" s="194" t="s">
        <v>804</v>
      </c>
      <c r="BB79" s="71"/>
      <c r="BC79" s="71"/>
      <c r="BD79" s="71"/>
      <c r="BE79" s="71"/>
      <c r="BF79" s="71"/>
      <c r="BG79" s="71"/>
      <c r="BH79" s="71"/>
      <c r="BI79" s="71"/>
      <c r="BJ79" s="71"/>
      <c r="BK79" s="71"/>
      <c r="BL79" s="71"/>
      <c r="BM79" s="179" t="s">
        <v>518</v>
      </c>
      <c r="BN79" s="71"/>
      <c r="BO79" s="71"/>
      <c r="BP79" s="71"/>
      <c r="BQ79" s="71"/>
      <c r="BR79" s="71"/>
      <c r="BS79" s="71"/>
      <c r="BT79" s="71"/>
      <c r="BU79" s="71"/>
      <c r="BV79" s="71"/>
      <c r="BW79" s="71"/>
      <c r="BX79" s="71"/>
      <c r="BY79" s="71"/>
      <c r="BZ79" s="71"/>
      <c r="CA79" s="71"/>
      <c r="CB79" s="71"/>
      <c r="CC79" s="71"/>
      <c r="CD79" s="71"/>
      <c r="CE79" s="71"/>
      <c r="CF79" s="71"/>
      <c r="CG79" s="71"/>
      <c r="CH79" s="71"/>
    </row>
    <row r="80" spans="53:86">
      <c r="BA80" s="194" t="s">
        <v>64</v>
      </c>
      <c r="BB80" s="71"/>
      <c r="BC80" s="71"/>
      <c r="BD80" s="71"/>
      <c r="BE80" s="71"/>
      <c r="BF80" s="71"/>
      <c r="BG80" s="71"/>
      <c r="BH80" s="71"/>
      <c r="BI80" s="71"/>
      <c r="BJ80" s="71"/>
      <c r="BK80" s="71"/>
      <c r="BL80" s="71"/>
      <c r="BM80" s="179" t="s">
        <v>519</v>
      </c>
      <c r="BN80" s="71"/>
      <c r="BO80" s="71"/>
      <c r="BP80" s="71"/>
      <c r="BQ80" s="71"/>
      <c r="BR80" s="71"/>
      <c r="BS80" s="71"/>
      <c r="BT80" s="71"/>
      <c r="BU80" s="71"/>
      <c r="BV80" s="71"/>
      <c r="BW80" s="71"/>
      <c r="BX80" s="71"/>
      <c r="BY80" s="71"/>
      <c r="BZ80" s="71"/>
      <c r="CA80" s="71"/>
      <c r="CB80" s="71"/>
      <c r="CC80" s="71"/>
      <c r="CD80" s="71"/>
      <c r="CE80" s="71"/>
      <c r="CF80" s="71"/>
      <c r="CG80" s="71"/>
      <c r="CH80" s="71"/>
    </row>
    <row r="81" spans="53:86">
      <c r="BA81" s="194" t="s">
        <v>805</v>
      </c>
      <c r="BB81" s="71"/>
      <c r="BC81" s="71"/>
      <c r="BD81" s="71"/>
      <c r="BE81" s="71"/>
      <c r="BF81" s="71"/>
      <c r="BG81" s="71"/>
      <c r="BH81" s="71"/>
      <c r="BI81" s="71"/>
      <c r="BJ81" s="71"/>
      <c r="BK81" s="71"/>
      <c r="BL81" s="71"/>
      <c r="BM81" s="179" t="s">
        <v>520</v>
      </c>
      <c r="BN81" s="71"/>
      <c r="BO81" s="71"/>
      <c r="BP81" s="71"/>
      <c r="BQ81" s="71"/>
      <c r="BR81" s="71"/>
      <c r="BS81" s="71"/>
      <c r="BT81" s="71"/>
      <c r="BU81" s="71"/>
      <c r="BV81" s="71"/>
      <c r="BW81" s="71"/>
      <c r="BX81" s="71"/>
      <c r="BY81" s="71"/>
      <c r="BZ81" s="71"/>
      <c r="CA81" s="71"/>
      <c r="CB81" s="71"/>
      <c r="CC81" s="71"/>
      <c r="CD81" s="71"/>
      <c r="CE81" s="71"/>
      <c r="CF81" s="71"/>
      <c r="CG81" s="71"/>
      <c r="CH81" s="71"/>
    </row>
    <row r="82" spans="53:86" ht="15">
      <c r="BA82" s="193" t="s">
        <v>747</v>
      </c>
      <c r="BB82" s="71"/>
      <c r="BC82" s="71"/>
      <c r="BD82" s="71"/>
      <c r="BE82" s="71"/>
      <c r="BF82" s="71"/>
      <c r="BG82" s="71"/>
      <c r="BH82" s="71"/>
      <c r="BI82" s="71"/>
      <c r="BJ82" s="71"/>
      <c r="BK82" s="71"/>
      <c r="BL82" s="71"/>
      <c r="BM82" s="179" t="s">
        <v>521</v>
      </c>
      <c r="BN82" s="71"/>
      <c r="BO82" s="71"/>
      <c r="BP82" s="71"/>
      <c r="BQ82" s="71"/>
      <c r="BR82" s="71"/>
      <c r="BS82" s="71"/>
      <c r="BT82" s="71"/>
      <c r="BU82" s="71"/>
      <c r="BV82" s="71"/>
      <c r="BW82" s="71"/>
      <c r="BX82" s="71"/>
      <c r="BY82" s="71"/>
      <c r="BZ82" s="71"/>
      <c r="CA82" s="71"/>
      <c r="CB82" s="71"/>
      <c r="CC82" s="71"/>
      <c r="CD82" s="71"/>
      <c r="CE82" s="71"/>
      <c r="CF82" s="71"/>
      <c r="CG82" s="71"/>
      <c r="CH82" s="71"/>
    </row>
    <row r="83" spans="53:86">
      <c r="BA83" t="s">
        <v>748</v>
      </c>
      <c r="BB83" s="71"/>
      <c r="BC83" s="71"/>
      <c r="BD83" s="71"/>
      <c r="BE83" s="71"/>
      <c r="BF83" s="71"/>
      <c r="BG83" s="71"/>
      <c r="BH83" s="71"/>
      <c r="BI83" s="71"/>
      <c r="BJ83" s="71"/>
      <c r="BK83" s="71"/>
      <c r="BL83" s="71"/>
      <c r="BM83" s="179" t="s">
        <v>522</v>
      </c>
      <c r="BN83" s="71"/>
      <c r="BO83" s="71"/>
      <c r="BP83" s="71"/>
      <c r="BQ83" s="71"/>
      <c r="BR83" s="71"/>
      <c r="BS83" s="71"/>
      <c r="BT83" s="71"/>
      <c r="BU83" s="71"/>
      <c r="BV83" s="71"/>
      <c r="BW83" s="71"/>
      <c r="BX83" s="71"/>
      <c r="BY83" s="71"/>
      <c r="BZ83" s="71"/>
      <c r="CA83" s="71"/>
      <c r="CB83" s="71"/>
      <c r="CC83" s="71"/>
      <c r="CD83" s="71"/>
      <c r="CE83" s="71"/>
      <c r="CF83" s="71"/>
      <c r="CG83" s="71"/>
      <c r="CH83" s="71"/>
    </row>
    <row r="84" spans="53:86">
      <c r="BA84" t="s">
        <v>749</v>
      </c>
      <c r="BB84" s="71"/>
      <c r="BC84" s="71"/>
      <c r="BD84" s="71"/>
      <c r="BE84" s="71"/>
      <c r="BF84" s="71"/>
      <c r="BG84" s="71"/>
      <c r="BH84" s="71"/>
      <c r="BI84" s="71"/>
      <c r="BJ84" s="71"/>
      <c r="BK84" s="71"/>
      <c r="BL84" s="71"/>
      <c r="BM84" s="179" t="s">
        <v>523</v>
      </c>
      <c r="BN84" s="71"/>
      <c r="BO84" s="71"/>
      <c r="BP84" s="71"/>
      <c r="BQ84" s="71"/>
      <c r="BR84" s="71"/>
      <c r="BS84" s="71"/>
      <c r="BT84" s="71"/>
      <c r="BU84" s="71"/>
      <c r="BV84" s="71"/>
      <c r="BW84" s="71"/>
      <c r="BX84" s="71"/>
      <c r="BY84" s="71"/>
      <c r="BZ84" s="71"/>
      <c r="CA84" s="71"/>
      <c r="CB84" s="71"/>
      <c r="CC84" s="71"/>
      <c r="CD84" s="71"/>
      <c r="CE84" s="71"/>
      <c r="CF84" s="71"/>
      <c r="CG84" s="71"/>
      <c r="CH84" s="71"/>
    </row>
    <row r="85" spans="53:86">
      <c r="BA85" t="s">
        <v>750</v>
      </c>
      <c r="BB85" s="71"/>
      <c r="BC85" s="71"/>
      <c r="BD85" s="71"/>
      <c r="BE85" s="71"/>
      <c r="BF85" s="71"/>
      <c r="BG85" s="71"/>
      <c r="BH85" s="71"/>
      <c r="BI85" s="71"/>
      <c r="BJ85" s="71"/>
      <c r="BK85" s="71"/>
      <c r="BL85" s="71"/>
      <c r="BM85" s="179" t="s">
        <v>524</v>
      </c>
      <c r="BN85" s="71"/>
      <c r="BO85" s="71"/>
      <c r="BP85" s="71"/>
      <c r="BQ85" s="71"/>
      <c r="BR85" s="71"/>
      <c r="BS85" s="71"/>
      <c r="BT85" s="71"/>
      <c r="BU85" s="71"/>
      <c r="BV85" s="71"/>
      <c r="BW85" s="71"/>
      <c r="BX85" s="71"/>
      <c r="BY85" s="71"/>
      <c r="BZ85" s="71"/>
      <c r="CA85" s="71"/>
      <c r="CB85" s="71"/>
      <c r="CC85" s="71"/>
      <c r="CD85" s="71"/>
      <c r="CE85" s="71"/>
      <c r="CF85" s="71"/>
      <c r="CG85" s="71"/>
      <c r="CH85" s="71"/>
    </row>
    <row r="86" spans="53:86">
      <c r="BA86" t="s">
        <v>751</v>
      </c>
      <c r="BB86" s="71"/>
      <c r="BC86" s="71"/>
      <c r="BD86" s="71"/>
      <c r="BE86" s="71"/>
      <c r="BF86" s="71"/>
      <c r="BG86" s="71"/>
      <c r="BH86" s="71"/>
      <c r="BI86" s="71"/>
      <c r="BJ86" s="71"/>
      <c r="BK86" s="71"/>
      <c r="BL86" s="71"/>
      <c r="BM86" s="179" t="s">
        <v>525</v>
      </c>
      <c r="BN86" s="71"/>
      <c r="BO86" s="71"/>
      <c r="BP86" s="71"/>
      <c r="BQ86" s="71"/>
      <c r="BR86" s="71"/>
      <c r="BS86" s="71"/>
      <c r="BT86" s="71"/>
      <c r="BU86" s="71"/>
      <c r="BV86" s="71"/>
      <c r="BW86" s="71"/>
      <c r="BX86" s="71"/>
      <c r="BY86" s="71"/>
      <c r="BZ86" s="71"/>
      <c r="CA86" s="71"/>
      <c r="CB86" s="71"/>
      <c r="CC86" s="71"/>
      <c r="CD86" s="71"/>
      <c r="CE86" s="71"/>
      <c r="CF86" s="71"/>
      <c r="CG86" s="71"/>
      <c r="CH86" s="71"/>
    </row>
    <row r="87" spans="53:86">
      <c r="BA87" t="s">
        <v>752</v>
      </c>
      <c r="BB87" s="71"/>
      <c r="BC87" s="71"/>
      <c r="BD87" s="71"/>
      <c r="BE87" s="71"/>
      <c r="BF87" s="71"/>
      <c r="BG87" s="71"/>
      <c r="BH87" s="71"/>
      <c r="BI87" s="71"/>
      <c r="BJ87" s="71"/>
      <c r="BK87" s="71"/>
      <c r="BL87" s="71"/>
      <c r="BM87" s="179" t="s">
        <v>526</v>
      </c>
      <c r="BN87" s="71"/>
      <c r="BO87" s="71"/>
      <c r="BP87" s="71"/>
      <c r="BQ87" s="71"/>
      <c r="BR87" s="71"/>
      <c r="BS87" s="71"/>
      <c r="BT87" s="71"/>
      <c r="BU87" s="71"/>
      <c r="BV87" s="71"/>
      <c r="BW87" s="71"/>
      <c r="BX87" s="71"/>
      <c r="BY87" s="71"/>
      <c r="BZ87" s="71"/>
      <c r="CA87" s="71"/>
      <c r="CB87" s="71"/>
      <c r="CC87" s="71"/>
      <c r="CD87" s="71"/>
      <c r="CE87" s="71"/>
      <c r="CF87" s="71"/>
      <c r="CG87" s="71"/>
      <c r="CH87" s="71"/>
    </row>
    <row r="88" spans="53:86">
      <c r="BA88" t="s">
        <v>753</v>
      </c>
      <c r="BB88" s="71"/>
      <c r="BC88" s="71"/>
      <c r="BD88" s="71"/>
      <c r="BE88" s="71"/>
      <c r="BF88" s="71"/>
      <c r="BG88" s="71"/>
      <c r="BH88" s="71"/>
      <c r="BI88" s="71"/>
      <c r="BJ88" s="71"/>
      <c r="BK88" s="71"/>
      <c r="BL88" s="71"/>
      <c r="BM88" s="179" t="s">
        <v>527</v>
      </c>
      <c r="BN88" s="71"/>
      <c r="BO88" s="71"/>
      <c r="BP88" s="71"/>
      <c r="BQ88" s="71"/>
      <c r="BR88" s="71"/>
      <c r="BS88" s="71"/>
      <c r="BT88" s="71"/>
      <c r="BU88" s="71"/>
      <c r="BV88" s="71"/>
      <c r="BW88" s="71"/>
      <c r="BX88" s="71"/>
      <c r="BY88" s="71"/>
      <c r="BZ88" s="71"/>
      <c r="CA88" s="71"/>
      <c r="CB88" s="71"/>
      <c r="CC88" s="71"/>
      <c r="CD88" s="71"/>
      <c r="CE88" s="71"/>
      <c r="CF88" s="71"/>
      <c r="CG88" s="71"/>
      <c r="CH88" s="71"/>
    </row>
    <row r="89" spans="53:86">
      <c r="BA89" t="s">
        <v>754</v>
      </c>
      <c r="BB89" s="71"/>
      <c r="BC89" s="71"/>
      <c r="BD89" s="71"/>
      <c r="BE89" s="71"/>
      <c r="BF89" s="71"/>
      <c r="BG89" s="71"/>
      <c r="BH89" s="71"/>
      <c r="BI89" s="71"/>
      <c r="BJ89" s="71"/>
      <c r="BK89" s="71"/>
      <c r="BL89" s="71"/>
      <c r="BM89" s="179" t="s">
        <v>528</v>
      </c>
      <c r="BN89" s="71"/>
      <c r="BO89" s="71"/>
      <c r="BP89" s="71"/>
      <c r="BQ89" s="71"/>
      <c r="BR89" s="71"/>
      <c r="BS89" s="71"/>
      <c r="BT89" s="71"/>
      <c r="BU89" s="71"/>
      <c r="BV89" s="71"/>
      <c r="BW89" s="71"/>
      <c r="BX89" s="71"/>
      <c r="BY89" s="71"/>
      <c r="BZ89" s="71"/>
      <c r="CA89" s="71"/>
      <c r="CB89" s="71"/>
      <c r="CC89" s="71"/>
      <c r="CD89" s="71"/>
      <c r="CE89" s="71"/>
      <c r="CF89" s="71"/>
      <c r="CG89" s="71"/>
      <c r="CH89" s="71"/>
    </row>
    <row r="90" spans="53:86">
      <c r="BA90" t="s">
        <v>755</v>
      </c>
      <c r="BB90" s="71"/>
      <c r="BC90" s="71"/>
      <c r="BD90" s="71"/>
      <c r="BE90" s="71"/>
      <c r="BF90" s="71"/>
      <c r="BG90" s="71"/>
      <c r="BH90" s="71"/>
      <c r="BI90" s="71"/>
      <c r="BJ90" s="71"/>
      <c r="BK90" s="71"/>
      <c r="BL90" s="71"/>
      <c r="BM90" s="179" t="s">
        <v>529</v>
      </c>
      <c r="BN90" s="71"/>
      <c r="BO90" s="71"/>
      <c r="BP90" s="71"/>
      <c r="BQ90" s="71"/>
      <c r="BR90" s="71"/>
      <c r="BS90" s="71"/>
      <c r="BT90" s="71"/>
      <c r="BU90" s="71"/>
      <c r="BV90" s="71"/>
      <c r="BW90" s="71"/>
      <c r="BX90" s="71"/>
      <c r="BY90" s="71"/>
      <c r="BZ90" s="71"/>
      <c r="CA90" s="71"/>
      <c r="CB90" s="71"/>
      <c r="CC90" s="71"/>
      <c r="CD90" s="71"/>
      <c r="CE90" s="71"/>
      <c r="CF90" s="71"/>
      <c r="CG90" s="71"/>
      <c r="CH90" s="71"/>
    </row>
    <row r="91" spans="53:86">
      <c r="BA91" t="s">
        <v>756</v>
      </c>
      <c r="BB91" s="71"/>
      <c r="BC91" s="71"/>
      <c r="BD91" s="71"/>
      <c r="BE91" s="71"/>
      <c r="BF91" s="71"/>
      <c r="BG91" s="71"/>
      <c r="BH91" s="71"/>
      <c r="BI91" s="71"/>
      <c r="BJ91" s="71"/>
      <c r="BK91" s="71"/>
      <c r="BL91" s="71"/>
      <c r="BM91" s="179" t="s">
        <v>530</v>
      </c>
      <c r="BN91" s="71"/>
      <c r="BO91" s="71"/>
      <c r="BP91" s="71"/>
      <c r="BQ91" s="71"/>
      <c r="BR91" s="71"/>
      <c r="BS91" s="71"/>
      <c r="BT91" s="71"/>
      <c r="BU91" s="71"/>
      <c r="BV91" s="71"/>
      <c r="BW91" s="71"/>
      <c r="BX91" s="71"/>
      <c r="BY91" s="71"/>
      <c r="BZ91" s="71"/>
      <c r="CA91" s="71"/>
      <c r="CB91" s="71"/>
      <c r="CC91" s="71"/>
      <c r="CD91" s="71"/>
      <c r="CE91" s="71"/>
      <c r="CF91" s="71"/>
      <c r="CG91" s="71"/>
      <c r="CH91" s="71"/>
    </row>
    <row r="92" spans="53:86" ht="15">
      <c r="BA92" s="193" t="s">
        <v>799</v>
      </c>
      <c r="BB92" s="71"/>
      <c r="BC92" s="71"/>
      <c r="BD92" s="71"/>
      <c r="BE92" s="71"/>
      <c r="BF92" s="71"/>
      <c r="BG92" s="71"/>
      <c r="BH92" s="71"/>
      <c r="BI92" s="71"/>
      <c r="BJ92" s="71"/>
      <c r="BK92" s="71"/>
      <c r="BL92" s="71"/>
      <c r="BM92" s="179"/>
      <c r="BN92" s="71"/>
      <c r="BO92" s="71"/>
      <c r="BP92" s="71"/>
      <c r="BQ92" s="71"/>
      <c r="BR92" s="71"/>
      <c r="BS92" s="71"/>
      <c r="BT92" s="71"/>
      <c r="BU92" s="71"/>
      <c r="BV92" s="71"/>
      <c r="BW92" s="71"/>
      <c r="BX92" s="71"/>
      <c r="BY92" s="71"/>
      <c r="BZ92" s="71"/>
      <c r="CA92" s="71"/>
      <c r="CB92" s="71"/>
      <c r="CC92" s="71"/>
      <c r="CD92" s="71"/>
      <c r="CE92" s="71"/>
      <c r="CF92" s="71"/>
      <c r="CG92" s="71"/>
      <c r="CH92" s="71"/>
    </row>
    <row r="93" spans="53:86">
      <c r="BA93" t="s">
        <v>796</v>
      </c>
      <c r="BB93" s="71"/>
      <c r="BC93" s="71"/>
      <c r="BD93" s="71"/>
      <c r="BE93" s="71"/>
      <c r="BF93" s="71"/>
      <c r="BG93" s="71"/>
      <c r="BH93" s="71"/>
      <c r="BI93" s="71"/>
      <c r="BJ93" s="71"/>
      <c r="BK93" s="71"/>
      <c r="BL93" s="71"/>
      <c r="BM93" s="179"/>
      <c r="BN93" s="71"/>
      <c r="BO93" s="71"/>
      <c r="BP93" s="71"/>
      <c r="BQ93" s="71"/>
      <c r="BR93" s="71"/>
      <c r="BS93" s="71"/>
      <c r="BT93" s="71"/>
      <c r="BU93" s="71"/>
      <c r="BV93" s="71"/>
      <c r="BW93" s="71"/>
      <c r="BX93" s="71"/>
      <c r="BY93" s="71"/>
      <c r="BZ93" s="71"/>
      <c r="CA93" s="71"/>
      <c r="CB93" s="71"/>
      <c r="CC93" s="71"/>
      <c r="CD93" s="71"/>
      <c r="CE93" s="71"/>
      <c r="CF93" s="71"/>
      <c r="CG93" s="71"/>
      <c r="CH93" s="71"/>
    </row>
    <row r="94" spans="53:86">
      <c r="BA94" t="s">
        <v>797</v>
      </c>
      <c r="BB94" s="71"/>
      <c r="BC94" s="71"/>
      <c r="BD94" s="71"/>
      <c r="BE94" s="71"/>
      <c r="BF94" s="71"/>
      <c r="BG94" s="71"/>
      <c r="BH94" s="71"/>
      <c r="BI94" s="71"/>
      <c r="BJ94" s="71"/>
      <c r="BK94" s="71"/>
      <c r="BL94" s="71"/>
      <c r="BM94" s="179"/>
      <c r="BN94" s="71"/>
      <c r="BO94" s="71"/>
      <c r="BP94" s="71"/>
      <c r="BQ94" s="71"/>
      <c r="BR94" s="71"/>
      <c r="BS94" s="71"/>
      <c r="BT94" s="71"/>
      <c r="BU94" s="71"/>
      <c r="BV94" s="71"/>
      <c r="BW94" s="71"/>
      <c r="BX94" s="71"/>
      <c r="BY94" s="71"/>
      <c r="BZ94" s="71"/>
      <c r="CA94" s="71"/>
      <c r="CB94" s="71"/>
      <c r="CC94" s="71"/>
      <c r="CD94" s="71"/>
      <c r="CE94" s="71"/>
      <c r="CF94" s="71"/>
      <c r="CG94" s="71"/>
      <c r="CH94" s="71"/>
    </row>
    <row r="95" spans="53:86">
      <c r="BA95" t="s">
        <v>798</v>
      </c>
      <c r="BB95" s="71"/>
      <c r="BC95" s="71"/>
      <c r="BD95" s="71"/>
      <c r="BE95" s="71"/>
      <c r="BF95" s="71"/>
      <c r="BG95" s="71"/>
      <c r="BH95" s="71"/>
      <c r="BI95" s="71"/>
      <c r="BJ95" s="71"/>
      <c r="BK95" s="71"/>
      <c r="BL95" s="71"/>
      <c r="BM95" s="179"/>
      <c r="BN95" s="71"/>
      <c r="BO95" s="71"/>
      <c r="BP95" s="71"/>
      <c r="BQ95" s="71"/>
      <c r="BR95" s="71"/>
      <c r="BS95" s="71"/>
      <c r="BT95" s="71"/>
      <c r="BU95" s="71"/>
      <c r="BV95" s="71"/>
      <c r="BW95" s="71"/>
      <c r="BX95" s="71"/>
      <c r="BY95" s="71"/>
      <c r="BZ95" s="71"/>
      <c r="CA95" s="71"/>
      <c r="CB95" s="71"/>
      <c r="CC95" s="71"/>
      <c r="CD95" s="71"/>
      <c r="CE95" s="71"/>
      <c r="CF95" s="71"/>
      <c r="CG95" s="71"/>
      <c r="CH95" s="71"/>
    </row>
    <row r="96" spans="53:86" ht="15">
      <c r="BA96" s="193" t="s">
        <v>757</v>
      </c>
      <c r="BB96" s="71"/>
      <c r="BC96" s="71"/>
      <c r="BD96" s="71"/>
      <c r="BE96" s="71"/>
      <c r="BF96" s="71"/>
      <c r="BG96" s="71"/>
      <c r="BH96" s="71"/>
      <c r="BI96" s="71"/>
      <c r="BJ96" s="71"/>
      <c r="BK96" s="71"/>
      <c r="BL96" s="71"/>
      <c r="BM96" s="180" t="s">
        <v>531</v>
      </c>
      <c r="BN96" s="71"/>
      <c r="BO96" s="71"/>
      <c r="BP96" s="71"/>
      <c r="BQ96" s="71"/>
      <c r="BR96" s="71"/>
      <c r="BS96" s="71"/>
      <c r="BT96" s="71"/>
      <c r="BU96" s="71"/>
      <c r="BV96" s="71"/>
      <c r="BW96" s="71"/>
      <c r="BX96" s="71"/>
      <c r="BY96" s="71"/>
      <c r="BZ96" s="71"/>
      <c r="CA96" s="71"/>
      <c r="CB96" s="71"/>
      <c r="CC96" s="71"/>
      <c r="CD96" s="71"/>
      <c r="CE96" s="71"/>
      <c r="CF96" s="71"/>
      <c r="CG96" s="71"/>
      <c r="CH96" s="71"/>
    </row>
    <row r="97" spans="53:86">
      <c r="BA97" t="s">
        <v>758</v>
      </c>
      <c r="BB97" s="71"/>
      <c r="BC97" s="71"/>
      <c r="BD97" s="71"/>
      <c r="BE97" s="71"/>
      <c r="BF97" s="71"/>
      <c r="BG97" s="71"/>
      <c r="BH97" s="71"/>
      <c r="BI97" s="71"/>
      <c r="BJ97" s="71"/>
      <c r="BK97" s="71"/>
      <c r="BL97" s="71"/>
      <c r="BM97" s="179" t="s">
        <v>532</v>
      </c>
      <c r="BN97" s="71"/>
      <c r="BO97" s="71"/>
      <c r="BP97" s="71"/>
      <c r="BQ97" s="71"/>
      <c r="BR97" s="71"/>
      <c r="BS97" s="71"/>
      <c r="BT97" s="71"/>
      <c r="BU97" s="71"/>
      <c r="BV97" s="71"/>
      <c r="BW97" s="71"/>
      <c r="BX97" s="71"/>
      <c r="BY97" s="71"/>
      <c r="BZ97" s="71"/>
      <c r="CA97" s="71"/>
      <c r="CB97" s="71"/>
      <c r="CC97" s="71"/>
      <c r="CD97" s="71"/>
      <c r="CE97" s="71"/>
      <c r="CF97" s="71"/>
      <c r="CG97" s="71"/>
      <c r="CH97" s="71"/>
    </row>
    <row r="98" spans="53:86">
      <c r="BA98" t="s">
        <v>759</v>
      </c>
      <c r="BB98" s="71"/>
      <c r="BC98" s="71"/>
      <c r="BD98" s="71"/>
      <c r="BE98" s="71"/>
      <c r="BF98" s="71"/>
      <c r="BG98" s="71"/>
      <c r="BH98" s="71"/>
      <c r="BI98" s="71"/>
      <c r="BJ98" s="71"/>
      <c r="BK98" s="71"/>
      <c r="BL98" s="71"/>
      <c r="BM98" s="179" t="s">
        <v>533</v>
      </c>
      <c r="BN98" s="71"/>
      <c r="BO98" s="71"/>
      <c r="BP98" s="71"/>
      <c r="BQ98" s="71"/>
      <c r="BR98" s="71"/>
      <c r="BS98" s="71"/>
      <c r="BT98" s="71"/>
      <c r="BU98" s="71"/>
      <c r="BV98" s="71"/>
      <c r="BW98" s="71"/>
      <c r="BX98" s="71"/>
      <c r="BY98" s="71"/>
      <c r="BZ98" s="71"/>
      <c r="CA98" s="71"/>
      <c r="CB98" s="71"/>
      <c r="CC98" s="71"/>
      <c r="CD98" s="71"/>
      <c r="CE98" s="71"/>
      <c r="CF98" s="71"/>
      <c r="CG98" s="71"/>
      <c r="CH98" s="71"/>
    </row>
    <row r="99" spans="53:86">
      <c r="BA99" t="s">
        <v>760</v>
      </c>
      <c r="BB99" s="71"/>
      <c r="BC99" s="71"/>
      <c r="BD99" s="71"/>
      <c r="BE99" s="71"/>
      <c r="BF99" s="71"/>
      <c r="BG99" s="71"/>
      <c r="BH99" s="71"/>
      <c r="BI99" s="71"/>
      <c r="BJ99" s="71"/>
      <c r="BK99" s="71"/>
      <c r="BL99" s="71"/>
      <c r="BM99" s="179" t="s">
        <v>534</v>
      </c>
      <c r="BN99" s="71"/>
      <c r="BO99" s="71"/>
      <c r="BP99" s="71"/>
      <c r="BQ99" s="71"/>
      <c r="BR99" s="71"/>
      <c r="BS99" s="71"/>
      <c r="BT99" s="71"/>
      <c r="BU99" s="71"/>
      <c r="BV99" s="71"/>
      <c r="BW99" s="71"/>
      <c r="BX99" s="71"/>
      <c r="BY99" s="71"/>
      <c r="BZ99" s="71"/>
      <c r="CA99" s="71"/>
      <c r="CB99" s="71"/>
      <c r="CC99" s="71"/>
      <c r="CD99" s="71"/>
      <c r="CE99" s="71"/>
      <c r="CF99" s="71"/>
      <c r="CG99" s="71"/>
      <c r="CH99" s="71"/>
    </row>
    <row r="100" spans="53:86">
      <c r="BA100" t="s">
        <v>761</v>
      </c>
      <c r="BB100" s="71"/>
      <c r="BC100" s="71"/>
      <c r="BD100" s="71"/>
      <c r="BE100" s="71"/>
      <c r="BF100" s="71"/>
      <c r="BG100" s="71"/>
      <c r="BH100" s="71"/>
      <c r="BI100" s="71"/>
      <c r="BJ100" s="71"/>
      <c r="BK100" s="71"/>
      <c r="BL100" s="71"/>
      <c r="BM100" s="179" t="s">
        <v>535</v>
      </c>
      <c r="BN100" s="71"/>
      <c r="BO100" s="71"/>
      <c r="BP100" s="71"/>
      <c r="BQ100" s="71"/>
      <c r="BR100" s="71"/>
      <c r="BS100" s="71"/>
      <c r="BT100" s="71"/>
      <c r="BU100" s="71"/>
      <c r="BV100" s="71"/>
      <c r="BW100" s="71"/>
      <c r="BX100" s="71"/>
      <c r="BY100" s="71"/>
      <c r="BZ100" s="71"/>
      <c r="CA100" s="71"/>
      <c r="CB100" s="71"/>
      <c r="CC100" s="71"/>
      <c r="CD100" s="71"/>
      <c r="CE100" s="71"/>
      <c r="CF100" s="71"/>
      <c r="CG100" s="71"/>
      <c r="CH100" s="71"/>
    </row>
    <row r="101" spans="53:86">
      <c r="BA101" t="s">
        <v>80</v>
      </c>
      <c r="BB101" s="71"/>
      <c r="BC101" s="71"/>
      <c r="BD101" s="71"/>
      <c r="BE101" s="71"/>
      <c r="BF101" s="71"/>
      <c r="BG101" s="71"/>
      <c r="BH101" s="71"/>
      <c r="BI101" s="71"/>
      <c r="BJ101" s="71"/>
      <c r="BK101" s="71"/>
      <c r="BL101" s="71"/>
      <c r="BM101" s="179" t="s">
        <v>98</v>
      </c>
      <c r="BN101" s="71"/>
      <c r="BO101" s="71"/>
      <c r="BP101" s="71"/>
      <c r="BQ101" s="71"/>
      <c r="BR101" s="71"/>
      <c r="BS101" s="71"/>
      <c r="BT101" s="71"/>
      <c r="BU101" s="71"/>
      <c r="BV101" s="71"/>
      <c r="BW101" s="71"/>
      <c r="BX101" s="71"/>
      <c r="BY101" s="71"/>
      <c r="BZ101" s="71"/>
      <c r="CA101" s="71"/>
      <c r="CB101" s="71"/>
      <c r="CC101" s="71"/>
      <c r="CD101" s="71"/>
      <c r="CE101" s="71"/>
      <c r="CF101" s="71"/>
      <c r="CG101" s="71"/>
      <c r="CH101" s="71"/>
    </row>
    <row r="102" spans="53:86">
      <c r="BA102" t="s">
        <v>762</v>
      </c>
      <c r="BB102" s="71"/>
      <c r="BC102" s="71"/>
      <c r="BD102" s="71"/>
      <c r="BE102" s="71"/>
      <c r="BF102" s="71"/>
      <c r="BG102" s="71"/>
      <c r="BH102" s="71"/>
      <c r="BI102" s="71"/>
      <c r="BJ102" s="71"/>
      <c r="BK102" s="71"/>
      <c r="BL102" s="71"/>
      <c r="BM102" s="179" t="s">
        <v>644</v>
      </c>
      <c r="BN102" s="71"/>
      <c r="BO102" s="71"/>
      <c r="BP102" s="71"/>
      <c r="BQ102" s="71"/>
      <c r="BR102" s="71"/>
      <c r="BS102" s="71"/>
      <c r="BT102" s="71"/>
      <c r="BU102" s="71"/>
      <c r="BV102" s="71"/>
      <c r="BW102" s="71"/>
      <c r="BX102" s="71"/>
      <c r="BY102" s="71"/>
      <c r="BZ102" s="71"/>
      <c r="CA102" s="71"/>
      <c r="CB102" s="71"/>
      <c r="CC102" s="71"/>
      <c r="CD102" s="71"/>
      <c r="CE102" s="71"/>
      <c r="CF102" s="71"/>
      <c r="CG102" s="71"/>
      <c r="CH102" s="71"/>
    </row>
    <row r="103" spans="53:86">
      <c r="BA103" t="s">
        <v>763</v>
      </c>
      <c r="BB103" s="71"/>
      <c r="BC103" s="71"/>
      <c r="BD103" s="71"/>
      <c r="BE103" s="71"/>
      <c r="BF103" s="71"/>
      <c r="BG103" s="71"/>
      <c r="BH103" s="71"/>
      <c r="BI103" s="71"/>
      <c r="BJ103" s="71"/>
      <c r="BK103" s="71"/>
      <c r="BL103" s="71"/>
      <c r="BM103" s="179" t="s">
        <v>536</v>
      </c>
      <c r="BN103" s="71"/>
      <c r="BO103" s="71"/>
      <c r="BP103" s="71"/>
      <c r="BQ103" s="71"/>
      <c r="BR103" s="71"/>
      <c r="BS103" s="71"/>
      <c r="BT103" s="71"/>
      <c r="BU103" s="71"/>
      <c r="BV103" s="71"/>
      <c r="BW103" s="71"/>
      <c r="BX103" s="71"/>
      <c r="BY103" s="71"/>
      <c r="BZ103" s="71"/>
      <c r="CA103" s="71"/>
      <c r="CB103" s="71"/>
      <c r="CC103" s="71"/>
      <c r="CD103" s="71"/>
      <c r="CE103" s="71"/>
      <c r="CF103" s="71"/>
      <c r="CG103" s="71"/>
      <c r="CH103" s="71"/>
    </row>
    <row r="104" spans="53:86">
      <c r="BA104" t="s">
        <v>764</v>
      </c>
      <c r="BB104" s="71"/>
      <c r="BC104" s="71"/>
      <c r="BD104" s="71"/>
      <c r="BE104" s="71"/>
      <c r="BF104" s="71"/>
      <c r="BG104" s="71"/>
      <c r="BH104" s="71"/>
      <c r="BI104" s="71"/>
      <c r="BJ104" s="71"/>
      <c r="BK104" s="71"/>
      <c r="BL104" s="71"/>
      <c r="BM104" s="179" t="s">
        <v>537</v>
      </c>
      <c r="BN104" s="71"/>
      <c r="BO104" s="71"/>
      <c r="BP104" s="71"/>
      <c r="BQ104" s="71"/>
      <c r="BR104" s="71"/>
      <c r="BS104" s="71"/>
      <c r="BT104" s="71"/>
      <c r="BU104" s="71"/>
      <c r="BV104" s="71"/>
      <c r="BW104" s="71"/>
      <c r="BX104" s="71"/>
      <c r="BY104" s="71"/>
      <c r="BZ104" s="71"/>
      <c r="CA104" s="71"/>
      <c r="CB104" s="71"/>
      <c r="CC104" s="71"/>
      <c r="CD104" s="71"/>
      <c r="CE104" s="71"/>
      <c r="CF104" s="71"/>
      <c r="CG104" s="71"/>
      <c r="CH104" s="71"/>
    </row>
    <row r="105" spans="53:86">
      <c r="BA105" t="s">
        <v>765</v>
      </c>
      <c r="BB105" s="71"/>
      <c r="BC105" s="71"/>
      <c r="BD105" s="71"/>
      <c r="BE105" s="71"/>
      <c r="BF105" s="71"/>
      <c r="BG105" s="71"/>
      <c r="BH105" s="71"/>
      <c r="BI105" s="71"/>
      <c r="BJ105" s="71"/>
      <c r="BK105" s="71"/>
      <c r="BL105" s="71"/>
      <c r="BM105" s="179" t="s">
        <v>538</v>
      </c>
      <c r="BN105" s="71"/>
      <c r="BO105" s="71"/>
      <c r="BP105" s="71"/>
      <c r="BQ105" s="71"/>
      <c r="BR105" s="71"/>
      <c r="BS105" s="71"/>
      <c r="BT105" s="71"/>
      <c r="BU105" s="71"/>
      <c r="BV105" s="71"/>
      <c r="BW105" s="71"/>
      <c r="BX105" s="71"/>
      <c r="BY105" s="71"/>
      <c r="BZ105" s="71"/>
      <c r="CA105" s="71"/>
      <c r="CB105" s="71"/>
      <c r="CC105" s="71"/>
      <c r="CD105" s="71"/>
      <c r="CE105" s="71"/>
      <c r="CF105" s="71"/>
      <c r="CG105" s="71"/>
      <c r="CH105" s="71"/>
    </row>
    <row r="106" spans="53:86">
      <c r="BA106" t="s">
        <v>766</v>
      </c>
      <c r="BB106" s="71"/>
      <c r="BC106" s="71"/>
      <c r="BD106" s="71"/>
      <c r="BE106" s="71"/>
      <c r="BF106" s="71"/>
      <c r="BG106" s="71"/>
      <c r="BH106" s="71"/>
      <c r="BI106" s="71"/>
      <c r="BJ106" s="71"/>
      <c r="BK106" s="71"/>
      <c r="BL106" s="71"/>
      <c r="BM106" s="179" t="s">
        <v>539</v>
      </c>
      <c r="BN106" s="71"/>
      <c r="BO106" s="71"/>
      <c r="BP106" s="71"/>
      <c r="BQ106" s="71"/>
      <c r="BR106" s="71"/>
      <c r="BS106" s="71"/>
      <c r="BT106" s="71"/>
      <c r="BU106" s="71"/>
      <c r="BV106" s="71"/>
      <c r="BW106" s="71"/>
      <c r="BX106" s="71"/>
      <c r="BY106" s="71"/>
      <c r="BZ106" s="71"/>
      <c r="CA106" s="71"/>
      <c r="CB106" s="71"/>
      <c r="CC106" s="71"/>
      <c r="CD106" s="71"/>
      <c r="CE106" s="71"/>
      <c r="CF106" s="71"/>
      <c r="CG106" s="71"/>
      <c r="CH106" s="71"/>
    </row>
    <row r="107" spans="53:86">
      <c r="BA107" t="s">
        <v>767</v>
      </c>
      <c r="BB107" s="71"/>
      <c r="BC107" s="71"/>
      <c r="BD107" s="71"/>
      <c r="BE107" s="71"/>
      <c r="BF107" s="71"/>
      <c r="BG107" s="71"/>
      <c r="BH107" s="71"/>
      <c r="BI107" s="71"/>
      <c r="BJ107" s="71"/>
      <c r="BK107" s="71"/>
      <c r="BL107" s="71"/>
      <c r="BM107" s="179" t="s">
        <v>540</v>
      </c>
      <c r="BN107" s="71"/>
      <c r="BO107" s="71"/>
      <c r="BP107" s="71"/>
      <c r="BQ107" s="71"/>
      <c r="BR107" s="71"/>
      <c r="BS107" s="71"/>
      <c r="BT107" s="71"/>
      <c r="BU107" s="71"/>
      <c r="BV107" s="71"/>
      <c r="BW107" s="71"/>
      <c r="BX107" s="71"/>
      <c r="BY107" s="71"/>
      <c r="BZ107" s="71"/>
      <c r="CA107" s="71"/>
      <c r="CB107" s="71"/>
      <c r="CC107" s="71"/>
      <c r="CD107" s="71"/>
      <c r="CE107" s="71"/>
      <c r="CF107" s="71"/>
      <c r="CG107" s="71"/>
      <c r="CH107" s="71"/>
    </row>
    <row r="108" spans="53:86">
      <c r="BA108" t="s">
        <v>768</v>
      </c>
      <c r="BB108" s="71"/>
      <c r="BC108" s="71"/>
      <c r="BD108" s="71"/>
      <c r="BE108" s="71"/>
      <c r="BF108" s="71"/>
      <c r="BG108" s="71"/>
      <c r="BH108" s="71"/>
      <c r="BI108" s="71"/>
      <c r="BJ108" s="71"/>
      <c r="BK108" s="71"/>
      <c r="BL108" s="71"/>
      <c r="BM108" s="180" t="s">
        <v>541</v>
      </c>
      <c r="BN108" s="71"/>
      <c r="BO108" s="71"/>
      <c r="BP108" s="71"/>
      <c r="BQ108" s="71"/>
      <c r="BR108" s="71"/>
      <c r="BS108" s="71"/>
      <c r="BT108" s="71"/>
      <c r="BU108" s="71"/>
      <c r="BV108" s="71"/>
      <c r="BW108" s="71"/>
      <c r="BX108" s="71"/>
      <c r="BY108" s="71"/>
      <c r="BZ108" s="71"/>
      <c r="CA108" s="71"/>
      <c r="CB108" s="71"/>
      <c r="CC108" s="71"/>
      <c r="CD108" s="71"/>
      <c r="CE108" s="71"/>
      <c r="CF108" s="71"/>
      <c r="CG108" s="71"/>
      <c r="CH108" s="71"/>
    </row>
    <row r="109" spans="53:86">
      <c r="BA109" t="s">
        <v>769</v>
      </c>
      <c r="BB109" s="71"/>
      <c r="BC109" s="71"/>
      <c r="BD109" s="71"/>
      <c r="BE109" s="71"/>
      <c r="BF109" s="71"/>
      <c r="BG109" s="71"/>
      <c r="BH109" s="71"/>
      <c r="BI109" s="71"/>
      <c r="BJ109" s="71"/>
      <c r="BK109" s="71"/>
      <c r="BL109" s="71"/>
      <c r="BM109" s="179" t="s">
        <v>542</v>
      </c>
      <c r="BN109" s="71"/>
      <c r="BO109" s="71"/>
      <c r="BP109" s="71"/>
      <c r="BQ109" s="71"/>
      <c r="BR109" s="71"/>
      <c r="BS109" s="71"/>
      <c r="BT109" s="71"/>
      <c r="BU109" s="71"/>
      <c r="BV109" s="71"/>
      <c r="BW109" s="71"/>
      <c r="BX109" s="71"/>
      <c r="BY109" s="71"/>
      <c r="BZ109" s="71"/>
      <c r="CA109" s="71"/>
      <c r="CB109" s="71"/>
      <c r="CC109" s="71"/>
      <c r="CD109" s="71"/>
      <c r="CE109" s="71"/>
      <c r="CF109" s="71"/>
      <c r="CG109" s="71"/>
      <c r="CH109" s="71"/>
    </row>
    <row r="110" spans="53:86">
      <c r="BA110" t="s">
        <v>770</v>
      </c>
      <c r="BB110" s="71"/>
      <c r="BC110" s="71"/>
      <c r="BD110" s="71"/>
      <c r="BE110" s="71"/>
      <c r="BF110" s="71"/>
      <c r="BG110" s="71"/>
      <c r="BH110" s="71"/>
      <c r="BI110" s="71"/>
      <c r="BJ110" s="71"/>
      <c r="BK110" s="71"/>
      <c r="BL110" s="71"/>
      <c r="BM110" s="179" t="s">
        <v>543</v>
      </c>
      <c r="BN110" s="71"/>
      <c r="BO110" s="71"/>
      <c r="BP110" s="71"/>
      <c r="BQ110" s="71"/>
      <c r="BR110" s="71"/>
      <c r="BS110" s="71"/>
      <c r="BT110" s="71"/>
      <c r="BU110" s="71"/>
      <c r="BV110" s="71"/>
      <c r="BW110" s="71"/>
      <c r="BX110" s="71"/>
      <c r="BY110" s="71"/>
      <c r="BZ110" s="71"/>
      <c r="CA110" s="71"/>
      <c r="CB110" s="71"/>
      <c r="CC110" s="71"/>
      <c r="CD110" s="71"/>
      <c r="CE110" s="71"/>
      <c r="CF110" s="71"/>
      <c r="CG110" s="71"/>
      <c r="CH110" s="71"/>
    </row>
    <row r="111" spans="53:86">
      <c r="BA111" t="s">
        <v>771</v>
      </c>
      <c r="BB111" s="71"/>
      <c r="BC111" s="71"/>
      <c r="BD111" s="71"/>
      <c r="BE111" s="71"/>
      <c r="BF111" s="71"/>
      <c r="BG111" s="71"/>
      <c r="BH111" s="71"/>
      <c r="BI111" s="71"/>
      <c r="BJ111" s="71"/>
      <c r="BK111" s="71"/>
      <c r="BL111" s="71"/>
      <c r="BM111" s="179" t="s">
        <v>544</v>
      </c>
      <c r="BN111" s="71"/>
      <c r="BO111" s="71"/>
      <c r="BP111" s="71"/>
      <c r="BQ111" s="71"/>
      <c r="BR111" s="71"/>
      <c r="BS111" s="71"/>
      <c r="BT111" s="71"/>
      <c r="BU111" s="71"/>
      <c r="BV111" s="71"/>
      <c r="BW111" s="71"/>
      <c r="BX111" s="71"/>
      <c r="BY111" s="71"/>
      <c r="BZ111" s="71"/>
      <c r="CA111" s="71"/>
      <c r="CB111" s="71"/>
      <c r="CC111" s="71"/>
      <c r="CD111" s="71"/>
      <c r="CE111" s="71"/>
      <c r="CF111" s="71"/>
      <c r="CG111" s="71"/>
      <c r="CH111" s="71"/>
    </row>
    <row r="112" spans="53:86">
      <c r="BA112" t="s">
        <v>772</v>
      </c>
      <c r="BB112" s="71"/>
      <c r="BC112" s="71"/>
      <c r="BD112" s="71"/>
      <c r="BE112" s="71"/>
      <c r="BF112" s="71"/>
      <c r="BG112" s="71"/>
      <c r="BH112" s="71"/>
      <c r="BI112" s="71"/>
      <c r="BJ112" s="71"/>
      <c r="BK112" s="71"/>
      <c r="BL112" s="71"/>
      <c r="BM112" s="179" t="s">
        <v>545</v>
      </c>
      <c r="BN112" s="71"/>
      <c r="BO112" s="71"/>
      <c r="BP112" s="71"/>
      <c r="BQ112" s="71"/>
      <c r="BR112" s="71"/>
      <c r="BS112" s="71"/>
      <c r="BT112" s="71"/>
      <c r="BU112" s="71"/>
      <c r="BV112" s="71"/>
      <c r="BW112" s="71"/>
      <c r="BX112" s="71"/>
      <c r="BY112" s="71"/>
      <c r="BZ112" s="71"/>
      <c r="CA112" s="71"/>
      <c r="CB112" s="71"/>
      <c r="CC112" s="71"/>
      <c r="CD112" s="71"/>
      <c r="CE112" s="71"/>
      <c r="CF112" s="71"/>
      <c r="CG112" s="71"/>
      <c r="CH112" s="71"/>
    </row>
    <row r="113" spans="53:86">
      <c r="BA113" t="s">
        <v>773</v>
      </c>
      <c r="BB113" s="71"/>
      <c r="BC113" s="71"/>
      <c r="BD113" s="71"/>
      <c r="BE113" s="71"/>
      <c r="BF113" s="71"/>
      <c r="BG113" s="71"/>
      <c r="BH113" s="71"/>
      <c r="BI113" s="71"/>
      <c r="BJ113" s="71"/>
      <c r="BK113" s="71"/>
      <c r="BL113" s="71"/>
      <c r="BM113" s="179" t="s">
        <v>546</v>
      </c>
      <c r="BN113" s="71"/>
      <c r="BO113" s="71"/>
      <c r="BP113" s="71"/>
      <c r="BQ113" s="71"/>
      <c r="BR113" s="71"/>
      <c r="BS113" s="71"/>
      <c r="BT113" s="71"/>
      <c r="BU113" s="71"/>
      <c r="BV113" s="71"/>
      <c r="BW113" s="71"/>
      <c r="BX113" s="71"/>
      <c r="BY113" s="71"/>
      <c r="BZ113" s="71"/>
      <c r="CA113" s="71"/>
      <c r="CB113" s="71"/>
      <c r="CC113" s="71"/>
      <c r="CD113" s="71"/>
      <c r="CE113" s="71"/>
      <c r="CF113" s="71"/>
      <c r="CG113" s="71"/>
      <c r="CH113" s="71"/>
    </row>
    <row r="114" spans="53:86">
      <c r="BA114" t="s">
        <v>774</v>
      </c>
      <c r="BB114" s="71"/>
      <c r="BC114" s="71"/>
      <c r="BD114" s="71"/>
      <c r="BE114" s="71"/>
      <c r="BF114" s="71"/>
      <c r="BG114" s="71"/>
      <c r="BH114" s="71"/>
      <c r="BI114" s="71"/>
      <c r="BJ114" s="71"/>
      <c r="BK114" s="71"/>
      <c r="BL114" s="71"/>
      <c r="BM114" s="179" t="s">
        <v>645</v>
      </c>
      <c r="BN114" s="71"/>
      <c r="BO114" s="71"/>
      <c r="BP114" s="71"/>
      <c r="BQ114" s="71"/>
      <c r="BR114" s="71"/>
      <c r="BS114" s="71"/>
      <c r="BT114" s="71"/>
      <c r="BU114" s="71"/>
      <c r="BV114" s="71"/>
      <c r="BW114" s="71"/>
      <c r="BX114" s="71"/>
      <c r="BY114" s="71"/>
      <c r="BZ114" s="71"/>
      <c r="CA114" s="71"/>
      <c r="CB114" s="71"/>
      <c r="CC114" s="71"/>
      <c r="CD114" s="71"/>
      <c r="CE114" s="71"/>
      <c r="CF114" s="71"/>
      <c r="CG114" s="71"/>
      <c r="CH114" s="71"/>
    </row>
    <row r="115" spans="53:86">
      <c r="BA115" t="s">
        <v>775</v>
      </c>
      <c r="BB115" s="71"/>
      <c r="BC115" s="71"/>
      <c r="BD115" s="71"/>
      <c r="BE115" s="71"/>
      <c r="BF115" s="71"/>
      <c r="BG115" s="71"/>
      <c r="BH115" s="71"/>
      <c r="BI115" s="71"/>
      <c r="BJ115" s="71"/>
      <c r="BK115" s="71"/>
      <c r="BL115" s="71"/>
      <c r="BM115" s="179" t="s">
        <v>547</v>
      </c>
      <c r="BN115" s="71"/>
      <c r="BO115" s="71"/>
      <c r="BP115" s="71"/>
      <c r="BQ115" s="71"/>
      <c r="BR115" s="71"/>
      <c r="BS115" s="71"/>
      <c r="BT115" s="71"/>
      <c r="BU115" s="71"/>
      <c r="BV115" s="71"/>
      <c r="BW115" s="71"/>
      <c r="BX115" s="71"/>
      <c r="BY115" s="71"/>
      <c r="BZ115" s="71"/>
      <c r="CA115" s="71"/>
      <c r="CB115" s="71"/>
      <c r="CC115" s="71"/>
      <c r="CD115" s="71"/>
      <c r="CE115" s="71"/>
      <c r="CF115" s="71"/>
      <c r="CG115" s="71"/>
      <c r="CH115" s="71"/>
    </row>
    <row r="116" spans="53:86" ht="15">
      <c r="BA116" s="193" t="s">
        <v>776</v>
      </c>
      <c r="BB116" s="71"/>
      <c r="BC116" s="71"/>
      <c r="BD116" s="71"/>
      <c r="BE116" s="71"/>
      <c r="BF116" s="71"/>
      <c r="BG116" s="71"/>
      <c r="BH116" s="71"/>
      <c r="BI116" s="71"/>
      <c r="BJ116" s="71"/>
      <c r="BK116" s="71"/>
      <c r="BL116" s="71"/>
      <c r="BM116" s="179" t="s">
        <v>94</v>
      </c>
      <c r="BN116" s="71"/>
      <c r="BO116" s="71"/>
      <c r="BP116" s="71"/>
      <c r="BQ116" s="71"/>
      <c r="BR116" s="71"/>
      <c r="BS116" s="71"/>
      <c r="BT116" s="71"/>
      <c r="BU116" s="71"/>
      <c r="BV116" s="71"/>
      <c r="BW116" s="71"/>
      <c r="BX116" s="71"/>
      <c r="BY116" s="71"/>
      <c r="BZ116" s="71"/>
      <c r="CA116" s="71"/>
      <c r="CB116" s="71"/>
      <c r="CC116" s="71"/>
      <c r="CD116" s="71"/>
      <c r="CE116" s="71"/>
      <c r="CF116" s="71"/>
      <c r="CG116" s="71"/>
      <c r="CH116" s="71"/>
    </row>
    <row r="117" spans="53:86">
      <c r="BA117" t="s">
        <v>800</v>
      </c>
      <c r="BB117" s="71"/>
      <c r="BC117" s="71"/>
      <c r="BD117" s="71"/>
      <c r="BE117" s="71"/>
      <c r="BF117" s="71"/>
      <c r="BG117" s="71"/>
      <c r="BH117" s="71"/>
      <c r="BI117" s="71"/>
      <c r="BJ117" s="71"/>
      <c r="BK117" s="71"/>
      <c r="BL117" s="71"/>
      <c r="BM117" s="179" t="s">
        <v>548</v>
      </c>
      <c r="BN117" s="71"/>
      <c r="BO117" s="71"/>
      <c r="BP117" s="71"/>
      <c r="BQ117" s="71"/>
      <c r="BR117" s="71"/>
      <c r="BS117" s="71"/>
      <c r="BT117" s="71"/>
      <c r="BU117" s="71"/>
      <c r="BV117" s="71"/>
      <c r="BW117" s="71"/>
      <c r="BX117" s="71"/>
      <c r="BY117" s="71"/>
      <c r="BZ117" s="71"/>
      <c r="CA117" s="71"/>
      <c r="CB117" s="71"/>
      <c r="CC117" s="71"/>
      <c r="CD117" s="71"/>
      <c r="CE117" s="71"/>
      <c r="CF117" s="71"/>
      <c r="CG117" s="71"/>
      <c r="CH117" s="71"/>
    </row>
    <row r="118" spans="53:86">
      <c r="BA118" t="s">
        <v>801</v>
      </c>
      <c r="BB118" s="71"/>
      <c r="BC118" s="71"/>
      <c r="BD118" s="71"/>
      <c r="BE118" s="71"/>
      <c r="BF118" s="71"/>
      <c r="BG118" s="71"/>
      <c r="BH118" s="71"/>
      <c r="BI118" s="71"/>
      <c r="BJ118" s="71"/>
      <c r="BK118" s="71"/>
      <c r="BL118" s="71"/>
      <c r="BM118" s="179" t="s">
        <v>549</v>
      </c>
      <c r="BN118" s="71"/>
      <c r="BO118" s="71"/>
      <c r="BP118" s="71"/>
      <c r="BQ118" s="71"/>
      <c r="BR118" s="71"/>
      <c r="BS118" s="71"/>
      <c r="BT118" s="71"/>
      <c r="BU118" s="71"/>
      <c r="BV118" s="71"/>
      <c r="BW118" s="71"/>
      <c r="BX118" s="71"/>
      <c r="BY118" s="71"/>
      <c r="BZ118" s="71"/>
      <c r="CA118" s="71"/>
      <c r="CB118" s="71"/>
      <c r="CC118" s="71"/>
      <c r="CD118" s="71"/>
      <c r="CE118" s="71"/>
      <c r="CF118" s="71"/>
      <c r="CG118" s="71"/>
      <c r="CH118" s="71"/>
    </row>
    <row r="119" spans="53:86">
      <c r="BA119" t="s">
        <v>802</v>
      </c>
      <c r="BB119" s="71"/>
      <c r="BC119" s="71"/>
      <c r="BD119" s="71"/>
      <c r="BE119" s="71"/>
      <c r="BF119" s="71"/>
      <c r="BG119" s="71"/>
      <c r="BH119" s="71"/>
      <c r="BI119" s="71"/>
      <c r="BJ119" s="71"/>
      <c r="BK119" s="71"/>
      <c r="BL119" s="71"/>
      <c r="BM119" s="179" t="s">
        <v>550</v>
      </c>
      <c r="BN119" s="71"/>
      <c r="BO119" s="71"/>
      <c r="BP119" s="71"/>
      <c r="BQ119" s="71"/>
      <c r="BR119" s="71"/>
      <c r="BS119" s="71"/>
      <c r="BT119" s="71"/>
      <c r="BU119" s="71"/>
      <c r="BV119" s="71"/>
      <c r="BW119" s="71"/>
      <c r="BX119" s="71"/>
      <c r="BY119" s="71"/>
      <c r="BZ119" s="71"/>
      <c r="CA119" s="71"/>
      <c r="CB119" s="71"/>
      <c r="CC119" s="71"/>
      <c r="CD119" s="71"/>
      <c r="CE119" s="71"/>
      <c r="CF119" s="71"/>
      <c r="CG119" s="71"/>
      <c r="CH119" s="71"/>
    </row>
    <row r="120" spans="53:86" ht="15">
      <c r="BA120" s="193" t="s">
        <v>777</v>
      </c>
      <c r="BB120" s="71"/>
      <c r="BC120" s="71"/>
      <c r="BD120" s="71"/>
      <c r="BE120" s="71"/>
      <c r="BF120" s="71"/>
      <c r="BG120" s="71"/>
      <c r="BH120" s="71"/>
      <c r="BI120" s="71"/>
      <c r="BJ120" s="71"/>
      <c r="BK120" s="71"/>
      <c r="BL120" s="71"/>
      <c r="BM120" s="179" t="s">
        <v>551</v>
      </c>
      <c r="BN120" s="71"/>
      <c r="BO120" s="71"/>
      <c r="BP120" s="71"/>
      <c r="BQ120" s="71"/>
      <c r="BR120" s="71"/>
      <c r="BS120" s="71"/>
      <c r="BT120" s="71"/>
      <c r="BU120" s="71"/>
      <c r="BV120" s="71"/>
      <c r="BW120" s="71"/>
      <c r="BX120" s="71"/>
      <c r="BY120" s="71"/>
      <c r="BZ120" s="71"/>
      <c r="CA120" s="71"/>
      <c r="CB120" s="71"/>
      <c r="CC120" s="71"/>
      <c r="CD120" s="71"/>
      <c r="CE120" s="71"/>
      <c r="CF120" s="71"/>
      <c r="CG120" s="71"/>
      <c r="CH120" s="71"/>
    </row>
    <row r="121" spans="53:86">
      <c r="BA121" t="s">
        <v>778</v>
      </c>
      <c r="BB121" s="71"/>
      <c r="BC121" s="71"/>
      <c r="BD121" s="71"/>
      <c r="BE121" s="71"/>
      <c r="BF121" s="71"/>
      <c r="BG121" s="71"/>
      <c r="BH121" s="71"/>
      <c r="BI121" s="71"/>
      <c r="BJ121" s="71"/>
      <c r="BK121" s="71"/>
      <c r="BL121" s="71"/>
      <c r="BM121" s="179" t="s">
        <v>552</v>
      </c>
      <c r="BN121" s="71"/>
      <c r="BO121" s="71"/>
      <c r="BP121" s="71"/>
      <c r="BQ121" s="71"/>
      <c r="BR121" s="71"/>
      <c r="BS121" s="71"/>
      <c r="BT121" s="71"/>
      <c r="BU121" s="71"/>
      <c r="BV121" s="71"/>
      <c r="BW121" s="71"/>
      <c r="BX121" s="71"/>
      <c r="BY121" s="71"/>
      <c r="BZ121" s="71"/>
      <c r="CA121" s="71"/>
      <c r="CB121" s="71"/>
      <c r="CC121" s="71"/>
      <c r="CD121" s="71"/>
      <c r="CE121" s="71"/>
      <c r="CF121" s="71"/>
      <c r="CG121" s="71"/>
      <c r="CH121" s="71"/>
    </row>
    <row r="122" spans="53:86" ht="15">
      <c r="BA122" s="193" t="s">
        <v>779</v>
      </c>
      <c r="BB122" s="71"/>
      <c r="BC122" s="71"/>
      <c r="BD122" s="71"/>
      <c r="BE122" s="71"/>
      <c r="BF122" s="71"/>
      <c r="BG122" s="71"/>
      <c r="BH122" s="71"/>
      <c r="BI122" s="71"/>
      <c r="BJ122" s="71"/>
      <c r="BK122" s="71"/>
      <c r="BL122" s="71"/>
      <c r="BM122" s="179" t="s">
        <v>553</v>
      </c>
      <c r="BN122" s="71"/>
      <c r="BO122" s="71"/>
      <c r="BP122" s="71"/>
      <c r="BQ122" s="71"/>
      <c r="BR122" s="71"/>
      <c r="BS122" s="71"/>
      <c r="BT122" s="71"/>
      <c r="BU122" s="71"/>
      <c r="BV122" s="71"/>
      <c r="BW122" s="71"/>
      <c r="BX122" s="71"/>
      <c r="BY122" s="71"/>
      <c r="BZ122" s="71"/>
      <c r="CA122" s="71"/>
      <c r="CB122" s="71"/>
      <c r="CC122" s="71"/>
      <c r="CD122" s="71"/>
      <c r="CE122" s="71"/>
      <c r="CF122" s="71"/>
      <c r="CG122" s="71"/>
      <c r="CH122" s="71"/>
    </row>
    <row r="123" spans="53:86">
      <c r="BA123" t="s">
        <v>780</v>
      </c>
      <c r="BB123" s="71"/>
      <c r="BC123" s="71"/>
      <c r="BD123" s="71"/>
      <c r="BE123" s="71"/>
      <c r="BF123" s="71"/>
      <c r="BG123" s="71"/>
      <c r="BH123" s="71"/>
      <c r="BI123" s="71"/>
      <c r="BJ123" s="71"/>
      <c r="BK123" s="71"/>
      <c r="BL123" s="71"/>
      <c r="BM123" s="179" t="s">
        <v>646</v>
      </c>
      <c r="BN123" s="71"/>
      <c r="BO123" s="71"/>
      <c r="BP123" s="71"/>
      <c r="BQ123" s="71"/>
      <c r="BR123" s="71"/>
      <c r="BS123" s="71"/>
      <c r="BT123" s="71"/>
      <c r="BU123" s="71"/>
      <c r="BV123" s="71"/>
      <c r="BW123" s="71"/>
      <c r="BX123" s="71"/>
      <c r="BY123" s="71"/>
      <c r="BZ123" s="71"/>
      <c r="CA123" s="71"/>
      <c r="CB123" s="71"/>
      <c r="CC123" s="71"/>
      <c r="CD123" s="71"/>
      <c r="CE123" s="71"/>
      <c r="CF123" s="71"/>
      <c r="CG123" s="71"/>
      <c r="CH123" s="71"/>
    </row>
    <row r="124" spans="53:86">
      <c r="BA124" t="s">
        <v>781</v>
      </c>
      <c r="BB124" s="71"/>
      <c r="BC124" s="71"/>
      <c r="BD124" s="71"/>
      <c r="BE124" s="71"/>
      <c r="BF124" s="71"/>
      <c r="BG124" s="71"/>
      <c r="BH124" s="71"/>
      <c r="BI124" s="71"/>
      <c r="BJ124" s="71"/>
      <c r="BK124" s="71"/>
      <c r="BL124" s="71"/>
      <c r="BM124" s="179" t="s">
        <v>81</v>
      </c>
      <c r="BN124" s="71"/>
      <c r="BO124" s="71"/>
      <c r="BP124" s="71"/>
      <c r="BQ124" s="71"/>
      <c r="BR124" s="71"/>
      <c r="BS124" s="71"/>
      <c r="BT124" s="71"/>
      <c r="BU124" s="71"/>
      <c r="BV124" s="71"/>
      <c r="BW124" s="71"/>
      <c r="BX124" s="71"/>
      <c r="BY124" s="71"/>
      <c r="BZ124" s="71"/>
      <c r="CA124" s="71"/>
      <c r="CB124" s="71"/>
      <c r="CC124" s="71"/>
      <c r="CD124" s="71"/>
      <c r="CE124" s="71"/>
      <c r="CF124" s="71"/>
      <c r="CG124" s="71"/>
      <c r="CH124" s="71"/>
    </row>
    <row r="125" spans="53:86">
      <c r="BA125" t="s">
        <v>782</v>
      </c>
      <c r="BB125" s="71"/>
      <c r="BC125" s="71"/>
      <c r="BD125" s="71"/>
      <c r="BE125" s="71"/>
      <c r="BF125" s="71"/>
      <c r="BG125" s="71"/>
      <c r="BH125" s="71"/>
      <c r="BI125" s="71"/>
      <c r="BJ125" s="71"/>
      <c r="BK125" s="71"/>
      <c r="BL125" s="71"/>
      <c r="BM125" s="179" t="s">
        <v>554</v>
      </c>
      <c r="BN125" s="71"/>
      <c r="BO125" s="71"/>
      <c r="BP125" s="71"/>
      <c r="BQ125" s="71"/>
      <c r="BR125" s="71"/>
      <c r="BS125" s="71"/>
      <c r="BT125" s="71"/>
      <c r="BU125" s="71"/>
      <c r="BV125" s="71"/>
      <c r="BW125" s="71"/>
      <c r="BX125" s="71"/>
      <c r="BY125" s="71"/>
      <c r="BZ125" s="71"/>
      <c r="CA125" s="71"/>
      <c r="CB125" s="71"/>
      <c r="CC125" s="71"/>
      <c r="CD125" s="71"/>
      <c r="CE125" s="71"/>
      <c r="CF125" s="71"/>
      <c r="CG125" s="71"/>
      <c r="CH125" s="71"/>
    </row>
    <row r="126" spans="53:86">
      <c r="BA126" t="s">
        <v>783</v>
      </c>
      <c r="BB126" s="71"/>
      <c r="BC126" s="71"/>
      <c r="BD126" s="71"/>
      <c r="BE126" s="71"/>
      <c r="BF126" s="71"/>
      <c r="BG126" s="71"/>
      <c r="BH126" s="71"/>
      <c r="BI126" s="71"/>
      <c r="BJ126" s="71"/>
      <c r="BK126" s="71"/>
      <c r="BL126" s="71"/>
      <c r="BM126" s="179" t="s">
        <v>555</v>
      </c>
      <c r="BN126" s="71"/>
      <c r="BO126" s="71"/>
      <c r="BP126" s="71"/>
      <c r="BQ126" s="71"/>
      <c r="BR126" s="71"/>
      <c r="BS126" s="71"/>
      <c r="BT126" s="71"/>
      <c r="BU126" s="71"/>
      <c r="BV126" s="71"/>
      <c r="BW126" s="71"/>
      <c r="BX126" s="71"/>
      <c r="BY126" s="71"/>
      <c r="BZ126" s="71"/>
      <c r="CA126" s="71"/>
      <c r="CB126" s="71"/>
      <c r="CC126" s="71"/>
      <c r="CD126" s="71"/>
      <c r="CE126" s="71"/>
      <c r="CF126" s="71"/>
      <c r="CG126" s="71"/>
      <c r="CH126" s="71"/>
    </row>
    <row r="127" spans="53:86" ht="15">
      <c r="BA127" s="193" t="s">
        <v>784</v>
      </c>
      <c r="BB127" s="71"/>
      <c r="BC127" s="71"/>
      <c r="BD127" s="71"/>
      <c r="BE127" s="71"/>
      <c r="BF127" s="71"/>
      <c r="BG127" s="71"/>
      <c r="BH127" s="71"/>
      <c r="BI127" s="71"/>
      <c r="BJ127" s="71"/>
      <c r="BK127" s="71"/>
      <c r="BL127" s="71"/>
      <c r="BM127" s="179" t="s">
        <v>556</v>
      </c>
      <c r="BN127" s="71"/>
      <c r="BO127" s="71"/>
      <c r="BP127" s="71"/>
      <c r="BQ127" s="71"/>
      <c r="BR127" s="71"/>
      <c r="BS127" s="71"/>
      <c r="BT127" s="71"/>
      <c r="BU127" s="71"/>
      <c r="BV127" s="71"/>
      <c r="BW127" s="71"/>
      <c r="BX127" s="71"/>
      <c r="BY127" s="71"/>
      <c r="BZ127" s="71"/>
      <c r="CA127" s="71"/>
      <c r="CB127" s="71"/>
      <c r="CC127" s="71"/>
      <c r="CD127" s="71"/>
      <c r="CE127" s="71"/>
      <c r="CF127" s="71"/>
      <c r="CG127" s="71"/>
      <c r="CH127" s="71"/>
    </row>
    <row r="128" spans="53:86">
      <c r="BA128" t="s">
        <v>785</v>
      </c>
      <c r="BB128" s="71"/>
      <c r="BC128" s="71"/>
      <c r="BD128" s="71"/>
      <c r="BE128" s="71"/>
      <c r="BF128" s="71"/>
      <c r="BG128" s="71"/>
      <c r="BH128" s="71"/>
      <c r="BI128" s="71"/>
      <c r="BJ128" s="71"/>
      <c r="BK128" s="71"/>
      <c r="BL128" s="71"/>
      <c r="BM128" s="179" t="s">
        <v>557</v>
      </c>
      <c r="BN128" s="71"/>
      <c r="BO128" s="71"/>
      <c r="BP128" s="71"/>
      <c r="BQ128" s="71"/>
      <c r="BR128" s="71"/>
      <c r="BS128" s="71"/>
      <c r="BT128" s="71"/>
      <c r="BU128" s="71"/>
      <c r="BV128" s="71"/>
      <c r="BW128" s="71"/>
      <c r="BX128" s="71"/>
      <c r="BY128" s="71"/>
      <c r="BZ128" s="71"/>
      <c r="CA128" s="71"/>
      <c r="CB128" s="71"/>
      <c r="CC128" s="71"/>
      <c r="CD128" s="71"/>
      <c r="CE128" s="71"/>
      <c r="CF128" s="71"/>
      <c r="CG128" s="71"/>
      <c r="CH128" s="71"/>
    </row>
    <row r="129" spans="53:86">
      <c r="BA129" t="s">
        <v>786</v>
      </c>
      <c r="BB129" s="71"/>
      <c r="BC129" s="71"/>
      <c r="BD129" s="71"/>
      <c r="BE129" s="71"/>
      <c r="BF129" s="71"/>
      <c r="BG129" s="71"/>
      <c r="BH129" s="71"/>
      <c r="BI129" s="71"/>
      <c r="BJ129" s="71"/>
      <c r="BK129" s="71"/>
      <c r="BL129" s="71"/>
      <c r="BM129" s="179" t="s">
        <v>558</v>
      </c>
      <c r="BN129" s="71"/>
      <c r="BO129" s="71"/>
      <c r="BP129" s="71"/>
      <c r="BQ129" s="71"/>
      <c r="BR129" s="71"/>
      <c r="BS129" s="71"/>
      <c r="BT129" s="71"/>
      <c r="BU129" s="71"/>
      <c r="BV129" s="71"/>
      <c r="BW129" s="71"/>
      <c r="BX129" s="71"/>
      <c r="BY129" s="71"/>
      <c r="BZ129" s="71"/>
      <c r="CA129" s="71"/>
      <c r="CB129" s="71"/>
      <c r="CC129" s="71"/>
      <c r="CD129" s="71"/>
      <c r="CE129" s="71"/>
      <c r="CF129" s="71"/>
      <c r="CG129" s="71"/>
      <c r="CH129" s="71"/>
    </row>
    <row r="130" spans="53:86">
      <c r="BA130" t="s">
        <v>787</v>
      </c>
      <c r="BB130" s="71"/>
      <c r="BC130" s="71"/>
      <c r="BD130" s="71"/>
      <c r="BE130" s="71"/>
      <c r="BF130" s="71"/>
      <c r="BG130" s="71"/>
      <c r="BH130" s="71"/>
      <c r="BI130" s="71"/>
      <c r="BJ130" s="71"/>
      <c r="BK130" s="71"/>
      <c r="BL130" s="71"/>
      <c r="BM130" s="179" t="s">
        <v>559</v>
      </c>
      <c r="BN130" s="71"/>
      <c r="BO130" s="71"/>
      <c r="BP130" s="71"/>
      <c r="BQ130" s="71"/>
      <c r="BR130" s="71"/>
      <c r="BS130" s="71"/>
      <c r="BT130" s="71"/>
      <c r="BU130" s="71"/>
      <c r="BV130" s="71"/>
      <c r="BW130" s="71"/>
      <c r="BX130" s="71"/>
      <c r="BY130" s="71"/>
      <c r="BZ130" s="71"/>
      <c r="CA130" s="71"/>
      <c r="CB130" s="71"/>
      <c r="CC130" s="71"/>
      <c r="CD130" s="71"/>
      <c r="CE130" s="71"/>
      <c r="CF130" s="71"/>
      <c r="CG130" s="71"/>
      <c r="CH130" s="71"/>
    </row>
    <row r="131" spans="53:86">
      <c r="BA131" t="s">
        <v>788</v>
      </c>
      <c r="BB131" s="71"/>
      <c r="BC131" s="71"/>
      <c r="BD131" s="71"/>
      <c r="BE131" s="71"/>
      <c r="BF131" s="71"/>
      <c r="BG131" s="71"/>
      <c r="BH131" s="71"/>
      <c r="BI131" s="71"/>
      <c r="BJ131" s="71"/>
      <c r="BK131" s="71"/>
      <c r="BL131" s="71"/>
      <c r="BM131" s="179" t="s">
        <v>560</v>
      </c>
      <c r="BN131" s="71"/>
      <c r="BO131" s="71"/>
      <c r="BP131" s="71"/>
      <c r="BQ131" s="71"/>
      <c r="BR131" s="71"/>
      <c r="BS131" s="71"/>
      <c r="BT131" s="71"/>
      <c r="BU131" s="71"/>
      <c r="BV131" s="71"/>
      <c r="BW131" s="71"/>
      <c r="BX131" s="71"/>
      <c r="BY131" s="71"/>
      <c r="BZ131" s="71"/>
      <c r="CA131" s="71"/>
      <c r="CB131" s="71"/>
      <c r="CC131" s="71"/>
      <c r="CD131" s="71"/>
      <c r="CE131" s="71"/>
      <c r="CF131" s="71"/>
      <c r="CG131" s="71"/>
      <c r="CH131" s="71"/>
    </row>
    <row r="132" spans="53:86">
      <c r="BA132" t="s">
        <v>789</v>
      </c>
      <c r="BB132" s="71"/>
      <c r="BC132" s="71"/>
      <c r="BD132" s="71"/>
      <c r="BE132" s="71"/>
      <c r="BF132" s="71"/>
      <c r="BG132" s="71"/>
      <c r="BH132" s="71"/>
      <c r="BI132" s="71"/>
      <c r="BJ132" s="71"/>
      <c r="BK132" s="71"/>
      <c r="BL132" s="71"/>
      <c r="BM132" s="179" t="s">
        <v>82</v>
      </c>
      <c r="BN132" s="71"/>
      <c r="BO132" s="71"/>
      <c r="BP132" s="71"/>
      <c r="BQ132" s="71"/>
      <c r="BR132" s="71"/>
      <c r="BS132" s="71"/>
      <c r="BT132" s="71"/>
      <c r="BU132" s="71"/>
      <c r="BV132" s="71"/>
      <c r="BW132" s="71"/>
      <c r="BX132" s="71"/>
      <c r="BY132" s="71"/>
      <c r="BZ132" s="71"/>
      <c r="CA132" s="71"/>
      <c r="CB132" s="71"/>
      <c r="CC132" s="71"/>
      <c r="CD132" s="71"/>
      <c r="CE132" s="71"/>
      <c r="CF132" s="71"/>
      <c r="CG132" s="71"/>
      <c r="CH132" s="71"/>
    </row>
    <row r="133" spans="53:86">
      <c r="BA133" t="s">
        <v>790</v>
      </c>
      <c r="BB133" s="71"/>
      <c r="BC133" s="71"/>
      <c r="BD133" s="71"/>
      <c r="BE133" s="71"/>
      <c r="BF133" s="71"/>
      <c r="BG133" s="71"/>
      <c r="BH133" s="71"/>
      <c r="BI133" s="71"/>
      <c r="BJ133" s="71"/>
      <c r="BK133" s="71"/>
      <c r="BL133" s="71"/>
      <c r="BM133" s="179" t="s">
        <v>561</v>
      </c>
      <c r="BN133" s="71"/>
      <c r="BO133" s="71"/>
      <c r="BP133" s="71"/>
      <c r="BQ133" s="71"/>
      <c r="BR133" s="71"/>
      <c r="BS133" s="71"/>
      <c r="BT133" s="71"/>
      <c r="BU133" s="71"/>
      <c r="BV133" s="71"/>
      <c r="BW133" s="71"/>
      <c r="BX133" s="71"/>
      <c r="BY133" s="71"/>
      <c r="BZ133" s="71"/>
      <c r="CA133" s="71"/>
      <c r="CB133" s="71"/>
      <c r="CC133" s="71"/>
      <c r="CD133" s="71"/>
      <c r="CE133" s="71"/>
      <c r="CF133" s="71"/>
      <c r="CG133" s="71"/>
      <c r="CH133" s="71"/>
    </row>
    <row r="134" spans="53:86" ht="15">
      <c r="BA134" s="193" t="s">
        <v>791</v>
      </c>
      <c r="BB134" s="71"/>
      <c r="BC134" s="71"/>
      <c r="BD134" s="71"/>
      <c r="BE134" s="71"/>
      <c r="BF134" s="71"/>
      <c r="BG134" s="71"/>
      <c r="BH134" s="71"/>
      <c r="BI134" s="71"/>
      <c r="BJ134" s="71"/>
      <c r="BK134" s="71"/>
      <c r="BL134" s="71"/>
      <c r="BM134" s="179" t="s">
        <v>562</v>
      </c>
      <c r="BN134" s="71"/>
      <c r="BO134" s="71"/>
      <c r="BP134" s="71"/>
      <c r="BQ134" s="71"/>
      <c r="BR134" s="71"/>
      <c r="BS134" s="71"/>
      <c r="BT134" s="71"/>
      <c r="BU134" s="71"/>
      <c r="BV134" s="71"/>
      <c r="BW134" s="71"/>
      <c r="BX134" s="71"/>
      <c r="BY134" s="71"/>
      <c r="BZ134" s="71"/>
      <c r="CA134" s="71"/>
      <c r="CB134" s="71"/>
      <c r="CC134" s="71"/>
      <c r="CD134" s="71"/>
      <c r="CE134" s="71"/>
      <c r="CF134" s="71"/>
      <c r="CG134" s="71"/>
      <c r="CH134" s="71"/>
    </row>
    <row r="135" spans="53:86">
      <c r="BA135" t="s">
        <v>792</v>
      </c>
      <c r="BB135" s="71"/>
      <c r="BC135" s="71"/>
      <c r="BD135" s="71"/>
      <c r="BE135" s="71"/>
      <c r="BF135" s="71"/>
      <c r="BG135" s="71"/>
      <c r="BH135" s="71"/>
      <c r="BI135" s="71"/>
      <c r="BJ135" s="71"/>
      <c r="BK135" s="71"/>
      <c r="BL135" s="71"/>
      <c r="BM135" s="179" t="s">
        <v>563</v>
      </c>
      <c r="BN135" s="71"/>
      <c r="BO135" s="71"/>
      <c r="BP135" s="71"/>
      <c r="BQ135" s="71"/>
      <c r="BR135" s="71"/>
      <c r="BS135" s="71"/>
      <c r="BT135" s="71"/>
      <c r="BU135" s="71"/>
      <c r="BV135" s="71"/>
      <c r="BW135" s="71"/>
      <c r="BX135" s="71"/>
      <c r="BY135" s="71"/>
      <c r="BZ135" s="71"/>
      <c r="CA135" s="71"/>
      <c r="CB135" s="71"/>
      <c r="CC135" s="71"/>
      <c r="CD135" s="71"/>
      <c r="CE135" s="71"/>
      <c r="CF135" s="71"/>
      <c r="CG135" s="71"/>
      <c r="CH135" s="71"/>
    </row>
    <row r="136" spans="53:86" ht="15">
      <c r="BA136" s="193" t="s">
        <v>793</v>
      </c>
      <c r="BB136" s="71"/>
      <c r="BC136" s="71"/>
      <c r="BD136" s="71"/>
      <c r="BE136" s="71"/>
      <c r="BF136" s="71"/>
      <c r="BG136" s="71"/>
      <c r="BH136" s="71"/>
      <c r="BI136" s="71"/>
      <c r="BJ136" s="71"/>
      <c r="BK136" s="71"/>
      <c r="BL136" s="71"/>
      <c r="BM136" s="179" t="s">
        <v>564</v>
      </c>
      <c r="BN136" s="71"/>
      <c r="BO136" s="71"/>
      <c r="BP136" s="71"/>
      <c r="BQ136" s="71"/>
      <c r="BR136" s="71"/>
      <c r="BS136" s="71"/>
      <c r="BT136" s="71"/>
      <c r="BU136" s="71"/>
      <c r="BV136" s="71"/>
      <c r="BW136" s="71"/>
      <c r="BX136" s="71"/>
      <c r="BY136" s="71"/>
      <c r="BZ136" s="71"/>
      <c r="CA136" s="71"/>
      <c r="CB136" s="71"/>
      <c r="CC136" s="71"/>
      <c r="CD136" s="71"/>
      <c r="CE136" s="71"/>
      <c r="CF136" s="71"/>
      <c r="CG136" s="71"/>
      <c r="CH136" s="71"/>
    </row>
    <row r="137" spans="53:86">
      <c r="BA137" t="s">
        <v>794</v>
      </c>
      <c r="BB137" s="71"/>
      <c r="BC137" s="71"/>
      <c r="BD137" s="71"/>
      <c r="BE137" s="71"/>
      <c r="BF137" s="71"/>
      <c r="BG137" s="71"/>
      <c r="BH137" s="71"/>
      <c r="BI137" s="71"/>
      <c r="BJ137" s="71"/>
      <c r="BK137" s="71"/>
      <c r="BL137" s="71"/>
      <c r="BM137" s="179" t="s">
        <v>565</v>
      </c>
      <c r="BN137" s="71"/>
      <c r="BO137" s="71"/>
      <c r="BP137" s="71"/>
      <c r="BQ137" s="71"/>
      <c r="BR137" s="71"/>
      <c r="BS137" s="71"/>
      <c r="BT137" s="71"/>
      <c r="BU137" s="71"/>
      <c r="BV137" s="71"/>
      <c r="BW137" s="71"/>
      <c r="BX137" s="71"/>
      <c r="BY137" s="71"/>
      <c r="BZ137" s="71"/>
      <c r="CA137" s="71"/>
      <c r="CB137" s="71"/>
      <c r="CC137" s="71"/>
      <c r="CD137" s="71"/>
      <c r="CE137" s="71"/>
      <c r="CF137" s="71"/>
      <c r="CG137" s="71"/>
      <c r="CH137" s="71"/>
    </row>
    <row r="138" spans="53:86">
      <c r="BA138" s="71"/>
      <c r="BB138" s="71"/>
      <c r="BC138" s="71"/>
      <c r="BD138" s="71"/>
      <c r="BE138" s="71"/>
      <c r="BF138" s="71"/>
      <c r="BG138" s="71"/>
      <c r="BH138" s="71"/>
      <c r="BI138" s="71"/>
      <c r="BJ138" s="71"/>
      <c r="BK138" s="71"/>
      <c r="BL138" s="71"/>
      <c r="BM138" s="179" t="s">
        <v>566</v>
      </c>
      <c r="BN138" s="71"/>
      <c r="BO138" s="71"/>
      <c r="BP138" s="71"/>
      <c r="BQ138" s="71"/>
      <c r="BR138" s="71"/>
      <c r="BS138" s="71"/>
      <c r="BT138" s="71"/>
      <c r="BU138" s="71"/>
      <c r="BV138" s="71"/>
      <c r="BW138" s="71"/>
      <c r="BX138" s="71"/>
      <c r="BY138" s="71"/>
      <c r="BZ138" s="71"/>
      <c r="CA138" s="71"/>
      <c r="CB138" s="71"/>
      <c r="CC138" s="71"/>
      <c r="CD138" s="71"/>
      <c r="CE138" s="71"/>
      <c r="CF138" s="71"/>
      <c r="CG138" s="71"/>
      <c r="CH138" s="71"/>
    </row>
    <row r="139" spans="53:86">
      <c r="BA139" s="71"/>
      <c r="BB139" s="71"/>
      <c r="BC139" s="71"/>
      <c r="BD139" s="71"/>
      <c r="BE139" s="71"/>
      <c r="BF139" s="71"/>
      <c r="BG139" s="71"/>
      <c r="BH139" s="71"/>
      <c r="BI139" s="71"/>
      <c r="BJ139" s="71"/>
      <c r="BK139" s="71"/>
      <c r="BL139" s="71"/>
      <c r="BM139" s="179" t="s">
        <v>567</v>
      </c>
      <c r="BN139" s="71"/>
      <c r="BO139" s="71"/>
      <c r="BP139" s="71"/>
      <c r="BQ139" s="71"/>
      <c r="BR139" s="71"/>
      <c r="BS139" s="71"/>
      <c r="BT139" s="71"/>
      <c r="BU139" s="71"/>
      <c r="BV139" s="71"/>
      <c r="BW139" s="71"/>
      <c r="BX139" s="71"/>
      <c r="BY139" s="71"/>
      <c r="BZ139" s="71"/>
      <c r="CA139" s="71"/>
      <c r="CB139" s="71"/>
      <c r="CC139" s="71"/>
      <c r="CD139" s="71"/>
      <c r="CE139" s="71"/>
      <c r="CF139" s="71"/>
      <c r="CG139" s="71"/>
      <c r="CH139" s="71"/>
    </row>
    <row r="140" spans="53:86">
      <c r="BA140" s="71"/>
      <c r="BB140" s="71"/>
      <c r="BC140" s="71"/>
      <c r="BD140" s="71"/>
      <c r="BE140" s="71"/>
      <c r="BF140" s="71"/>
      <c r="BG140" s="71"/>
      <c r="BH140" s="71"/>
      <c r="BI140" s="71"/>
      <c r="BJ140" s="71"/>
      <c r="BK140" s="71"/>
      <c r="BL140" s="71"/>
      <c r="BM140" s="179" t="s">
        <v>568</v>
      </c>
      <c r="BN140" s="71"/>
      <c r="BO140" s="71"/>
      <c r="BP140" s="71"/>
      <c r="BQ140" s="71"/>
      <c r="BR140" s="71"/>
      <c r="BS140" s="71"/>
      <c r="BT140" s="71"/>
      <c r="BU140" s="71"/>
      <c r="BV140" s="71"/>
      <c r="BW140" s="71"/>
      <c r="BX140" s="71"/>
      <c r="BY140" s="71"/>
      <c r="BZ140" s="71"/>
      <c r="CA140" s="71"/>
      <c r="CB140" s="71"/>
      <c r="CC140" s="71"/>
      <c r="CD140" s="71"/>
      <c r="CE140" s="71"/>
      <c r="CF140" s="71"/>
      <c r="CG140" s="71"/>
      <c r="CH140" s="71"/>
    </row>
    <row r="141" spans="53:86">
      <c r="BA141" s="71"/>
      <c r="BB141" s="71"/>
      <c r="BC141" s="71"/>
      <c r="BD141" s="71"/>
      <c r="BE141" s="71"/>
      <c r="BF141" s="71"/>
      <c r="BG141" s="71"/>
      <c r="BH141" s="71"/>
      <c r="BI141" s="71"/>
      <c r="BJ141" s="71"/>
      <c r="BK141" s="71"/>
      <c r="BL141" s="71"/>
      <c r="BM141" s="179" t="s">
        <v>569</v>
      </c>
      <c r="BN141" s="71"/>
      <c r="BO141" s="71"/>
      <c r="BP141" s="71"/>
      <c r="BQ141" s="71"/>
      <c r="BR141" s="71"/>
      <c r="BS141" s="71"/>
      <c r="BT141" s="71"/>
      <c r="BU141" s="71"/>
      <c r="BV141" s="71"/>
      <c r="BW141" s="71"/>
      <c r="BX141" s="71"/>
      <c r="BY141" s="71"/>
      <c r="BZ141" s="71"/>
      <c r="CA141" s="71"/>
      <c r="CB141" s="71"/>
      <c r="CC141" s="71"/>
      <c r="CD141" s="71"/>
      <c r="CE141" s="71"/>
      <c r="CF141" s="71"/>
      <c r="CG141" s="71"/>
      <c r="CH141" s="71"/>
    </row>
    <row r="142" spans="53:86">
      <c r="BA142" s="71"/>
      <c r="BB142" s="71"/>
      <c r="BC142" s="71"/>
      <c r="BD142" s="71"/>
      <c r="BE142" s="71"/>
      <c r="BF142" s="71"/>
      <c r="BG142" s="71"/>
      <c r="BH142" s="71"/>
      <c r="BI142" s="71"/>
      <c r="BJ142" s="71"/>
      <c r="BK142" s="71"/>
      <c r="BL142" s="71"/>
      <c r="BM142" s="179" t="s">
        <v>570</v>
      </c>
      <c r="BN142" s="71"/>
      <c r="BO142" s="71"/>
      <c r="BP142" s="71"/>
      <c r="BQ142" s="71"/>
      <c r="BR142" s="71"/>
      <c r="BS142" s="71"/>
      <c r="BT142" s="71"/>
      <c r="BU142" s="71"/>
      <c r="BV142" s="71"/>
      <c r="BW142" s="71"/>
      <c r="BX142" s="71"/>
      <c r="BY142" s="71"/>
      <c r="BZ142" s="71"/>
      <c r="CA142" s="71"/>
      <c r="CB142" s="71"/>
      <c r="CC142" s="71"/>
      <c r="CD142" s="71"/>
      <c r="CE142" s="71"/>
      <c r="CF142" s="71"/>
      <c r="CG142" s="71"/>
      <c r="CH142" s="71"/>
    </row>
    <row r="143" spans="53:86">
      <c r="BA143" s="71"/>
      <c r="BB143" s="71"/>
      <c r="BC143" s="71"/>
      <c r="BD143" s="71"/>
      <c r="BE143" s="71"/>
      <c r="BF143" s="71"/>
      <c r="BG143" s="71"/>
      <c r="BH143" s="71"/>
      <c r="BI143" s="71"/>
      <c r="BJ143" s="71"/>
      <c r="BK143" s="71"/>
      <c r="BL143" s="71"/>
      <c r="BM143" s="179" t="s">
        <v>571</v>
      </c>
      <c r="BN143" s="71"/>
      <c r="BO143" s="71"/>
      <c r="BP143" s="71"/>
      <c r="BQ143" s="71"/>
      <c r="BR143" s="71"/>
      <c r="BS143" s="71"/>
      <c r="BT143" s="71"/>
      <c r="BU143" s="71"/>
      <c r="BV143" s="71"/>
      <c r="BW143" s="71"/>
      <c r="BX143" s="71"/>
      <c r="BY143" s="71"/>
      <c r="BZ143" s="71"/>
      <c r="CA143" s="71"/>
      <c r="CB143" s="71"/>
      <c r="CC143" s="71"/>
      <c r="CD143" s="71"/>
      <c r="CE143" s="71"/>
      <c r="CF143" s="71"/>
      <c r="CG143" s="71"/>
      <c r="CH143" s="71"/>
    </row>
    <row r="144" spans="53:86">
      <c r="BA144" s="71"/>
      <c r="BB144" s="71"/>
      <c r="BC144" s="71"/>
      <c r="BD144" s="71"/>
      <c r="BE144" s="71"/>
      <c r="BF144" s="71"/>
      <c r="BG144" s="71"/>
      <c r="BH144" s="71"/>
      <c r="BI144" s="71"/>
      <c r="BJ144" s="71"/>
      <c r="BK144" s="71"/>
      <c r="BL144" s="71"/>
      <c r="BM144" s="179" t="s">
        <v>572</v>
      </c>
      <c r="BN144" s="71"/>
      <c r="BO144" s="71"/>
      <c r="BP144" s="71"/>
      <c r="BQ144" s="71"/>
      <c r="BR144" s="71"/>
      <c r="BS144" s="71"/>
      <c r="BT144" s="71"/>
      <c r="BU144" s="71"/>
      <c r="BV144" s="71"/>
      <c r="BW144" s="71"/>
      <c r="BX144" s="71"/>
      <c r="BY144" s="71"/>
      <c r="BZ144" s="71"/>
      <c r="CA144" s="71"/>
      <c r="CB144" s="71"/>
      <c r="CC144" s="71"/>
      <c r="CD144" s="71"/>
      <c r="CE144" s="71"/>
      <c r="CF144" s="71"/>
      <c r="CG144" s="71"/>
      <c r="CH144" s="71"/>
    </row>
    <row r="145" spans="53:86">
      <c r="BA145" s="71"/>
      <c r="BB145" s="71"/>
      <c r="BC145" s="71"/>
      <c r="BD145" s="71"/>
      <c r="BE145" s="71"/>
      <c r="BF145" s="71"/>
      <c r="BG145" s="71"/>
      <c r="BH145" s="71"/>
      <c r="BI145" s="71"/>
      <c r="BJ145" s="71"/>
      <c r="BK145" s="71"/>
      <c r="BL145" s="71"/>
      <c r="BM145" s="179" t="s">
        <v>573</v>
      </c>
      <c r="BN145" s="71"/>
      <c r="BO145" s="71"/>
      <c r="BP145" s="71"/>
      <c r="BQ145" s="71"/>
      <c r="BR145" s="71"/>
      <c r="BS145" s="71"/>
      <c r="BT145" s="71"/>
      <c r="BU145" s="71"/>
      <c r="BV145" s="71"/>
      <c r="BW145" s="71"/>
      <c r="BX145" s="71"/>
      <c r="BY145" s="71"/>
      <c r="BZ145" s="71"/>
      <c r="CA145" s="71"/>
      <c r="CB145" s="71"/>
      <c r="CC145" s="71"/>
      <c r="CD145" s="71"/>
      <c r="CE145" s="71"/>
      <c r="CF145" s="71"/>
      <c r="CG145" s="71"/>
      <c r="CH145" s="71"/>
    </row>
    <row r="146" spans="53:86">
      <c r="BA146" s="71"/>
      <c r="BB146" s="71"/>
      <c r="BC146" s="71"/>
      <c r="BD146" s="71"/>
      <c r="BE146" s="71"/>
      <c r="BF146" s="71"/>
      <c r="BG146" s="71"/>
      <c r="BH146" s="71"/>
      <c r="BI146" s="71"/>
      <c r="BJ146" s="71"/>
      <c r="BK146" s="71"/>
      <c r="BL146" s="71"/>
      <c r="BM146" s="179" t="s">
        <v>574</v>
      </c>
      <c r="BN146" s="71"/>
      <c r="BO146" s="71"/>
      <c r="BP146" s="71"/>
      <c r="BQ146" s="71"/>
      <c r="BR146" s="71"/>
      <c r="BS146" s="71"/>
      <c r="BT146" s="71"/>
      <c r="BU146" s="71"/>
      <c r="BV146" s="71"/>
      <c r="BW146" s="71"/>
      <c r="BX146" s="71"/>
      <c r="BY146" s="71"/>
      <c r="BZ146" s="71"/>
      <c r="CA146" s="71"/>
      <c r="CB146" s="71"/>
      <c r="CC146" s="71"/>
      <c r="CD146" s="71"/>
      <c r="CE146" s="71"/>
      <c r="CF146" s="71"/>
      <c r="CG146" s="71"/>
      <c r="CH146" s="71"/>
    </row>
    <row r="147" spans="53:86">
      <c r="BA147" s="71"/>
      <c r="BB147" s="71"/>
      <c r="BC147" s="71"/>
      <c r="BD147" s="71"/>
      <c r="BE147" s="71"/>
      <c r="BF147" s="71"/>
      <c r="BG147" s="71"/>
      <c r="BH147" s="71"/>
      <c r="BI147" s="71"/>
      <c r="BJ147" s="71"/>
      <c r="BK147" s="71"/>
      <c r="BL147" s="71"/>
      <c r="BM147" s="179" t="s">
        <v>575</v>
      </c>
      <c r="BN147" s="71"/>
      <c r="BO147" s="71"/>
      <c r="BP147" s="71"/>
      <c r="BQ147" s="71"/>
      <c r="BR147" s="71"/>
      <c r="BS147" s="71"/>
      <c r="BT147" s="71"/>
      <c r="BU147" s="71"/>
      <c r="BV147" s="71"/>
      <c r="BW147" s="71"/>
      <c r="BX147" s="71"/>
      <c r="BY147" s="71"/>
      <c r="BZ147" s="71"/>
      <c r="CA147" s="71"/>
      <c r="CB147" s="71"/>
      <c r="CC147" s="71"/>
      <c r="CD147" s="71"/>
      <c r="CE147" s="71"/>
      <c r="CF147" s="71"/>
      <c r="CG147" s="71"/>
      <c r="CH147" s="71"/>
    </row>
    <row r="148" spans="53:86">
      <c r="BA148" s="71"/>
      <c r="BB148" s="71"/>
      <c r="BC148" s="71"/>
      <c r="BD148" s="71"/>
      <c r="BE148" s="71"/>
      <c r="BF148" s="71"/>
      <c r="BG148" s="71"/>
      <c r="BH148" s="71"/>
      <c r="BI148" s="71"/>
      <c r="BJ148" s="71"/>
      <c r="BK148" s="71"/>
      <c r="BL148" s="71"/>
      <c r="BM148" s="179" t="s">
        <v>576</v>
      </c>
      <c r="BN148" s="71"/>
      <c r="BO148" s="71"/>
      <c r="BP148" s="71"/>
      <c r="BQ148" s="71"/>
      <c r="BR148" s="71"/>
      <c r="BS148" s="71"/>
      <c r="BT148" s="71"/>
      <c r="BU148" s="71"/>
      <c r="BV148" s="71"/>
      <c r="BW148" s="71"/>
      <c r="BX148" s="71"/>
      <c r="BY148" s="71"/>
      <c r="BZ148" s="71"/>
      <c r="CA148" s="71"/>
      <c r="CB148" s="71"/>
      <c r="CC148" s="71"/>
      <c r="CD148" s="71"/>
      <c r="CE148" s="71"/>
      <c r="CF148" s="71"/>
      <c r="CG148" s="71"/>
      <c r="CH148" s="71"/>
    </row>
    <row r="149" spans="53:86">
      <c r="BA149" s="71"/>
      <c r="BB149" s="71"/>
      <c r="BC149" s="71"/>
      <c r="BD149" s="71"/>
      <c r="BE149" s="71"/>
      <c r="BF149" s="71"/>
      <c r="BG149" s="71"/>
      <c r="BH149" s="71"/>
      <c r="BI149" s="71"/>
      <c r="BJ149" s="71"/>
      <c r="BK149" s="71"/>
      <c r="BL149" s="71"/>
      <c r="BM149" s="179" t="s">
        <v>577</v>
      </c>
      <c r="BN149" s="71"/>
      <c r="BO149" s="71"/>
      <c r="BP149" s="71"/>
      <c r="BQ149" s="71"/>
      <c r="BR149" s="71"/>
      <c r="BS149" s="71"/>
      <c r="BT149" s="71"/>
      <c r="BU149" s="71"/>
      <c r="BV149" s="71"/>
      <c r="BW149" s="71"/>
      <c r="BX149" s="71"/>
      <c r="BY149" s="71"/>
      <c r="BZ149" s="71"/>
      <c r="CA149" s="71"/>
      <c r="CB149" s="71"/>
      <c r="CC149" s="71"/>
      <c r="CD149" s="71"/>
      <c r="CE149" s="71"/>
      <c r="CF149" s="71"/>
      <c r="CG149" s="71"/>
      <c r="CH149" s="71"/>
    </row>
    <row r="150" spans="53:86">
      <c r="BA150" s="71"/>
      <c r="BB150" s="71"/>
      <c r="BC150" s="71"/>
      <c r="BD150" s="71"/>
      <c r="BE150" s="71"/>
      <c r="BF150" s="71"/>
      <c r="BG150" s="71"/>
      <c r="BH150" s="71"/>
      <c r="BI150" s="71"/>
      <c r="BJ150" s="71"/>
      <c r="BK150" s="71"/>
      <c r="BL150" s="71"/>
      <c r="BM150" s="179" t="s">
        <v>647</v>
      </c>
      <c r="BN150" s="71"/>
      <c r="BO150" s="71"/>
      <c r="BP150" s="71"/>
      <c r="BQ150" s="71"/>
      <c r="BR150" s="71"/>
      <c r="BS150" s="71"/>
      <c r="BT150" s="71"/>
      <c r="BU150" s="71"/>
      <c r="BV150" s="71"/>
      <c r="BW150" s="71"/>
      <c r="BX150" s="71"/>
      <c r="BY150" s="71"/>
      <c r="BZ150" s="71"/>
      <c r="CA150" s="71"/>
      <c r="CB150" s="71"/>
      <c r="CC150" s="71"/>
      <c r="CD150" s="71"/>
      <c r="CE150" s="71"/>
      <c r="CF150" s="71"/>
      <c r="CG150" s="71"/>
      <c r="CH150" s="71"/>
    </row>
    <row r="151" spans="53:86">
      <c r="BA151" s="71"/>
      <c r="BB151" s="71"/>
      <c r="BC151" s="71"/>
      <c r="BD151" s="71"/>
      <c r="BE151" s="71"/>
      <c r="BF151" s="71"/>
      <c r="BG151" s="71"/>
      <c r="BH151" s="71"/>
      <c r="BI151" s="71"/>
      <c r="BJ151" s="71"/>
      <c r="BK151" s="71"/>
      <c r="BL151" s="71"/>
      <c r="BM151" s="179" t="s">
        <v>578</v>
      </c>
      <c r="BN151" s="71"/>
      <c r="BO151" s="71"/>
      <c r="BP151" s="71"/>
      <c r="BQ151" s="71"/>
      <c r="BR151" s="71"/>
      <c r="BS151" s="71"/>
      <c r="BT151" s="71"/>
      <c r="BU151" s="71"/>
      <c r="BV151" s="71"/>
      <c r="BW151" s="71"/>
      <c r="BX151" s="71"/>
      <c r="BY151" s="71"/>
      <c r="BZ151" s="71"/>
      <c r="CA151" s="71"/>
      <c r="CB151" s="71"/>
      <c r="CC151" s="71"/>
      <c r="CD151" s="71"/>
      <c r="CE151" s="71"/>
      <c r="CF151" s="71"/>
      <c r="CG151" s="71"/>
      <c r="CH151" s="71"/>
    </row>
    <row r="152" spans="53:86">
      <c r="BA152" s="71"/>
      <c r="BB152" s="71"/>
      <c r="BC152" s="71"/>
      <c r="BD152" s="71"/>
      <c r="BE152" s="71"/>
      <c r="BF152" s="71"/>
      <c r="BG152" s="71"/>
      <c r="BH152" s="71"/>
      <c r="BI152" s="71"/>
      <c r="BJ152" s="71"/>
      <c r="BK152" s="71"/>
      <c r="BL152" s="71"/>
      <c r="BM152" s="180" t="s">
        <v>579</v>
      </c>
      <c r="BN152" s="71"/>
      <c r="BO152" s="71"/>
      <c r="BP152" s="71"/>
      <c r="BQ152" s="71"/>
      <c r="BR152" s="71"/>
      <c r="BS152" s="71"/>
      <c r="BT152" s="71"/>
      <c r="BU152" s="71"/>
      <c r="BV152" s="71"/>
      <c r="BW152" s="71"/>
      <c r="BX152" s="71"/>
      <c r="BY152" s="71"/>
      <c r="BZ152" s="71"/>
      <c r="CA152" s="71"/>
      <c r="CB152" s="71"/>
      <c r="CC152" s="71"/>
      <c r="CD152" s="71"/>
      <c r="CE152" s="71"/>
      <c r="CF152" s="71"/>
      <c r="CG152" s="71"/>
      <c r="CH152" s="71"/>
    </row>
    <row r="153" spans="53:86">
      <c r="BA153" s="71"/>
      <c r="BB153" s="71"/>
      <c r="BC153" s="71"/>
      <c r="BD153" s="71"/>
      <c r="BE153" s="71"/>
      <c r="BF153" s="71"/>
      <c r="BG153" s="71"/>
      <c r="BH153" s="71"/>
      <c r="BI153" s="71"/>
      <c r="BJ153" s="71"/>
      <c r="BK153" s="71"/>
      <c r="BL153" s="71"/>
      <c r="BM153" s="179" t="s">
        <v>580</v>
      </c>
      <c r="BN153" s="71"/>
      <c r="BO153" s="71"/>
      <c r="BP153" s="71"/>
      <c r="BQ153" s="71"/>
      <c r="BR153" s="71"/>
      <c r="BS153" s="71"/>
      <c r="BT153" s="71"/>
      <c r="BU153" s="71"/>
      <c r="BV153" s="71"/>
      <c r="BW153" s="71"/>
      <c r="BX153" s="71"/>
      <c r="BY153" s="71"/>
      <c r="BZ153" s="71"/>
      <c r="CA153" s="71"/>
      <c r="CB153" s="71"/>
      <c r="CC153" s="71"/>
      <c r="CD153" s="71"/>
      <c r="CE153" s="71"/>
      <c r="CF153" s="71"/>
      <c r="CG153" s="71"/>
      <c r="CH153" s="71"/>
    </row>
    <row r="154" spans="53:86">
      <c r="BA154" s="71"/>
      <c r="BB154" s="71"/>
      <c r="BC154" s="71"/>
      <c r="BD154" s="71"/>
      <c r="BE154" s="71"/>
      <c r="BF154" s="71"/>
      <c r="BG154" s="71"/>
      <c r="BH154" s="71"/>
      <c r="BI154" s="71"/>
      <c r="BJ154" s="71"/>
      <c r="BK154" s="71"/>
      <c r="BL154" s="71"/>
      <c r="BM154" s="179" t="s">
        <v>581</v>
      </c>
      <c r="BN154" s="71"/>
      <c r="BO154" s="71"/>
      <c r="BP154" s="71"/>
      <c r="BQ154" s="71"/>
      <c r="BR154" s="71"/>
      <c r="BS154" s="71"/>
      <c r="BT154" s="71"/>
      <c r="BU154" s="71"/>
      <c r="BV154" s="71"/>
      <c r="BW154" s="71"/>
      <c r="BX154" s="71"/>
      <c r="BY154" s="71"/>
      <c r="BZ154" s="71"/>
      <c r="CA154" s="71"/>
      <c r="CB154" s="71"/>
      <c r="CC154" s="71"/>
      <c r="CD154" s="71"/>
      <c r="CE154" s="71"/>
      <c r="CF154" s="71"/>
      <c r="CG154" s="71"/>
      <c r="CH154" s="71"/>
    </row>
    <row r="155" spans="53:86">
      <c r="BA155" s="71"/>
      <c r="BB155" s="71"/>
      <c r="BC155" s="71"/>
      <c r="BD155" s="71"/>
      <c r="BE155" s="71"/>
      <c r="BF155" s="71"/>
      <c r="BG155" s="71"/>
      <c r="BH155" s="71"/>
      <c r="BI155" s="71"/>
      <c r="BJ155" s="71"/>
      <c r="BK155" s="71"/>
      <c r="BL155" s="71"/>
      <c r="BM155" s="179" t="s">
        <v>582</v>
      </c>
      <c r="BN155" s="71"/>
      <c r="BO155" s="71"/>
      <c r="BP155" s="71"/>
      <c r="BQ155" s="71"/>
      <c r="BR155" s="71"/>
      <c r="BS155" s="71"/>
      <c r="BT155" s="71"/>
      <c r="BU155" s="71"/>
      <c r="BV155" s="71"/>
      <c r="BW155" s="71"/>
      <c r="BX155" s="71"/>
      <c r="BY155" s="71"/>
      <c r="BZ155" s="71"/>
      <c r="CA155" s="71"/>
      <c r="CB155" s="71"/>
      <c r="CC155" s="71"/>
      <c r="CD155" s="71"/>
      <c r="CE155" s="71"/>
      <c r="CF155" s="71"/>
      <c r="CG155" s="71"/>
      <c r="CH155" s="71"/>
    </row>
    <row r="156" spans="53:86">
      <c r="BA156" s="71"/>
      <c r="BB156" s="71"/>
      <c r="BC156" s="71"/>
      <c r="BD156" s="71"/>
      <c r="BE156" s="71"/>
      <c r="BF156" s="71"/>
      <c r="BG156" s="71"/>
      <c r="BH156" s="71"/>
      <c r="BI156" s="71"/>
      <c r="BJ156" s="71"/>
      <c r="BK156" s="71"/>
      <c r="BL156" s="71"/>
      <c r="BM156" s="179" t="s">
        <v>583</v>
      </c>
      <c r="BN156" s="71"/>
      <c r="BO156" s="71"/>
      <c r="BP156" s="71"/>
      <c r="BQ156" s="71"/>
      <c r="BR156" s="71"/>
      <c r="BS156" s="71"/>
      <c r="BT156" s="71"/>
      <c r="BU156" s="71"/>
      <c r="BV156" s="71"/>
      <c r="BW156" s="71"/>
      <c r="BX156" s="71"/>
      <c r="BY156" s="71"/>
      <c r="BZ156" s="71"/>
      <c r="CA156" s="71"/>
      <c r="CB156" s="71"/>
      <c r="CC156" s="71"/>
      <c r="CD156" s="71"/>
      <c r="CE156" s="71"/>
      <c r="CF156" s="71"/>
      <c r="CG156" s="71"/>
      <c r="CH156" s="71"/>
    </row>
    <row r="157" spans="53:86">
      <c r="BA157" s="71"/>
      <c r="BB157" s="71"/>
      <c r="BC157" s="71"/>
      <c r="BD157" s="71"/>
      <c r="BE157" s="71"/>
      <c r="BF157" s="71"/>
      <c r="BG157" s="71"/>
      <c r="BH157" s="71"/>
      <c r="BI157" s="71"/>
      <c r="BJ157" s="71"/>
      <c r="BK157" s="71"/>
      <c r="BL157" s="71"/>
      <c r="BM157" s="179" t="s">
        <v>584</v>
      </c>
      <c r="BN157" s="71"/>
      <c r="BO157" s="71"/>
      <c r="BP157" s="71"/>
      <c r="BQ157" s="71"/>
      <c r="BR157" s="71"/>
      <c r="BS157" s="71"/>
      <c r="BT157" s="71"/>
      <c r="BU157" s="71"/>
      <c r="BV157" s="71"/>
      <c r="BW157" s="71"/>
      <c r="BX157" s="71"/>
      <c r="BY157" s="71"/>
      <c r="BZ157" s="71"/>
      <c r="CA157" s="71"/>
      <c r="CB157" s="71"/>
      <c r="CC157" s="71"/>
      <c r="CD157" s="71"/>
      <c r="CE157" s="71"/>
      <c r="CF157" s="71"/>
      <c r="CG157" s="71"/>
      <c r="CH157" s="71"/>
    </row>
    <row r="158" spans="53:86">
      <c r="BA158" s="71"/>
      <c r="BB158" s="71"/>
      <c r="BC158" s="71"/>
      <c r="BD158" s="71"/>
      <c r="BE158" s="71"/>
      <c r="BF158" s="71"/>
      <c r="BG158" s="71"/>
      <c r="BH158" s="71"/>
      <c r="BI158" s="71"/>
      <c r="BJ158" s="71"/>
      <c r="BK158" s="71"/>
      <c r="BL158" s="71"/>
      <c r="BM158" s="179" t="s">
        <v>585</v>
      </c>
      <c r="BN158" s="71"/>
      <c r="BO158" s="71"/>
      <c r="BP158" s="71"/>
      <c r="BQ158" s="71"/>
      <c r="BR158" s="71"/>
      <c r="BS158" s="71"/>
      <c r="BT158" s="71"/>
      <c r="BU158" s="71"/>
      <c r="BV158" s="71"/>
      <c r="BW158" s="71"/>
      <c r="BX158" s="71"/>
      <c r="BY158" s="71"/>
      <c r="BZ158" s="71"/>
      <c r="CA158" s="71"/>
      <c r="CB158" s="71"/>
      <c r="CC158" s="71"/>
      <c r="CD158" s="71"/>
      <c r="CE158" s="71"/>
      <c r="CF158" s="71"/>
      <c r="CG158" s="71"/>
      <c r="CH158" s="71"/>
    </row>
    <row r="159" spans="53:86">
      <c r="BA159" s="71"/>
      <c r="BB159" s="71"/>
      <c r="BC159" s="71"/>
      <c r="BD159" s="71"/>
      <c r="BE159" s="71"/>
      <c r="BF159" s="71"/>
      <c r="BG159" s="71"/>
      <c r="BH159" s="71"/>
      <c r="BI159" s="71"/>
      <c r="BJ159" s="71"/>
      <c r="BK159" s="71"/>
      <c r="BL159" s="71"/>
      <c r="BM159" s="179" t="s">
        <v>586</v>
      </c>
      <c r="BN159" s="71"/>
      <c r="BO159" s="71"/>
      <c r="BP159" s="71"/>
      <c r="BQ159" s="71"/>
      <c r="BR159" s="71"/>
      <c r="BS159" s="71"/>
      <c r="BT159" s="71"/>
      <c r="BU159" s="71"/>
      <c r="BV159" s="71"/>
      <c r="BW159" s="71"/>
      <c r="BX159" s="71"/>
      <c r="BY159" s="71"/>
      <c r="BZ159" s="71"/>
      <c r="CA159" s="71"/>
      <c r="CB159" s="71"/>
      <c r="CC159" s="71"/>
      <c r="CD159" s="71"/>
      <c r="CE159" s="71"/>
      <c r="CF159" s="71"/>
      <c r="CG159" s="71"/>
      <c r="CH159" s="71"/>
    </row>
    <row r="160" spans="53:86">
      <c r="BA160" s="71"/>
      <c r="BB160" s="71"/>
      <c r="BC160" s="71"/>
      <c r="BD160" s="71"/>
      <c r="BE160" s="71"/>
      <c r="BF160" s="71"/>
      <c r="BG160" s="71"/>
      <c r="BH160" s="71"/>
      <c r="BI160" s="71"/>
      <c r="BJ160" s="71"/>
      <c r="BK160" s="71"/>
      <c r="BL160" s="71"/>
      <c r="BM160" s="179" t="s">
        <v>587</v>
      </c>
      <c r="BN160" s="71"/>
      <c r="BO160" s="71"/>
      <c r="BP160" s="71"/>
      <c r="BQ160" s="71"/>
      <c r="BR160" s="71"/>
      <c r="BS160" s="71"/>
      <c r="BT160" s="71"/>
      <c r="BU160" s="71"/>
      <c r="BV160" s="71"/>
      <c r="BW160" s="71"/>
      <c r="BX160" s="71"/>
      <c r="BY160" s="71"/>
      <c r="BZ160" s="71"/>
      <c r="CA160" s="71"/>
      <c r="CB160" s="71"/>
      <c r="CC160" s="71"/>
      <c r="CD160" s="71"/>
      <c r="CE160" s="71"/>
      <c r="CF160" s="71"/>
      <c r="CG160" s="71"/>
      <c r="CH160" s="71"/>
    </row>
    <row r="161" spans="53:86">
      <c r="BA161" s="71"/>
      <c r="BB161" s="71"/>
      <c r="BC161" s="71"/>
      <c r="BD161" s="71"/>
      <c r="BE161" s="71"/>
      <c r="BF161" s="71"/>
      <c r="BG161" s="71"/>
      <c r="BH161" s="71"/>
      <c r="BI161" s="71"/>
      <c r="BJ161" s="71"/>
      <c r="BK161" s="71"/>
      <c r="BL161" s="71"/>
      <c r="BM161" s="179" t="s">
        <v>588</v>
      </c>
      <c r="BN161" s="71"/>
      <c r="BO161" s="71"/>
      <c r="BP161" s="71"/>
      <c r="BQ161" s="71"/>
      <c r="BR161" s="71"/>
      <c r="BS161" s="71"/>
      <c r="BT161" s="71"/>
      <c r="BU161" s="71"/>
      <c r="BV161" s="71"/>
      <c r="BW161" s="71"/>
      <c r="BX161" s="71"/>
      <c r="BY161" s="71"/>
      <c r="BZ161" s="71"/>
      <c r="CA161" s="71"/>
      <c r="CB161" s="71"/>
      <c r="CC161" s="71"/>
      <c r="CD161" s="71"/>
      <c r="CE161" s="71"/>
      <c r="CF161" s="71"/>
      <c r="CG161" s="71"/>
      <c r="CH161" s="71"/>
    </row>
    <row r="162" spans="53:86">
      <c r="BA162" s="71"/>
      <c r="BB162" s="71"/>
      <c r="BC162" s="71"/>
      <c r="BD162" s="71"/>
      <c r="BE162" s="71"/>
      <c r="BF162" s="71"/>
      <c r="BG162" s="71"/>
      <c r="BH162" s="71"/>
      <c r="BI162" s="71"/>
      <c r="BJ162" s="71"/>
      <c r="BK162" s="71"/>
      <c r="BL162" s="71"/>
      <c r="BM162" s="179" t="s">
        <v>589</v>
      </c>
      <c r="BN162" s="71"/>
      <c r="BO162" s="71"/>
      <c r="BP162" s="71"/>
      <c r="BQ162" s="71"/>
      <c r="BR162" s="71"/>
      <c r="BS162" s="71"/>
      <c r="BT162" s="71"/>
      <c r="BU162" s="71"/>
      <c r="BV162" s="71"/>
      <c r="BW162" s="71"/>
      <c r="BX162" s="71"/>
      <c r="BY162" s="71"/>
      <c r="BZ162" s="71"/>
      <c r="CA162" s="71"/>
      <c r="CB162" s="71"/>
      <c r="CC162" s="71"/>
      <c r="CD162" s="71"/>
      <c r="CE162" s="71"/>
      <c r="CF162" s="71"/>
      <c r="CG162" s="71"/>
      <c r="CH162" s="71"/>
    </row>
    <row r="163" spans="53:86">
      <c r="BA163" s="71"/>
      <c r="BB163" s="71"/>
      <c r="BC163" s="71"/>
      <c r="BD163" s="71"/>
      <c r="BE163" s="71"/>
      <c r="BF163" s="71"/>
      <c r="BG163" s="71"/>
      <c r="BH163" s="71"/>
      <c r="BI163" s="71"/>
      <c r="BJ163" s="71"/>
      <c r="BK163" s="71"/>
      <c r="BL163" s="71"/>
      <c r="BM163" s="179" t="s">
        <v>590</v>
      </c>
      <c r="BN163" s="71"/>
      <c r="BO163" s="71"/>
      <c r="BP163" s="71"/>
      <c r="BQ163" s="71"/>
      <c r="BR163" s="71"/>
      <c r="BS163" s="71"/>
      <c r="BT163" s="71"/>
      <c r="BU163" s="71"/>
      <c r="BV163" s="71"/>
      <c r="BW163" s="71"/>
      <c r="BX163" s="71"/>
      <c r="BY163" s="71"/>
      <c r="BZ163" s="71"/>
      <c r="CA163" s="71"/>
      <c r="CB163" s="71"/>
      <c r="CC163" s="71"/>
      <c r="CD163" s="71"/>
      <c r="CE163" s="71"/>
      <c r="CF163" s="71"/>
      <c r="CG163" s="71"/>
      <c r="CH163" s="71"/>
    </row>
    <row r="164" spans="53:86">
      <c r="BA164" s="71"/>
      <c r="BB164" s="71"/>
      <c r="BC164" s="71"/>
      <c r="BD164" s="71"/>
      <c r="BE164" s="71"/>
      <c r="BF164" s="71"/>
      <c r="BG164" s="71"/>
      <c r="BH164" s="71"/>
      <c r="BI164" s="71"/>
      <c r="BJ164" s="71"/>
      <c r="BK164" s="71"/>
      <c r="BL164" s="71"/>
      <c r="BM164" s="179" t="s">
        <v>591</v>
      </c>
      <c r="BN164" s="71"/>
      <c r="BO164" s="71"/>
      <c r="BP164" s="71"/>
      <c r="BQ164" s="71"/>
      <c r="BR164" s="71"/>
      <c r="BS164" s="71"/>
      <c r="BT164" s="71"/>
      <c r="BU164" s="71"/>
      <c r="BV164" s="71"/>
      <c r="BW164" s="71"/>
      <c r="BX164" s="71"/>
      <c r="BY164" s="71"/>
      <c r="BZ164" s="71"/>
      <c r="CA164" s="71"/>
      <c r="CB164" s="71"/>
      <c r="CC164" s="71"/>
      <c r="CD164" s="71"/>
      <c r="CE164" s="71"/>
      <c r="CF164" s="71"/>
      <c r="CG164" s="71"/>
      <c r="CH164" s="71"/>
    </row>
    <row r="165" spans="53:86">
      <c r="BA165" s="71"/>
      <c r="BB165" s="71"/>
      <c r="BC165" s="71"/>
      <c r="BD165" s="71"/>
      <c r="BE165" s="71"/>
      <c r="BF165" s="71"/>
      <c r="BG165" s="71"/>
      <c r="BH165" s="71"/>
      <c r="BI165" s="71"/>
      <c r="BJ165" s="71"/>
      <c r="BK165" s="71"/>
      <c r="BL165" s="71"/>
      <c r="BM165" s="179" t="s">
        <v>592</v>
      </c>
      <c r="BN165" s="71"/>
      <c r="BO165" s="71"/>
      <c r="BP165" s="71"/>
      <c r="BQ165" s="71"/>
      <c r="BR165" s="71"/>
      <c r="BS165" s="71"/>
      <c r="BT165" s="71"/>
      <c r="BU165" s="71"/>
      <c r="BV165" s="71"/>
      <c r="BW165" s="71"/>
      <c r="BX165" s="71"/>
      <c r="BY165" s="71"/>
      <c r="BZ165" s="71"/>
      <c r="CA165" s="71"/>
      <c r="CB165" s="71"/>
      <c r="CC165" s="71"/>
      <c r="CD165" s="71"/>
      <c r="CE165" s="71"/>
      <c r="CF165" s="71"/>
      <c r="CG165" s="71"/>
      <c r="CH165" s="71"/>
    </row>
    <row r="166" spans="53:86">
      <c r="BA166" s="71"/>
      <c r="BB166" s="71"/>
      <c r="BC166" s="71"/>
      <c r="BD166" s="71"/>
      <c r="BE166" s="71"/>
      <c r="BF166" s="71"/>
      <c r="BG166" s="71"/>
      <c r="BH166" s="71"/>
      <c r="BI166" s="71"/>
      <c r="BJ166" s="71"/>
      <c r="BK166" s="71"/>
      <c r="BL166" s="71"/>
      <c r="BM166" s="179" t="s">
        <v>648</v>
      </c>
      <c r="BN166" s="71"/>
      <c r="BO166" s="71"/>
      <c r="BP166" s="71"/>
      <c r="BQ166" s="71"/>
      <c r="BR166" s="71"/>
      <c r="BS166" s="71"/>
      <c r="BT166" s="71"/>
      <c r="BU166" s="71"/>
      <c r="BV166" s="71"/>
      <c r="BW166" s="71"/>
      <c r="BX166" s="71"/>
      <c r="BY166" s="71"/>
      <c r="BZ166" s="71"/>
      <c r="CA166" s="71"/>
      <c r="CB166" s="71"/>
      <c r="CC166" s="71"/>
      <c r="CD166" s="71"/>
      <c r="CE166" s="71"/>
      <c r="CF166" s="71"/>
      <c r="CG166" s="71"/>
      <c r="CH166" s="71"/>
    </row>
    <row r="167" spans="53:86">
      <c r="BA167" s="71"/>
      <c r="BB167" s="71"/>
      <c r="BC167" s="71"/>
      <c r="BD167" s="71"/>
      <c r="BE167" s="71"/>
      <c r="BF167" s="71"/>
      <c r="BG167" s="71"/>
      <c r="BH167" s="71"/>
      <c r="BI167" s="71"/>
      <c r="BJ167" s="71"/>
      <c r="BK167" s="71"/>
      <c r="BL167" s="71"/>
      <c r="BM167" s="179" t="s">
        <v>593</v>
      </c>
      <c r="BN167" s="71"/>
      <c r="BO167" s="71"/>
      <c r="BP167" s="71"/>
      <c r="BQ167" s="71"/>
      <c r="BR167" s="71"/>
      <c r="BS167" s="71"/>
      <c r="BT167" s="71"/>
      <c r="BU167" s="71"/>
      <c r="BV167" s="71"/>
      <c r="BW167" s="71"/>
      <c r="BX167" s="71"/>
      <c r="BY167" s="71"/>
      <c r="BZ167" s="71"/>
      <c r="CA167" s="71"/>
      <c r="CB167" s="71"/>
      <c r="CC167" s="71"/>
      <c r="CD167" s="71"/>
      <c r="CE167" s="71"/>
      <c r="CF167" s="71"/>
      <c r="CG167" s="71"/>
      <c r="CH167" s="71"/>
    </row>
    <row r="168" spans="53:86">
      <c r="BA168" s="71"/>
      <c r="BB168" s="71"/>
      <c r="BC168" s="71"/>
      <c r="BD168" s="71"/>
      <c r="BE168" s="71"/>
      <c r="BF168" s="71"/>
      <c r="BG168" s="71"/>
      <c r="BH168" s="71"/>
      <c r="BI168" s="71"/>
      <c r="BJ168" s="71"/>
      <c r="BK168" s="71"/>
      <c r="BL168" s="71"/>
      <c r="BM168" s="179" t="s">
        <v>594</v>
      </c>
      <c r="BN168" s="71"/>
      <c r="BO168" s="71"/>
      <c r="BP168" s="71"/>
      <c r="BQ168" s="71"/>
      <c r="BR168" s="71"/>
      <c r="BS168" s="71"/>
      <c r="BT168" s="71"/>
      <c r="BU168" s="71"/>
      <c r="BV168" s="71"/>
      <c r="BW168" s="71"/>
      <c r="BX168" s="71"/>
      <c r="BY168" s="71"/>
      <c r="BZ168" s="71"/>
      <c r="CA168" s="71"/>
      <c r="CB168" s="71"/>
      <c r="CC168" s="71"/>
      <c r="CD168" s="71"/>
      <c r="CE168" s="71"/>
      <c r="CF168" s="71"/>
      <c r="CG168" s="71"/>
      <c r="CH168" s="71"/>
    </row>
    <row r="169" spans="53:86">
      <c r="BA169" s="71"/>
      <c r="BB169" s="71"/>
      <c r="BC169" s="71"/>
      <c r="BD169" s="71"/>
      <c r="BE169" s="71"/>
      <c r="BF169" s="71"/>
      <c r="BG169" s="71"/>
      <c r="BH169" s="71"/>
      <c r="BI169" s="71"/>
      <c r="BJ169" s="71"/>
      <c r="BK169" s="71"/>
      <c r="BL169" s="71"/>
      <c r="BM169" s="179" t="s">
        <v>595</v>
      </c>
      <c r="BN169" s="71"/>
      <c r="BO169" s="71"/>
      <c r="BP169" s="71"/>
      <c r="BQ169" s="71"/>
      <c r="BR169" s="71"/>
      <c r="BS169" s="71"/>
      <c r="BT169" s="71"/>
      <c r="BU169" s="71"/>
      <c r="BV169" s="71"/>
      <c r="BW169" s="71"/>
      <c r="BX169" s="71"/>
      <c r="BY169" s="71"/>
      <c r="BZ169" s="71"/>
      <c r="CA169" s="71"/>
      <c r="CB169" s="71"/>
      <c r="CC169" s="71"/>
      <c r="CD169" s="71"/>
      <c r="CE169" s="71"/>
      <c r="CF169" s="71"/>
      <c r="CG169" s="71"/>
      <c r="CH169" s="71"/>
    </row>
    <row r="170" spans="53:86">
      <c r="BA170" s="71"/>
      <c r="BB170" s="71"/>
      <c r="BC170" s="71"/>
      <c r="BD170" s="71"/>
      <c r="BE170" s="71"/>
      <c r="BF170" s="71"/>
      <c r="BG170" s="71"/>
      <c r="BH170" s="71"/>
      <c r="BI170" s="71"/>
      <c r="BJ170" s="71"/>
      <c r="BK170" s="71"/>
      <c r="BL170" s="71"/>
      <c r="BM170" s="179" t="s">
        <v>596</v>
      </c>
      <c r="BN170" s="71"/>
      <c r="BO170" s="71"/>
      <c r="BP170" s="71"/>
      <c r="BQ170" s="71"/>
      <c r="BR170" s="71"/>
      <c r="BS170" s="71"/>
      <c r="BT170" s="71"/>
      <c r="BU170" s="71"/>
      <c r="BV170" s="71"/>
      <c r="BW170" s="71"/>
      <c r="BX170" s="71"/>
      <c r="BY170" s="71"/>
      <c r="BZ170" s="71"/>
      <c r="CA170" s="71"/>
      <c r="CB170" s="71"/>
      <c r="CC170" s="71"/>
      <c r="CD170" s="71"/>
      <c r="CE170" s="71"/>
      <c r="CF170" s="71"/>
      <c r="CG170" s="71"/>
      <c r="CH170" s="71"/>
    </row>
    <row r="171" spans="53:86">
      <c r="BA171" s="71"/>
      <c r="BB171" s="71"/>
      <c r="BC171" s="71"/>
      <c r="BD171" s="71"/>
      <c r="BE171" s="71"/>
      <c r="BF171" s="71"/>
      <c r="BG171" s="71"/>
      <c r="BH171" s="71"/>
      <c r="BI171" s="71"/>
      <c r="BJ171" s="71"/>
      <c r="BK171" s="71"/>
      <c r="BL171" s="71"/>
      <c r="BM171" s="179" t="s">
        <v>597</v>
      </c>
      <c r="BN171" s="71"/>
      <c r="BO171" s="71"/>
      <c r="BP171" s="71"/>
      <c r="BQ171" s="71"/>
      <c r="BR171" s="71"/>
      <c r="BS171" s="71"/>
      <c r="BT171" s="71"/>
      <c r="BU171" s="71"/>
      <c r="BV171" s="71"/>
      <c r="BW171" s="71"/>
      <c r="BX171" s="71"/>
      <c r="BY171" s="71"/>
      <c r="BZ171" s="71"/>
      <c r="CA171" s="71"/>
      <c r="CB171" s="71"/>
      <c r="CC171" s="71"/>
      <c r="CD171" s="71"/>
      <c r="CE171" s="71"/>
      <c r="CF171" s="71"/>
      <c r="CG171" s="71"/>
      <c r="CH171" s="71"/>
    </row>
    <row r="172" spans="53:86">
      <c r="BA172" s="71"/>
      <c r="BB172" s="71"/>
      <c r="BC172" s="71"/>
      <c r="BD172" s="71"/>
      <c r="BE172" s="71"/>
      <c r="BF172" s="71"/>
      <c r="BG172" s="71"/>
      <c r="BH172" s="71"/>
      <c r="BI172" s="71"/>
      <c r="BJ172" s="71"/>
      <c r="BK172" s="71"/>
      <c r="BL172" s="71"/>
      <c r="BM172" s="179" t="s">
        <v>649</v>
      </c>
      <c r="BN172" s="71"/>
      <c r="BO172" s="71"/>
      <c r="BP172" s="71"/>
      <c r="BQ172" s="71"/>
      <c r="BR172" s="71"/>
      <c r="BS172" s="71"/>
      <c r="BT172" s="71"/>
      <c r="BU172" s="71"/>
      <c r="BV172" s="71"/>
      <c r="BW172" s="71"/>
      <c r="BX172" s="71"/>
      <c r="BY172" s="71"/>
      <c r="BZ172" s="71"/>
      <c r="CA172" s="71"/>
      <c r="CB172" s="71"/>
      <c r="CC172" s="71"/>
      <c r="CD172" s="71"/>
      <c r="CE172" s="71"/>
      <c r="CF172" s="71"/>
      <c r="CG172" s="71"/>
      <c r="CH172" s="71"/>
    </row>
    <row r="173" spans="53:86">
      <c r="BA173" s="71"/>
      <c r="BB173" s="71"/>
      <c r="BC173" s="71"/>
      <c r="BD173" s="71"/>
      <c r="BE173" s="71"/>
      <c r="BF173" s="71"/>
      <c r="BG173" s="71"/>
      <c r="BH173" s="71"/>
      <c r="BI173" s="71"/>
      <c r="BJ173" s="71"/>
      <c r="BK173" s="71"/>
      <c r="BL173" s="71"/>
      <c r="BM173" s="179" t="s">
        <v>598</v>
      </c>
      <c r="BN173" s="71"/>
      <c r="BO173" s="71"/>
      <c r="BP173" s="71"/>
      <c r="BQ173" s="71"/>
      <c r="BR173" s="71"/>
      <c r="BS173" s="71"/>
      <c r="BT173" s="71"/>
      <c r="BU173" s="71"/>
      <c r="BV173" s="71"/>
      <c r="BW173" s="71"/>
      <c r="BX173" s="71"/>
      <c r="BY173" s="71"/>
      <c r="BZ173" s="71"/>
      <c r="CA173" s="71"/>
      <c r="CB173" s="71"/>
      <c r="CC173" s="71"/>
      <c r="CD173" s="71"/>
      <c r="CE173" s="71"/>
      <c r="CF173" s="71"/>
      <c r="CG173" s="71"/>
      <c r="CH173" s="71"/>
    </row>
    <row r="174" spans="53:86">
      <c r="BA174" s="71"/>
      <c r="BB174" s="71"/>
      <c r="BC174" s="71"/>
      <c r="BD174" s="71"/>
      <c r="BE174" s="71"/>
      <c r="BF174" s="71"/>
      <c r="BG174" s="71"/>
      <c r="BH174" s="71"/>
      <c r="BI174" s="71"/>
      <c r="BJ174" s="71"/>
      <c r="BK174" s="71"/>
      <c r="BL174" s="71"/>
      <c r="BM174" s="179" t="s">
        <v>599</v>
      </c>
      <c r="BN174" s="71"/>
      <c r="BO174" s="71"/>
      <c r="BP174" s="71"/>
      <c r="BQ174" s="71"/>
      <c r="BR174" s="71"/>
      <c r="BS174" s="71"/>
      <c r="BT174" s="71"/>
      <c r="BU174" s="71"/>
      <c r="BV174" s="71"/>
      <c r="BW174" s="71"/>
      <c r="BX174" s="71"/>
      <c r="BY174" s="71"/>
      <c r="BZ174" s="71"/>
      <c r="CA174" s="71"/>
      <c r="CB174" s="71"/>
      <c r="CC174" s="71"/>
      <c r="CD174" s="71"/>
      <c r="CE174" s="71"/>
      <c r="CF174" s="71"/>
      <c r="CG174" s="71"/>
      <c r="CH174" s="71"/>
    </row>
    <row r="175" spans="53:86">
      <c r="BA175" s="71"/>
      <c r="BB175" s="71"/>
      <c r="BC175" s="71"/>
      <c r="BD175" s="71"/>
      <c r="BE175" s="71"/>
      <c r="BF175" s="71"/>
      <c r="BG175" s="71"/>
      <c r="BH175" s="71"/>
      <c r="BI175" s="71"/>
      <c r="BJ175" s="71"/>
      <c r="BK175" s="71"/>
      <c r="BL175" s="71"/>
      <c r="BM175" s="180" t="s">
        <v>600</v>
      </c>
      <c r="BN175" s="71"/>
      <c r="BO175" s="71"/>
      <c r="BP175" s="71"/>
      <c r="BQ175" s="71"/>
      <c r="BR175" s="71"/>
      <c r="BS175" s="71"/>
      <c r="BT175" s="71"/>
      <c r="BU175" s="71"/>
      <c r="BV175" s="71"/>
      <c r="BW175" s="71"/>
      <c r="BX175" s="71"/>
      <c r="BY175" s="71"/>
      <c r="BZ175" s="71"/>
      <c r="CA175" s="71"/>
      <c r="CB175" s="71"/>
      <c r="CC175" s="71"/>
      <c r="CD175" s="71"/>
      <c r="CE175" s="71"/>
      <c r="CF175" s="71"/>
      <c r="CG175" s="71"/>
      <c r="CH175" s="71"/>
    </row>
    <row r="176" spans="53:86">
      <c r="BA176" s="71"/>
      <c r="BB176" s="71"/>
      <c r="BC176" s="71"/>
      <c r="BD176" s="71"/>
      <c r="BE176" s="71"/>
      <c r="BF176" s="71"/>
      <c r="BG176" s="71"/>
      <c r="BH176" s="71"/>
      <c r="BI176" s="71"/>
      <c r="BJ176" s="71"/>
      <c r="BK176" s="71"/>
      <c r="BL176" s="71"/>
      <c r="BM176" s="179" t="s">
        <v>79</v>
      </c>
      <c r="BN176" s="71"/>
      <c r="BO176" s="71"/>
      <c r="BP176" s="71"/>
      <c r="BQ176" s="71"/>
      <c r="BR176" s="71"/>
      <c r="BS176" s="71"/>
      <c r="BT176" s="71"/>
      <c r="BU176" s="71"/>
      <c r="BV176" s="71"/>
      <c r="BW176" s="71"/>
      <c r="BX176" s="71"/>
      <c r="BY176" s="71"/>
      <c r="BZ176" s="71"/>
      <c r="CA176" s="71"/>
      <c r="CB176" s="71"/>
      <c r="CC176" s="71"/>
      <c r="CD176" s="71"/>
      <c r="CE176" s="71"/>
      <c r="CF176" s="71"/>
      <c r="CG176" s="71"/>
      <c r="CH176" s="71"/>
    </row>
    <row r="177" spans="53:86">
      <c r="BA177" s="71"/>
      <c r="BB177" s="71"/>
      <c r="BC177" s="71"/>
      <c r="BD177" s="71"/>
      <c r="BE177" s="71"/>
      <c r="BF177" s="71"/>
      <c r="BG177" s="71"/>
      <c r="BH177" s="71"/>
      <c r="BI177" s="71"/>
      <c r="BJ177" s="71"/>
      <c r="BK177" s="71"/>
      <c r="BL177" s="71"/>
      <c r="BM177" s="180" t="s">
        <v>601</v>
      </c>
      <c r="BN177" s="71"/>
      <c r="BO177" s="71"/>
      <c r="BP177" s="71"/>
      <c r="BQ177" s="71"/>
      <c r="BR177" s="71"/>
      <c r="BS177" s="71"/>
      <c r="BT177" s="71"/>
      <c r="BU177" s="71"/>
      <c r="BV177" s="71"/>
      <c r="BW177" s="71"/>
      <c r="BX177" s="71"/>
      <c r="BY177" s="71"/>
      <c r="BZ177" s="71"/>
      <c r="CA177" s="71"/>
      <c r="CB177" s="71"/>
      <c r="CC177" s="71"/>
      <c r="CD177" s="71"/>
      <c r="CE177" s="71"/>
      <c r="CF177" s="71"/>
      <c r="CG177" s="71"/>
      <c r="CH177" s="71"/>
    </row>
    <row r="178" spans="53:86">
      <c r="BA178" s="71"/>
      <c r="BB178" s="71"/>
      <c r="BC178" s="71"/>
      <c r="BD178" s="71"/>
      <c r="BE178" s="71"/>
      <c r="BF178" s="71"/>
      <c r="BG178" s="71"/>
      <c r="BH178" s="71"/>
      <c r="BI178" s="71"/>
      <c r="BJ178" s="71"/>
      <c r="BK178" s="71"/>
      <c r="BL178" s="71"/>
      <c r="BM178" s="179" t="s">
        <v>602</v>
      </c>
      <c r="BN178" s="71"/>
      <c r="BO178" s="71"/>
      <c r="BP178" s="71"/>
      <c r="BQ178" s="71"/>
      <c r="BR178" s="71"/>
      <c r="BS178" s="71"/>
      <c r="BT178" s="71"/>
      <c r="BU178" s="71"/>
      <c r="BV178" s="71"/>
      <c r="BW178" s="71"/>
      <c r="BX178" s="71"/>
      <c r="BY178" s="71"/>
      <c r="BZ178" s="71"/>
      <c r="CA178" s="71"/>
      <c r="CB178" s="71"/>
      <c r="CC178" s="71"/>
      <c r="CD178" s="71"/>
      <c r="CE178" s="71"/>
      <c r="CF178" s="71"/>
      <c r="CG178" s="71"/>
      <c r="CH178" s="71"/>
    </row>
    <row r="179" spans="53:86">
      <c r="BA179" s="71"/>
      <c r="BB179" s="71"/>
      <c r="BC179" s="71"/>
      <c r="BD179" s="71"/>
      <c r="BE179" s="71"/>
      <c r="BF179" s="71"/>
      <c r="BG179" s="71"/>
      <c r="BH179" s="71"/>
      <c r="BI179" s="71"/>
      <c r="BJ179" s="71"/>
      <c r="BK179" s="71"/>
      <c r="BL179" s="71"/>
      <c r="BM179" s="179" t="s">
        <v>603</v>
      </c>
      <c r="BN179" s="71"/>
      <c r="BO179" s="71"/>
      <c r="BP179" s="71"/>
      <c r="BQ179" s="71"/>
      <c r="BR179" s="71"/>
      <c r="BS179" s="71"/>
      <c r="BT179" s="71"/>
      <c r="BU179" s="71"/>
      <c r="BV179" s="71"/>
      <c r="BW179" s="71"/>
      <c r="BX179" s="71"/>
      <c r="BY179" s="71"/>
      <c r="BZ179" s="71"/>
      <c r="CA179" s="71"/>
      <c r="CB179" s="71"/>
      <c r="CC179" s="71"/>
      <c r="CD179" s="71"/>
      <c r="CE179" s="71"/>
      <c r="CF179" s="71"/>
      <c r="CG179" s="71"/>
      <c r="CH179" s="71"/>
    </row>
    <row r="180" spans="53:86">
      <c r="BA180" s="71"/>
      <c r="BB180" s="71"/>
      <c r="BC180" s="71"/>
      <c r="BD180" s="71"/>
      <c r="BE180" s="71"/>
      <c r="BF180" s="71"/>
      <c r="BG180" s="71"/>
      <c r="BH180" s="71"/>
      <c r="BI180" s="71"/>
      <c r="BJ180" s="71"/>
      <c r="BK180" s="71"/>
      <c r="BL180" s="71"/>
      <c r="BM180" s="179" t="s">
        <v>604</v>
      </c>
      <c r="BN180" s="71"/>
      <c r="BO180" s="71"/>
      <c r="BP180" s="71"/>
      <c r="BQ180" s="71"/>
      <c r="BR180" s="71"/>
      <c r="BS180" s="71"/>
      <c r="BT180" s="71"/>
      <c r="BU180" s="71"/>
      <c r="BV180" s="71"/>
      <c r="BW180" s="71"/>
      <c r="BX180" s="71"/>
      <c r="BY180" s="71"/>
      <c r="BZ180" s="71"/>
      <c r="CA180" s="71"/>
      <c r="CB180" s="71"/>
      <c r="CC180" s="71"/>
      <c r="CD180" s="71"/>
      <c r="CE180" s="71"/>
      <c r="CF180" s="71"/>
      <c r="CG180" s="71"/>
      <c r="CH180" s="71"/>
    </row>
    <row r="181" spans="53:86">
      <c r="BA181" s="71"/>
      <c r="BB181" s="71"/>
      <c r="BC181" s="71"/>
      <c r="BD181" s="71"/>
      <c r="BE181" s="71"/>
      <c r="BF181" s="71"/>
      <c r="BG181" s="71"/>
      <c r="BH181" s="71"/>
      <c r="BI181" s="71"/>
      <c r="BJ181" s="71"/>
      <c r="BK181" s="71"/>
      <c r="BL181" s="71"/>
      <c r="BM181" s="179" t="s">
        <v>605</v>
      </c>
      <c r="BN181" s="71"/>
      <c r="BO181" s="71"/>
      <c r="BP181" s="71"/>
      <c r="BQ181" s="71"/>
      <c r="BR181" s="71"/>
      <c r="BS181" s="71"/>
      <c r="BT181" s="71"/>
      <c r="BU181" s="71"/>
      <c r="BV181" s="71"/>
      <c r="BW181" s="71"/>
      <c r="BX181" s="71"/>
      <c r="BY181" s="71"/>
      <c r="BZ181" s="71"/>
      <c r="CA181" s="71"/>
      <c r="CB181" s="71"/>
      <c r="CC181" s="71"/>
      <c r="CD181" s="71"/>
      <c r="CE181" s="71"/>
      <c r="CF181" s="71"/>
      <c r="CG181" s="71"/>
      <c r="CH181" s="71"/>
    </row>
    <row r="182" spans="53:86">
      <c r="BA182" s="71"/>
      <c r="BB182" s="71"/>
      <c r="BC182" s="71"/>
      <c r="BD182" s="71"/>
      <c r="BE182" s="71"/>
      <c r="BF182" s="71"/>
      <c r="BG182" s="71"/>
      <c r="BH182" s="71"/>
      <c r="BI182" s="71"/>
      <c r="BJ182" s="71"/>
      <c r="BK182" s="71"/>
      <c r="BL182" s="71"/>
      <c r="BM182" s="179" t="s">
        <v>606</v>
      </c>
      <c r="BN182" s="71"/>
      <c r="BO182" s="71"/>
      <c r="BP182" s="71"/>
      <c r="BQ182" s="71"/>
      <c r="BR182" s="71"/>
      <c r="BS182" s="71"/>
      <c r="BT182" s="71"/>
      <c r="BU182" s="71"/>
      <c r="BV182" s="71"/>
      <c r="BW182" s="71"/>
      <c r="BX182" s="71"/>
      <c r="BY182" s="71"/>
      <c r="BZ182" s="71"/>
      <c r="CA182" s="71"/>
      <c r="CB182" s="71"/>
      <c r="CC182" s="71"/>
      <c r="CD182" s="71"/>
      <c r="CE182" s="71"/>
      <c r="CF182" s="71"/>
      <c r="CG182" s="71"/>
      <c r="CH182" s="71"/>
    </row>
    <row r="183" spans="53:86">
      <c r="BA183" s="71"/>
      <c r="BB183" s="71"/>
      <c r="BC183" s="71"/>
      <c r="BD183" s="71"/>
      <c r="BE183" s="71"/>
      <c r="BF183" s="71"/>
      <c r="BG183" s="71"/>
      <c r="BH183" s="71"/>
      <c r="BI183" s="71"/>
      <c r="BJ183" s="71"/>
      <c r="BK183" s="71"/>
      <c r="BL183" s="71"/>
      <c r="BM183" s="179" t="s">
        <v>607</v>
      </c>
      <c r="BN183" s="71"/>
      <c r="BO183" s="71"/>
      <c r="BP183" s="71"/>
      <c r="BQ183" s="71"/>
      <c r="BR183" s="71"/>
      <c r="BS183" s="71"/>
      <c r="BT183" s="71"/>
      <c r="BU183" s="71"/>
      <c r="BV183" s="71"/>
      <c r="BW183" s="71"/>
      <c r="BX183" s="71"/>
      <c r="BY183" s="71"/>
      <c r="BZ183" s="71"/>
      <c r="CA183" s="71"/>
      <c r="CB183" s="71"/>
      <c r="CC183" s="71"/>
      <c r="CD183" s="71"/>
      <c r="CE183" s="71"/>
      <c r="CF183" s="71"/>
      <c r="CG183" s="71"/>
      <c r="CH183" s="71"/>
    </row>
    <row r="184" spans="53:86">
      <c r="BA184" s="71"/>
      <c r="BB184" s="71"/>
      <c r="BC184" s="71"/>
      <c r="BD184" s="71"/>
      <c r="BE184" s="71"/>
      <c r="BF184" s="71"/>
      <c r="BG184" s="71"/>
      <c r="BH184" s="71"/>
      <c r="BI184" s="71"/>
      <c r="BJ184" s="71"/>
      <c r="BK184" s="71"/>
      <c r="BL184" s="71"/>
      <c r="BM184" s="179" t="s">
        <v>608</v>
      </c>
      <c r="BN184" s="71"/>
      <c r="BO184" s="71"/>
      <c r="BP184" s="71"/>
      <c r="BQ184" s="71"/>
      <c r="BR184" s="71"/>
      <c r="BS184" s="71"/>
      <c r="BT184" s="71"/>
      <c r="BU184" s="71"/>
      <c r="BV184" s="71"/>
      <c r="BW184" s="71"/>
      <c r="BX184" s="71"/>
      <c r="BY184" s="71"/>
      <c r="BZ184" s="71"/>
      <c r="CA184" s="71"/>
      <c r="CB184" s="71"/>
      <c r="CC184" s="71"/>
      <c r="CD184" s="71"/>
      <c r="CE184" s="71"/>
      <c r="CF184" s="71"/>
      <c r="CG184" s="71"/>
      <c r="CH184" s="71"/>
    </row>
    <row r="185" spans="53:86">
      <c r="BA185" s="71"/>
      <c r="BB185" s="71"/>
      <c r="BC185" s="71"/>
      <c r="BD185" s="71"/>
      <c r="BE185" s="71"/>
      <c r="BF185" s="71"/>
      <c r="BG185" s="71"/>
      <c r="BH185" s="71"/>
      <c r="BI185" s="71"/>
      <c r="BJ185" s="71"/>
      <c r="BK185" s="71"/>
      <c r="BL185" s="71"/>
      <c r="BM185" s="180" t="s">
        <v>609</v>
      </c>
      <c r="BN185" s="71"/>
      <c r="BO185" s="71"/>
      <c r="BP185" s="71"/>
      <c r="BQ185" s="71"/>
      <c r="BR185" s="71"/>
      <c r="BS185" s="71"/>
      <c r="BT185" s="71"/>
      <c r="BU185" s="71"/>
      <c r="BV185" s="71"/>
      <c r="BW185" s="71"/>
      <c r="BX185" s="71"/>
      <c r="BY185" s="71"/>
      <c r="BZ185" s="71"/>
      <c r="CA185" s="71"/>
      <c r="CB185" s="71"/>
      <c r="CC185" s="71"/>
      <c r="CD185" s="71"/>
      <c r="CE185" s="71"/>
      <c r="CF185" s="71"/>
      <c r="CG185" s="71"/>
      <c r="CH185" s="71"/>
    </row>
    <row r="186" spans="53:86">
      <c r="BA186" s="71"/>
      <c r="BB186" s="71"/>
      <c r="BC186" s="71"/>
      <c r="BD186" s="71"/>
      <c r="BE186" s="71"/>
      <c r="BF186" s="71"/>
      <c r="BG186" s="71"/>
      <c r="BH186" s="71"/>
      <c r="BI186" s="71"/>
      <c r="BJ186" s="71"/>
      <c r="BK186" s="71"/>
      <c r="BL186" s="71"/>
      <c r="BM186" s="179" t="s">
        <v>610</v>
      </c>
      <c r="BN186" s="71"/>
      <c r="BO186" s="71"/>
      <c r="BP186" s="71"/>
      <c r="BQ186" s="71"/>
      <c r="BR186" s="71"/>
      <c r="BS186" s="71"/>
      <c r="BT186" s="71"/>
      <c r="BU186" s="71"/>
      <c r="BV186" s="71"/>
      <c r="BW186" s="71"/>
      <c r="BX186" s="71"/>
      <c r="BY186" s="71"/>
      <c r="BZ186" s="71"/>
      <c r="CA186" s="71"/>
      <c r="CB186" s="71"/>
      <c r="CC186" s="71"/>
      <c r="CD186" s="71"/>
      <c r="CE186" s="71"/>
      <c r="CF186" s="71"/>
      <c r="CG186" s="71"/>
      <c r="CH186" s="71"/>
    </row>
    <row r="187" spans="53:86">
      <c r="BA187" s="71"/>
      <c r="BB187" s="71"/>
      <c r="BC187" s="71"/>
      <c r="BD187" s="71"/>
      <c r="BE187" s="71"/>
      <c r="BF187" s="71"/>
      <c r="BG187" s="71"/>
      <c r="BH187" s="71"/>
      <c r="BI187" s="71"/>
      <c r="BJ187" s="71"/>
      <c r="BK187" s="71"/>
      <c r="BL187" s="71"/>
      <c r="BM187" s="179" t="s">
        <v>611</v>
      </c>
      <c r="BN187" s="71"/>
      <c r="BO187" s="71"/>
      <c r="BP187" s="71"/>
      <c r="BQ187" s="71"/>
      <c r="BR187" s="71"/>
      <c r="BS187" s="71"/>
      <c r="BT187" s="71"/>
      <c r="BU187" s="71"/>
      <c r="BV187" s="71"/>
      <c r="BW187" s="71"/>
      <c r="BX187" s="71"/>
      <c r="BY187" s="71"/>
      <c r="BZ187" s="71"/>
      <c r="CA187" s="71"/>
      <c r="CB187" s="71"/>
      <c r="CC187" s="71"/>
      <c r="CD187" s="71"/>
      <c r="CE187" s="71"/>
      <c r="CF187" s="71"/>
      <c r="CG187" s="71"/>
      <c r="CH187" s="71"/>
    </row>
    <row r="188" spans="53:86">
      <c r="BA188" s="71"/>
      <c r="BB188" s="71"/>
      <c r="BC188" s="71"/>
      <c r="BD188" s="71"/>
      <c r="BE188" s="71"/>
      <c r="BF188" s="71"/>
      <c r="BG188" s="71"/>
      <c r="BH188" s="71"/>
      <c r="BI188" s="71"/>
      <c r="BJ188" s="71"/>
      <c r="BK188" s="71"/>
      <c r="BL188" s="71"/>
      <c r="BM188" s="179" t="s">
        <v>612</v>
      </c>
      <c r="BN188" s="71"/>
      <c r="BO188" s="71"/>
      <c r="BP188" s="71"/>
      <c r="BQ188" s="71"/>
      <c r="BR188" s="71"/>
      <c r="BS188" s="71"/>
      <c r="BT188" s="71"/>
      <c r="BU188" s="71"/>
      <c r="BV188" s="71"/>
      <c r="BW188" s="71"/>
      <c r="BX188" s="71"/>
      <c r="BY188" s="71"/>
      <c r="BZ188" s="71"/>
      <c r="CA188" s="71"/>
      <c r="CB188" s="71"/>
      <c r="CC188" s="71"/>
      <c r="CD188" s="71"/>
      <c r="CE188" s="71"/>
      <c r="CF188" s="71"/>
      <c r="CG188" s="71"/>
      <c r="CH188" s="71"/>
    </row>
    <row r="189" spans="53:86">
      <c r="BA189" s="71"/>
      <c r="BB189" s="71"/>
      <c r="BC189" s="71"/>
      <c r="BD189" s="71"/>
      <c r="BE189" s="71"/>
      <c r="BF189" s="71"/>
      <c r="BG189" s="71"/>
      <c r="BH189" s="71"/>
      <c r="BI189" s="71"/>
      <c r="BJ189" s="71"/>
      <c r="BK189" s="71"/>
      <c r="BL189" s="71"/>
      <c r="BM189" s="179" t="s">
        <v>613</v>
      </c>
      <c r="BN189" s="71"/>
      <c r="BO189" s="71"/>
      <c r="BP189" s="71"/>
      <c r="BQ189" s="71"/>
      <c r="BR189" s="71"/>
      <c r="BS189" s="71"/>
      <c r="BT189" s="71"/>
      <c r="BU189" s="71"/>
      <c r="BV189" s="71"/>
      <c r="BW189" s="71"/>
      <c r="BX189" s="71"/>
      <c r="BY189" s="71"/>
      <c r="BZ189" s="71"/>
      <c r="CA189" s="71"/>
      <c r="CB189" s="71"/>
      <c r="CC189" s="71"/>
      <c r="CD189" s="71"/>
      <c r="CE189" s="71"/>
      <c r="CF189" s="71"/>
      <c r="CG189" s="71"/>
      <c r="CH189" s="71"/>
    </row>
    <row r="190" spans="53:86">
      <c r="BA190" s="71"/>
      <c r="BB190" s="71"/>
      <c r="BC190" s="71"/>
      <c r="BD190" s="71"/>
      <c r="BE190" s="71"/>
      <c r="BF190" s="71"/>
      <c r="BG190" s="71"/>
      <c r="BH190" s="71"/>
      <c r="BI190" s="71"/>
      <c r="BJ190" s="71"/>
      <c r="BK190" s="71"/>
      <c r="BL190" s="71"/>
      <c r="BM190" s="179" t="s">
        <v>614</v>
      </c>
      <c r="BN190" s="71"/>
      <c r="BO190" s="71"/>
      <c r="BP190" s="71"/>
      <c r="BQ190" s="71"/>
      <c r="BR190" s="71"/>
      <c r="BS190" s="71"/>
      <c r="BT190" s="71"/>
      <c r="BU190" s="71"/>
      <c r="BV190" s="71"/>
      <c r="BW190" s="71"/>
      <c r="BX190" s="71"/>
      <c r="BY190" s="71"/>
      <c r="BZ190" s="71"/>
      <c r="CA190" s="71"/>
      <c r="CB190" s="71"/>
      <c r="CC190" s="71"/>
      <c r="CD190" s="71"/>
      <c r="CE190" s="71"/>
      <c r="CF190" s="71"/>
      <c r="CG190" s="71"/>
      <c r="CH190" s="71"/>
    </row>
    <row r="191" spans="53:86">
      <c r="BA191" s="71"/>
      <c r="BB191" s="71"/>
      <c r="BC191" s="71"/>
      <c r="BD191" s="71"/>
      <c r="BE191" s="71"/>
      <c r="BF191" s="71"/>
      <c r="BG191" s="71"/>
      <c r="BH191" s="71"/>
      <c r="BI191" s="71"/>
      <c r="BJ191" s="71"/>
      <c r="BK191" s="71"/>
      <c r="BL191" s="71"/>
      <c r="BM191" s="179" t="s">
        <v>615</v>
      </c>
      <c r="BN191" s="71"/>
      <c r="BO191" s="71"/>
      <c r="BP191" s="71"/>
      <c r="BQ191" s="71"/>
      <c r="BR191" s="71"/>
      <c r="BS191" s="71"/>
      <c r="BT191" s="71"/>
      <c r="BU191" s="71"/>
      <c r="BV191" s="71"/>
      <c r="BW191" s="71"/>
      <c r="BX191" s="71"/>
      <c r="BY191" s="71"/>
      <c r="BZ191" s="71"/>
      <c r="CA191" s="71"/>
      <c r="CB191" s="71"/>
      <c r="CC191" s="71"/>
      <c r="CD191" s="71"/>
      <c r="CE191" s="71"/>
      <c r="CF191" s="71"/>
      <c r="CG191" s="71"/>
      <c r="CH191" s="71"/>
    </row>
    <row r="192" spans="53:86">
      <c r="BA192" s="71"/>
      <c r="BB192" s="71"/>
      <c r="BC192" s="71"/>
      <c r="BD192" s="71"/>
      <c r="BE192" s="71"/>
      <c r="BF192" s="71"/>
      <c r="BG192" s="71"/>
      <c r="BH192" s="71"/>
      <c r="BI192" s="71"/>
      <c r="BJ192" s="71"/>
      <c r="BK192" s="71"/>
      <c r="BL192" s="71"/>
      <c r="BM192" s="179" t="s">
        <v>616</v>
      </c>
      <c r="BN192" s="71"/>
      <c r="BO192" s="71"/>
      <c r="BP192" s="71"/>
      <c r="BQ192" s="71"/>
      <c r="BR192" s="71"/>
      <c r="BS192" s="71"/>
      <c r="BT192" s="71"/>
      <c r="BU192" s="71"/>
      <c r="BV192" s="71"/>
      <c r="BW192" s="71"/>
      <c r="BX192" s="71"/>
      <c r="BY192" s="71"/>
      <c r="BZ192" s="71"/>
      <c r="CA192" s="71"/>
      <c r="CB192" s="71"/>
      <c r="CC192" s="71"/>
      <c r="CD192" s="71"/>
      <c r="CE192" s="71"/>
      <c r="CF192" s="71"/>
      <c r="CG192" s="71"/>
      <c r="CH192" s="71"/>
    </row>
    <row r="193" spans="53:86">
      <c r="BA193" s="71"/>
      <c r="BB193" s="71"/>
      <c r="BC193" s="71"/>
      <c r="BD193" s="71"/>
      <c r="BE193" s="71"/>
      <c r="BF193" s="71"/>
      <c r="BG193" s="71"/>
      <c r="BH193" s="71"/>
      <c r="BI193" s="71"/>
      <c r="BJ193" s="71"/>
      <c r="BK193" s="71"/>
      <c r="BL193" s="71"/>
      <c r="BM193" s="179" t="s">
        <v>617</v>
      </c>
      <c r="BN193" s="71"/>
      <c r="BO193" s="71"/>
      <c r="BP193" s="71"/>
      <c r="BQ193" s="71"/>
      <c r="BR193" s="71"/>
      <c r="BS193" s="71"/>
      <c r="BT193" s="71"/>
      <c r="BU193" s="71"/>
      <c r="BV193" s="71"/>
      <c r="BW193" s="71"/>
      <c r="BX193" s="71"/>
      <c r="BY193" s="71"/>
      <c r="BZ193" s="71"/>
      <c r="CA193" s="71"/>
      <c r="CB193" s="71"/>
      <c r="CC193" s="71"/>
      <c r="CD193" s="71"/>
      <c r="CE193" s="71"/>
      <c r="CF193" s="71"/>
      <c r="CG193" s="71"/>
      <c r="CH193" s="71"/>
    </row>
    <row r="194" spans="53:86">
      <c r="BA194" s="71"/>
      <c r="BB194" s="71"/>
      <c r="BC194" s="71"/>
      <c r="BD194" s="71"/>
      <c r="BE194" s="71"/>
      <c r="BF194" s="71"/>
      <c r="BG194" s="71"/>
      <c r="BH194" s="71"/>
      <c r="BI194" s="71"/>
      <c r="BJ194" s="71"/>
      <c r="BK194" s="71"/>
      <c r="BL194" s="71"/>
      <c r="BM194" s="179" t="s">
        <v>618</v>
      </c>
      <c r="BN194" s="71"/>
      <c r="BO194" s="71"/>
      <c r="BP194" s="71"/>
      <c r="BQ194" s="71"/>
      <c r="BR194" s="71"/>
      <c r="BS194" s="71"/>
      <c r="BT194" s="71"/>
      <c r="BU194" s="71"/>
      <c r="BV194" s="71"/>
      <c r="BW194" s="71"/>
      <c r="BX194" s="71"/>
      <c r="BY194" s="71"/>
      <c r="BZ194" s="71"/>
      <c r="CA194" s="71"/>
      <c r="CB194" s="71"/>
      <c r="CC194" s="71"/>
      <c r="CD194" s="71"/>
      <c r="CE194" s="71"/>
      <c r="CF194" s="71"/>
      <c r="CG194" s="71"/>
      <c r="CH194" s="71"/>
    </row>
    <row r="195" spans="53:86">
      <c r="BA195" s="71"/>
      <c r="BB195" s="71"/>
      <c r="BC195" s="71"/>
      <c r="BD195" s="71"/>
      <c r="BE195" s="71"/>
      <c r="BF195" s="71"/>
      <c r="BG195" s="71"/>
      <c r="BH195" s="71"/>
      <c r="BI195" s="71"/>
      <c r="BJ195" s="71"/>
      <c r="BK195" s="71"/>
      <c r="BL195" s="71"/>
      <c r="BM195" s="179" t="s">
        <v>619</v>
      </c>
      <c r="BN195" s="71"/>
      <c r="BO195" s="71"/>
      <c r="BP195" s="71"/>
      <c r="BQ195" s="71"/>
      <c r="BR195" s="71"/>
      <c r="BS195" s="71"/>
      <c r="BT195" s="71"/>
      <c r="BU195" s="71"/>
      <c r="BV195" s="71"/>
      <c r="BW195" s="71"/>
      <c r="BX195" s="71"/>
      <c r="BY195" s="71"/>
      <c r="BZ195" s="71"/>
      <c r="CA195" s="71"/>
      <c r="CB195" s="71"/>
      <c r="CC195" s="71"/>
      <c r="CD195" s="71"/>
      <c r="CE195" s="71"/>
      <c r="CF195" s="71"/>
      <c r="CG195" s="71"/>
      <c r="CH195" s="71"/>
    </row>
    <row r="196" spans="53:86">
      <c r="BA196" s="71"/>
      <c r="BB196" s="71"/>
      <c r="BC196" s="71"/>
      <c r="BD196" s="71"/>
      <c r="BE196" s="71"/>
      <c r="BF196" s="71"/>
      <c r="BG196" s="71"/>
      <c r="BH196" s="71"/>
      <c r="BI196" s="71"/>
      <c r="BJ196" s="71"/>
      <c r="BK196" s="71"/>
      <c r="BL196" s="71"/>
      <c r="BM196" s="179" t="s">
        <v>620</v>
      </c>
      <c r="BN196" s="71"/>
      <c r="BO196" s="71"/>
      <c r="BP196" s="71"/>
      <c r="BQ196" s="71"/>
      <c r="BR196" s="71"/>
      <c r="BS196" s="71"/>
      <c r="BT196" s="71"/>
      <c r="BU196" s="71"/>
      <c r="BV196" s="71"/>
      <c r="BW196" s="71"/>
      <c r="BX196" s="71"/>
      <c r="BY196" s="71"/>
      <c r="BZ196" s="71"/>
      <c r="CA196" s="71"/>
      <c r="CB196" s="71"/>
      <c r="CC196" s="71"/>
      <c r="CD196" s="71"/>
      <c r="CE196" s="71"/>
      <c r="CF196" s="71"/>
      <c r="CG196" s="71"/>
      <c r="CH196" s="71"/>
    </row>
    <row r="197" spans="53:86">
      <c r="BA197" s="71"/>
      <c r="BB197" s="71"/>
      <c r="BC197" s="71"/>
      <c r="BD197" s="71"/>
      <c r="BE197" s="71"/>
      <c r="BF197" s="71"/>
      <c r="BG197" s="71"/>
      <c r="BH197" s="71"/>
      <c r="BI197" s="71"/>
      <c r="BJ197" s="71"/>
      <c r="BK197" s="71"/>
      <c r="BL197" s="71"/>
      <c r="BM197" s="179" t="s">
        <v>621</v>
      </c>
      <c r="BN197" s="71"/>
      <c r="BO197" s="71"/>
      <c r="BP197" s="71"/>
      <c r="BQ197" s="71"/>
      <c r="BR197" s="71"/>
      <c r="BS197" s="71"/>
      <c r="BT197" s="71"/>
      <c r="BU197" s="71"/>
      <c r="BV197" s="71"/>
      <c r="BW197" s="71"/>
      <c r="BX197" s="71"/>
      <c r="BY197" s="71"/>
      <c r="BZ197" s="71"/>
      <c r="CA197" s="71"/>
      <c r="CB197" s="71"/>
      <c r="CC197" s="71"/>
      <c r="CD197" s="71"/>
      <c r="CE197" s="71"/>
      <c r="CF197" s="71"/>
      <c r="CG197" s="71"/>
      <c r="CH197" s="71"/>
    </row>
    <row r="198" spans="53:86">
      <c r="BA198" s="71"/>
      <c r="BB198" s="71"/>
      <c r="BC198" s="71"/>
      <c r="BD198" s="71"/>
      <c r="BE198" s="71"/>
      <c r="BF198" s="71"/>
      <c r="BG198" s="71"/>
      <c r="BH198" s="71"/>
      <c r="BI198" s="71"/>
      <c r="BJ198" s="71"/>
      <c r="BK198" s="71"/>
      <c r="BL198" s="71"/>
      <c r="BM198" s="179" t="s">
        <v>622</v>
      </c>
      <c r="BN198" s="71"/>
      <c r="BO198" s="71"/>
      <c r="BP198" s="71"/>
      <c r="BQ198" s="71"/>
      <c r="BR198" s="71"/>
      <c r="BS198" s="71"/>
      <c r="BT198" s="71"/>
      <c r="BU198" s="71"/>
      <c r="BV198" s="71"/>
      <c r="BW198" s="71"/>
      <c r="BX198" s="71"/>
      <c r="BY198" s="71"/>
      <c r="BZ198" s="71"/>
      <c r="CA198" s="71"/>
      <c r="CB198" s="71"/>
      <c r="CC198" s="71"/>
      <c r="CD198" s="71"/>
      <c r="CE198" s="71"/>
      <c r="CF198" s="71"/>
      <c r="CG198" s="71"/>
      <c r="CH198" s="71"/>
    </row>
    <row r="199" spans="53:86">
      <c r="BA199" s="71"/>
      <c r="BB199" s="71"/>
      <c r="BC199" s="71"/>
      <c r="BD199" s="71"/>
      <c r="BE199" s="71"/>
      <c r="BF199" s="71"/>
      <c r="BG199" s="71"/>
      <c r="BH199" s="71"/>
      <c r="BI199" s="71"/>
      <c r="BJ199" s="71"/>
      <c r="BK199" s="71"/>
      <c r="BL199" s="71"/>
      <c r="BM199" s="179" t="s">
        <v>650</v>
      </c>
      <c r="BN199" s="71"/>
      <c r="BO199" s="71"/>
      <c r="BP199" s="71"/>
      <c r="BQ199" s="71"/>
      <c r="BR199" s="71"/>
      <c r="BS199" s="71"/>
      <c r="BT199" s="71"/>
      <c r="BU199" s="71"/>
      <c r="BV199" s="71"/>
      <c r="BW199" s="71"/>
      <c r="BX199" s="71"/>
      <c r="BY199" s="71"/>
      <c r="BZ199" s="71"/>
      <c r="CA199" s="71"/>
      <c r="CB199" s="71"/>
      <c r="CC199" s="71"/>
      <c r="CD199" s="71"/>
      <c r="CE199" s="71"/>
      <c r="CF199" s="71"/>
      <c r="CG199" s="71"/>
      <c r="CH199" s="71"/>
    </row>
    <row r="200" spans="53:86">
      <c r="BA200" s="71"/>
      <c r="BB200" s="71"/>
      <c r="BC200" s="71"/>
      <c r="BD200" s="71"/>
      <c r="BE200" s="71"/>
      <c r="BF200" s="71"/>
      <c r="BG200" s="71"/>
      <c r="BH200" s="71"/>
      <c r="BI200" s="71"/>
      <c r="BJ200" s="71"/>
      <c r="BK200" s="71"/>
      <c r="BL200" s="71"/>
      <c r="BM200" s="179" t="s">
        <v>623</v>
      </c>
      <c r="BN200" s="71"/>
      <c r="BO200" s="71"/>
      <c r="BP200" s="71"/>
      <c r="BQ200" s="71"/>
      <c r="BR200" s="71"/>
      <c r="BS200" s="71"/>
      <c r="BT200" s="71"/>
      <c r="BU200" s="71"/>
      <c r="BV200" s="71"/>
      <c r="BW200" s="71"/>
      <c r="BX200" s="71"/>
      <c r="BY200" s="71"/>
      <c r="BZ200" s="71"/>
      <c r="CA200" s="71"/>
      <c r="CB200" s="71"/>
      <c r="CC200" s="71"/>
      <c r="CD200" s="71"/>
      <c r="CE200" s="71"/>
      <c r="CF200" s="71"/>
      <c r="CG200" s="71"/>
      <c r="CH200" s="71"/>
    </row>
    <row r="201" spans="53:86">
      <c r="BA201" s="71"/>
      <c r="BB201" s="71"/>
      <c r="BC201" s="71"/>
      <c r="BD201" s="71"/>
      <c r="BE201" s="71"/>
      <c r="BF201" s="71"/>
      <c r="BG201" s="71"/>
      <c r="BH201" s="71"/>
      <c r="BI201" s="71"/>
      <c r="BJ201" s="71"/>
      <c r="BK201" s="71"/>
      <c r="BL201" s="71"/>
      <c r="BM201" s="179" t="s">
        <v>624</v>
      </c>
      <c r="BN201" s="71"/>
      <c r="BO201" s="71"/>
      <c r="BP201" s="71"/>
      <c r="BQ201" s="71"/>
      <c r="BR201" s="71"/>
      <c r="BS201" s="71"/>
      <c r="BT201" s="71"/>
      <c r="BU201" s="71"/>
      <c r="BV201" s="71"/>
      <c r="BW201" s="71"/>
      <c r="BX201" s="71"/>
      <c r="BY201" s="71"/>
      <c r="BZ201" s="71"/>
      <c r="CA201" s="71"/>
      <c r="CB201" s="71"/>
      <c r="CC201" s="71"/>
      <c r="CD201" s="71"/>
      <c r="CE201" s="71"/>
      <c r="CF201" s="71"/>
      <c r="CG201" s="71"/>
      <c r="CH201" s="71"/>
    </row>
    <row r="202" spans="53:86">
      <c r="BA202" s="71"/>
      <c r="BB202" s="71"/>
      <c r="BC202" s="71"/>
      <c r="BD202" s="71"/>
      <c r="BE202" s="71"/>
      <c r="BF202" s="71"/>
      <c r="BG202" s="71"/>
      <c r="BH202" s="71"/>
      <c r="BI202" s="71"/>
      <c r="BJ202" s="71"/>
      <c r="BK202" s="71"/>
      <c r="BL202" s="71"/>
      <c r="BM202" s="179" t="s">
        <v>625</v>
      </c>
      <c r="BN202" s="71"/>
      <c r="BO202" s="71"/>
      <c r="BP202" s="71"/>
      <c r="BQ202" s="71"/>
      <c r="BR202" s="71"/>
      <c r="BS202" s="71"/>
      <c r="BT202" s="71"/>
      <c r="BU202" s="71"/>
      <c r="BV202" s="71"/>
      <c r="BW202" s="71"/>
      <c r="BX202" s="71"/>
      <c r="BY202" s="71"/>
      <c r="BZ202" s="71"/>
      <c r="CA202" s="71"/>
      <c r="CB202" s="71"/>
      <c r="CC202" s="71"/>
      <c r="CD202" s="71"/>
      <c r="CE202" s="71"/>
      <c r="CF202" s="71"/>
      <c r="CG202" s="71"/>
      <c r="CH202" s="71"/>
    </row>
    <row r="203" spans="53:86">
      <c r="BA203" s="71"/>
      <c r="BB203" s="71"/>
      <c r="BC203" s="71"/>
      <c r="BD203" s="71"/>
      <c r="BE203" s="71"/>
      <c r="BF203" s="71"/>
      <c r="BG203" s="71"/>
      <c r="BH203" s="71"/>
      <c r="BI203" s="71"/>
      <c r="BJ203" s="71"/>
      <c r="BK203" s="71"/>
      <c r="BL203" s="71"/>
      <c r="BM203" s="179" t="s">
        <v>651</v>
      </c>
      <c r="BN203" s="71"/>
      <c r="BO203" s="71"/>
      <c r="BP203" s="71"/>
      <c r="BQ203" s="71"/>
      <c r="BR203" s="71"/>
      <c r="BS203" s="71"/>
      <c r="BT203" s="71"/>
      <c r="BU203" s="71"/>
      <c r="BV203" s="71"/>
      <c r="BW203" s="71"/>
      <c r="BX203" s="71"/>
      <c r="BY203" s="71"/>
      <c r="BZ203" s="71"/>
      <c r="CA203" s="71"/>
      <c r="CB203" s="71"/>
      <c r="CC203" s="71"/>
      <c r="CD203" s="71"/>
      <c r="CE203" s="71"/>
      <c r="CF203" s="71"/>
      <c r="CG203" s="71"/>
      <c r="CH203" s="71"/>
    </row>
    <row r="204" spans="53:86">
      <c r="BA204" s="71"/>
      <c r="BB204" s="71"/>
      <c r="BC204" s="71"/>
      <c r="BD204" s="71"/>
      <c r="BE204" s="71"/>
      <c r="BF204" s="71"/>
      <c r="BG204" s="71"/>
      <c r="BH204" s="71"/>
      <c r="BI204" s="71"/>
      <c r="BJ204" s="71"/>
      <c r="BK204" s="71"/>
      <c r="BL204" s="71"/>
      <c r="BM204" s="180" t="s">
        <v>626</v>
      </c>
      <c r="BN204" s="71"/>
      <c r="BO204" s="71"/>
      <c r="BP204" s="71"/>
      <c r="BQ204" s="71"/>
      <c r="BR204" s="71"/>
      <c r="BS204" s="71"/>
      <c r="BT204" s="71"/>
      <c r="BU204" s="71"/>
      <c r="BV204" s="71"/>
      <c r="BW204" s="71"/>
      <c r="BX204" s="71"/>
      <c r="BY204" s="71"/>
      <c r="BZ204" s="71"/>
      <c r="CA204" s="71"/>
      <c r="CB204" s="71"/>
      <c r="CC204" s="71"/>
      <c r="CD204" s="71"/>
      <c r="CE204" s="71"/>
      <c r="CF204" s="71"/>
      <c r="CG204" s="71"/>
      <c r="CH204" s="71"/>
    </row>
    <row r="205" spans="53:86">
      <c r="BA205" s="71"/>
      <c r="BB205" s="71"/>
      <c r="BC205" s="71"/>
      <c r="BD205" s="71"/>
      <c r="BE205" s="71"/>
      <c r="BF205" s="71"/>
      <c r="BG205" s="71"/>
      <c r="BH205" s="71"/>
      <c r="BI205" s="71"/>
      <c r="BJ205" s="71"/>
      <c r="BK205" s="71"/>
      <c r="BL205" s="71"/>
      <c r="BM205" s="179" t="s">
        <v>627</v>
      </c>
      <c r="BN205" s="71"/>
      <c r="BO205" s="71"/>
      <c r="BP205" s="71"/>
      <c r="BQ205" s="71"/>
      <c r="BR205" s="71"/>
      <c r="BS205" s="71"/>
      <c r="BT205" s="71"/>
      <c r="BU205" s="71"/>
      <c r="BV205" s="71"/>
      <c r="BW205" s="71"/>
      <c r="BX205" s="71"/>
      <c r="BY205" s="71"/>
      <c r="BZ205" s="71"/>
      <c r="CA205" s="71"/>
      <c r="CB205" s="71"/>
      <c r="CC205" s="71"/>
      <c r="CD205" s="71"/>
      <c r="CE205" s="71"/>
      <c r="CF205" s="71"/>
      <c r="CG205" s="71"/>
      <c r="CH205" s="71"/>
    </row>
    <row r="206" spans="53:86">
      <c r="BA206" s="71"/>
      <c r="BB206" s="71"/>
      <c r="BC206" s="71"/>
      <c r="BD206" s="71"/>
      <c r="BE206" s="71"/>
      <c r="BF206" s="71"/>
      <c r="BG206" s="71"/>
      <c r="BH206" s="71"/>
      <c r="BI206" s="71"/>
      <c r="BJ206" s="71"/>
      <c r="BK206" s="71"/>
      <c r="BL206" s="71"/>
      <c r="BM206" s="179" t="s">
        <v>628</v>
      </c>
      <c r="BN206" s="71"/>
      <c r="BO206" s="71"/>
      <c r="BP206" s="71"/>
      <c r="BQ206" s="71"/>
      <c r="BR206" s="71"/>
      <c r="BS206" s="71"/>
      <c r="BT206" s="71"/>
      <c r="BU206" s="71"/>
      <c r="BV206" s="71"/>
      <c r="BW206" s="71"/>
      <c r="BX206" s="71"/>
      <c r="BY206" s="71"/>
      <c r="BZ206" s="71"/>
      <c r="CA206" s="71"/>
      <c r="CB206" s="71"/>
      <c r="CC206" s="71"/>
      <c r="CD206" s="71"/>
      <c r="CE206" s="71"/>
      <c r="CF206" s="71"/>
      <c r="CG206" s="71"/>
      <c r="CH206" s="71"/>
    </row>
    <row r="207" spans="53:86">
      <c r="BA207" s="71"/>
      <c r="BB207" s="71"/>
      <c r="BC207" s="71"/>
      <c r="BD207" s="71"/>
      <c r="BE207" s="71"/>
      <c r="BF207" s="71"/>
      <c r="BG207" s="71"/>
      <c r="BH207" s="71"/>
      <c r="BI207" s="71"/>
      <c r="BJ207" s="71"/>
      <c r="BK207" s="71"/>
      <c r="BL207" s="71"/>
      <c r="BM207" s="71"/>
      <c r="BN207" s="71"/>
      <c r="BO207" s="71"/>
      <c r="BP207" s="71"/>
      <c r="BQ207" s="71"/>
      <c r="BR207" s="71"/>
      <c r="BS207" s="71"/>
      <c r="BT207" s="71"/>
      <c r="BU207" s="71"/>
      <c r="BV207" s="71"/>
      <c r="BW207" s="71"/>
      <c r="BX207" s="71"/>
      <c r="BY207" s="71"/>
      <c r="BZ207" s="71"/>
      <c r="CA207" s="71"/>
      <c r="CB207" s="71"/>
      <c r="CC207" s="71"/>
      <c r="CD207" s="71"/>
      <c r="CE207" s="71"/>
      <c r="CF207" s="71"/>
      <c r="CG207" s="71"/>
      <c r="CH207" s="71"/>
    </row>
    <row r="208" spans="53:86">
      <c r="BA208" s="71"/>
      <c r="BB208" s="71"/>
      <c r="BC208" s="71"/>
      <c r="BD208" s="71"/>
      <c r="BE208" s="71"/>
      <c r="BF208" s="71"/>
      <c r="BG208" s="71"/>
      <c r="BH208" s="71"/>
      <c r="BI208" s="71"/>
      <c r="BJ208" s="71"/>
      <c r="BK208" s="71"/>
      <c r="BL208" s="71"/>
      <c r="BM208" s="71"/>
      <c r="BN208" s="71"/>
      <c r="BO208" s="71"/>
      <c r="BP208" s="71"/>
      <c r="BQ208" s="71"/>
      <c r="BR208" s="71"/>
      <c r="BS208" s="71"/>
      <c r="BT208" s="71"/>
      <c r="BU208" s="71"/>
      <c r="BV208" s="71"/>
      <c r="BW208" s="71"/>
      <c r="BX208" s="71"/>
      <c r="BY208" s="71"/>
      <c r="BZ208" s="71"/>
      <c r="CA208" s="71"/>
      <c r="CB208" s="71"/>
      <c r="CC208" s="71"/>
      <c r="CD208" s="71"/>
      <c r="CE208" s="71"/>
      <c r="CF208" s="71"/>
      <c r="CG208" s="71"/>
      <c r="CH208" s="71"/>
    </row>
    <row r="209" spans="53:86">
      <c r="BA209" s="71"/>
      <c r="BB209" s="71"/>
      <c r="BC209" s="71"/>
      <c r="BD209" s="71"/>
      <c r="BE209" s="71"/>
      <c r="BF209" s="71"/>
      <c r="BG209" s="71"/>
      <c r="BH209" s="71"/>
      <c r="BI209" s="71"/>
      <c r="BJ209" s="71"/>
      <c r="BK209" s="71"/>
      <c r="BL209" s="71"/>
      <c r="BM209" s="71"/>
      <c r="BN209" s="71"/>
      <c r="BO209" s="71"/>
      <c r="BP209" s="71"/>
      <c r="BQ209" s="71"/>
      <c r="BR209" s="71"/>
      <c r="BS209" s="71"/>
      <c r="BT209" s="71"/>
      <c r="BU209" s="71"/>
      <c r="BV209" s="71"/>
      <c r="BW209" s="71"/>
      <c r="BX209" s="71"/>
      <c r="BY209" s="71"/>
      <c r="BZ209" s="71"/>
      <c r="CA209" s="71"/>
      <c r="CB209" s="71"/>
      <c r="CC209" s="71"/>
      <c r="CD209" s="71"/>
      <c r="CE209" s="71"/>
      <c r="CF209" s="71"/>
      <c r="CG209" s="71"/>
      <c r="CH209" s="71"/>
    </row>
    <row r="210" spans="53:86">
      <c r="BA210" s="71"/>
      <c r="BB210" s="71"/>
      <c r="BC210" s="71"/>
      <c r="BD210" s="71"/>
      <c r="BE210" s="71"/>
      <c r="BF210" s="71"/>
      <c r="BG210" s="71"/>
      <c r="BH210" s="71"/>
      <c r="BI210" s="71"/>
      <c r="BJ210" s="71"/>
      <c r="BK210" s="71"/>
      <c r="BL210" s="71"/>
      <c r="BM210" s="71"/>
      <c r="BN210" s="71"/>
      <c r="BO210" s="71"/>
      <c r="BP210" s="71"/>
      <c r="BQ210" s="71"/>
      <c r="BR210" s="71"/>
      <c r="BS210" s="71"/>
      <c r="BT210" s="71"/>
      <c r="BU210" s="71"/>
      <c r="BV210" s="71"/>
      <c r="BW210" s="71"/>
      <c r="BX210" s="71"/>
      <c r="BY210" s="71"/>
      <c r="BZ210" s="71"/>
      <c r="CA210" s="71"/>
      <c r="CB210" s="71"/>
      <c r="CC210" s="71"/>
      <c r="CD210" s="71"/>
      <c r="CE210" s="71"/>
      <c r="CF210" s="71"/>
      <c r="CG210" s="71"/>
      <c r="CH210" s="71"/>
    </row>
    <row r="211" spans="53:86">
      <c r="BA211" s="71"/>
      <c r="BB211" s="71"/>
      <c r="BC211" s="71"/>
      <c r="BD211" s="71"/>
      <c r="BE211" s="71"/>
      <c r="BF211" s="71"/>
      <c r="BG211" s="71"/>
      <c r="BH211" s="71"/>
      <c r="BI211" s="71"/>
      <c r="BJ211" s="71"/>
      <c r="BK211" s="71"/>
      <c r="BL211" s="71"/>
      <c r="BM211" s="71"/>
      <c r="BN211" s="71"/>
      <c r="BO211" s="71"/>
      <c r="BP211" s="71"/>
      <c r="BQ211" s="71"/>
      <c r="BR211" s="71"/>
      <c r="BS211" s="71"/>
      <c r="BT211" s="71"/>
      <c r="BU211" s="71"/>
      <c r="BV211" s="71"/>
      <c r="BW211" s="71"/>
      <c r="BX211" s="71"/>
      <c r="BY211" s="71"/>
      <c r="BZ211" s="71"/>
      <c r="CA211" s="71"/>
      <c r="CB211" s="71"/>
      <c r="CC211" s="71"/>
      <c r="CD211" s="71"/>
      <c r="CE211" s="71"/>
      <c r="CF211" s="71"/>
      <c r="CG211" s="71"/>
      <c r="CH211" s="71"/>
    </row>
    <row r="212" spans="53:86">
      <c r="BA212" s="71"/>
      <c r="BB212" s="71"/>
      <c r="BC212" s="71"/>
      <c r="BD212" s="71"/>
      <c r="BE212" s="71"/>
      <c r="BF212" s="71"/>
      <c r="BG212" s="71"/>
      <c r="BH212" s="71"/>
      <c r="BI212" s="71"/>
      <c r="BJ212" s="71"/>
      <c r="BK212" s="71"/>
      <c r="BL212" s="71"/>
      <c r="BM212" s="71"/>
      <c r="BN212" s="71"/>
      <c r="BO212" s="71"/>
      <c r="BP212" s="71"/>
      <c r="BQ212" s="71"/>
      <c r="BR212" s="71"/>
      <c r="BS212" s="71"/>
      <c r="BT212" s="71"/>
      <c r="BU212" s="71"/>
      <c r="BV212" s="71"/>
      <c r="BW212" s="71"/>
      <c r="BX212" s="71"/>
      <c r="BY212" s="71"/>
      <c r="BZ212" s="71"/>
      <c r="CA212" s="71"/>
      <c r="CB212" s="71"/>
      <c r="CC212" s="71"/>
      <c r="CD212" s="71"/>
      <c r="CE212" s="71"/>
      <c r="CF212" s="71"/>
      <c r="CG212" s="71"/>
      <c r="CH212" s="71"/>
    </row>
    <row r="213" spans="53:86">
      <c r="BA213" s="71"/>
      <c r="BB213" s="71"/>
      <c r="BC213" s="71"/>
      <c r="BD213" s="71"/>
      <c r="BE213" s="71"/>
      <c r="BF213" s="71"/>
      <c r="BG213" s="71"/>
      <c r="BH213" s="71"/>
      <c r="BI213" s="71"/>
      <c r="BJ213" s="71"/>
      <c r="BK213" s="71"/>
      <c r="BL213" s="71"/>
      <c r="BM213" s="71"/>
      <c r="BN213" s="71"/>
      <c r="BO213" s="71"/>
      <c r="BP213" s="71"/>
      <c r="BQ213" s="71"/>
      <c r="BR213" s="71"/>
      <c r="BS213" s="71"/>
      <c r="BT213" s="71"/>
      <c r="BU213" s="71"/>
      <c r="BV213" s="71"/>
      <c r="BW213" s="71"/>
      <c r="BX213" s="71"/>
      <c r="BY213" s="71"/>
      <c r="BZ213" s="71"/>
      <c r="CA213" s="71"/>
      <c r="CB213" s="71"/>
      <c r="CC213" s="71"/>
      <c r="CD213" s="71"/>
      <c r="CE213" s="71"/>
      <c r="CF213" s="71"/>
      <c r="CG213" s="71"/>
      <c r="CH213" s="71"/>
    </row>
  </sheetData>
  <customSheetViews>
    <customSheetView guid="{31EEF66C-8178-4380-A4BA-6A0359548022}" scale="90" fitToPage="1" topLeftCell="AH1">
      <selection activeCell="F26" sqref="F26:M26"/>
      <pageMargins left="0.7" right="0.7" top="0.78740157499999996" bottom="0.78740157499999996" header="0.3" footer="0.3"/>
      <pageSetup paperSize="9" scale="43" firstPageNumber="0" orientation="landscape" horizontalDpi="300" verticalDpi="300"/>
      <headerFooter alignWithMargins="0"/>
    </customSheetView>
  </customSheetViews>
  <phoneticPr fontId="36" type="noConversion"/>
  <dataValidations count="5">
    <dataValidation type="list" allowBlank="1" showInputMessage="1" showErrorMessage="1" sqref="D30:D33 D4:D28">
      <formula1>$BA$46:$BA$51</formula1>
    </dataValidation>
    <dataValidation type="textLength" showInputMessage="1" showErrorMessage="1" sqref="M4:M33">
      <formula1>0</formula1>
      <formula2>150</formula2>
    </dataValidation>
    <dataValidation type="list" allowBlank="1" showInputMessage="1" showErrorMessage="1" sqref="A4:A33">
      <formula1>$BB$2:$BB$43</formula1>
    </dataValidation>
    <dataValidation type="list" allowBlank="1" showInputMessage="1" showErrorMessage="1" sqref="E4:E33">
      <formula1>$BA$60:$BA$73</formula1>
    </dataValidation>
    <dataValidation type="list" allowBlank="1" showInputMessage="1" showErrorMessage="1" sqref="F4:F33">
      <formula1>$BA$76:$BA$138</formula1>
    </dataValidation>
  </dataValidations>
  <pageMargins left="0.78749999999999998" right="0.78749999999999998" top="1.0631944444444446" bottom="1.0631944444444446" header="0.51180555555555551" footer="0.51180555555555551"/>
  <pageSetup paperSize="9" scale="43" firstPageNumber="0" orientation="landscape" horizontalDpi="300" verticalDpi="300" r:id="rId1"/>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14:formula1>
            <xm:f>Custom_lists!$B$2:$B$29</xm:f>
          </x14:formula1>
          <xm:sqref>A4:A23</xm:sqref>
        </x14:dataValidation>
        <x14:dataValidation type="list" allowBlank="1" showInputMessage="1" showErrorMessage="1">
          <x14:formula1>
            <xm:f>Custom_lists!$A$33:$A$37</xm:f>
          </x14:formula1>
          <xm:sqref>D4:D23</xm:sqref>
        </x14:dataValidation>
        <x14:dataValidation type="list" allowBlank="1" showInputMessage="1" showErrorMessage="1">
          <x14:formula1>
            <xm:f>Custom_lists!$A$47:$A$59</xm:f>
          </x14:formula1>
          <xm:sqref>E4:E23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CH200"/>
  <sheetViews>
    <sheetView zoomScale="110" zoomScaleNormal="110" zoomScalePageLayoutView="110" workbookViewId="0">
      <selection activeCell="M22" sqref="M22"/>
    </sheetView>
  </sheetViews>
  <sheetFormatPr baseColWidth="10" defaultColWidth="11.42578125" defaultRowHeight="12.75"/>
  <cols>
    <col min="1" max="1" width="8.42578125" customWidth="1"/>
    <col min="2" max="2" width="15.85546875" style="77" bestFit="1" customWidth="1"/>
    <col min="3" max="3" width="10.7109375" customWidth="1"/>
    <col min="4" max="4" width="23.28515625" customWidth="1"/>
    <col min="5" max="5" width="9.140625" style="72" customWidth="1"/>
    <col min="6" max="6" width="20.42578125" bestFit="1" customWidth="1"/>
    <col min="7" max="7" width="40.85546875" customWidth="1"/>
    <col min="8" max="8" width="29.140625" customWidth="1"/>
    <col min="9" max="9" width="21.85546875" customWidth="1"/>
    <col min="10" max="10" width="18" customWidth="1"/>
    <col min="11" max="11" width="11.28515625" customWidth="1"/>
    <col min="12" max="12" width="11.28515625" style="77" customWidth="1"/>
    <col min="13" max="15" width="11.28515625" customWidth="1"/>
    <col min="16" max="16" width="11.28515625" style="77" customWidth="1"/>
    <col min="17" max="17" width="21" style="72" bestFit="1" customWidth="1"/>
    <col min="18" max="52" width="11.42578125" customWidth="1"/>
  </cols>
  <sheetData>
    <row r="1" spans="1:86" ht="26.25" thickBot="1">
      <c r="A1" s="35" t="s">
        <v>1567</v>
      </c>
      <c r="B1" s="210"/>
      <c r="C1" s="35"/>
      <c r="D1" s="25"/>
      <c r="E1" s="35"/>
      <c r="F1" s="25"/>
      <c r="G1" s="25"/>
      <c r="H1" s="25"/>
      <c r="I1" s="25"/>
      <c r="J1" s="25"/>
      <c r="K1" s="25"/>
      <c r="L1" s="75"/>
      <c r="N1" s="25"/>
      <c r="O1" s="25"/>
      <c r="P1" s="26" t="s">
        <v>0</v>
      </c>
      <c r="Q1" s="80" t="s">
        <v>1619</v>
      </c>
      <c r="BA1" s="176" t="s">
        <v>402</v>
      </c>
      <c r="BB1" s="277" t="s">
        <v>813</v>
      </c>
      <c r="BC1" s="71"/>
      <c r="BD1" s="175" t="s">
        <v>414</v>
      </c>
      <c r="BE1" s="177"/>
      <c r="BF1" s="177"/>
      <c r="BG1" s="71"/>
      <c r="BH1" s="71" t="s">
        <v>449</v>
      </c>
      <c r="BI1" s="71"/>
      <c r="BJ1" s="71"/>
      <c r="BK1" s="71"/>
      <c r="BL1" s="71"/>
      <c r="BM1" s="175" t="s">
        <v>629</v>
      </c>
      <c r="BN1" s="71"/>
      <c r="BO1" s="71" t="s">
        <v>652</v>
      </c>
      <c r="BP1" s="71"/>
      <c r="BQ1" s="71"/>
      <c r="BR1" s="71"/>
      <c r="BS1" s="71"/>
      <c r="BT1" s="71"/>
      <c r="BU1" s="175" t="s">
        <v>689</v>
      </c>
      <c r="BV1" s="71"/>
      <c r="BW1" s="71"/>
      <c r="BX1" s="71"/>
      <c r="BY1" s="71"/>
      <c r="BZ1" s="71" t="s">
        <v>706</v>
      </c>
      <c r="CA1" s="71"/>
      <c r="CB1" s="71"/>
      <c r="CC1" s="71" t="s">
        <v>734</v>
      </c>
      <c r="CD1" s="71"/>
      <c r="CE1" s="71"/>
      <c r="CF1" s="71"/>
      <c r="CG1" s="71"/>
      <c r="CH1" s="71"/>
    </row>
    <row r="2" spans="1:86" ht="16.5" thickBot="1">
      <c r="A2" s="228"/>
      <c r="B2" s="211"/>
      <c r="C2" s="36"/>
      <c r="D2" s="36"/>
      <c r="E2" s="36"/>
      <c r="F2" s="36"/>
      <c r="G2" s="28"/>
      <c r="H2" s="28"/>
      <c r="I2" s="28"/>
      <c r="J2" s="28"/>
      <c r="K2" s="28"/>
      <c r="L2" s="76"/>
      <c r="N2" s="28"/>
      <c r="O2" s="28"/>
      <c r="P2" s="26" t="s">
        <v>243</v>
      </c>
      <c r="Q2" s="869" t="s">
        <v>1814</v>
      </c>
      <c r="BA2" s="178" t="s">
        <v>319</v>
      </c>
      <c r="BB2" s="178" t="s">
        <v>320</v>
      </c>
      <c r="BC2" s="71"/>
      <c r="BD2" s="71" t="s">
        <v>419</v>
      </c>
      <c r="BE2" s="177"/>
      <c r="BF2" s="177"/>
      <c r="BG2" s="71"/>
      <c r="BH2" s="71" t="s">
        <v>448</v>
      </c>
      <c r="BI2" s="71"/>
      <c r="BJ2" s="71"/>
      <c r="BK2" s="71"/>
      <c r="BL2" s="71"/>
      <c r="BM2" s="179" t="s">
        <v>461</v>
      </c>
      <c r="BN2" s="71"/>
      <c r="BO2" s="71" t="s">
        <v>113</v>
      </c>
      <c r="BP2" s="71"/>
      <c r="BQ2" s="71"/>
      <c r="BR2" s="71"/>
      <c r="BS2" s="71"/>
      <c r="BT2" s="71"/>
      <c r="BU2" s="65" t="s">
        <v>692</v>
      </c>
      <c r="BV2" s="65"/>
      <c r="BW2" s="65"/>
      <c r="BX2" s="65"/>
      <c r="BY2" s="65"/>
      <c r="BZ2" s="65" t="s">
        <v>172</v>
      </c>
      <c r="CA2" s="65"/>
      <c r="CB2" s="65"/>
      <c r="CC2" s="71" t="s">
        <v>256</v>
      </c>
      <c r="CD2" s="71"/>
      <c r="CE2" s="71"/>
      <c r="CF2" s="71"/>
      <c r="CG2" s="71"/>
      <c r="CH2" s="71"/>
    </row>
    <row r="3" spans="1:86" ht="77.25" thickBot="1">
      <c r="A3" s="22" t="s">
        <v>1</v>
      </c>
      <c r="B3" s="23" t="s">
        <v>67</v>
      </c>
      <c r="C3" s="23" t="s">
        <v>66</v>
      </c>
      <c r="D3" s="22" t="s">
        <v>9</v>
      </c>
      <c r="E3" s="105" t="s">
        <v>287</v>
      </c>
      <c r="F3" s="23" t="s">
        <v>270</v>
      </c>
      <c r="G3" s="23" t="s">
        <v>271</v>
      </c>
      <c r="H3" s="23" t="s">
        <v>272</v>
      </c>
      <c r="I3" s="23" t="s">
        <v>273</v>
      </c>
      <c r="J3" s="576" t="s">
        <v>70</v>
      </c>
      <c r="K3" s="23" t="s">
        <v>71</v>
      </c>
      <c r="L3" s="69" t="s">
        <v>274</v>
      </c>
      <c r="M3" s="23" t="s">
        <v>72</v>
      </c>
      <c r="N3" s="23" t="s">
        <v>275</v>
      </c>
      <c r="O3" s="23" t="s">
        <v>399</v>
      </c>
      <c r="P3" s="23" t="s">
        <v>400</v>
      </c>
      <c r="Q3" s="106" t="s">
        <v>290</v>
      </c>
      <c r="BA3" s="178" t="s">
        <v>321</v>
      </c>
      <c r="BB3" s="178" t="s">
        <v>322</v>
      </c>
      <c r="BC3" s="71"/>
      <c r="BD3" s="71" t="s">
        <v>210</v>
      </c>
      <c r="BE3" s="177"/>
      <c r="BF3" s="177"/>
      <c r="BG3" s="71"/>
      <c r="BH3" s="71" t="s">
        <v>450</v>
      </c>
      <c r="BI3" s="71"/>
      <c r="BJ3" s="71"/>
      <c r="BK3" s="71"/>
      <c r="BL3" s="71"/>
      <c r="BM3" s="179" t="s">
        <v>462</v>
      </c>
      <c r="BN3" s="71"/>
      <c r="BO3" s="71" t="s">
        <v>115</v>
      </c>
      <c r="BP3" s="71"/>
      <c r="BQ3" s="71"/>
      <c r="BR3" s="71"/>
      <c r="BS3" s="71"/>
      <c r="BT3" s="71"/>
      <c r="BU3" s="65" t="s">
        <v>693</v>
      </c>
      <c r="BV3" s="65"/>
      <c r="BW3" s="65"/>
      <c r="BX3" s="65"/>
      <c r="BY3" s="65"/>
      <c r="BZ3" s="65" t="s">
        <v>718</v>
      </c>
      <c r="CA3" s="65"/>
      <c r="CB3" s="65"/>
      <c r="CC3" s="71" t="s">
        <v>257</v>
      </c>
      <c r="CD3" s="71"/>
      <c r="CE3" s="71"/>
      <c r="CF3" s="71"/>
      <c r="CG3" s="71"/>
      <c r="CH3" s="71"/>
    </row>
    <row r="4" spans="1:86" s="65" customFormat="1" ht="28.5" customHeight="1">
      <c r="A4" s="225" t="s">
        <v>318</v>
      </c>
      <c r="B4" s="207"/>
      <c r="C4" s="207">
        <v>2016</v>
      </c>
      <c r="D4" s="255" t="s">
        <v>18</v>
      </c>
      <c r="E4" s="207" t="s">
        <v>7</v>
      </c>
      <c r="F4" s="207" t="s">
        <v>1049</v>
      </c>
      <c r="G4" s="226" t="s">
        <v>1163</v>
      </c>
      <c r="H4" s="226" t="s">
        <v>1164</v>
      </c>
      <c r="I4" s="569" t="s">
        <v>276</v>
      </c>
      <c r="J4" s="575" t="s">
        <v>1611</v>
      </c>
      <c r="K4" s="554">
        <v>1</v>
      </c>
      <c r="L4" s="291" t="s">
        <v>41</v>
      </c>
      <c r="M4" s="207" t="s">
        <v>73</v>
      </c>
      <c r="N4" s="207">
        <v>14</v>
      </c>
      <c r="O4" s="207">
        <v>26</v>
      </c>
      <c r="P4" s="199">
        <f t="shared" ref="P4:P9" si="0">N4+O4</f>
        <v>40</v>
      </c>
      <c r="Q4" s="229"/>
      <c r="BA4" s="435"/>
      <c r="BB4" s="435"/>
      <c r="BE4" s="436"/>
      <c r="BF4" s="436"/>
      <c r="BM4" s="437"/>
    </row>
    <row r="5" spans="1:86" s="65" customFormat="1">
      <c r="A5" s="225" t="s">
        <v>318</v>
      </c>
      <c r="B5" s="207"/>
      <c r="C5" s="207">
        <v>2016</v>
      </c>
      <c r="D5" s="255" t="s">
        <v>18</v>
      </c>
      <c r="E5" s="207" t="s">
        <v>7</v>
      </c>
      <c r="F5" s="30" t="s">
        <v>1048</v>
      </c>
      <c r="G5" s="226" t="s">
        <v>1165</v>
      </c>
      <c r="H5" s="226" t="s">
        <v>894</v>
      </c>
      <c r="I5" s="569" t="s">
        <v>1166</v>
      </c>
      <c r="J5" s="574" t="s">
        <v>450</v>
      </c>
      <c r="K5" s="554">
        <v>2</v>
      </c>
      <c r="L5" s="291" t="s">
        <v>41</v>
      </c>
      <c r="M5" s="207" t="s">
        <v>73</v>
      </c>
      <c r="N5" s="207">
        <v>0</v>
      </c>
      <c r="O5" s="207">
        <v>16</v>
      </c>
      <c r="P5" s="199">
        <f t="shared" si="0"/>
        <v>16</v>
      </c>
      <c r="Q5" s="229"/>
      <c r="BA5" s="435"/>
      <c r="BB5" s="435"/>
      <c r="BE5" s="436"/>
      <c r="BF5" s="436"/>
    </row>
    <row r="6" spans="1:86" s="65" customFormat="1" ht="26.25" customHeight="1">
      <c r="A6" s="225" t="s">
        <v>318</v>
      </c>
      <c r="B6" s="207"/>
      <c r="C6" s="207">
        <v>2016</v>
      </c>
      <c r="D6" s="255" t="s">
        <v>18</v>
      </c>
      <c r="E6" s="207" t="s">
        <v>7</v>
      </c>
      <c r="F6" s="207" t="s">
        <v>1047</v>
      </c>
      <c r="G6" s="226" t="s">
        <v>1167</v>
      </c>
      <c r="H6" s="226" t="s">
        <v>894</v>
      </c>
      <c r="I6" s="569" t="s">
        <v>276</v>
      </c>
      <c r="J6" s="573" t="s">
        <v>1611</v>
      </c>
      <c r="K6" s="554">
        <v>1</v>
      </c>
      <c r="L6" s="291" t="s">
        <v>41</v>
      </c>
      <c r="M6" s="207" t="s">
        <v>73</v>
      </c>
      <c r="N6" s="207">
        <v>6</v>
      </c>
      <c r="O6" s="207">
        <v>2</v>
      </c>
      <c r="P6" s="199">
        <f t="shared" si="0"/>
        <v>8</v>
      </c>
      <c r="Q6" s="229"/>
      <c r="BA6" s="435"/>
      <c r="BB6" s="435"/>
      <c r="BE6" s="436"/>
      <c r="BF6" s="436"/>
      <c r="BM6" s="437"/>
    </row>
    <row r="7" spans="1:86" s="65" customFormat="1">
      <c r="A7" s="225" t="s">
        <v>318</v>
      </c>
      <c r="B7" s="207"/>
      <c r="C7" s="207">
        <v>2016</v>
      </c>
      <c r="D7" s="255" t="s">
        <v>18</v>
      </c>
      <c r="E7" s="207" t="s">
        <v>7</v>
      </c>
      <c r="F7" s="207" t="s">
        <v>1046</v>
      </c>
      <c r="G7" s="226" t="s">
        <v>1168</v>
      </c>
      <c r="H7" s="226" t="s">
        <v>894</v>
      </c>
      <c r="I7" s="569" t="s">
        <v>276</v>
      </c>
      <c r="J7" s="574" t="s">
        <v>450</v>
      </c>
      <c r="K7" s="554">
        <v>2</v>
      </c>
      <c r="L7" s="291" t="s">
        <v>41</v>
      </c>
      <c r="M7" s="207" t="s">
        <v>65</v>
      </c>
      <c r="N7" s="207">
        <v>0</v>
      </c>
      <c r="O7" s="207">
        <v>0</v>
      </c>
      <c r="P7" s="199">
        <f t="shared" si="0"/>
        <v>0</v>
      </c>
      <c r="Q7" s="229"/>
      <c r="BA7" s="435"/>
      <c r="BB7" s="435"/>
      <c r="BE7" s="436"/>
      <c r="BF7" s="436"/>
      <c r="BM7" s="437"/>
    </row>
    <row r="8" spans="1:86" s="65" customFormat="1" ht="25.5">
      <c r="A8" s="225" t="s">
        <v>318</v>
      </c>
      <c r="B8" s="207" t="s">
        <v>1050</v>
      </c>
      <c r="C8" s="207">
        <v>2016</v>
      </c>
      <c r="D8" s="255" t="s">
        <v>18</v>
      </c>
      <c r="E8" s="207" t="s">
        <v>7</v>
      </c>
      <c r="F8" s="31" t="s">
        <v>1051</v>
      </c>
      <c r="G8" s="34" t="s">
        <v>1169</v>
      </c>
      <c r="H8" s="34" t="s">
        <v>1164</v>
      </c>
      <c r="I8" s="570" t="s">
        <v>1170</v>
      </c>
      <c r="J8" s="573" t="s">
        <v>1611</v>
      </c>
      <c r="K8" s="571" t="s">
        <v>1171</v>
      </c>
      <c r="L8" s="31" t="s">
        <v>41</v>
      </c>
      <c r="M8" s="207" t="s">
        <v>73</v>
      </c>
      <c r="N8" s="31">
        <v>2</v>
      </c>
      <c r="O8" s="31">
        <v>14</v>
      </c>
      <c r="P8" s="199">
        <f t="shared" si="0"/>
        <v>16</v>
      </c>
      <c r="Q8" s="229"/>
      <c r="BA8" s="435"/>
      <c r="BB8" s="435"/>
      <c r="BE8" s="436"/>
      <c r="BF8" s="436"/>
      <c r="BM8" s="437"/>
    </row>
    <row r="9" spans="1:86" s="71" customFormat="1">
      <c r="A9" s="225" t="s">
        <v>318</v>
      </c>
      <c r="B9" s="31"/>
      <c r="C9" s="207">
        <v>2016</v>
      </c>
      <c r="D9" s="227" t="s">
        <v>18</v>
      </c>
      <c r="E9" s="207" t="s">
        <v>7</v>
      </c>
      <c r="F9" s="31" t="s">
        <v>1172</v>
      </c>
      <c r="G9" s="34" t="s">
        <v>1173</v>
      </c>
      <c r="H9" s="34" t="s">
        <v>894</v>
      </c>
      <c r="I9" s="570" t="s">
        <v>276</v>
      </c>
      <c r="J9" s="574" t="s">
        <v>450</v>
      </c>
      <c r="K9" s="571">
        <v>2</v>
      </c>
      <c r="L9" s="31" t="s">
        <v>41</v>
      </c>
      <c r="M9" s="207" t="s">
        <v>65</v>
      </c>
      <c r="N9" s="31">
        <v>0</v>
      </c>
      <c r="O9" s="61">
        <v>0</v>
      </c>
      <c r="P9" s="199">
        <f t="shared" si="0"/>
        <v>0</v>
      </c>
      <c r="Q9" s="229"/>
      <c r="BA9" s="263"/>
      <c r="BB9" s="263"/>
      <c r="BE9" s="264"/>
      <c r="BF9" s="264"/>
      <c r="BM9" s="265"/>
      <c r="BU9" s="65"/>
      <c r="BV9" s="65"/>
      <c r="BW9" s="65"/>
      <c r="BX9" s="65"/>
      <c r="BY9" s="65"/>
      <c r="BZ9" s="65"/>
      <c r="CA9" s="65"/>
      <c r="CB9" s="65"/>
    </row>
    <row r="10" spans="1:86" s="71" customFormat="1" ht="25.5">
      <c r="A10" s="225" t="s">
        <v>318</v>
      </c>
      <c r="B10" s="31"/>
      <c r="C10" s="207">
        <v>2016</v>
      </c>
      <c r="D10" s="227" t="s">
        <v>20</v>
      </c>
      <c r="E10" s="207" t="s">
        <v>7</v>
      </c>
      <c r="F10" s="34" t="s">
        <v>969</v>
      </c>
      <c r="G10" s="34" t="s">
        <v>1174</v>
      </c>
      <c r="H10" s="34" t="s">
        <v>804</v>
      </c>
      <c r="I10" s="34" t="s">
        <v>1175</v>
      </c>
      <c r="J10" s="572" t="s">
        <v>448</v>
      </c>
      <c r="K10" s="31">
        <v>1</v>
      </c>
      <c r="L10" s="31" t="s">
        <v>41</v>
      </c>
      <c r="M10" s="207" t="s">
        <v>73</v>
      </c>
      <c r="N10" s="31">
        <v>2</v>
      </c>
      <c r="O10" s="61"/>
      <c r="P10" s="231">
        <v>2</v>
      </c>
      <c r="Q10" s="229"/>
      <c r="BA10" s="263"/>
      <c r="BB10" s="263"/>
      <c r="BE10" s="264"/>
      <c r="BF10" s="264"/>
      <c r="BM10" s="265"/>
      <c r="BU10" s="65"/>
      <c r="BV10" s="65"/>
      <c r="BW10" s="65"/>
      <c r="BX10" s="65"/>
      <c r="BY10" s="65"/>
      <c r="BZ10" s="65"/>
      <c r="CA10" s="65"/>
      <c r="CB10" s="65"/>
    </row>
    <row r="11" spans="1:86" s="71" customFormat="1" ht="25.5">
      <c r="A11" s="225" t="s">
        <v>318</v>
      </c>
      <c r="B11" s="31" t="s">
        <v>1054</v>
      </c>
      <c r="C11" s="207">
        <v>2016</v>
      </c>
      <c r="D11" s="227" t="s">
        <v>20</v>
      </c>
      <c r="E11" s="207" t="s">
        <v>7</v>
      </c>
      <c r="F11" s="34" t="s">
        <v>970</v>
      </c>
      <c r="G11" s="34" t="s">
        <v>1176</v>
      </c>
      <c r="H11" s="34" t="s">
        <v>1122</v>
      </c>
      <c r="I11" s="34" t="s">
        <v>1177</v>
      </c>
      <c r="J11" s="226" t="s">
        <v>448</v>
      </c>
      <c r="K11" s="31">
        <v>1</v>
      </c>
      <c r="L11" s="31" t="s">
        <v>41</v>
      </c>
      <c r="M11" s="207" t="s">
        <v>65</v>
      </c>
      <c r="N11" s="31">
        <v>1</v>
      </c>
      <c r="O11" s="61"/>
      <c r="P11" s="231">
        <v>1</v>
      </c>
      <c r="Q11" s="229"/>
      <c r="BA11" s="263"/>
      <c r="BB11" s="263"/>
      <c r="BE11" s="264"/>
      <c r="BF11" s="264"/>
      <c r="BM11" s="265"/>
      <c r="BU11" s="65"/>
      <c r="BV11" s="65"/>
      <c r="BW11" s="65"/>
      <c r="BX11" s="65"/>
      <c r="BY11" s="65"/>
      <c r="BZ11" s="65"/>
      <c r="CA11" s="65"/>
      <c r="CB11" s="65"/>
    </row>
    <row r="12" spans="1:86" s="71" customFormat="1" ht="25.5">
      <c r="A12" s="225" t="s">
        <v>318</v>
      </c>
      <c r="B12" s="207" t="s">
        <v>4</v>
      </c>
      <c r="C12" s="207">
        <v>2016</v>
      </c>
      <c r="D12" s="227" t="s">
        <v>20</v>
      </c>
      <c r="E12" s="207" t="s">
        <v>7</v>
      </c>
      <c r="F12" s="34" t="s">
        <v>975</v>
      </c>
      <c r="G12" s="34" t="s">
        <v>1176</v>
      </c>
      <c r="H12" s="34" t="s">
        <v>805</v>
      </c>
      <c r="I12" s="34" t="s">
        <v>1178</v>
      </c>
      <c r="J12" s="226"/>
      <c r="K12" s="31"/>
      <c r="L12" s="31"/>
      <c r="M12" s="207"/>
      <c r="N12" s="31" t="s">
        <v>1179</v>
      </c>
      <c r="O12" s="61"/>
      <c r="P12" s="231"/>
      <c r="Q12" s="229"/>
      <c r="BA12" s="263"/>
      <c r="BB12" s="263"/>
      <c r="BD12" s="175"/>
      <c r="BE12" s="264"/>
      <c r="BF12" s="264"/>
      <c r="BH12" s="175"/>
      <c r="BK12" s="175"/>
      <c r="BM12" s="265"/>
      <c r="BU12" s="65"/>
      <c r="BV12" s="65"/>
      <c r="BW12" s="65"/>
      <c r="BX12" s="65"/>
      <c r="BY12" s="65"/>
      <c r="BZ12" s="65"/>
      <c r="CA12" s="65"/>
      <c r="CB12" s="65"/>
    </row>
    <row r="13" spans="1:86" s="65" customFormat="1">
      <c r="A13" s="225" t="s">
        <v>318</v>
      </c>
      <c r="B13" s="31"/>
      <c r="C13" s="207">
        <v>2016</v>
      </c>
      <c r="D13" s="255" t="s">
        <v>20</v>
      </c>
      <c r="E13" s="207" t="s">
        <v>7</v>
      </c>
      <c r="F13" s="34" t="s">
        <v>1180</v>
      </c>
      <c r="G13" s="34" t="s">
        <v>1181</v>
      </c>
      <c r="H13" s="34" t="s">
        <v>805</v>
      </c>
      <c r="I13" s="34" t="s">
        <v>1182</v>
      </c>
      <c r="J13" s="226"/>
      <c r="K13" s="31"/>
      <c r="L13" s="31"/>
      <c r="M13" s="207"/>
      <c r="N13" s="31" t="s">
        <v>1179</v>
      </c>
      <c r="O13" s="61"/>
      <c r="P13" s="231"/>
      <c r="Q13" s="229"/>
      <c r="BA13" s="435"/>
      <c r="BB13" s="435"/>
      <c r="BE13" s="436"/>
      <c r="BF13" s="436"/>
      <c r="BM13" s="437"/>
    </row>
    <row r="14" spans="1:86" s="71" customFormat="1" ht="25.5">
      <c r="A14" s="225" t="s">
        <v>318</v>
      </c>
      <c r="B14" s="31"/>
      <c r="C14" s="207">
        <v>2016</v>
      </c>
      <c r="D14" s="227" t="s">
        <v>20</v>
      </c>
      <c r="E14" s="207" t="s">
        <v>7</v>
      </c>
      <c r="F14" s="34" t="s">
        <v>978</v>
      </c>
      <c r="G14" s="34" t="s">
        <v>1183</v>
      </c>
      <c r="H14" s="34" t="s">
        <v>805</v>
      </c>
      <c r="I14" s="34" t="s">
        <v>1184</v>
      </c>
      <c r="J14" s="226"/>
      <c r="K14" s="31"/>
      <c r="L14" s="31"/>
      <c r="M14" s="207"/>
      <c r="N14" s="31" t="s">
        <v>1179</v>
      </c>
      <c r="O14" s="61"/>
      <c r="P14" s="231"/>
      <c r="Q14" s="229"/>
      <c r="BA14" s="263"/>
      <c r="BB14" s="263"/>
      <c r="BE14" s="264"/>
      <c r="BF14" s="264"/>
      <c r="BM14" s="265"/>
      <c r="BU14" s="65"/>
      <c r="BV14" s="65"/>
      <c r="BW14" s="65"/>
      <c r="BX14" s="65"/>
      <c r="BY14" s="65"/>
      <c r="BZ14" s="65"/>
      <c r="CA14" s="65"/>
      <c r="CB14" s="65"/>
    </row>
    <row r="15" spans="1:86" s="71" customFormat="1" ht="13.35" customHeight="1">
      <c r="A15" s="225" t="s">
        <v>318</v>
      </c>
      <c r="B15" s="31" t="s">
        <v>1050</v>
      </c>
      <c r="C15" s="207">
        <v>2016</v>
      </c>
      <c r="D15" s="227" t="s">
        <v>20</v>
      </c>
      <c r="E15" s="207" t="s">
        <v>7</v>
      </c>
      <c r="F15" s="34" t="s">
        <v>979</v>
      </c>
      <c r="G15" s="34" t="s">
        <v>1185</v>
      </c>
      <c r="H15" s="34" t="s">
        <v>805</v>
      </c>
      <c r="I15" s="34" t="s">
        <v>1186</v>
      </c>
      <c r="J15" s="226"/>
      <c r="K15" s="31"/>
      <c r="L15" s="31"/>
      <c r="M15" s="207"/>
      <c r="N15" s="31" t="s">
        <v>1179</v>
      </c>
      <c r="O15" s="61"/>
      <c r="P15" s="231"/>
      <c r="Q15" s="229"/>
      <c r="BA15" s="263"/>
      <c r="BB15" s="263"/>
      <c r="BE15" s="264"/>
      <c r="BF15" s="264"/>
      <c r="BM15" s="265"/>
      <c r="BU15" s="65"/>
      <c r="BV15" s="65"/>
      <c r="BW15" s="65"/>
      <c r="BX15" s="65"/>
      <c r="BY15" s="65"/>
      <c r="BZ15" s="65"/>
      <c r="CA15" s="65"/>
      <c r="CB15" s="65"/>
    </row>
    <row r="16" spans="1:86" s="71" customFormat="1" ht="13.35" customHeight="1">
      <c r="A16" s="225" t="s">
        <v>318</v>
      </c>
      <c r="B16" s="31"/>
      <c r="C16" s="207">
        <v>2016</v>
      </c>
      <c r="D16" s="227" t="s">
        <v>20</v>
      </c>
      <c r="E16" s="207" t="s">
        <v>7</v>
      </c>
      <c r="F16" s="34" t="s">
        <v>982</v>
      </c>
      <c r="G16" s="34" t="s">
        <v>1183</v>
      </c>
      <c r="H16" s="34" t="s">
        <v>805</v>
      </c>
      <c r="I16" s="34" t="s">
        <v>1187</v>
      </c>
      <c r="J16" s="226"/>
      <c r="K16" s="31"/>
      <c r="L16" s="31"/>
      <c r="M16" s="207"/>
      <c r="N16" s="31" t="s">
        <v>1179</v>
      </c>
      <c r="O16" s="61"/>
      <c r="P16" s="231"/>
      <c r="Q16" s="229"/>
      <c r="BA16" s="263"/>
      <c r="BB16" s="263"/>
      <c r="BE16" s="264"/>
      <c r="BF16" s="264"/>
      <c r="BM16" s="265"/>
      <c r="BU16" s="65"/>
      <c r="BV16" s="65"/>
      <c r="BW16" s="65"/>
      <c r="BX16" s="65"/>
      <c r="BY16" s="65"/>
      <c r="BZ16" s="65"/>
      <c r="CA16" s="65"/>
      <c r="CB16" s="65"/>
    </row>
    <row r="17" spans="1:86" s="71" customFormat="1" ht="13.35" customHeight="1">
      <c r="A17" s="225" t="s">
        <v>318</v>
      </c>
      <c r="B17" s="31" t="s">
        <v>1055</v>
      </c>
      <c r="C17" s="207">
        <v>2016</v>
      </c>
      <c r="D17" s="227" t="s">
        <v>20</v>
      </c>
      <c r="E17" s="207" t="s">
        <v>7</v>
      </c>
      <c r="F17" s="34" t="s">
        <v>989</v>
      </c>
      <c r="G17" s="34" t="s">
        <v>1188</v>
      </c>
      <c r="H17" s="34" t="s">
        <v>1189</v>
      </c>
      <c r="I17" s="34" t="s">
        <v>1190</v>
      </c>
      <c r="J17" s="226" t="s">
        <v>448</v>
      </c>
      <c r="K17" s="31">
        <v>1</v>
      </c>
      <c r="L17" s="31" t="s">
        <v>41</v>
      </c>
      <c r="M17" s="207" t="s">
        <v>736</v>
      </c>
      <c r="N17" s="31">
        <v>8</v>
      </c>
      <c r="O17" s="233"/>
      <c r="P17" s="231">
        <v>8</v>
      </c>
      <c r="Q17" s="229"/>
      <c r="BA17" s="263"/>
      <c r="BB17" s="263"/>
      <c r="BE17" s="264"/>
      <c r="BF17" s="264"/>
      <c r="BM17" s="265"/>
      <c r="BU17" s="65"/>
      <c r="BV17" s="65"/>
      <c r="BW17" s="65"/>
      <c r="BX17" s="65"/>
      <c r="BY17" s="65"/>
      <c r="BZ17" s="65"/>
      <c r="CA17" s="65"/>
      <c r="CB17" s="65"/>
    </row>
    <row r="18" spans="1:86" s="71" customFormat="1" ht="13.35" customHeight="1">
      <c r="A18" s="225" t="s">
        <v>318</v>
      </c>
      <c r="B18" s="31" t="s">
        <v>314</v>
      </c>
      <c r="C18" s="207">
        <v>2016</v>
      </c>
      <c r="D18" s="227" t="s">
        <v>20</v>
      </c>
      <c r="E18" s="207" t="s">
        <v>7</v>
      </c>
      <c r="F18" s="34" t="s">
        <v>970</v>
      </c>
      <c r="G18" s="34" t="s">
        <v>1191</v>
      </c>
      <c r="H18" s="34" t="s">
        <v>64</v>
      </c>
      <c r="I18" s="34" t="s">
        <v>1192</v>
      </c>
      <c r="J18" s="226" t="s">
        <v>448</v>
      </c>
      <c r="K18" s="31">
        <v>1</v>
      </c>
      <c r="L18" s="31" t="s">
        <v>41</v>
      </c>
      <c r="M18" s="207" t="s">
        <v>65</v>
      </c>
      <c r="N18" s="31">
        <v>2</v>
      </c>
      <c r="O18" s="233"/>
      <c r="P18" s="231">
        <v>2</v>
      </c>
      <c r="Q18" s="229"/>
      <c r="BA18" s="263"/>
      <c r="BB18" s="263"/>
      <c r="BE18" s="264"/>
      <c r="BF18" s="264"/>
      <c r="BM18" s="265"/>
      <c r="BU18" s="65"/>
      <c r="BV18" s="65"/>
      <c r="BW18" s="65"/>
      <c r="BX18" s="65"/>
      <c r="BY18" s="65"/>
      <c r="BZ18" s="65"/>
      <c r="CA18" s="65"/>
      <c r="CB18" s="65"/>
    </row>
    <row r="19" spans="1:86" s="71" customFormat="1" ht="13.35" customHeight="1">
      <c r="A19" s="225" t="s">
        <v>318</v>
      </c>
      <c r="B19" s="31" t="s">
        <v>1054</v>
      </c>
      <c r="C19" s="207">
        <v>2016</v>
      </c>
      <c r="D19" s="227" t="s">
        <v>20</v>
      </c>
      <c r="E19" s="207" t="s">
        <v>7</v>
      </c>
      <c r="F19" s="34" t="s">
        <v>1193</v>
      </c>
      <c r="G19" s="34" t="s">
        <v>1194</v>
      </c>
      <c r="H19" s="34" t="s">
        <v>1195</v>
      </c>
      <c r="I19" s="34" t="s">
        <v>276</v>
      </c>
      <c r="J19" s="226" t="s">
        <v>448</v>
      </c>
      <c r="K19" s="31">
        <v>1</v>
      </c>
      <c r="L19" s="31" t="s">
        <v>41</v>
      </c>
      <c r="M19" s="207" t="s">
        <v>73</v>
      </c>
      <c r="N19" s="31">
        <v>6</v>
      </c>
      <c r="O19" s="233"/>
      <c r="P19" s="231">
        <v>6</v>
      </c>
      <c r="Q19" s="229"/>
      <c r="BA19" s="263"/>
      <c r="BB19" s="263"/>
      <c r="BE19" s="264"/>
      <c r="BF19" s="264"/>
      <c r="BM19" s="265"/>
      <c r="BU19" s="65"/>
      <c r="BV19" s="65"/>
      <c r="BW19" s="65"/>
      <c r="BX19" s="65"/>
      <c r="BY19" s="65"/>
      <c r="BZ19" s="65"/>
      <c r="CA19" s="65"/>
      <c r="CB19" s="65"/>
    </row>
    <row r="20" spans="1:86" s="71" customFormat="1" ht="13.35" customHeight="1">
      <c r="A20" s="225" t="s">
        <v>318</v>
      </c>
      <c r="B20" s="31" t="s">
        <v>314</v>
      </c>
      <c r="C20" s="207">
        <v>2016</v>
      </c>
      <c r="D20" s="227" t="s">
        <v>20</v>
      </c>
      <c r="E20" s="207" t="s">
        <v>7</v>
      </c>
      <c r="F20" s="34" t="s">
        <v>990</v>
      </c>
      <c r="G20" s="34" t="s">
        <v>1196</v>
      </c>
      <c r="H20" s="34" t="s">
        <v>105</v>
      </c>
      <c r="I20" s="34" t="s">
        <v>1197</v>
      </c>
      <c r="J20" s="226" t="s">
        <v>448</v>
      </c>
      <c r="K20" s="31">
        <v>1</v>
      </c>
      <c r="L20" s="31" t="s">
        <v>41</v>
      </c>
      <c r="M20" s="207" t="s">
        <v>65</v>
      </c>
      <c r="N20" s="31">
        <v>1</v>
      </c>
      <c r="O20" s="233"/>
      <c r="P20" s="231">
        <v>1</v>
      </c>
      <c r="Q20" s="229"/>
      <c r="BA20" s="263"/>
      <c r="BB20" s="263"/>
      <c r="BE20" s="264"/>
      <c r="BF20" s="264"/>
      <c r="BM20" s="265"/>
      <c r="BU20" s="65"/>
      <c r="BV20" s="65"/>
      <c r="BW20" s="65"/>
      <c r="BX20" s="65"/>
      <c r="BY20" s="65"/>
      <c r="BZ20" s="65"/>
      <c r="CA20" s="65"/>
      <c r="CB20" s="65"/>
    </row>
    <row r="21" spans="1:86" s="71" customFormat="1" ht="13.35" customHeight="1">
      <c r="A21" s="225" t="s">
        <v>318</v>
      </c>
      <c r="B21" s="31" t="s">
        <v>1058</v>
      </c>
      <c r="C21" s="207">
        <v>2016</v>
      </c>
      <c r="D21" s="227" t="s">
        <v>20</v>
      </c>
      <c r="E21" s="207" t="s">
        <v>7</v>
      </c>
      <c r="F21" s="34" t="s">
        <v>992</v>
      </c>
      <c r="G21" s="34" t="s">
        <v>1198</v>
      </c>
      <c r="H21" s="34" t="s">
        <v>105</v>
      </c>
      <c r="I21" s="34" t="s">
        <v>276</v>
      </c>
      <c r="J21" s="226" t="s">
        <v>448</v>
      </c>
      <c r="K21" s="31">
        <v>1</v>
      </c>
      <c r="L21" s="31" t="s">
        <v>41</v>
      </c>
      <c r="M21" s="207" t="s">
        <v>73</v>
      </c>
      <c r="N21" s="31">
        <v>4</v>
      </c>
      <c r="O21" s="233"/>
      <c r="P21" s="231">
        <v>4</v>
      </c>
      <c r="Q21" s="229"/>
      <c r="BA21" s="263"/>
      <c r="BB21" s="263"/>
      <c r="BE21" s="264"/>
      <c r="BF21" s="264"/>
      <c r="BH21" s="438"/>
      <c r="BM21" s="265"/>
      <c r="BU21" s="65"/>
      <c r="BV21" s="65"/>
      <c r="BW21" s="65"/>
      <c r="BX21" s="65"/>
      <c r="BY21" s="65"/>
      <c r="BZ21" s="65"/>
      <c r="CA21" s="65"/>
      <c r="CB21" s="65"/>
    </row>
    <row r="22" spans="1:86" s="71" customFormat="1" ht="25.5">
      <c r="A22" s="225" t="s">
        <v>318</v>
      </c>
      <c r="B22" s="31" t="s">
        <v>316</v>
      </c>
      <c r="C22" s="207">
        <v>2016</v>
      </c>
      <c r="D22" s="227" t="s">
        <v>20</v>
      </c>
      <c r="E22" s="207" t="s">
        <v>7</v>
      </c>
      <c r="F22" s="34" t="s">
        <v>993</v>
      </c>
      <c r="G22" s="34" t="s">
        <v>1199</v>
      </c>
      <c r="H22" s="34" t="s">
        <v>105</v>
      </c>
      <c r="I22" s="34" t="s">
        <v>276</v>
      </c>
      <c r="J22" s="226" t="s">
        <v>448</v>
      </c>
      <c r="K22" s="31">
        <v>1</v>
      </c>
      <c r="L22" s="31" t="s">
        <v>41</v>
      </c>
      <c r="M22" s="207" t="s">
        <v>73</v>
      </c>
      <c r="N22" s="31" t="s">
        <v>1200</v>
      </c>
      <c r="O22" s="233"/>
      <c r="P22" s="231">
        <v>2</v>
      </c>
      <c r="Q22" s="229"/>
      <c r="BA22" s="263"/>
      <c r="BB22" s="263"/>
      <c r="BE22" s="264"/>
      <c r="BF22" s="264"/>
      <c r="BM22" s="265"/>
      <c r="BU22" s="65"/>
      <c r="BV22" s="65"/>
      <c r="BW22" s="65"/>
      <c r="BX22" s="65"/>
      <c r="BY22" s="65"/>
      <c r="BZ22" s="65"/>
      <c r="CA22" s="65"/>
      <c r="CB22" s="65"/>
    </row>
    <row r="23" spans="1:86" s="71" customFormat="1" ht="25.5">
      <c r="A23" s="225" t="s">
        <v>318</v>
      </c>
      <c r="B23" s="31" t="s">
        <v>1054</v>
      </c>
      <c r="C23" s="207">
        <v>2016</v>
      </c>
      <c r="D23" s="227" t="s">
        <v>20</v>
      </c>
      <c r="E23" s="207" t="s">
        <v>7</v>
      </c>
      <c r="F23" s="232" t="s">
        <v>995</v>
      </c>
      <c r="G23" s="232" t="s">
        <v>1185</v>
      </c>
      <c r="H23" s="232" t="s">
        <v>105</v>
      </c>
      <c r="I23" s="232" t="s">
        <v>1201</v>
      </c>
      <c r="J23" s="226"/>
      <c r="K23" s="31"/>
      <c r="L23" s="31" t="s">
        <v>41</v>
      </c>
      <c r="M23" s="207"/>
      <c r="N23" s="232" t="s">
        <v>1202</v>
      </c>
      <c r="O23" s="233"/>
      <c r="P23" s="231"/>
      <c r="Q23" s="229"/>
      <c r="BA23" s="263"/>
      <c r="BB23" s="263"/>
      <c r="BE23" s="264"/>
      <c r="BF23" s="264"/>
      <c r="BM23" s="265"/>
      <c r="BU23" s="65"/>
      <c r="BV23" s="65"/>
      <c r="BW23" s="65"/>
      <c r="BX23" s="65"/>
      <c r="BY23" s="65"/>
      <c r="BZ23" s="65"/>
      <c r="CA23" s="65"/>
      <c r="CB23" s="65"/>
    </row>
    <row r="24" spans="1:86" s="71" customFormat="1">
      <c r="A24" s="225" t="s">
        <v>318</v>
      </c>
      <c r="B24" s="31"/>
      <c r="C24" s="207">
        <v>2016</v>
      </c>
      <c r="D24" s="227" t="s">
        <v>22</v>
      </c>
      <c r="E24" s="207" t="s">
        <v>196</v>
      </c>
      <c r="F24" s="232" t="s">
        <v>1031</v>
      </c>
      <c r="G24" s="232" t="s">
        <v>1203</v>
      </c>
      <c r="H24" s="232" t="s">
        <v>1030</v>
      </c>
      <c r="I24" s="232" t="s">
        <v>1204</v>
      </c>
      <c r="J24" s="226" t="s">
        <v>448</v>
      </c>
      <c r="K24" s="31">
        <v>1</v>
      </c>
      <c r="L24" s="31" t="s">
        <v>41</v>
      </c>
      <c r="M24" s="207" t="s">
        <v>65</v>
      </c>
      <c r="N24" s="31">
        <v>1</v>
      </c>
      <c r="O24" s="233"/>
      <c r="P24" s="231">
        <v>1</v>
      </c>
      <c r="Q24" s="229"/>
      <c r="BA24" s="263"/>
      <c r="BB24" s="263"/>
      <c r="BE24" s="264"/>
      <c r="BF24" s="264"/>
      <c r="BM24" s="265"/>
      <c r="BU24" s="65"/>
      <c r="BV24" s="65"/>
      <c r="BW24" s="65"/>
      <c r="BX24" s="65"/>
      <c r="BY24" s="65"/>
      <c r="CA24" s="65"/>
      <c r="CB24" s="65"/>
    </row>
    <row r="25" spans="1:86" s="71" customFormat="1">
      <c r="A25" s="225" t="s">
        <v>318</v>
      </c>
      <c r="B25" s="31" t="s">
        <v>1060</v>
      </c>
      <c r="C25" s="207">
        <v>2016</v>
      </c>
      <c r="D25" s="227" t="s">
        <v>22</v>
      </c>
      <c r="E25" s="207" t="s">
        <v>7</v>
      </c>
      <c r="F25" s="232" t="s">
        <v>970</v>
      </c>
      <c r="G25" s="232" t="s">
        <v>1205</v>
      </c>
      <c r="H25" s="232" t="s">
        <v>1206</v>
      </c>
      <c r="I25" s="232" t="s">
        <v>276</v>
      </c>
      <c r="J25" s="226" t="s">
        <v>448</v>
      </c>
      <c r="K25" s="31">
        <v>1</v>
      </c>
      <c r="L25" s="31" t="s">
        <v>41</v>
      </c>
      <c r="M25" s="207" t="s">
        <v>73</v>
      </c>
      <c r="N25" s="31">
        <v>3</v>
      </c>
      <c r="O25" s="233"/>
      <c r="P25" s="231">
        <v>3</v>
      </c>
      <c r="Q25" s="229"/>
      <c r="BA25" s="263"/>
      <c r="BB25" s="263"/>
      <c r="BE25" s="264"/>
      <c r="BF25" s="264"/>
      <c r="BM25" s="265"/>
      <c r="BU25" s="65"/>
      <c r="BV25" s="65"/>
      <c r="BW25" s="65"/>
      <c r="BX25" s="65"/>
      <c r="BY25" s="65"/>
      <c r="BZ25" s="65"/>
      <c r="CA25" s="65"/>
      <c r="CB25" s="65"/>
    </row>
    <row r="26" spans="1:86" s="71" customFormat="1">
      <c r="A26" s="225" t="s">
        <v>318</v>
      </c>
      <c r="B26" s="31" t="s">
        <v>39</v>
      </c>
      <c r="C26" s="207">
        <v>2016</v>
      </c>
      <c r="D26" s="227" t="s">
        <v>22</v>
      </c>
      <c r="E26" s="207" t="s">
        <v>7</v>
      </c>
      <c r="F26" s="232" t="s">
        <v>999</v>
      </c>
      <c r="G26" s="232" t="s">
        <v>1207</v>
      </c>
      <c r="H26" s="232" t="s">
        <v>1208</v>
      </c>
      <c r="I26" s="232" t="s">
        <v>1209</v>
      </c>
      <c r="J26" s="226"/>
      <c r="K26" s="31"/>
      <c r="L26" s="31"/>
      <c r="M26" s="207"/>
      <c r="N26" s="31"/>
      <c r="O26" s="233"/>
      <c r="P26" s="231"/>
      <c r="Q26" s="229" t="s">
        <v>1210</v>
      </c>
      <c r="BA26" s="263"/>
      <c r="BB26" s="263"/>
      <c r="BD26" s="175"/>
      <c r="BE26" s="264"/>
      <c r="BF26" s="264"/>
      <c r="BH26" s="175"/>
      <c r="BM26" s="265"/>
      <c r="BU26" s="65"/>
      <c r="BV26" s="65"/>
      <c r="BW26" s="65"/>
      <c r="BX26" s="65"/>
      <c r="BY26" s="65"/>
      <c r="BZ26" s="65"/>
      <c r="CA26" s="65"/>
      <c r="CB26" s="65"/>
      <c r="CD26" s="62"/>
      <c r="CE26" s="63"/>
      <c r="CF26" s="62"/>
    </row>
    <row r="27" spans="1:86" s="71" customFormat="1">
      <c r="A27" s="225" t="s">
        <v>318</v>
      </c>
      <c r="B27" s="31" t="s">
        <v>39</v>
      </c>
      <c r="C27" s="207">
        <v>2016</v>
      </c>
      <c r="D27" s="227" t="s">
        <v>22</v>
      </c>
      <c r="E27" s="207" t="s">
        <v>7</v>
      </c>
      <c r="F27" s="232" t="s">
        <v>1033</v>
      </c>
      <c r="G27" s="232" t="s">
        <v>1211</v>
      </c>
      <c r="H27" s="232" t="s">
        <v>1212</v>
      </c>
      <c r="I27" s="232" t="s">
        <v>276</v>
      </c>
      <c r="J27" s="226"/>
      <c r="K27" s="31"/>
      <c r="L27" s="31"/>
      <c r="M27" s="207"/>
      <c r="N27" s="31"/>
      <c r="O27" s="233"/>
      <c r="P27" s="231"/>
      <c r="Q27" s="229" t="s">
        <v>1210</v>
      </c>
      <c r="BA27" s="263"/>
      <c r="BB27" s="263"/>
      <c r="BE27" s="264"/>
      <c r="BF27" s="264"/>
      <c r="BM27" s="265"/>
      <c r="BU27" s="65"/>
      <c r="BV27" s="65"/>
      <c r="BW27" s="65"/>
      <c r="BX27" s="65"/>
      <c r="BY27" s="65"/>
      <c r="BZ27" s="65"/>
      <c r="CA27" s="65"/>
      <c r="CB27" s="65"/>
      <c r="CD27" s="63"/>
      <c r="CE27" s="63"/>
      <c r="CF27" s="63"/>
    </row>
    <row r="28" spans="1:86" s="71" customFormat="1">
      <c r="A28" s="225" t="s">
        <v>318</v>
      </c>
      <c r="B28" s="31"/>
      <c r="C28" s="207">
        <v>2016</v>
      </c>
      <c r="D28" s="227" t="s">
        <v>22</v>
      </c>
      <c r="E28" s="207" t="s">
        <v>7</v>
      </c>
      <c r="F28" s="232" t="s">
        <v>1041</v>
      </c>
      <c r="G28" s="232" t="s">
        <v>1203</v>
      </c>
      <c r="H28" s="232" t="s">
        <v>1040</v>
      </c>
      <c r="I28" s="232" t="s">
        <v>1213</v>
      </c>
      <c r="J28" s="226" t="s">
        <v>448</v>
      </c>
      <c r="K28" s="31">
        <v>1</v>
      </c>
      <c r="L28" s="31" t="s">
        <v>41</v>
      </c>
      <c r="M28" s="207" t="s">
        <v>73</v>
      </c>
      <c r="N28" s="31">
        <v>2</v>
      </c>
      <c r="O28" s="233"/>
      <c r="P28" s="231">
        <v>2</v>
      </c>
      <c r="Q28" s="229"/>
      <c r="BA28" s="263"/>
      <c r="BB28" s="263"/>
      <c r="BE28" s="264"/>
      <c r="BF28" s="264"/>
      <c r="BM28" s="265"/>
      <c r="BU28" s="65"/>
      <c r="BV28" s="65"/>
      <c r="BW28" s="65"/>
      <c r="BX28" s="65"/>
      <c r="BY28" s="65"/>
      <c r="BZ28" s="65"/>
      <c r="CA28" s="65"/>
      <c r="CB28" s="65"/>
      <c r="CD28" s="63"/>
      <c r="CE28" s="63"/>
      <c r="CF28" s="63"/>
    </row>
    <row r="29" spans="1:86" s="71" customFormat="1">
      <c r="A29" s="225" t="s">
        <v>318</v>
      </c>
      <c r="B29" s="31" t="s">
        <v>1064</v>
      </c>
      <c r="C29" s="207">
        <v>2016</v>
      </c>
      <c r="D29" s="227" t="s">
        <v>22</v>
      </c>
      <c r="E29" s="207" t="s">
        <v>7</v>
      </c>
      <c r="F29" s="232" t="s">
        <v>1042</v>
      </c>
      <c r="G29" s="232" t="s">
        <v>1214</v>
      </c>
      <c r="H29" s="232" t="s">
        <v>1040</v>
      </c>
      <c r="I29" s="232"/>
      <c r="J29" s="226" t="s">
        <v>448</v>
      </c>
      <c r="K29" s="31">
        <v>1</v>
      </c>
      <c r="L29" s="31" t="s">
        <v>41</v>
      </c>
      <c r="M29" s="207"/>
      <c r="N29" s="232"/>
      <c r="O29" s="233"/>
      <c r="P29" s="231"/>
      <c r="Q29" s="229" t="s">
        <v>1215</v>
      </c>
      <c r="BA29" s="263"/>
      <c r="BB29" s="263"/>
      <c r="BE29" s="264"/>
      <c r="BF29" s="264"/>
      <c r="BM29" s="265"/>
      <c r="BU29" s="65"/>
      <c r="BV29" s="65"/>
      <c r="BW29" s="65"/>
      <c r="BX29" s="65"/>
      <c r="BY29" s="65"/>
      <c r="BZ29" s="65"/>
      <c r="CA29" s="65"/>
      <c r="CB29" s="65"/>
      <c r="CD29" s="63"/>
      <c r="CE29" s="63"/>
      <c r="CF29" s="63"/>
    </row>
    <row r="30" spans="1:86" s="71" customFormat="1">
      <c r="A30" s="225" t="s">
        <v>318</v>
      </c>
      <c r="B30" s="31" t="s">
        <v>1065</v>
      </c>
      <c r="C30" s="207">
        <v>2016</v>
      </c>
      <c r="D30" s="227" t="s">
        <v>401</v>
      </c>
      <c r="E30" s="207" t="s">
        <v>403</v>
      </c>
      <c r="F30" s="232" t="s">
        <v>970</v>
      </c>
      <c r="G30" s="232" t="s">
        <v>1216</v>
      </c>
      <c r="H30" s="232" t="s">
        <v>1043</v>
      </c>
      <c r="I30" s="232"/>
      <c r="J30" s="226"/>
      <c r="K30" s="31"/>
      <c r="L30" s="31"/>
      <c r="M30" s="207"/>
      <c r="N30" s="232" t="s">
        <v>1217</v>
      </c>
      <c r="O30" s="233"/>
      <c r="P30" s="231"/>
      <c r="Q30" s="229" t="s">
        <v>1217</v>
      </c>
      <c r="BM30" s="265"/>
      <c r="BU30" s="65"/>
      <c r="BV30" s="65"/>
      <c r="BW30" s="65"/>
      <c r="BX30" s="65"/>
      <c r="BY30" s="65"/>
      <c r="BZ30" s="65"/>
      <c r="CA30" s="65"/>
      <c r="CB30" s="65"/>
      <c r="CD30" s="63"/>
      <c r="CE30" s="63"/>
      <c r="CF30" s="63"/>
    </row>
    <row r="31" spans="1:86" s="71" customFormat="1">
      <c r="A31" s="225" t="s">
        <v>318</v>
      </c>
      <c r="B31" s="31" t="s">
        <v>1732</v>
      </c>
      <c r="C31" s="207">
        <v>2016</v>
      </c>
      <c r="D31" s="227" t="s">
        <v>401</v>
      </c>
      <c r="E31" s="207" t="s">
        <v>404</v>
      </c>
      <c r="F31" s="232" t="s">
        <v>970</v>
      </c>
      <c r="G31" s="232" t="s">
        <v>1218</v>
      </c>
      <c r="H31" s="232" t="s">
        <v>1045</v>
      </c>
      <c r="I31" s="232" t="s">
        <v>1219</v>
      </c>
      <c r="J31" s="226"/>
      <c r="K31" s="31"/>
      <c r="L31" s="31"/>
      <c r="M31" s="207"/>
      <c r="N31" s="232" t="s">
        <v>1217</v>
      </c>
      <c r="O31" s="233"/>
      <c r="P31" s="231"/>
      <c r="Q31" s="229" t="s">
        <v>1217</v>
      </c>
      <c r="BM31" s="265"/>
      <c r="BU31" s="65"/>
      <c r="BV31" s="65"/>
      <c r="BW31" s="65"/>
      <c r="BX31" s="65"/>
      <c r="BY31" s="65"/>
      <c r="BZ31" s="65"/>
      <c r="CA31" s="65"/>
      <c r="CB31" s="65"/>
      <c r="CD31" s="63"/>
      <c r="CE31" s="63"/>
      <c r="CF31" s="63"/>
    </row>
    <row r="32" spans="1:86">
      <c r="BA32" s="175" t="s">
        <v>412</v>
      </c>
      <c r="BB32" s="71"/>
      <c r="BC32" s="71"/>
      <c r="BD32" s="71" t="s">
        <v>173</v>
      </c>
      <c r="BE32" s="71"/>
      <c r="BF32" s="71"/>
      <c r="BG32" s="71"/>
      <c r="BH32" s="71" t="s">
        <v>268</v>
      </c>
      <c r="BI32" s="71"/>
      <c r="BJ32" s="71"/>
      <c r="BK32" s="71"/>
      <c r="BL32" s="71"/>
      <c r="BM32" s="179" t="s">
        <v>486</v>
      </c>
      <c r="BN32" s="71"/>
      <c r="BO32" s="71"/>
      <c r="BP32" s="71"/>
      <c r="BQ32" s="71"/>
      <c r="BR32" s="71"/>
      <c r="BS32" s="71"/>
      <c r="BT32" s="71"/>
      <c r="BU32" s="65" t="s">
        <v>700</v>
      </c>
      <c r="BV32" s="65"/>
      <c r="BW32" s="65"/>
      <c r="BX32" s="65"/>
      <c r="BY32" s="65"/>
      <c r="BZ32" s="65" t="s">
        <v>173</v>
      </c>
      <c r="CA32" s="65"/>
      <c r="CB32" s="65"/>
      <c r="CC32" s="71"/>
      <c r="CD32" s="63" t="s">
        <v>218</v>
      </c>
      <c r="CE32" s="63"/>
      <c r="CF32" s="63" t="s">
        <v>200</v>
      </c>
      <c r="CG32" s="90"/>
      <c r="CH32" s="90"/>
    </row>
    <row r="33" spans="1:86">
      <c r="A33" s="687" t="s">
        <v>1743</v>
      </c>
      <c r="BA33" s="71" t="s">
        <v>18</v>
      </c>
      <c r="BB33" s="71"/>
      <c r="BC33" s="71"/>
      <c r="BD33" s="71" t="s">
        <v>424</v>
      </c>
      <c r="BE33" s="71"/>
      <c r="BF33" s="71"/>
      <c r="BG33" s="71"/>
      <c r="BH33" s="71"/>
      <c r="BI33" s="71"/>
      <c r="BJ33" s="71"/>
      <c r="BK33" s="71"/>
      <c r="BL33" s="71"/>
      <c r="BM33" s="179" t="s">
        <v>487</v>
      </c>
      <c r="BN33" s="71"/>
      <c r="BO33" s="71"/>
      <c r="BP33" s="71"/>
      <c r="BQ33" s="71"/>
      <c r="BR33" s="71"/>
      <c r="BS33" s="71"/>
      <c r="BT33" s="71"/>
      <c r="BU33" s="65" t="s">
        <v>684</v>
      </c>
      <c r="BV33" s="65"/>
      <c r="BW33" s="65"/>
      <c r="BX33" s="65"/>
      <c r="BY33" s="65"/>
      <c r="BZ33" s="65" t="s">
        <v>725</v>
      </c>
      <c r="CA33" s="65"/>
      <c r="CB33" s="65"/>
      <c r="CC33" s="71"/>
      <c r="CD33" s="63" t="s">
        <v>219</v>
      </c>
      <c r="CE33" s="63"/>
      <c r="CF33" s="63" t="s">
        <v>220</v>
      </c>
      <c r="CG33" s="90"/>
      <c r="CH33" s="90"/>
    </row>
    <row r="34" spans="1:86">
      <c r="BA34" s="71" t="s">
        <v>20</v>
      </c>
      <c r="BB34" s="71"/>
      <c r="BC34" s="71"/>
      <c r="BD34" s="71" t="s">
        <v>434</v>
      </c>
      <c r="BE34" s="71"/>
      <c r="BF34" s="71"/>
      <c r="BG34" s="71"/>
      <c r="BH34" s="71"/>
      <c r="BI34" s="71"/>
      <c r="BJ34" s="71"/>
      <c r="BK34" s="71"/>
      <c r="BL34" s="71"/>
      <c r="BM34" s="179" t="s">
        <v>488</v>
      </c>
      <c r="BN34" s="71"/>
      <c r="BO34" s="71"/>
      <c r="BP34" s="71"/>
      <c r="BQ34" s="71"/>
      <c r="BR34" s="71"/>
      <c r="BS34" s="71"/>
      <c r="BT34" s="71"/>
      <c r="BU34" s="65" t="s">
        <v>701</v>
      </c>
      <c r="BV34" s="65"/>
      <c r="BW34" s="65"/>
      <c r="BX34" s="65"/>
      <c r="BY34" s="65"/>
      <c r="BZ34" s="65" t="s">
        <v>182</v>
      </c>
      <c r="CA34" s="65"/>
      <c r="CB34" s="65"/>
      <c r="CC34" s="71"/>
      <c r="CD34" s="63" t="s">
        <v>221</v>
      </c>
      <c r="CE34" s="63"/>
      <c r="CF34" s="63" t="s">
        <v>201</v>
      </c>
      <c r="CG34" s="90"/>
      <c r="CH34" s="90"/>
    </row>
    <row r="35" spans="1:86">
      <c r="BA35" s="71" t="s">
        <v>22</v>
      </c>
      <c r="BB35" s="71"/>
      <c r="BC35" s="71"/>
      <c r="BD35" s="71" t="s">
        <v>435</v>
      </c>
      <c r="BE35" s="71"/>
      <c r="BF35" s="71"/>
      <c r="BG35" s="71"/>
      <c r="BH35" s="175" t="s">
        <v>630</v>
      </c>
      <c r="BI35" s="71"/>
      <c r="BJ35" s="71"/>
      <c r="BK35" s="71"/>
      <c r="BL35" s="71"/>
      <c r="BM35" s="179" t="s">
        <v>489</v>
      </c>
      <c r="BN35" s="71"/>
      <c r="BO35" s="71"/>
      <c r="BP35" s="71"/>
      <c r="BQ35" s="71"/>
      <c r="BR35" s="71"/>
      <c r="BS35" s="71"/>
      <c r="BT35" s="71"/>
      <c r="BU35" s="65" t="s">
        <v>685</v>
      </c>
      <c r="BV35" s="65"/>
      <c r="BW35" s="65"/>
      <c r="BX35" s="65"/>
      <c r="BY35" s="65"/>
      <c r="BZ35" s="65" t="s">
        <v>710</v>
      </c>
      <c r="CA35" s="65"/>
      <c r="CB35" s="65"/>
      <c r="CC35" s="71"/>
      <c r="CD35" s="63" t="s">
        <v>222</v>
      </c>
      <c r="CE35" s="63"/>
      <c r="CF35" s="63"/>
      <c r="CG35" s="90"/>
      <c r="CH35" s="90"/>
    </row>
    <row r="36" spans="1:86">
      <c r="BA36" s="71" t="s">
        <v>24</v>
      </c>
      <c r="BB36" s="71"/>
      <c r="BC36" s="71"/>
      <c r="BD36" s="65" t="s">
        <v>437</v>
      </c>
      <c r="BE36" s="71"/>
      <c r="BF36" s="71"/>
      <c r="BG36" s="71"/>
      <c r="BH36" s="71" t="s">
        <v>737</v>
      </c>
      <c r="BI36" s="71"/>
      <c r="BJ36" s="71"/>
      <c r="BK36" s="71"/>
      <c r="BL36" s="71"/>
      <c r="BM36" s="179" t="s">
        <v>490</v>
      </c>
      <c r="BN36" s="71"/>
      <c r="BO36" s="71"/>
      <c r="BP36" s="71"/>
      <c r="BQ36" s="71"/>
      <c r="BR36" s="71"/>
      <c r="BS36" s="71"/>
      <c r="BT36" s="71"/>
      <c r="BU36" s="65" t="s">
        <v>702</v>
      </c>
      <c r="BV36" s="65"/>
      <c r="BW36" s="65"/>
      <c r="BX36" s="65"/>
      <c r="BY36" s="65"/>
      <c r="BZ36" s="65" t="s">
        <v>720</v>
      </c>
      <c r="CA36" s="65"/>
      <c r="CB36" s="65"/>
      <c r="CC36" s="71"/>
      <c r="CD36" s="63" t="s">
        <v>223</v>
      </c>
      <c r="CE36" s="63"/>
      <c r="CF36" s="63"/>
      <c r="CG36" s="90"/>
      <c r="CH36" s="90"/>
    </row>
    <row r="37" spans="1:86">
      <c r="BA37" s="71" t="s">
        <v>401</v>
      </c>
      <c r="BB37" s="71"/>
      <c r="BC37" s="71"/>
      <c r="BD37" s="65" t="s">
        <v>436</v>
      </c>
      <c r="BE37" s="71"/>
      <c r="BF37" s="71"/>
      <c r="BG37" s="71"/>
      <c r="BH37" s="71" t="s">
        <v>631</v>
      </c>
      <c r="BI37" s="71"/>
      <c r="BJ37" s="71"/>
      <c r="BK37" s="71"/>
      <c r="BL37" s="71"/>
      <c r="BM37" s="179" t="s">
        <v>491</v>
      </c>
      <c r="BN37" s="71"/>
      <c r="BO37" s="71"/>
      <c r="BP37" s="71"/>
      <c r="BQ37" s="71"/>
      <c r="BR37" s="71"/>
      <c r="BS37" s="71"/>
      <c r="BT37" s="71"/>
      <c r="BU37" s="65" t="s">
        <v>686</v>
      </c>
      <c r="BV37" s="65"/>
      <c r="BW37" s="65"/>
      <c r="BX37" s="65"/>
      <c r="BY37" s="65"/>
      <c r="BZ37" s="65" t="s">
        <v>711</v>
      </c>
      <c r="CA37" s="65"/>
      <c r="CB37" s="65"/>
      <c r="CC37" s="71"/>
      <c r="CD37" s="63" t="s">
        <v>224</v>
      </c>
      <c r="CE37" s="63"/>
      <c r="CF37" s="63"/>
      <c r="CG37" s="90"/>
      <c r="CH37" s="90"/>
    </row>
    <row r="38" spans="1:86">
      <c r="BA38" s="71"/>
      <c r="BB38" s="71"/>
      <c r="BC38" s="71"/>
      <c r="BD38" s="65" t="s">
        <v>438</v>
      </c>
      <c r="BE38" s="71"/>
      <c r="BF38" s="71"/>
      <c r="BG38" s="71"/>
      <c r="BH38" s="71" t="s">
        <v>632</v>
      </c>
      <c r="BI38" s="71"/>
      <c r="BJ38" s="71"/>
      <c r="BK38" s="71"/>
      <c r="BL38" s="71"/>
      <c r="BM38" s="179" t="s">
        <v>492</v>
      </c>
      <c r="BN38" s="71"/>
      <c r="BO38" s="71"/>
      <c r="BP38" s="71"/>
      <c r="BQ38" s="71"/>
      <c r="BR38" s="71"/>
      <c r="BS38" s="71"/>
      <c r="BT38" s="71"/>
      <c r="BU38" s="65" t="s">
        <v>703</v>
      </c>
      <c r="BV38" s="65"/>
      <c r="BW38" s="65"/>
      <c r="BX38" s="65"/>
      <c r="BY38" s="65"/>
      <c r="BZ38" s="65" t="s">
        <v>712</v>
      </c>
      <c r="CA38" s="65"/>
      <c r="CB38" s="65"/>
      <c r="CC38" s="71"/>
      <c r="CD38" s="63" t="s">
        <v>225</v>
      </c>
      <c r="CE38" s="63"/>
      <c r="CF38" s="63"/>
      <c r="CG38" s="90"/>
      <c r="CH38" s="90"/>
    </row>
    <row r="39" spans="1:86">
      <c r="BA39" s="71"/>
      <c r="BB39" s="71"/>
      <c r="BC39" s="71"/>
      <c r="BD39" s="65" t="s">
        <v>439</v>
      </c>
      <c r="BE39" s="71"/>
      <c r="BF39" s="71"/>
      <c r="BG39" s="71"/>
      <c r="BH39" s="71" t="s">
        <v>633</v>
      </c>
      <c r="BI39" s="71"/>
      <c r="BJ39" s="71"/>
      <c r="BK39" s="71"/>
      <c r="BL39" s="71"/>
      <c r="BM39" s="179" t="s">
        <v>493</v>
      </c>
      <c r="BN39" s="71"/>
      <c r="BO39" s="71"/>
      <c r="BP39" s="71"/>
      <c r="BQ39" s="71"/>
      <c r="BR39" s="71"/>
      <c r="BS39" s="71"/>
      <c r="BT39" s="71"/>
      <c r="BU39" s="65" t="s">
        <v>704</v>
      </c>
      <c r="BV39" s="65"/>
      <c r="BW39" s="65"/>
      <c r="BX39" s="65"/>
      <c r="BY39" s="65"/>
      <c r="BZ39" s="65" t="s">
        <v>723</v>
      </c>
      <c r="CA39" s="65"/>
      <c r="CB39" s="65"/>
      <c r="CC39" s="71"/>
      <c r="CD39" s="63" t="s">
        <v>226</v>
      </c>
      <c r="CE39" s="63"/>
      <c r="CF39" s="63"/>
      <c r="CG39" s="90"/>
      <c r="CH39" s="90"/>
    </row>
    <row r="40" spans="1:86">
      <c r="BA40" s="71" t="s">
        <v>413</v>
      </c>
      <c r="BB40" s="71"/>
      <c r="BC40" s="71"/>
      <c r="BD40" s="65" t="s">
        <v>440</v>
      </c>
      <c r="BE40" s="71"/>
      <c r="BF40" s="71"/>
      <c r="BG40" s="71"/>
      <c r="BH40" s="71" t="s">
        <v>634</v>
      </c>
      <c r="BI40" s="71"/>
      <c r="BJ40" s="71"/>
      <c r="BK40" s="71"/>
      <c r="BL40" s="71"/>
      <c r="BM40" s="179" t="s">
        <v>494</v>
      </c>
      <c r="BN40" s="71"/>
      <c r="BO40" s="71"/>
      <c r="BP40" s="71"/>
      <c r="BQ40" s="71"/>
      <c r="BR40" s="71"/>
      <c r="BS40" s="71"/>
      <c r="BT40" s="71"/>
      <c r="BU40" s="65" t="s">
        <v>705</v>
      </c>
      <c r="BV40" s="65"/>
      <c r="BW40" s="65"/>
      <c r="BX40" s="65"/>
      <c r="BY40" s="65"/>
      <c r="BZ40" s="65" t="s">
        <v>713</v>
      </c>
      <c r="CA40" s="65"/>
      <c r="CB40" s="65"/>
      <c r="CC40" s="71"/>
      <c r="CD40" s="71"/>
      <c r="CE40" s="71"/>
      <c r="CF40" s="71"/>
      <c r="CG40" s="71"/>
      <c r="CH40" s="71"/>
    </row>
    <row r="41" spans="1:86">
      <c r="BA41" s="71" t="s">
        <v>40</v>
      </c>
      <c r="BB41" s="71"/>
      <c r="BC41" s="71"/>
      <c r="BD41" s="65" t="s">
        <v>441</v>
      </c>
      <c r="BE41" s="71"/>
      <c r="BF41" s="71"/>
      <c r="BG41" s="71"/>
      <c r="BH41" s="71" t="s">
        <v>635</v>
      </c>
      <c r="BI41" s="71"/>
      <c r="BJ41" s="71"/>
      <c r="BK41" s="71"/>
      <c r="BL41" s="71"/>
      <c r="BM41" s="179" t="s">
        <v>495</v>
      </c>
      <c r="BN41" s="71"/>
      <c r="BO41" s="71"/>
      <c r="BP41" s="71"/>
      <c r="BQ41" s="71"/>
      <c r="BR41" s="71"/>
      <c r="BS41" s="71"/>
      <c r="BT41" s="71"/>
      <c r="BU41" s="65" t="s">
        <v>687</v>
      </c>
      <c r="BV41" s="65"/>
      <c r="BW41" s="65"/>
      <c r="BX41" s="65"/>
      <c r="BY41" s="65"/>
      <c r="BZ41" s="65" t="s">
        <v>715</v>
      </c>
      <c r="CA41" s="65"/>
      <c r="CB41" s="65"/>
      <c r="CC41" s="71"/>
      <c r="CD41" s="71"/>
      <c r="CE41" s="71"/>
      <c r="CF41" s="71"/>
      <c r="CG41" s="71"/>
      <c r="CH41" s="71"/>
    </row>
    <row r="42" spans="1:86">
      <c r="BA42" s="71" t="s">
        <v>24</v>
      </c>
      <c r="BB42" s="71"/>
      <c r="BC42" s="71"/>
      <c r="BD42" s="65" t="s">
        <v>442</v>
      </c>
      <c r="BE42" s="71"/>
      <c r="BF42" s="71"/>
      <c r="BG42" s="71"/>
      <c r="BH42" s="71" t="s">
        <v>636</v>
      </c>
      <c r="BI42" s="71"/>
      <c r="BJ42" s="71"/>
      <c r="BK42" s="71"/>
      <c r="BL42" s="71"/>
      <c r="BM42" s="179" t="s">
        <v>496</v>
      </c>
      <c r="BN42" s="71"/>
      <c r="BO42" s="71"/>
      <c r="BP42" s="71"/>
      <c r="BQ42" s="71"/>
      <c r="BR42" s="71"/>
      <c r="BS42" s="71"/>
      <c r="BT42" s="71"/>
      <c r="BU42" s="65" t="s">
        <v>688</v>
      </c>
      <c r="BV42" s="65"/>
      <c r="BW42" s="65"/>
      <c r="BX42" s="65"/>
      <c r="BY42" s="65"/>
      <c r="BZ42" s="65" t="s">
        <v>441</v>
      </c>
      <c r="CA42" s="65"/>
      <c r="CB42" s="65"/>
      <c r="CC42" s="71"/>
      <c r="CD42" s="71"/>
      <c r="CE42" s="71"/>
      <c r="CF42" s="71"/>
      <c r="CG42" s="71"/>
      <c r="CH42" s="71"/>
    </row>
    <row r="43" spans="1:86">
      <c r="BA43" s="71" t="s">
        <v>401</v>
      </c>
      <c r="BB43" s="71"/>
      <c r="BC43" s="71"/>
      <c r="BD43" s="65" t="s">
        <v>443</v>
      </c>
      <c r="BE43" s="71"/>
      <c r="BF43" s="71"/>
      <c r="BG43" s="71"/>
      <c r="BH43" s="71" t="s">
        <v>637</v>
      </c>
      <c r="BI43" s="71"/>
      <c r="BJ43" s="71"/>
      <c r="BK43" s="71"/>
      <c r="BL43" s="71"/>
      <c r="BM43" s="179" t="s">
        <v>497</v>
      </c>
      <c r="BN43" s="71"/>
      <c r="BO43" s="71"/>
      <c r="BP43" s="71"/>
      <c r="BQ43" s="71"/>
      <c r="BR43" s="71"/>
      <c r="BS43" s="71"/>
      <c r="BT43" s="71"/>
      <c r="BU43" s="65" t="s">
        <v>690</v>
      </c>
      <c r="BV43" s="65"/>
      <c r="BW43" s="65"/>
      <c r="BX43" s="65"/>
      <c r="BY43" s="65"/>
      <c r="BZ43" s="65" t="s">
        <v>716</v>
      </c>
      <c r="CA43" s="65"/>
      <c r="CB43" s="65"/>
      <c r="CC43" s="71"/>
      <c r="CD43" s="71"/>
      <c r="CE43" s="71"/>
      <c r="CF43" s="71"/>
      <c r="CG43" s="71"/>
      <c r="CH43" s="71"/>
    </row>
    <row r="44" spans="1:86">
      <c r="BA44" s="71"/>
      <c r="BB44" s="71"/>
      <c r="BC44" s="71"/>
      <c r="BD44" s="71" t="s">
        <v>429</v>
      </c>
      <c r="BE44" s="71"/>
      <c r="BF44" s="71"/>
      <c r="BG44" s="71"/>
      <c r="BH44" s="71" t="s">
        <v>638</v>
      </c>
      <c r="BI44" s="71"/>
      <c r="BJ44" s="71"/>
      <c r="BK44" s="71"/>
      <c r="BL44" s="71"/>
      <c r="BM44" s="179" t="s">
        <v>498</v>
      </c>
      <c r="BN44" s="71"/>
      <c r="BO44" s="71"/>
      <c r="BP44" s="71"/>
      <c r="BQ44" s="71"/>
      <c r="BR44" s="71"/>
      <c r="BS44" s="71"/>
      <c r="BT44" s="71"/>
      <c r="BU44" s="65" t="s">
        <v>691</v>
      </c>
      <c r="BV44" s="65"/>
      <c r="BW44" s="65"/>
      <c r="BX44" s="65"/>
      <c r="BY44" s="65"/>
      <c r="BZ44" s="71"/>
      <c r="CA44" s="65"/>
      <c r="CB44" s="65"/>
      <c r="CC44" s="71"/>
      <c r="CD44" s="71"/>
      <c r="CE44" s="71"/>
      <c r="CF44" s="71"/>
      <c r="CG44" s="71"/>
      <c r="CH44" s="71"/>
    </row>
    <row r="45" spans="1:86">
      <c r="BA45" s="71"/>
      <c r="BB45" s="71"/>
      <c r="BC45" s="71"/>
      <c r="BD45" s="71"/>
      <c r="BE45" s="71"/>
      <c r="BF45" s="71"/>
      <c r="BG45" s="71"/>
      <c r="BH45" s="71" t="s">
        <v>109</v>
      </c>
      <c r="BI45" s="71"/>
      <c r="BJ45" s="71"/>
      <c r="BK45" s="71"/>
      <c r="BL45" s="71"/>
      <c r="BM45" s="179" t="s">
        <v>499</v>
      </c>
      <c r="BN45" s="71"/>
      <c r="BO45" s="71"/>
      <c r="BP45" s="71"/>
      <c r="BQ45" s="71"/>
      <c r="BR45" s="71"/>
      <c r="BS45" s="71"/>
      <c r="BT45" s="71"/>
      <c r="BU45" s="71"/>
      <c r="BV45" s="65"/>
      <c r="BW45" s="65"/>
      <c r="BX45" s="65"/>
      <c r="BY45" s="65"/>
      <c r="BZ45" s="71"/>
      <c r="CA45" s="65"/>
      <c r="CB45" s="65"/>
      <c r="CC45" s="71"/>
      <c r="CD45" s="71"/>
      <c r="CE45" s="71"/>
      <c r="CF45" s="71"/>
      <c r="CG45" s="71"/>
      <c r="CH45" s="71"/>
    </row>
    <row r="46" spans="1:86">
      <c r="BA46" s="175" t="s">
        <v>287</v>
      </c>
      <c r="BB46" s="71"/>
      <c r="BC46" s="71"/>
      <c r="BD46" s="71"/>
      <c r="BE46" s="71"/>
      <c r="BF46" s="71"/>
      <c r="BG46" s="71"/>
      <c r="BH46" s="71" t="s">
        <v>110</v>
      </c>
      <c r="BI46" s="71"/>
      <c r="BJ46" s="71"/>
      <c r="BK46" s="71"/>
      <c r="BL46" s="71"/>
      <c r="BM46" s="179" t="s">
        <v>500</v>
      </c>
      <c r="BN46" s="71"/>
      <c r="BO46" s="71"/>
      <c r="BP46" s="71"/>
      <c r="BQ46" s="71"/>
      <c r="BR46" s="71"/>
      <c r="BS46" s="71"/>
      <c r="BT46" s="71"/>
      <c r="BU46" s="71"/>
      <c r="BV46" s="65"/>
      <c r="BW46" s="65"/>
      <c r="BX46" s="65"/>
      <c r="BY46" s="65"/>
      <c r="BZ46" s="65"/>
      <c r="CA46" s="65"/>
      <c r="CB46" s="65"/>
      <c r="CC46" s="71"/>
      <c r="CD46" s="71"/>
      <c r="CE46" s="71"/>
      <c r="CF46" s="71"/>
      <c r="CG46" s="71"/>
      <c r="CH46" s="71"/>
    </row>
    <row r="47" spans="1:86">
      <c r="BA47" s="71" t="s">
        <v>7</v>
      </c>
      <c r="BB47" s="71"/>
      <c r="BC47" s="71"/>
      <c r="BD47" s="175" t="s">
        <v>274</v>
      </c>
      <c r="BE47" s="71"/>
      <c r="BF47" s="71"/>
      <c r="BG47" s="71"/>
      <c r="BH47" s="71" t="s">
        <v>111</v>
      </c>
      <c r="BI47" s="71"/>
      <c r="BJ47" s="71"/>
      <c r="BK47" s="71"/>
      <c r="BL47" s="71"/>
      <c r="BM47" s="179" t="s">
        <v>501</v>
      </c>
      <c r="BN47" s="71"/>
      <c r="BO47" s="71"/>
      <c r="BP47" s="71"/>
      <c r="BQ47" s="71"/>
      <c r="BR47" s="71"/>
      <c r="BS47" s="71"/>
      <c r="BT47" s="71"/>
      <c r="BU47" s="65"/>
      <c r="BV47" s="65"/>
      <c r="BW47" s="65"/>
      <c r="BX47" s="65"/>
      <c r="BY47" s="65"/>
      <c r="BZ47" s="65"/>
      <c r="CA47" s="65"/>
      <c r="CB47" s="65"/>
      <c r="CC47" s="71"/>
      <c r="CD47" s="71"/>
      <c r="CE47" s="71"/>
      <c r="CF47" s="71"/>
      <c r="CG47" s="71"/>
      <c r="CH47" s="71"/>
    </row>
    <row r="48" spans="1:86">
      <c r="BA48" s="71" t="s">
        <v>97</v>
      </c>
      <c r="BB48" s="71"/>
      <c r="BC48" s="71"/>
      <c r="BD48" s="71" t="s">
        <v>444</v>
      </c>
      <c r="BE48" s="71"/>
      <c r="BF48" s="71"/>
      <c r="BG48" s="71"/>
      <c r="BH48" s="71"/>
      <c r="BI48" s="71"/>
      <c r="BJ48" s="71"/>
      <c r="BK48" s="71"/>
      <c r="BL48" s="71"/>
      <c r="BM48" s="179" t="s">
        <v>502</v>
      </c>
      <c r="BN48" s="71"/>
      <c r="BO48" s="71"/>
      <c r="BP48" s="71"/>
      <c r="BQ48" s="71"/>
      <c r="BR48" s="71"/>
      <c r="BS48" s="71"/>
      <c r="BT48" s="71"/>
      <c r="BU48" s="71"/>
      <c r="BV48" s="65"/>
      <c r="BW48" s="65"/>
      <c r="BX48" s="65"/>
      <c r="BY48" s="65"/>
      <c r="BZ48" s="65"/>
      <c r="CA48" s="65"/>
      <c r="CB48" s="65"/>
      <c r="CC48" s="71"/>
      <c r="CD48" s="71"/>
      <c r="CE48" s="71"/>
      <c r="CF48" s="71"/>
      <c r="CG48" s="71"/>
      <c r="CH48" s="71"/>
    </row>
    <row r="49" spans="53:86">
      <c r="BA49" s="71" t="s">
        <v>196</v>
      </c>
      <c r="BB49" s="71"/>
      <c r="BC49" s="71"/>
      <c r="BD49" s="71" t="s">
        <v>445</v>
      </c>
      <c r="BE49" s="71"/>
      <c r="BF49" s="71"/>
      <c r="BG49" s="71"/>
      <c r="BH49" s="71"/>
      <c r="BI49" s="71"/>
      <c r="BJ49" s="71"/>
      <c r="BK49" s="71"/>
      <c r="BL49" s="71"/>
      <c r="BM49" s="179" t="s">
        <v>503</v>
      </c>
      <c r="BN49" s="71"/>
      <c r="BO49" s="71"/>
      <c r="BP49" s="71"/>
      <c r="BQ49" s="71"/>
      <c r="BR49" s="71"/>
      <c r="BS49" s="71"/>
      <c r="BT49" s="71"/>
      <c r="BU49" s="71"/>
      <c r="BV49" s="65"/>
      <c r="BW49" s="65"/>
      <c r="BX49" s="65"/>
      <c r="BY49" s="65"/>
      <c r="BZ49" s="65"/>
      <c r="CA49" s="65"/>
      <c r="CB49" s="65"/>
      <c r="CC49" s="71"/>
      <c r="CD49" s="71"/>
      <c r="CE49" s="71"/>
      <c r="CF49" s="71"/>
      <c r="CG49" s="71"/>
      <c r="CH49" s="71"/>
    </row>
    <row r="50" spans="53:86">
      <c r="BA50" s="71" t="s">
        <v>403</v>
      </c>
      <c r="BB50" s="71"/>
      <c r="BC50" s="71"/>
      <c r="BD50" s="71" t="s">
        <v>446</v>
      </c>
      <c r="BE50" s="71"/>
      <c r="BF50" s="71"/>
      <c r="BG50" s="71"/>
      <c r="BH50" s="71"/>
      <c r="BI50" s="71"/>
      <c r="BJ50" s="71"/>
      <c r="BK50" s="71"/>
      <c r="BL50" s="71"/>
      <c r="BM50" s="179" t="s">
        <v>504</v>
      </c>
      <c r="BN50" s="71"/>
      <c r="BO50" s="71"/>
      <c r="BP50" s="71"/>
      <c r="BQ50" s="71"/>
      <c r="BR50" s="71"/>
      <c r="BS50" s="71"/>
      <c r="BT50" s="71"/>
      <c r="BU50" s="71"/>
      <c r="BV50" s="65"/>
      <c r="BW50" s="65"/>
      <c r="BX50" s="65"/>
      <c r="BY50" s="65"/>
      <c r="BZ50" s="65"/>
      <c r="CA50" s="65"/>
      <c r="CB50" s="65"/>
      <c r="CC50" s="71"/>
      <c r="CD50" s="71"/>
      <c r="CE50" s="71"/>
      <c r="CF50" s="71"/>
      <c r="CG50" s="71"/>
      <c r="CH50" s="71"/>
    </row>
    <row r="51" spans="53:86">
      <c r="BA51" s="71" t="s">
        <v>404</v>
      </c>
      <c r="BB51" s="71"/>
      <c r="BC51" s="71"/>
      <c r="BD51" s="71"/>
      <c r="BE51" s="71"/>
      <c r="BF51" s="71"/>
      <c r="BG51" s="71"/>
      <c r="BH51" s="71"/>
      <c r="BI51" s="71"/>
      <c r="BJ51" s="71"/>
      <c r="BK51" s="71"/>
      <c r="BL51" s="71"/>
      <c r="BM51" s="179" t="s">
        <v>91</v>
      </c>
      <c r="BN51" s="71"/>
      <c r="BO51" s="71"/>
      <c r="BP51" s="71"/>
      <c r="BQ51" s="71"/>
      <c r="BR51" s="71"/>
      <c r="BS51" s="71"/>
      <c r="BT51" s="71"/>
      <c r="BU51" s="71"/>
      <c r="BV51" s="65"/>
      <c r="BW51" s="65"/>
      <c r="BX51" s="65"/>
      <c r="BY51" s="65"/>
      <c r="BZ51" s="65"/>
      <c r="CA51" s="65"/>
      <c r="CB51" s="65"/>
      <c r="CC51" s="71"/>
      <c r="CD51" s="71"/>
      <c r="CE51" s="71"/>
      <c r="CF51" s="71"/>
      <c r="CG51" s="71"/>
      <c r="CH51" s="71"/>
    </row>
    <row r="52" spans="53:86">
      <c r="BA52" s="71" t="s">
        <v>263</v>
      </c>
      <c r="BB52" s="71"/>
      <c r="BC52" s="71"/>
      <c r="BD52" s="71"/>
      <c r="BE52" s="71"/>
      <c r="BF52" s="71"/>
      <c r="BG52" s="71"/>
      <c r="BH52" s="71"/>
      <c r="BI52" s="71"/>
      <c r="BJ52" s="71"/>
      <c r="BK52" s="71"/>
      <c r="BL52" s="71"/>
      <c r="BM52" s="179" t="s">
        <v>505</v>
      </c>
      <c r="BN52" s="71"/>
      <c r="BO52" s="71"/>
      <c r="BP52" s="71"/>
      <c r="BQ52" s="71"/>
      <c r="BR52" s="71"/>
      <c r="BS52" s="71"/>
      <c r="BT52" s="71"/>
      <c r="BU52" s="71"/>
      <c r="BV52" s="71"/>
      <c r="BW52" s="71"/>
      <c r="BX52" s="71"/>
      <c r="BY52" s="71"/>
      <c r="BZ52" s="71"/>
      <c r="CA52" s="71"/>
      <c r="CB52" s="71"/>
      <c r="CC52" s="71"/>
      <c r="CD52" s="71"/>
      <c r="CE52" s="71"/>
      <c r="CF52" s="71"/>
      <c r="CG52" s="71"/>
      <c r="CH52" s="71"/>
    </row>
    <row r="53" spans="53:86">
      <c r="BA53" s="71" t="s">
        <v>405</v>
      </c>
      <c r="BB53" s="71"/>
      <c r="BC53" s="71"/>
      <c r="BD53" s="71"/>
      <c r="BE53" s="71"/>
      <c r="BF53" s="71"/>
      <c r="BG53" s="71"/>
      <c r="BH53" s="71"/>
      <c r="BI53" s="71"/>
      <c r="BJ53" s="71"/>
      <c r="BK53" s="71"/>
      <c r="BL53" s="71"/>
      <c r="BM53" s="179" t="s">
        <v>506</v>
      </c>
      <c r="BN53" s="71"/>
      <c r="BO53" s="71"/>
      <c r="BP53" s="71"/>
      <c r="BQ53" s="71"/>
      <c r="BR53" s="71"/>
      <c r="BS53" s="71"/>
      <c r="BT53" s="71"/>
      <c r="BU53" s="71"/>
      <c r="BV53" s="71"/>
      <c r="BW53" s="71"/>
      <c r="BX53" s="71"/>
      <c r="BY53" s="71"/>
      <c r="BZ53" s="71"/>
      <c r="CA53" s="71"/>
      <c r="CB53" s="71"/>
      <c r="CC53" s="71"/>
      <c r="CD53" s="71"/>
      <c r="CE53" s="71"/>
      <c r="CF53" s="71"/>
      <c r="CG53" s="71"/>
      <c r="CH53" s="71"/>
    </row>
    <row r="54" spans="53:86">
      <c r="BA54" s="71" t="s">
        <v>406</v>
      </c>
      <c r="BB54" s="71"/>
      <c r="BC54" s="71"/>
      <c r="BD54" s="71"/>
      <c r="BE54" s="71"/>
      <c r="BF54" s="71"/>
      <c r="BG54" s="71"/>
      <c r="BH54" s="71"/>
      <c r="BI54" s="71"/>
      <c r="BJ54" s="71"/>
      <c r="BK54" s="71"/>
      <c r="BL54" s="71"/>
      <c r="BM54" s="179" t="s">
        <v>507</v>
      </c>
      <c r="BN54" s="71"/>
      <c r="BO54" s="71"/>
      <c r="BP54" s="71"/>
      <c r="BQ54" s="71"/>
      <c r="BR54" s="71"/>
      <c r="BS54" s="71"/>
      <c r="BT54" s="71"/>
      <c r="BU54" s="71"/>
      <c r="BV54" s="71"/>
      <c r="BW54" s="71"/>
      <c r="BX54" s="71"/>
      <c r="BY54" s="71"/>
      <c r="BZ54" s="71"/>
      <c r="CA54" s="71"/>
      <c r="CB54" s="71"/>
      <c r="CC54" s="71"/>
      <c r="CD54" s="71"/>
      <c r="CE54" s="71"/>
      <c r="CF54" s="71"/>
      <c r="CG54" s="71"/>
      <c r="CH54" s="71"/>
    </row>
    <row r="55" spans="53:86">
      <c r="BA55" s="71" t="s">
        <v>407</v>
      </c>
      <c r="BB55" s="71"/>
      <c r="BC55" s="71"/>
      <c r="BD55" s="71"/>
      <c r="BE55" s="71"/>
      <c r="BF55" s="71"/>
      <c r="BG55" s="71"/>
      <c r="BH55" s="71"/>
      <c r="BI55" s="71"/>
      <c r="BJ55" s="71"/>
      <c r="BK55" s="71"/>
      <c r="BL55" s="71"/>
      <c r="BM55" s="179" t="s">
        <v>508</v>
      </c>
      <c r="BN55" s="71"/>
      <c r="BO55" s="71"/>
      <c r="BP55" s="71"/>
      <c r="BQ55" s="71"/>
      <c r="BR55" s="71"/>
      <c r="BS55" s="71"/>
      <c r="BT55" s="71"/>
      <c r="BU55" s="71"/>
      <c r="BV55" s="71"/>
      <c r="BW55" s="71"/>
      <c r="BX55" s="71"/>
      <c r="BY55" s="71"/>
      <c r="BZ55" s="71"/>
      <c r="CA55" s="71"/>
      <c r="CB55" s="71"/>
      <c r="CC55" s="71"/>
      <c r="CD55" s="71"/>
      <c r="CE55" s="71"/>
      <c r="CF55" s="71"/>
      <c r="CG55" s="71"/>
      <c r="CH55" s="71"/>
    </row>
    <row r="56" spans="53:86">
      <c r="BA56" s="71" t="s">
        <v>408</v>
      </c>
      <c r="BB56" s="71"/>
      <c r="BC56" s="71"/>
      <c r="BD56" s="71"/>
      <c r="BE56" s="71"/>
      <c r="BF56" s="71"/>
      <c r="BG56" s="71"/>
      <c r="BH56" s="71"/>
      <c r="BI56" s="71"/>
      <c r="BJ56" s="71"/>
      <c r="BK56" s="71"/>
      <c r="BL56" s="71"/>
      <c r="BM56" s="179" t="s">
        <v>509</v>
      </c>
      <c r="BN56" s="71"/>
      <c r="BO56" s="71"/>
      <c r="BP56" s="71"/>
      <c r="BQ56" s="71"/>
      <c r="BR56" s="71"/>
      <c r="BS56" s="71"/>
      <c r="BT56" s="71"/>
      <c r="BU56" s="71"/>
      <c r="BV56" s="71"/>
      <c r="BW56" s="71"/>
      <c r="BX56" s="71"/>
      <c r="BY56" s="71"/>
      <c r="BZ56" s="71"/>
      <c r="CA56" s="71"/>
      <c r="CB56" s="71"/>
      <c r="CC56" s="71"/>
      <c r="CD56" s="71"/>
      <c r="CE56" s="71"/>
      <c r="CF56" s="71"/>
      <c r="CG56" s="71"/>
      <c r="CH56" s="71"/>
    </row>
    <row r="57" spans="53:86">
      <c r="BA57" s="71" t="s">
        <v>409</v>
      </c>
      <c r="BB57" s="71"/>
      <c r="BC57" s="71"/>
      <c r="BD57" s="71"/>
      <c r="BE57" s="71"/>
      <c r="BF57" s="71"/>
      <c r="BG57" s="71"/>
      <c r="BH57" s="71"/>
      <c r="BI57" s="71"/>
      <c r="BJ57" s="71"/>
      <c r="BK57" s="71"/>
      <c r="BL57" s="71"/>
      <c r="BM57" s="179" t="s">
        <v>510</v>
      </c>
      <c r="BN57" s="71"/>
      <c r="BO57" s="71"/>
      <c r="BP57" s="71"/>
      <c r="BQ57" s="71"/>
      <c r="BR57" s="71"/>
      <c r="BS57" s="71"/>
      <c r="BT57" s="71"/>
      <c r="BU57" s="71"/>
      <c r="BV57" s="71"/>
      <c r="BW57" s="71"/>
      <c r="BX57" s="71"/>
      <c r="BY57" s="71"/>
      <c r="BZ57" s="71"/>
      <c r="CA57" s="71"/>
      <c r="CB57" s="71"/>
      <c r="CC57" s="71"/>
      <c r="CD57" s="71"/>
      <c r="CE57" s="71"/>
      <c r="CF57" s="71"/>
      <c r="CG57" s="71"/>
      <c r="CH57" s="71"/>
    </row>
    <row r="58" spans="53:86">
      <c r="BA58" s="71" t="s">
        <v>410</v>
      </c>
      <c r="BB58" s="71"/>
      <c r="BC58" s="71"/>
      <c r="BD58" s="71"/>
      <c r="BE58" s="71"/>
      <c r="BF58" s="71"/>
      <c r="BG58" s="71"/>
      <c r="BH58" s="71"/>
      <c r="BI58" s="71"/>
      <c r="BJ58" s="71"/>
      <c r="BK58" s="71"/>
      <c r="BL58" s="71"/>
      <c r="BM58" s="179" t="s">
        <v>511</v>
      </c>
      <c r="BN58" s="71"/>
      <c r="BO58" s="71"/>
      <c r="BP58" s="71"/>
      <c r="BQ58" s="71"/>
      <c r="BR58" s="71"/>
      <c r="BS58" s="71"/>
      <c r="BT58" s="71"/>
      <c r="BU58" s="71"/>
      <c r="BV58" s="71"/>
      <c r="BW58" s="71"/>
      <c r="BX58" s="71"/>
      <c r="BY58" s="71"/>
      <c r="BZ58" s="71"/>
      <c r="CA58" s="71"/>
      <c r="CB58" s="71"/>
      <c r="CC58" s="71"/>
      <c r="CD58" s="71"/>
      <c r="CE58" s="71"/>
      <c r="CF58" s="71"/>
      <c r="CG58" s="71"/>
      <c r="CH58" s="71"/>
    </row>
    <row r="59" spans="53:86">
      <c r="BA59" s="71" t="s">
        <v>411</v>
      </c>
      <c r="BB59" s="71"/>
      <c r="BC59" s="71"/>
      <c r="BD59" s="71"/>
      <c r="BE59" s="71"/>
      <c r="BF59" s="71"/>
      <c r="BG59" s="71"/>
      <c r="BH59" s="71"/>
      <c r="BI59" s="71"/>
      <c r="BJ59" s="71"/>
      <c r="BK59" s="71"/>
      <c r="BL59" s="71"/>
      <c r="BM59" s="179" t="s">
        <v>512</v>
      </c>
      <c r="BN59" s="71"/>
      <c r="BO59" s="71"/>
      <c r="BP59" s="71"/>
      <c r="BQ59" s="71"/>
      <c r="BR59" s="71"/>
      <c r="BS59" s="71"/>
      <c r="BT59" s="71"/>
      <c r="BU59" s="71"/>
      <c r="BV59" s="71"/>
      <c r="BW59" s="71"/>
      <c r="BX59" s="71"/>
      <c r="BY59" s="71"/>
      <c r="BZ59" s="71"/>
      <c r="CA59" s="71"/>
      <c r="CB59" s="71"/>
      <c r="CC59" s="71"/>
      <c r="CD59" s="71"/>
      <c r="CE59" s="71"/>
      <c r="CF59" s="71"/>
      <c r="CG59" s="71"/>
      <c r="CH59" s="71"/>
    </row>
    <row r="60" spans="53:86">
      <c r="BA60" s="71"/>
      <c r="BB60" s="71"/>
      <c r="BC60" s="71"/>
      <c r="BD60" s="71"/>
      <c r="BE60" s="71"/>
      <c r="BF60" s="71"/>
      <c r="BG60" s="71"/>
      <c r="BH60" s="71"/>
      <c r="BI60" s="71"/>
      <c r="BJ60" s="71"/>
      <c r="BK60" s="71"/>
      <c r="BL60" s="71"/>
      <c r="BM60" s="179" t="s">
        <v>513</v>
      </c>
      <c r="BN60" s="71"/>
      <c r="BO60" s="71"/>
      <c r="BP60" s="71"/>
      <c r="BQ60" s="71"/>
      <c r="BR60" s="71"/>
      <c r="BS60" s="71"/>
      <c r="BT60" s="71"/>
      <c r="BU60" s="71"/>
      <c r="BV60" s="71"/>
      <c r="BW60" s="71"/>
      <c r="BX60" s="71"/>
      <c r="BY60" s="71"/>
      <c r="BZ60" s="71"/>
      <c r="CA60" s="71"/>
      <c r="CB60" s="71"/>
      <c r="CC60" s="71"/>
      <c r="CD60" s="71"/>
      <c r="CE60" s="71"/>
      <c r="CF60" s="71"/>
      <c r="CG60" s="71"/>
      <c r="CH60" s="71"/>
    </row>
    <row r="61" spans="53:86">
      <c r="BA61" s="71"/>
      <c r="BB61" s="71"/>
      <c r="BC61" s="71"/>
      <c r="BD61" s="71"/>
      <c r="BE61" s="71"/>
      <c r="BF61" s="71"/>
      <c r="BG61" s="71"/>
      <c r="BH61" s="71"/>
      <c r="BI61" s="71"/>
      <c r="BJ61" s="71"/>
      <c r="BK61" s="71"/>
      <c r="BL61" s="71"/>
      <c r="BM61" s="179" t="s">
        <v>514</v>
      </c>
      <c r="BN61" s="71"/>
      <c r="BO61" s="71"/>
      <c r="BP61" s="71"/>
      <c r="BQ61" s="71"/>
      <c r="BR61" s="71"/>
      <c r="BS61" s="71"/>
      <c r="BT61" s="71"/>
      <c r="BU61" s="71"/>
      <c r="BV61" s="71"/>
      <c r="BW61" s="71"/>
      <c r="BX61" s="71"/>
      <c r="BY61" s="71"/>
      <c r="BZ61" s="71"/>
      <c r="CA61" s="71"/>
      <c r="CB61" s="71"/>
      <c r="CC61" s="71"/>
      <c r="CD61" s="71"/>
      <c r="CE61" s="71"/>
      <c r="CF61" s="71"/>
      <c r="CG61" s="71"/>
      <c r="CH61" s="71"/>
    </row>
    <row r="62" spans="53:86">
      <c r="BA62" s="192" t="s">
        <v>745</v>
      </c>
      <c r="BB62" s="71"/>
      <c r="BC62" s="71"/>
      <c r="BD62" s="71"/>
      <c r="BE62" s="71"/>
      <c r="BF62" s="71"/>
      <c r="BG62" s="71"/>
      <c r="BH62" s="71"/>
      <c r="BI62" s="71"/>
      <c r="BJ62" s="71"/>
      <c r="BK62" s="71"/>
      <c r="BL62" s="71"/>
      <c r="BM62" s="179" t="s">
        <v>643</v>
      </c>
      <c r="BN62" s="71"/>
      <c r="BO62" s="71"/>
      <c r="BP62" s="71"/>
      <c r="BQ62" s="71"/>
      <c r="BR62" s="71"/>
      <c r="BS62" s="71"/>
      <c r="BT62" s="71"/>
      <c r="BU62" s="71"/>
      <c r="BV62" s="71"/>
      <c r="BW62" s="71"/>
      <c r="BX62" s="71"/>
      <c r="BY62" s="71"/>
      <c r="BZ62" s="71"/>
      <c r="CA62" s="71"/>
      <c r="CB62" s="71"/>
      <c r="CC62" s="71"/>
      <c r="CD62" s="71"/>
      <c r="CE62" s="71"/>
      <c r="CF62" s="71"/>
      <c r="CG62" s="71"/>
      <c r="CH62" s="71"/>
    </row>
    <row r="63" spans="53:86" ht="15">
      <c r="BA63" s="193" t="s">
        <v>746</v>
      </c>
      <c r="BB63" s="71"/>
      <c r="BC63" s="71"/>
      <c r="BD63" s="71"/>
      <c r="BE63" s="71"/>
      <c r="BF63" s="71"/>
      <c r="BG63" s="71"/>
      <c r="BH63" s="71"/>
      <c r="BI63" s="71"/>
      <c r="BJ63" s="71"/>
      <c r="BK63" s="71"/>
      <c r="BL63" s="71"/>
      <c r="BM63" s="180" t="s">
        <v>515</v>
      </c>
      <c r="BN63" s="71"/>
      <c r="BO63" s="71"/>
      <c r="BP63" s="71"/>
      <c r="BQ63" s="71"/>
      <c r="BR63" s="71"/>
      <c r="BS63" s="71"/>
      <c r="BT63" s="71"/>
      <c r="BU63" s="71"/>
      <c r="BV63" s="71"/>
      <c r="BW63" s="71"/>
      <c r="BX63" s="71"/>
      <c r="BY63" s="71"/>
      <c r="BZ63" s="71"/>
      <c r="CA63" s="71"/>
      <c r="CB63" s="71"/>
      <c r="CC63" s="71"/>
      <c r="CD63" s="71"/>
      <c r="CE63" s="71"/>
      <c r="CF63" s="71"/>
      <c r="CG63" s="71"/>
      <c r="CH63" s="71"/>
    </row>
    <row r="64" spans="53:86">
      <c r="BA64" s="194" t="s">
        <v>195</v>
      </c>
      <c r="BB64" s="71"/>
      <c r="BC64" s="71"/>
      <c r="BD64" s="71"/>
      <c r="BE64" s="71"/>
      <c r="BF64" s="71"/>
      <c r="BG64" s="71"/>
      <c r="BH64" s="71"/>
      <c r="BI64" s="71"/>
      <c r="BJ64" s="71"/>
      <c r="BK64" s="71"/>
      <c r="BL64" s="71"/>
      <c r="BM64" s="179" t="s">
        <v>516</v>
      </c>
      <c r="BN64" s="71"/>
      <c r="BO64" s="71"/>
      <c r="BP64" s="71"/>
      <c r="BQ64" s="71"/>
      <c r="BR64" s="71"/>
      <c r="BS64" s="71"/>
      <c r="BT64" s="71"/>
      <c r="BU64" s="71"/>
      <c r="BV64" s="71"/>
      <c r="BW64" s="71"/>
      <c r="BX64" s="71"/>
      <c r="BY64" s="71"/>
      <c r="BZ64" s="71"/>
      <c r="CA64" s="71"/>
      <c r="CB64" s="71"/>
      <c r="CC64" s="71"/>
      <c r="CD64" s="71"/>
      <c r="CE64" s="71"/>
      <c r="CF64" s="71"/>
      <c r="CG64" s="71"/>
      <c r="CH64" s="71"/>
    </row>
    <row r="65" spans="53:86" ht="25.5">
      <c r="BA65" s="194" t="s">
        <v>803</v>
      </c>
      <c r="BB65" s="71"/>
      <c r="BC65" s="71"/>
      <c r="BD65" s="71"/>
      <c r="BE65" s="71"/>
      <c r="BF65" s="71"/>
      <c r="BG65" s="71"/>
      <c r="BH65" s="71"/>
      <c r="BI65" s="71"/>
      <c r="BJ65" s="71"/>
      <c r="BK65" s="71"/>
      <c r="BL65" s="71"/>
      <c r="BM65" s="179" t="s">
        <v>517</v>
      </c>
      <c r="BN65" s="71"/>
      <c r="BO65" s="71"/>
      <c r="BP65" s="71"/>
      <c r="BQ65" s="71"/>
      <c r="BR65" s="71"/>
      <c r="BS65" s="71"/>
      <c r="BT65" s="71"/>
      <c r="BU65" s="71"/>
      <c r="BV65" s="71"/>
      <c r="BW65" s="71"/>
      <c r="BX65" s="71"/>
      <c r="BY65" s="71"/>
      <c r="BZ65" s="71"/>
      <c r="CA65" s="71"/>
      <c r="CB65" s="71"/>
      <c r="CC65" s="71"/>
      <c r="CD65" s="71"/>
      <c r="CE65" s="71"/>
      <c r="CF65" s="71"/>
      <c r="CG65" s="71"/>
      <c r="CH65" s="71"/>
    </row>
    <row r="66" spans="53:86">
      <c r="BA66" s="194" t="s">
        <v>804</v>
      </c>
      <c r="BB66" s="71"/>
      <c r="BC66" s="71"/>
      <c r="BD66" s="71"/>
      <c r="BE66" s="71"/>
      <c r="BF66" s="71"/>
      <c r="BG66" s="71"/>
      <c r="BH66" s="71"/>
      <c r="BI66" s="71"/>
      <c r="BJ66" s="71"/>
      <c r="BK66" s="71"/>
      <c r="BL66" s="71"/>
      <c r="BM66" s="179" t="s">
        <v>518</v>
      </c>
      <c r="BN66" s="71"/>
      <c r="BO66" s="71"/>
      <c r="BP66" s="71"/>
      <c r="BQ66" s="71"/>
      <c r="BR66" s="71"/>
      <c r="BS66" s="71"/>
      <c r="BT66" s="71"/>
      <c r="BU66" s="71"/>
      <c r="BV66" s="71"/>
      <c r="BW66" s="71"/>
      <c r="BX66" s="71"/>
      <c r="BY66" s="71"/>
      <c r="BZ66" s="71"/>
      <c r="CA66" s="71"/>
      <c r="CB66" s="71"/>
      <c r="CC66" s="71"/>
      <c r="CD66" s="71"/>
      <c r="CE66" s="71"/>
      <c r="CF66" s="71"/>
      <c r="CG66" s="71"/>
      <c r="CH66" s="71"/>
    </row>
    <row r="67" spans="53:86">
      <c r="BA67" s="194" t="s">
        <v>64</v>
      </c>
      <c r="BB67" s="71"/>
      <c r="BC67" s="71"/>
      <c r="BD67" s="71"/>
      <c r="BE67" s="71"/>
      <c r="BF67" s="71"/>
      <c r="BG67" s="71"/>
      <c r="BH67" s="71"/>
      <c r="BI67" s="71"/>
      <c r="BJ67" s="71"/>
      <c r="BK67" s="71"/>
      <c r="BL67" s="71"/>
      <c r="BM67" s="179" t="s">
        <v>519</v>
      </c>
      <c r="BN67" s="71"/>
      <c r="BO67" s="71"/>
      <c r="BP67" s="71"/>
      <c r="BQ67" s="71"/>
      <c r="BR67" s="71"/>
      <c r="BS67" s="71"/>
      <c r="BT67" s="71"/>
      <c r="BU67" s="71"/>
      <c r="BV67" s="71"/>
      <c r="BW67" s="71"/>
      <c r="BX67" s="71"/>
      <c r="BY67" s="71"/>
      <c r="BZ67" s="71"/>
      <c r="CA67" s="71"/>
      <c r="CB67" s="71"/>
      <c r="CC67" s="71"/>
      <c r="CD67" s="71"/>
      <c r="CE67" s="71"/>
      <c r="CF67" s="71"/>
      <c r="CG67" s="71"/>
      <c r="CH67" s="71"/>
    </row>
    <row r="68" spans="53:86">
      <c r="BA68" s="194" t="s">
        <v>805</v>
      </c>
      <c r="BB68" s="71"/>
      <c r="BC68" s="71"/>
      <c r="BD68" s="71"/>
      <c r="BE68" s="71"/>
      <c r="BF68" s="71"/>
      <c r="BG68" s="71"/>
      <c r="BH68" s="71"/>
      <c r="BI68" s="71"/>
      <c r="BJ68" s="71"/>
      <c r="BK68" s="71"/>
      <c r="BL68" s="71"/>
      <c r="BM68" s="179" t="s">
        <v>520</v>
      </c>
      <c r="BN68" s="71"/>
      <c r="BO68" s="71"/>
      <c r="BP68" s="71"/>
      <c r="BQ68" s="71"/>
      <c r="BR68" s="71"/>
      <c r="BS68" s="71"/>
      <c r="BT68" s="71"/>
      <c r="BU68" s="71"/>
      <c r="BV68" s="71"/>
      <c r="BW68" s="71"/>
      <c r="BX68" s="71"/>
      <c r="BY68" s="71"/>
      <c r="BZ68" s="71"/>
      <c r="CA68" s="71"/>
      <c r="CB68" s="71"/>
      <c r="CC68" s="71"/>
      <c r="CD68" s="71"/>
      <c r="CE68" s="71"/>
      <c r="CF68" s="71"/>
      <c r="CG68" s="71"/>
      <c r="CH68" s="71"/>
    </row>
    <row r="69" spans="53:86" ht="15">
      <c r="BA69" s="193" t="s">
        <v>747</v>
      </c>
      <c r="BB69" s="71"/>
      <c r="BC69" s="71"/>
      <c r="BD69" s="71"/>
      <c r="BE69" s="71"/>
      <c r="BF69" s="71"/>
      <c r="BG69" s="71"/>
      <c r="BH69" s="71"/>
      <c r="BI69" s="71"/>
      <c r="BJ69" s="71"/>
      <c r="BK69" s="71"/>
      <c r="BL69" s="71"/>
      <c r="BM69" s="179" t="s">
        <v>521</v>
      </c>
      <c r="BN69" s="71"/>
      <c r="BO69" s="71"/>
      <c r="BP69" s="71"/>
      <c r="BQ69" s="71"/>
      <c r="BR69" s="71"/>
      <c r="BS69" s="71"/>
      <c r="BT69" s="71"/>
      <c r="BU69" s="71"/>
      <c r="BV69" s="71"/>
      <c r="BW69" s="71"/>
      <c r="BX69" s="71"/>
      <c r="BY69" s="71"/>
      <c r="BZ69" s="71"/>
      <c r="CA69" s="71"/>
      <c r="CB69" s="71"/>
      <c r="CC69" s="71"/>
      <c r="CD69" s="71"/>
      <c r="CE69" s="71"/>
      <c r="CF69" s="71"/>
      <c r="CG69" s="71"/>
      <c r="CH69" s="71"/>
    </row>
    <row r="70" spans="53:86">
      <c r="BA70" t="s">
        <v>748</v>
      </c>
      <c r="BB70" s="71"/>
      <c r="BC70" s="71"/>
      <c r="BD70" s="71"/>
      <c r="BE70" s="71"/>
      <c r="BF70" s="71"/>
      <c r="BG70" s="71"/>
      <c r="BH70" s="71"/>
      <c r="BI70" s="71"/>
      <c r="BJ70" s="71"/>
      <c r="BK70" s="71"/>
      <c r="BL70" s="71"/>
      <c r="BM70" s="179" t="s">
        <v>522</v>
      </c>
      <c r="BN70" s="71"/>
      <c r="BO70" s="71"/>
      <c r="BP70" s="71"/>
      <c r="BQ70" s="71"/>
      <c r="BR70" s="71"/>
      <c r="BS70" s="71"/>
      <c r="BT70" s="71"/>
      <c r="BU70" s="71"/>
      <c r="BV70" s="71"/>
      <c r="BW70" s="71"/>
      <c r="BX70" s="71"/>
      <c r="BY70" s="71"/>
      <c r="BZ70" s="71"/>
      <c r="CA70" s="71"/>
      <c r="CB70" s="71"/>
      <c r="CC70" s="71"/>
      <c r="CD70" s="71"/>
      <c r="CE70" s="71"/>
      <c r="CF70" s="71"/>
      <c r="CG70" s="71"/>
      <c r="CH70" s="71"/>
    </row>
    <row r="71" spans="53:86">
      <c r="BA71" t="s">
        <v>749</v>
      </c>
      <c r="BB71" s="71"/>
      <c r="BC71" s="71"/>
      <c r="BD71" s="71"/>
      <c r="BE71" s="71"/>
      <c r="BF71" s="71"/>
      <c r="BG71" s="71"/>
      <c r="BH71" s="71"/>
      <c r="BI71" s="71"/>
      <c r="BJ71" s="71"/>
      <c r="BK71" s="71"/>
      <c r="BL71" s="71"/>
      <c r="BM71" s="179" t="s">
        <v>523</v>
      </c>
      <c r="BN71" s="71"/>
      <c r="BO71" s="71"/>
      <c r="BP71" s="71"/>
      <c r="BQ71" s="71"/>
      <c r="BR71" s="71"/>
      <c r="BS71" s="71"/>
      <c r="BT71" s="71"/>
      <c r="BU71" s="71"/>
      <c r="BV71" s="71"/>
      <c r="BW71" s="71"/>
      <c r="BX71" s="71"/>
      <c r="BY71" s="71"/>
      <c r="BZ71" s="71"/>
      <c r="CA71" s="71"/>
      <c r="CB71" s="71"/>
      <c r="CC71" s="71"/>
      <c r="CD71" s="71"/>
      <c r="CE71" s="71"/>
      <c r="CF71" s="71"/>
      <c r="CG71" s="71"/>
      <c r="CH71" s="71"/>
    </row>
    <row r="72" spans="53:86">
      <c r="BA72" t="s">
        <v>750</v>
      </c>
      <c r="BB72" s="71"/>
      <c r="BC72" s="71"/>
      <c r="BD72" s="71"/>
      <c r="BE72" s="71"/>
      <c r="BF72" s="71"/>
      <c r="BG72" s="71"/>
      <c r="BH72" s="71"/>
      <c r="BI72" s="71"/>
      <c r="BJ72" s="71"/>
      <c r="BK72" s="71"/>
      <c r="BL72" s="71"/>
      <c r="BM72" s="179" t="s">
        <v>524</v>
      </c>
      <c r="BN72" s="71"/>
      <c r="BO72" s="71"/>
      <c r="BP72" s="71"/>
      <c r="BQ72" s="71"/>
      <c r="BR72" s="71"/>
      <c r="BS72" s="71"/>
      <c r="BT72" s="71"/>
      <c r="BU72" s="71"/>
      <c r="BV72" s="71"/>
      <c r="BW72" s="71"/>
      <c r="BX72" s="71"/>
      <c r="BY72" s="71"/>
      <c r="BZ72" s="71"/>
      <c r="CA72" s="71"/>
      <c r="CB72" s="71"/>
      <c r="CC72" s="71"/>
      <c r="CD72" s="71"/>
      <c r="CE72" s="71"/>
      <c r="CF72" s="71"/>
      <c r="CG72" s="71"/>
      <c r="CH72" s="71"/>
    </row>
    <row r="73" spans="53:86">
      <c r="BA73" t="s">
        <v>751</v>
      </c>
      <c r="BB73" s="71"/>
      <c r="BC73" s="71"/>
      <c r="BD73" s="71"/>
      <c r="BE73" s="71"/>
      <c r="BF73" s="71"/>
      <c r="BG73" s="71"/>
      <c r="BH73" s="71"/>
      <c r="BI73" s="71"/>
      <c r="BJ73" s="71"/>
      <c r="BK73" s="71"/>
      <c r="BL73" s="71"/>
      <c r="BM73" s="179" t="s">
        <v>525</v>
      </c>
      <c r="BN73" s="71"/>
      <c r="BO73" s="71"/>
      <c r="BP73" s="71"/>
      <c r="BQ73" s="71"/>
      <c r="BR73" s="71"/>
      <c r="BS73" s="71"/>
      <c r="BT73" s="71"/>
      <c r="BU73" s="71"/>
      <c r="BV73" s="71"/>
      <c r="BW73" s="71"/>
      <c r="BX73" s="71"/>
      <c r="BY73" s="71"/>
      <c r="BZ73" s="71"/>
      <c r="CA73" s="71"/>
      <c r="CB73" s="71"/>
      <c r="CC73" s="71"/>
      <c r="CD73" s="71"/>
      <c r="CE73" s="71"/>
      <c r="CF73" s="71"/>
      <c r="CG73" s="71"/>
      <c r="CH73" s="71"/>
    </row>
    <row r="74" spans="53:86">
      <c r="BA74" t="s">
        <v>752</v>
      </c>
      <c r="BB74" s="71"/>
      <c r="BC74" s="71"/>
      <c r="BD74" s="71"/>
      <c r="BE74" s="71"/>
      <c r="BF74" s="71"/>
      <c r="BG74" s="71"/>
      <c r="BH74" s="71"/>
      <c r="BI74" s="71"/>
      <c r="BJ74" s="71"/>
      <c r="BK74" s="71"/>
      <c r="BL74" s="71"/>
      <c r="BM74" s="179" t="s">
        <v>526</v>
      </c>
      <c r="BN74" s="71"/>
      <c r="BO74" s="71"/>
      <c r="BP74" s="71"/>
      <c r="BQ74" s="71"/>
      <c r="BR74" s="71"/>
      <c r="BS74" s="71"/>
      <c r="BT74" s="71"/>
      <c r="BU74" s="71"/>
      <c r="BV74" s="71"/>
      <c r="BW74" s="71"/>
      <c r="BX74" s="71"/>
      <c r="BY74" s="71"/>
      <c r="BZ74" s="71"/>
      <c r="CA74" s="71"/>
      <c r="CB74" s="71"/>
      <c r="CC74" s="71"/>
      <c r="CD74" s="71"/>
      <c r="CE74" s="71"/>
      <c r="CF74" s="71"/>
      <c r="CG74" s="71"/>
      <c r="CH74" s="71"/>
    </row>
    <row r="75" spans="53:86">
      <c r="BA75" t="s">
        <v>753</v>
      </c>
      <c r="BB75" s="71"/>
      <c r="BC75" s="71"/>
      <c r="BD75" s="71"/>
      <c r="BE75" s="71"/>
      <c r="BF75" s="71"/>
      <c r="BG75" s="71"/>
      <c r="BH75" s="71"/>
      <c r="BI75" s="71"/>
      <c r="BJ75" s="71"/>
      <c r="BK75" s="71"/>
      <c r="BL75" s="71"/>
      <c r="BM75" s="179" t="s">
        <v>527</v>
      </c>
      <c r="BN75" s="71"/>
      <c r="BO75" s="71"/>
      <c r="BP75" s="71"/>
      <c r="BQ75" s="71"/>
      <c r="BR75" s="71"/>
      <c r="BS75" s="71"/>
      <c r="BT75" s="71"/>
      <c r="BU75" s="71"/>
      <c r="BV75" s="71"/>
      <c r="BW75" s="71"/>
      <c r="BX75" s="71"/>
      <c r="BY75" s="71"/>
      <c r="BZ75" s="71"/>
      <c r="CA75" s="71"/>
      <c r="CB75" s="71"/>
      <c r="CC75" s="71"/>
      <c r="CD75" s="71"/>
      <c r="CE75" s="71"/>
      <c r="CF75" s="71"/>
      <c r="CG75" s="71"/>
      <c r="CH75" s="71"/>
    </row>
    <row r="76" spans="53:86">
      <c r="BA76" t="s">
        <v>754</v>
      </c>
      <c r="BB76" s="71"/>
      <c r="BC76" s="71"/>
      <c r="BD76" s="71"/>
      <c r="BE76" s="71"/>
      <c r="BF76" s="71"/>
      <c r="BG76" s="71"/>
      <c r="BH76" s="71"/>
      <c r="BI76" s="71"/>
      <c r="BJ76" s="71"/>
      <c r="BK76" s="71"/>
      <c r="BL76" s="71"/>
      <c r="BM76" s="179" t="s">
        <v>528</v>
      </c>
      <c r="BN76" s="71"/>
      <c r="BO76" s="71"/>
      <c r="BP76" s="71"/>
      <c r="BQ76" s="71"/>
      <c r="BR76" s="71"/>
      <c r="BS76" s="71"/>
      <c r="BT76" s="71"/>
      <c r="BU76" s="71"/>
      <c r="BV76" s="71"/>
      <c r="BW76" s="71"/>
      <c r="BX76" s="71"/>
      <c r="BY76" s="71"/>
      <c r="BZ76" s="71"/>
      <c r="CA76" s="71"/>
      <c r="CB76" s="71"/>
      <c r="CC76" s="71"/>
      <c r="CD76" s="71"/>
      <c r="CE76" s="71"/>
      <c r="CF76" s="71"/>
      <c r="CG76" s="71"/>
      <c r="CH76" s="71"/>
    </row>
    <row r="77" spans="53:86">
      <c r="BA77" t="s">
        <v>755</v>
      </c>
      <c r="BB77" s="71"/>
      <c r="BC77" s="71"/>
      <c r="BD77" s="71"/>
      <c r="BE77" s="71"/>
      <c r="BF77" s="71"/>
      <c r="BG77" s="71"/>
      <c r="BH77" s="71"/>
      <c r="BI77" s="71"/>
      <c r="BJ77" s="71"/>
      <c r="BK77" s="71"/>
      <c r="BL77" s="71"/>
      <c r="BM77" s="179" t="s">
        <v>529</v>
      </c>
      <c r="BN77" s="71"/>
      <c r="BO77" s="71"/>
      <c r="BP77" s="71"/>
      <c r="BQ77" s="71"/>
      <c r="BR77" s="71"/>
      <c r="BS77" s="71"/>
      <c r="BT77" s="71"/>
      <c r="BU77" s="71"/>
      <c r="BV77" s="71"/>
      <c r="BW77" s="71"/>
      <c r="BX77" s="71"/>
      <c r="BY77" s="71"/>
      <c r="BZ77" s="71"/>
      <c r="CA77" s="71"/>
      <c r="CB77" s="71"/>
      <c r="CC77" s="71"/>
      <c r="CD77" s="71"/>
      <c r="CE77" s="71"/>
      <c r="CF77" s="71"/>
      <c r="CG77" s="71"/>
      <c r="CH77" s="71"/>
    </row>
    <row r="78" spans="53:86">
      <c r="BA78" t="s">
        <v>756</v>
      </c>
      <c r="BB78" s="71"/>
      <c r="BC78" s="71"/>
      <c r="BD78" s="71"/>
      <c r="BE78" s="71"/>
      <c r="BF78" s="71"/>
      <c r="BG78" s="71"/>
      <c r="BH78" s="71"/>
      <c r="BI78" s="71"/>
      <c r="BJ78" s="71"/>
      <c r="BK78" s="71"/>
      <c r="BL78" s="71"/>
      <c r="BM78" s="179" t="s">
        <v>530</v>
      </c>
      <c r="BN78" s="71"/>
      <c r="BO78" s="71"/>
      <c r="BP78" s="71"/>
      <c r="BQ78" s="71"/>
      <c r="BR78" s="71"/>
      <c r="BS78" s="71"/>
      <c r="BT78" s="71"/>
      <c r="BU78" s="71"/>
      <c r="BV78" s="71"/>
      <c r="BW78" s="71"/>
      <c r="BX78" s="71"/>
      <c r="BY78" s="71"/>
      <c r="BZ78" s="71"/>
      <c r="CA78" s="71"/>
      <c r="CB78" s="71"/>
      <c r="CC78" s="71"/>
      <c r="CD78" s="71"/>
      <c r="CE78" s="71"/>
      <c r="CF78" s="71"/>
      <c r="CG78" s="71"/>
      <c r="CH78" s="71"/>
    </row>
    <row r="79" spans="53:86" ht="15">
      <c r="BA79" s="193" t="s">
        <v>799</v>
      </c>
      <c r="BB79" s="71"/>
      <c r="BC79" s="71"/>
      <c r="BD79" s="71"/>
      <c r="BE79" s="71"/>
      <c r="BF79" s="71"/>
      <c r="BG79" s="71"/>
      <c r="BH79" s="71"/>
      <c r="BI79" s="71"/>
      <c r="BJ79" s="71"/>
      <c r="BK79" s="71"/>
      <c r="BL79" s="71"/>
      <c r="BM79" s="179"/>
      <c r="BN79" s="71"/>
      <c r="BO79" s="71"/>
      <c r="BP79" s="71"/>
      <c r="BQ79" s="71"/>
      <c r="BR79" s="71"/>
      <c r="BS79" s="71"/>
      <c r="BT79" s="71"/>
      <c r="BU79" s="71"/>
      <c r="BV79" s="71"/>
      <c r="BW79" s="71"/>
      <c r="BX79" s="71"/>
      <c r="BY79" s="71"/>
      <c r="BZ79" s="71"/>
      <c r="CA79" s="71"/>
      <c r="CB79" s="71"/>
      <c r="CC79" s="71"/>
      <c r="CD79" s="71"/>
      <c r="CE79" s="71"/>
      <c r="CF79" s="71"/>
      <c r="CG79" s="71"/>
      <c r="CH79" s="71"/>
    </row>
    <row r="80" spans="53:86">
      <c r="BA80" t="s">
        <v>796</v>
      </c>
      <c r="BB80" s="71"/>
      <c r="BC80" s="71"/>
      <c r="BD80" s="71"/>
      <c r="BE80" s="71"/>
      <c r="BF80" s="71"/>
      <c r="BG80" s="71"/>
      <c r="BH80" s="71"/>
      <c r="BI80" s="71"/>
      <c r="BJ80" s="71"/>
      <c r="BK80" s="71"/>
      <c r="BL80" s="71"/>
      <c r="BM80" s="179"/>
      <c r="BN80" s="71"/>
      <c r="BO80" s="71"/>
      <c r="BP80" s="71"/>
      <c r="BQ80" s="71"/>
      <c r="BR80" s="71"/>
      <c r="BS80" s="71"/>
      <c r="BT80" s="71"/>
      <c r="BU80" s="71"/>
      <c r="BV80" s="71"/>
      <c r="BW80" s="71"/>
      <c r="BX80" s="71"/>
      <c r="BY80" s="71"/>
      <c r="BZ80" s="71"/>
      <c r="CA80" s="71"/>
      <c r="CB80" s="71"/>
      <c r="CC80" s="71"/>
      <c r="CD80" s="71"/>
      <c r="CE80" s="71"/>
      <c r="CF80" s="71"/>
      <c r="CG80" s="71"/>
      <c r="CH80" s="71"/>
    </row>
    <row r="81" spans="53:86">
      <c r="BA81" t="s">
        <v>797</v>
      </c>
      <c r="BB81" s="71"/>
      <c r="BC81" s="71"/>
      <c r="BD81" s="71"/>
      <c r="BE81" s="71"/>
      <c r="BF81" s="71"/>
      <c r="BG81" s="71"/>
      <c r="BH81" s="71"/>
      <c r="BI81" s="71"/>
      <c r="BJ81" s="71"/>
      <c r="BK81" s="71"/>
      <c r="BL81" s="71"/>
      <c r="BM81" s="179"/>
      <c r="BN81" s="71"/>
      <c r="BO81" s="71"/>
      <c r="BP81" s="71"/>
      <c r="BQ81" s="71"/>
      <c r="BR81" s="71"/>
      <c r="BS81" s="71"/>
      <c r="BT81" s="71"/>
      <c r="BU81" s="71"/>
      <c r="BV81" s="71"/>
      <c r="BW81" s="71"/>
      <c r="BX81" s="71"/>
      <c r="BY81" s="71"/>
      <c r="BZ81" s="71"/>
      <c r="CA81" s="71"/>
      <c r="CB81" s="71"/>
      <c r="CC81" s="71"/>
      <c r="CD81" s="71"/>
      <c r="CE81" s="71"/>
      <c r="CF81" s="71"/>
      <c r="CG81" s="71"/>
      <c r="CH81" s="71"/>
    </row>
    <row r="82" spans="53:86">
      <c r="BA82" t="s">
        <v>798</v>
      </c>
      <c r="BB82" s="71"/>
      <c r="BC82" s="71"/>
      <c r="BD82" s="71"/>
      <c r="BE82" s="71"/>
      <c r="BF82" s="71"/>
      <c r="BG82" s="71"/>
      <c r="BH82" s="71"/>
      <c r="BI82" s="71"/>
      <c r="BJ82" s="71"/>
      <c r="BK82" s="71"/>
      <c r="BL82" s="71"/>
      <c r="BM82" s="179"/>
      <c r="BN82" s="71"/>
      <c r="BO82" s="71"/>
      <c r="BP82" s="71"/>
      <c r="BQ82" s="71"/>
      <c r="BR82" s="71"/>
      <c r="BS82" s="71"/>
      <c r="BT82" s="71"/>
      <c r="BU82" s="71"/>
      <c r="BV82" s="71"/>
      <c r="BW82" s="71"/>
      <c r="BX82" s="71"/>
      <c r="BY82" s="71"/>
      <c r="BZ82" s="71"/>
      <c r="CA82" s="71"/>
      <c r="CB82" s="71"/>
      <c r="CC82" s="71"/>
      <c r="CD82" s="71"/>
      <c r="CE82" s="71"/>
      <c r="CF82" s="71"/>
      <c r="CG82" s="71"/>
      <c r="CH82" s="71"/>
    </row>
    <row r="83" spans="53:86" ht="15">
      <c r="BA83" s="193" t="s">
        <v>757</v>
      </c>
      <c r="BB83" s="71"/>
      <c r="BC83" s="71"/>
      <c r="BD83" s="71"/>
      <c r="BE83" s="71"/>
      <c r="BF83" s="71"/>
      <c r="BG83" s="71"/>
      <c r="BH83" s="71"/>
      <c r="BI83" s="71"/>
      <c r="BJ83" s="71"/>
      <c r="BK83" s="71"/>
      <c r="BL83" s="71"/>
      <c r="BM83" s="180" t="s">
        <v>531</v>
      </c>
      <c r="BN83" s="71"/>
      <c r="BO83" s="71"/>
      <c r="BP83" s="71"/>
      <c r="BQ83" s="71"/>
      <c r="BR83" s="71"/>
      <c r="BS83" s="71"/>
      <c r="BT83" s="71"/>
      <c r="BU83" s="71"/>
      <c r="BV83" s="71"/>
      <c r="BW83" s="71"/>
      <c r="BX83" s="71"/>
      <c r="BY83" s="71"/>
      <c r="BZ83" s="71"/>
      <c r="CA83" s="71"/>
      <c r="CB83" s="71"/>
      <c r="CC83" s="71"/>
      <c r="CD83" s="71"/>
      <c r="CE83" s="71"/>
      <c r="CF83" s="71"/>
      <c r="CG83" s="71"/>
      <c r="CH83" s="71"/>
    </row>
    <row r="84" spans="53:86">
      <c r="BA84" t="s">
        <v>758</v>
      </c>
      <c r="BB84" s="71"/>
      <c r="BC84" s="71"/>
      <c r="BD84" s="71"/>
      <c r="BE84" s="71"/>
      <c r="BF84" s="71"/>
      <c r="BG84" s="71"/>
      <c r="BH84" s="71"/>
      <c r="BI84" s="71"/>
      <c r="BJ84" s="71"/>
      <c r="BK84" s="71"/>
      <c r="BL84" s="71"/>
      <c r="BM84" s="179" t="s">
        <v>532</v>
      </c>
      <c r="BN84" s="71"/>
      <c r="BO84" s="71"/>
      <c r="BP84" s="71"/>
      <c r="BQ84" s="71"/>
      <c r="BR84" s="71"/>
      <c r="BS84" s="71"/>
      <c r="BT84" s="71"/>
      <c r="BU84" s="71"/>
      <c r="BV84" s="71"/>
      <c r="BW84" s="71"/>
      <c r="BX84" s="71"/>
      <c r="BY84" s="71"/>
      <c r="BZ84" s="71"/>
      <c r="CA84" s="71"/>
      <c r="CB84" s="71"/>
      <c r="CC84" s="71"/>
      <c r="CD84" s="71"/>
      <c r="CE84" s="71"/>
      <c r="CF84" s="71"/>
      <c r="CG84" s="71"/>
      <c r="CH84" s="71"/>
    </row>
    <row r="85" spans="53:86">
      <c r="BA85" t="s">
        <v>759</v>
      </c>
      <c r="BB85" s="71"/>
      <c r="BC85" s="71"/>
      <c r="BD85" s="71"/>
      <c r="BE85" s="71"/>
      <c r="BF85" s="71"/>
      <c r="BG85" s="71"/>
      <c r="BH85" s="71"/>
      <c r="BI85" s="71"/>
      <c r="BJ85" s="71"/>
      <c r="BK85" s="71"/>
      <c r="BL85" s="71"/>
      <c r="BM85" s="179" t="s">
        <v>533</v>
      </c>
      <c r="BN85" s="71"/>
      <c r="BO85" s="71"/>
      <c r="BP85" s="71"/>
      <c r="BQ85" s="71"/>
      <c r="BR85" s="71"/>
      <c r="BS85" s="71"/>
      <c r="BT85" s="71"/>
      <c r="BU85" s="71"/>
      <c r="BV85" s="71"/>
      <c r="BW85" s="71"/>
      <c r="BX85" s="71"/>
      <c r="BY85" s="71"/>
      <c r="BZ85" s="71"/>
      <c r="CA85" s="71"/>
      <c r="CB85" s="71"/>
      <c r="CC85" s="71"/>
      <c r="CD85" s="71"/>
      <c r="CE85" s="71"/>
      <c r="CF85" s="71"/>
      <c r="CG85" s="71"/>
      <c r="CH85" s="71"/>
    </row>
    <row r="86" spans="53:86">
      <c r="BA86" t="s">
        <v>760</v>
      </c>
      <c r="BB86" s="71"/>
      <c r="BC86" s="71"/>
      <c r="BD86" s="71"/>
      <c r="BE86" s="71"/>
      <c r="BF86" s="71"/>
      <c r="BG86" s="71"/>
      <c r="BH86" s="71"/>
      <c r="BI86" s="71"/>
      <c r="BJ86" s="71"/>
      <c r="BK86" s="71"/>
      <c r="BL86" s="71"/>
      <c r="BM86" s="179" t="s">
        <v>534</v>
      </c>
      <c r="BN86" s="71"/>
      <c r="BO86" s="71"/>
      <c r="BP86" s="71"/>
      <c r="BQ86" s="71"/>
      <c r="BR86" s="71"/>
      <c r="BS86" s="71"/>
      <c r="BT86" s="71"/>
      <c r="BU86" s="71"/>
      <c r="BV86" s="71"/>
      <c r="BW86" s="71"/>
      <c r="BX86" s="71"/>
      <c r="BY86" s="71"/>
      <c r="BZ86" s="71"/>
      <c r="CA86" s="71"/>
      <c r="CB86" s="71"/>
      <c r="CC86" s="71"/>
      <c r="CD86" s="71"/>
      <c r="CE86" s="71"/>
      <c r="CF86" s="71"/>
      <c r="CG86" s="71"/>
      <c r="CH86" s="71"/>
    </row>
    <row r="87" spans="53:86">
      <c r="BA87" t="s">
        <v>761</v>
      </c>
      <c r="BB87" s="71"/>
      <c r="BC87" s="71"/>
      <c r="BD87" s="71"/>
      <c r="BE87" s="71"/>
      <c r="BF87" s="71"/>
      <c r="BG87" s="71"/>
      <c r="BH87" s="71"/>
      <c r="BI87" s="71"/>
      <c r="BJ87" s="71"/>
      <c r="BK87" s="71"/>
      <c r="BL87" s="71"/>
      <c r="BM87" s="179" t="s">
        <v>535</v>
      </c>
      <c r="BN87" s="71"/>
      <c r="BO87" s="71"/>
      <c r="BP87" s="71"/>
      <c r="BQ87" s="71"/>
      <c r="BR87" s="71"/>
      <c r="BS87" s="71"/>
      <c r="BT87" s="71"/>
      <c r="BU87" s="71"/>
      <c r="BV87" s="71"/>
      <c r="BW87" s="71"/>
      <c r="BX87" s="71"/>
      <c r="BY87" s="71"/>
      <c r="BZ87" s="71"/>
      <c r="CA87" s="71"/>
      <c r="CB87" s="71"/>
      <c r="CC87" s="71"/>
      <c r="CD87" s="71"/>
      <c r="CE87" s="71"/>
      <c r="CF87" s="71"/>
      <c r="CG87" s="71"/>
      <c r="CH87" s="71"/>
    </row>
    <row r="88" spans="53:86">
      <c r="BA88" t="s">
        <v>80</v>
      </c>
      <c r="BB88" s="71"/>
      <c r="BC88" s="71"/>
      <c r="BD88" s="71"/>
      <c r="BE88" s="71"/>
      <c r="BF88" s="71"/>
      <c r="BG88" s="71"/>
      <c r="BH88" s="71"/>
      <c r="BI88" s="71"/>
      <c r="BJ88" s="71"/>
      <c r="BK88" s="71"/>
      <c r="BL88" s="71"/>
      <c r="BM88" s="179" t="s">
        <v>98</v>
      </c>
      <c r="BN88" s="71"/>
      <c r="BO88" s="71"/>
      <c r="BP88" s="71"/>
      <c r="BQ88" s="71"/>
      <c r="BR88" s="71"/>
      <c r="BS88" s="71"/>
      <c r="BT88" s="71"/>
      <c r="BU88" s="71"/>
      <c r="BV88" s="71"/>
      <c r="BW88" s="71"/>
      <c r="BX88" s="71"/>
      <c r="BY88" s="71"/>
      <c r="BZ88" s="71"/>
      <c r="CA88" s="71"/>
      <c r="CB88" s="71"/>
      <c r="CC88" s="71"/>
      <c r="CD88" s="71"/>
      <c r="CE88" s="71"/>
      <c r="CF88" s="71"/>
      <c r="CG88" s="71"/>
      <c r="CH88" s="71"/>
    </row>
    <row r="89" spans="53:86">
      <c r="BA89" t="s">
        <v>762</v>
      </c>
      <c r="BB89" s="71"/>
      <c r="BC89" s="71"/>
      <c r="BD89" s="71"/>
      <c r="BE89" s="71"/>
      <c r="BF89" s="71"/>
      <c r="BG89" s="71"/>
      <c r="BH89" s="71"/>
      <c r="BI89" s="71"/>
      <c r="BJ89" s="71"/>
      <c r="BK89" s="71"/>
      <c r="BL89" s="71"/>
      <c r="BM89" s="179" t="s">
        <v>644</v>
      </c>
      <c r="BN89" s="71"/>
      <c r="BO89" s="71"/>
      <c r="BP89" s="71"/>
      <c r="BQ89" s="71"/>
      <c r="BR89" s="71"/>
      <c r="BS89" s="71"/>
      <c r="BT89" s="71"/>
      <c r="BU89" s="71"/>
      <c r="BV89" s="71"/>
      <c r="BW89" s="71"/>
      <c r="BX89" s="71"/>
      <c r="BY89" s="71"/>
      <c r="BZ89" s="71"/>
      <c r="CA89" s="71"/>
      <c r="CB89" s="71"/>
      <c r="CC89" s="71"/>
      <c r="CD89" s="71"/>
      <c r="CE89" s="71"/>
      <c r="CF89" s="71"/>
      <c r="CG89" s="71"/>
      <c r="CH89" s="71"/>
    </row>
    <row r="90" spans="53:86">
      <c r="BA90" t="s">
        <v>763</v>
      </c>
      <c r="BB90" s="71"/>
      <c r="BC90" s="71"/>
      <c r="BD90" s="71"/>
      <c r="BE90" s="71"/>
      <c r="BF90" s="71"/>
      <c r="BG90" s="71"/>
      <c r="BH90" s="71"/>
      <c r="BI90" s="71"/>
      <c r="BJ90" s="71"/>
      <c r="BK90" s="71"/>
      <c r="BL90" s="71"/>
      <c r="BM90" s="179" t="s">
        <v>536</v>
      </c>
      <c r="BN90" s="71"/>
      <c r="BO90" s="71"/>
      <c r="BP90" s="71"/>
      <c r="BQ90" s="71"/>
      <c r="BR90" s="71"/>
      <c r="BS90" s="71"/>
      <c r="BT90" s="71"/>
      <c r="BU90" s="71"/>
      <c r="BV90" s="71"/>
      <c r="BW90" s="71"/>
      <c r="BX90" s="71"/>
      <c r="BY90" s="71"/>
      <c r="BZ90" s="71"/>
      <c r="CA90" s="71"/>
      <c r="CB90" s="71"/>
      <c r="CC90" s="71"/>
      <c r="CD90" s="71"/>
      <c r="CE90" s="71"/>
      <c r="CF90" s="71"/>
      <c r="CG90" s="71"/>
      <c r="CH90" s="71"/>
    </row>
    <row r="91" spans="53:86">
      <c r="BA91" t="s">
        <v>764</v>
      </c>
      <c r="BB91" s="71"/>
      <c r="BC91" s="71"/>
      <c r="BD91" s="71"/>
      <c r="BE91" s="71"/>
      <c r="BF91" s="71"/>
      <c r="BG91" s="71"/>
      <c r="BH91" s="71"/>
      <c r="BI91" s="71"/>
      <c r="BJ91" s="71"/>
      <c r="BK91" s="71"/>
      <c r="BL91" s="71"/>
      <c r="BM91" s="179" t="s">
        <v>537</v>
      </c>
      <c r="BN91" s="71"/>
      <c r="BO91" s="71"/>
      <c r="BP91" s="71"/>
      <c r="BQ91" s="71"/>
      <c r="BR91" s="71"/>
      <c r="BS91" s="71"/>
      <c r="BT91" s="71"/>
      <c r="BU91" s="71"/>
      <c r="BV91" s="71"/>
      <c r="BW91" s="71"/>
      <c r="BX91" s="71"/>
      <c r="BY91" s="71"/>
      <c r="BZ91" s="71"/>
      <c r="CA91" s="71"/>
      <c r="CB91" s="71"/>
      <c r="CC91" s="71"/>
      <c r="CD91" s="71"/>
      <c r="CE91" s="71"/>
      <c r="CF91" s="71"/>
      <c r="CG91" s="71"/>
      <c r="CH91" s="71"/>
    </row>
    <row r="92" spans="53:86">
      <c r="BA92" t="s">
        <v>765</v>
      </c>
      <c r="BB92" s="71"/>
      <c r="BC92" s="71"/>
      <c r="BD92" s="71"/>
      <c r="BE92" s="71"/>
      <c r="BF92" s="71"/>
      <c r="BG92" s="71"/>
      <c r="BH92" s="71"/>
      <c r="BI92" s="71"/>
      <c r="BJ92" s="71"/>
      <c r="BK92" s="71"/>
      <c r="BL92" s="71"/>
      <c r="BM92" s="179" t="s">
        <v>538</v>
      </c>
      <c r="BN92" s="71"/>
      <c r="BO92" s="71"/>
      <c r="BP92" s="71"/>
      <c r="BQ92" s="71"/>
      <c r="BR92" s="71"/>
      <c r="BS92" s="71"/>
      <c r="BT92" s="71"/>
      <c r="BU92" s="71"/>
      <c r="BV92" s="71"/>
      <c r="BW92" s="71"/>
      <c r="BX92" s="71"/>
      <c r="BY92" s="71"/>
      <c r="BZ92" s="71"/>
      <c r="CA92" s="71"/>
      <c r="CB92" s="71"/>
      <c r="CC92" s="71"/>
      <c r="CD92" s="71"/>
      <c r="CE92" s="71"/>
      <c r="CF92" s="71"/>
      <c r="CG92" s="71"/>
      <c r="CH92" s="71"/>
    </row>
    <row r="93" spans="53:86">
      <c r="BA93" t="s">
        <v>766</v>
      </c>
      <c r="BB93" s="71"/>
      <c r="BC93" s="71"/>
      <c r="BD93" s="71"/>
      <c r="BE93" s="71"/>
      <c r="BF93" s="71"/>
      <c r="BG93" s="71"/>
      <c r="BH93" s="71"/>
      <c r="BI93" s="71"/>
      <c r="BJ93" s="71"/>
      <c r="BK93" s="71"/>
      <c r="BL93" s="71"/>
      <c r="BM93" s="179" t="s">
        <v>539</v>
      </c>
      <c r="BN93" s="71"/>
      <c r="BO93" s="71"/>
      <c r="BP93" s="71"/>
      <c r="BQ93" s="71"/>
      <c r="BR93" s="71"/>
      <c r="BS93" s="71"/>
      <c r="BT93" s="71"/>
      <c r="BU93" s="71"/>
      <c r="BV93" s="71"/>
      <c r="BW93" s="71"/>
      <c r="BX93" s="71"/>
      <c r="BY93" s="71"/>
      <c r="BZ93" s="71"/>
      <c r="CA93" s="71"/>
      <c r="CB93" s="71"/>
      <c r="CC93" s="71"/>
      <c r="CD93" s="71"/>
      <c r="CE93" s="71"/>
      <c r="CF93" s="71"/>
      <c r="CG93" s="71"/>
      <c r="CH93" s="71"/>
    </row>
    <row r="94" spans="53:86">
      <c r="BA94" t="s">
        <v>767</v>
      </c>
      <c r="BB94" s="71"/>
      <c r="BC94" s="71"/>
      <c r="BD94" s="71"/>
      <c r="BE94" s="71"/>
      <c r="BF94" s="71"/>
      <c r="BG94" s="71"/>
      <c r="BH94" s="71"/>
      <c r="BI94" s="71"/>
      <c r="BJ94" s="71"/>
      <c r="BK94" s="71"/>
      <c r="BL94" s="71"/>
      <c r="BM94" s="179" t="s">
        <v>540</v>
      </c>
      <c r="BN94" s="71"/>
      <c r="BO94" s="71"/>
      <c r="BP94" s="71"/>
      <c r="BQ94" s="71"/>
      <c r="BR94" s="71"/>
      <c r="BS94" s="71"/>
      <c r="BT94" s="71"/>
      <c r="BU94" s="71"/>
      <c r="BV94" s="71"/>
      <c r="BW94" s="71"/>
      <c r="BX94" s="71"/>
      <c r="BY94" s="71"/>
      <c r="BZ94" s="71"/>
      <c r="CA94" s="71"/>
      <c r="CB94" s="71"/>
      <c r="CC94" s="71"/>
      <c r="CD94" s="71"/>
      <c r="CE94" s="71"/>
      <c r="CF94" s="71"/>
      <c r="CG94" s="71"/>
      <c r="CH94" s="71"/>
    </row>
    <row r="95" spans="53:86">
      <c r="BA95" t="s">
        <v>768</v>
      </c>
      <c r="BB95" s="71"/>
      <c r="BC95" s="71"/>
      <c r="BD95" s="71"/>
      <c r="BE95" s="71"/>
      <c r="BF95" s="71"/>
      <c r="BG95" s="71"/>
      <c r="BH95" s="71"/>
      <c r="BI95" s="71"/>
      <c r="BJ95" s="71"/>
      <c r="BK95" s="71"/>
      <c r="BL95" s="71"/>
      <c r="BM95" s="180" t="s">
        <v>541</v>
      </c>
      <c r="BN95" s="71"/>
      <c r="BO95" s="71"/>
      <c r="BP95" s="71"/>
      <c r="BQ95" s="71"/>
      <c r="BR95" s="71"/>
      <c r="BS95" s="71"/>
      <c r="BT95" s="71"/>
      <c r="BU95" s="71"/>
      <c r="BV95" s="71"/>
      <c r="BW95" s="71"/>
      <c r="BX95" s="71"/>
      <c r="BY95" s="71"/>
      <c r="BZ95" s="71"/>
      <c r="CA95" s="71"/>
      <c r="CB95" s="71"/>
      <c r="CC95" s="71"/>
      <c r="CD95" s="71"/>
      <c r="CE95" s="71"/>
      <c r="CF95" s="71"/>
      <c r="CG95" s="71"/>
      <c r="CH95" s="71"/>
    </row>
    <row r="96" spans="53:86">
      <c r="BA96" t="s">
        <v>769</v>
      </c>
      <c r="BB96" s="71"/>
      <c r="BC96" s="71"/>
      <c r="BD96" s="71"/>
      <c r="BE96" s="71"/>
      <c r="BF96" s="71"/>
      <c r="BG96" s="71"/>
      <c r="BH96" s="71"/>
      <c r="BI96" s="71"/>
      <c r="BJ96" s="71"/>
      <c r="BK96" s="71"/>
      <c r="BL96" s="71"/>
      <c r="BM96" s="179" t="s">
        <v>542</v>
      </c>
      <c r="BN96" s="71"/>
      <c r="BO96" s="71"/>
      <c r="BP96" s="71"/>
      <c r="BQ96" s="71"/>
      <c r="BR96" s="71"/>
      <c r="BS96" s="71"/>
      <c r="BT96" s="71"/>
      <c r="BU96" s="71"/>
      <c r="BV96" s="71"/>
      <c r="BW96" s="71"/>
      <c r="BX96" s="71"/>
      <c r="BY96" s="71"/>
      <c r="BZ96" s="71"/>
      <c r="CA96" s="71"/>
      <c r="CB96" s="71"/>
      <c r="CC96" s="71"/>
      <c r="CD96" s="71"/>
      <c r="CE96" s="71"/>
      <c r="CF96" s="71"/>
      <c r="CG96" s="71"/>
      <c r="CH96" s="71"/>
    </row>
    <row r="97" spans="53:86">
      <c r="BA97" t="s">
        <v>770</v>
      </c>
      <c r="BB97" s="71"/>
      <c r="BC97" s="71"/>
      <c r="BD97" s="71"/>
      <c r="BE97" s="71"/>
      <c r="BF97" s="71"/>
      <c r="BG97" s="71"/>
      <c r="BH97" s="71"/>
      <c r="BI97" s="71"/>
      <c r="BJ97" s="71"/>
      <c r="BK97" s="71"/>
      <c r="BL97" s="71"/>
      <c r="BM97" s="179" t="s">
        <v>543</v>
      </c>
      <c r="BN97" s="71"/>
      <c r="BO97" s="71"/>
      <c r="BP97" s="71"/>
      <c r="BQ97" s="71"/>
      <c r="BR97" s="71"/>
      <c r="BS97" s="71"/>
      <c r="BT97" s="71"/>
      <c r="BU97" s="71"/>
      <c r="BV97" s="71"/>
      <c r="BW97" s="71"/>
      <c r="BX97" s="71"/>
      <c r="BY97" s="71"/>
      <c r="BZ97" s="71"/>
      <c r="CA97" s="71"/>
      <c r="CB97" s="71"/>
      <c r="CC97" s="71"/>
      <c r="CD97" s="71"/>
      <c r="CE97" s="71"/>
      <c r="CF97" s="71"/>
      <c r="CG97" s="71"/>
      <c r="CH97" s="71"/>
    </row>
    <row r="98" spans="53:86">
      <c r="BA98" t="s">
        <v>771</v>
      </c>
      <c r="BB98" s="71"/>
      <c r="BC98" s="71"/>
      <c r="BD98" s="71"/>
      <c r="BE98" s="71"/>
      <c r="BF98" s="71"/>
      <c r="BG98" s="71"/>
      <c r="BH98" s="71"/>
      <c r="BI98" s="71"/>
      <c r="BJ98" s="71"/>
      <c r="BK98" s="71"/>
      <c r="BL98" s="71"/>
      <c r="BM98" s="179" t="s">
        <v>544</v>
      </c>
      <c r="BN98" s="71"/>
      <c r="BO98" s="71"/>
      <c r="BP98" s="71"/>
      <c r="BQ98" s="71"/>
      <c r="BR98" s="71"/>
      <c r="BS98" s="71"/>
      <c r="BT98" s="71"/>
      <c r="BU98" s="71"/>
      <c r="BV98" s="71"/>
      <c r="BW98" s="71"/>
      <c r="BX98" s="71"/>
      <c r="BY98" s="71"/>
      <c r="BZ98" s="71"/>
      <c r="CA98" s="71"/>
      <c r="CB98" s="71"/>
      <c r="CC98" s="71"/>
      <c r="CD98" s="71"/>
      <c r="CE98" s="71"/>
      <c r="CF98" s="71"/>
      <c r="CG98" s="71"/>
      <c r="CH98" s="71"/>
    </row>
    <row r="99" spans="53:86">
      <c r="BA99" t="s">
        <v>772</v>
      </c>
      <c r="BB99" s="71"/>
      <c r="BC99" s="71"/>
      <c r="BD99" s="71"/>
      <c r="BE99" s="71"/>
      <c r="BF99" s="71"/>
      <c r="BG99" s="71"/>
      <c r="BH99" s="71"/>
      <c r="BI99" s="71"/>
      <c r="BJ99" s="71"/>
      <c r="BK99" s="71"/>
      <c r="BL99" s="71"/>
      <c r="BM99" s="179" t="s">
        <v>545</v>
      </c>
      <c r="BN99" s="71"/>
      <c r="BO99" s="71"/>
      <c r="BP99" s="71"/>
      <c r="BQ99" s="71"/>
      <c r="BR99" s="71"/>
      <c r="BS99" s="71"/>
      <c r="BT99" s="71"/>
      <c r="BU99" s="71"/>
      <c r="BV99" s="71"/>
      <c r="BW99" s="71"/>
      <c r="BX99" s="71"/>
      <c r="BY99" s="71"/>
      <c r="BZ99" s="71"/>
      <c r="CA99" s="71"/>
      <c r="CB99" s="71"/>
      <c r="CC99" s="71"/>
      <c r="CD99" s="71"/>
      <c r="CE99" s="71"/>
      <c r="CF99" s="71"/>
      <c r="CG99" s="71"/>
      <c r="CH99" s="71"/>
    </row>
    <row r="100" spans="53:86">
      <c r="BA100" t="s">
        <v>773</v>
      </c>
      <c r="BB100" s="71"/>
      <c r="BC100" s="71"/>
      <c r="BD100" s="71"/>
      <c r="BE100" s="71"/>
      <c r="BF100" s="71"/>
      <c r="BG100" s="71"/>
      <c r="BH100" s="71"/>
      <c r="BI100" s="71"/>
      <c r="BJ100" s="71"/>
      <c r="BK100" s="71"/>
      <c r="BL100" s="71"/>
      <c r="BM100" s="179" t="s">
        <v>546</v>
      </c>
      <c r="BN100" s="71"/>
      <c r="BO100" s="71"/>
      <c r="BP100" s="71"/>
      <c r="BQ100" s="71"/>
      <c r="BR100" s="71"/>
      <c r="BS100" s="71"/>
      <c r="BT100" s="71"/>
      <c r="BU100" s="71"/>
      <c r="BV100" s="71"/>
      <c r="BW100" s="71"/>
      <c r="BX100" s="71"/>
      <c r="BY100" s="71"/>
      <c r="BZ100" s="71"/>
      <c r="CA100" s="71"/>
      <c r="CB100" s="71"/>
      <c r="CC100" s="71"/>
      <c r="CD100" s="71"/>
      <c r="CE100" s="71"/>
      <c r="CF100" s="71"/>
      <c r="CG100" s="71"/>
      <c r="CH100" s="71"/>
    </row>
    <row r="101" spans="53:86">
      <c r="BA101" t="s">
        <v>774</v>
      </c>
      <c r="BB101" s="71"/>
      <c r="BC101" s="71"/>
      <c r="BD101" s="71"/>
      <c r="BE101" s="71"/>
      <c r="BF101" s="71"/>
      <c r="BG101" s="71"/>
      <c r="BH101" s="71"/>
      <c r="BI101" s="71"/>
      <c r="BJ101" s="71"/>
      <c r="BK101" s="71"/>
      <c r="BL101" s="71"/>
      <c r="BM101" s="179" t="s">
        <v>645</v>
      </c>
      <c r="BN101" s="71"/>
      <c r="BO101" s="71"/>
      <c r="BP101" s="71"/>
      <c r="BQ101" s="71"/>
      <c r="BR101" s="71"/>
      <c r="BS101" s="71"/>
      <c r="BT101" s="71"/>
      <c r="BU101" s="71"/>
      <c r="BV101" s="71"/>
      <c r="BW101" s="71"/>
      <c r="BX101" s="71"/>
      <c r="BY101" s="71"/>
      <c r="BZ101" s="71"/>
      <c r="CA101" s="71"/>
      <c r="CB101" s="71"/>
      <c r="CC101" s="71"/>
      <c r="CD101" s="71"/>
      <c r="CE101" s="71"/>
      <c r="CF101" s="71"/>
      <c r="CG101" s="71"/>
      <c r="CH101" s="71"/>
    </row>
    <row r="102" spans="53:86">
      <c r="BA102" t="s">
        <v>775</v>
      </c>
      <c r="BB102" s="71"/>
      <c r="BC102" s="71"/>
      <c r="BD102" s="71"/>
      <c r="BE102" s="71"/>
      <c r="BF102" s="71"/>
      <c r="BG102" s="71"/>
      <c r="BH102" s="71"/>
      <c r="BI102" s="71"/>
      <c r="BJ102" s="71"/>
      <c r="BK102" s="71"/>
      <c r="BL102" s="71"/>
      <c r="BM102" s="179" t="s">
        <v>547</v>
      </c>
      <c r="BN102" s="71"/>
      <c r="BO102" s="71"/>
      <c r="BP102" s="71"/>
      <c r="BQ102" s="71"/>
      <c r="BR102" s="71"/>
      <c r="BS102" s="71"/>
      <c r="BT102" s="71"/>
      <c r="BU102" s="71"/>
      <c r="BV102" s="71"/>
      <c r="BW102" s="71"/>
      <c r="BX102" s="71"/>
      <c r="BY102" s="71"/>
      <c r="BZ102" s="71"/>
      <c r="CA102" s="71"/>
      <c r="CB102" s="71"/>
      <c r="CC102" s="71"/>
      <c r="CD102" s="71"/>
      <c r="CE102" s="71"/>
      <c r="CF102" s="71"/>
      <c r="CG102" s="71"/>
      <c r="CH102" s="71"/>
    </row>
    <row r="103" spans="53:86" ht="15">
      <c r="BA103" s="193" t="s">
        <v>776</v>
      </c>
      <c r="BB103" s="71"/>
      <c r="BC103" s="71"/>
      <c r="BD103" s="71"/>
      <c r="BE103" s="71"/>
      <c r="BF103" s="71"/>
      <c r="BG103" s="71"/>
      <c r="BH103" s="71"/>
      <c r="BI103" s="71"/>
      <c r="BJ103" s="71"/>
      <c r="BK103" s="71"/>
      <c r="BL103" s="71"/>
      <c r="BM103" s="179" t="s">
        <v>94</v>
      </c>
      <c r="BN103" s="71"/>
      <c r="BO103" s="71"/>
      <c r="BP103" s="71"/>
      <c r="BQ103" s="71"/>
      <c r="BR103" s="71"/>
      <c r="BS103" s="71"/>
      <c r="BT103" s="71"/>
      <c r="BU103" s="71"/>
      <c r="BV103" s="71"/>
      <c r="BW103" s="71"/>
      <c r="BX103" s="71"/>
      <c r="BY103" s="71"/>
      <c r="BZ103" s="71"/>
      <c r="CA103" s="71"/>
      <c r="CB103" s="71"/>
      <c r="CC103" s="71"/>
      <c r="CD103" s="71"/>
      <c r="CE103" s="71"/>
      <c r="CF103" s="71"/>
      <c r="CG103" s="71"/>
      <c r="CH103" s="71"/>
    </row>
    <row r="104" spans="53:86">
      <c r="BA104" t="s">
        <v>800</v>
      </c>
      <c r="BB104" s="71"/>
      <c r="BC104" s="71"/>
      <c r="BD104" s="71"/>
      <c r="BE104" s="71"/>
      <c r="BF104" s="71"/>
      <c r="BG104" s="71"/>
      <c r="BH104" s="71"/>
      <c r="BI104" s="71"/>
      <c r="BJ104" s="71"/>
      <c r="BK104" s="71"/>
      <c r="BL104" s="71"/>
      <c r="BM104" s="179" t="s">
        <v>548</v>
      </c>
      <c r="BN104" s="71"/>
      <c r="BO104" s="71"/>
      <c r="BP104" s="71"/>
      <c r="BQ104" s="71"/>
      <c r="BR104" s="71"/>
      <c r="BS104" s="71"/>
      <c r="BT104" s="71"/>
      <c r="BU104" s="71"/>
      <c r="BV104" s="71"/>
      <c r="BW104" s="71"/>
      <c r="BX104" s="71"/>
      <c r="BY104" s="71"/>
      <c r="BZ104" s="71"/>
      <c r="CA104" s="71"/>
      <c r="CB104" s="71"/>
      <c r="CC104" s="71"/>
      <c r="CD104" s="71"/>
      <c r="CE104" s="71"/>
      <c r="CF104" s="71"/>
      <c r="CG104" s="71"/>
      <c r="CH104" s="71"/>
    </row>
    <row r="105" spans="53:86">
      <c r="BA105" t="s">
        <v>801</v>
      </c>
      <c r="BB105" s="71"/>
      <c r="BC105" s="71"/>
      <c r="BD105" s="71"/>
      <c r="BE105" s="71"/>
      <c r="BF105" s="71"/>
      <c r="BG105" s="71"/>
      <c r="BH105" s="71"/>
      <c r="BI105" s="71"/>
      <c r="BJ105" s="71"/>
      <c r="BK105" s="71"/>
      <c r="BL105" s="71"/>
      <c r="BM105" s="179" t="s">
        <v>549</v>
      </c>
      <c r="BN105" s="71"/>
      <c r="BO105" s="71"/>
      <c r="BP105" s="71"/>
      <c r="BQ105" s="71"/>
      <c r="BR105" s="71"/>
      <c r="BS105" s="71"/>
      <c r="BT105" s="71"/>
      <c r="BU105" s="71"/>
      <c r="BV105" s="71"/>
      <c r="BW105" s="71"/>
      <c r="BX105" s="71"/>
      <c r="BY105" s="71"/>
      <c r="BZ105" s="71"/>
      <c r="CA105" s="71"/>
      <c r="CB105" s="71"/>
      <c r="CC105" s="71"/>
      <c r="CD105" s="71"/>
      <c r="CE105" s="71"/>
      <c r="CF105" s="71"/>
      <c r="CG105" s="71"/>
      <c r="CH105" s="71"/>
    </row>
    <row r="106" spans="53:86">
      <c r="BA106" t="s">
        <v>802</v>
      </c>
      <c r="BB106" s="71"/>
      <c r="BC106" s="71"/>
      <c r="BD106" s="71"/>
      <c r="BE106" s="71"/>
      <c r="BF106" s="71"/>
      <c r="BG106" s="71"/>
      <c r="BH106" s="71"/>
      <c r="BI106" s="71"/>
      <c r="BJ106" s="71"/>
      <c r="BK106" s="71"/>
      <c r="BL106" s="71"/>
      <c r="BM106" s="179" t="s">
        <v>550</v>
      </c>
      <c r="BN106" s="71"/>
      <c r="BO106" s="71"/>
      <c r="BP106" s="71"/>
      <c r="BQ106" s="71"/>
      <c r="BR106" s="71"/>
      <c r="BS106" s="71"/>
      <c r="BT106" s="71"/>
      <c r="BU106" s="71"/>
      <c r="BV106" s="71"/>
      <c r="BW106" s="71"/>
      <c r="BX106" s="71"/>
      <c r="BY106" s="71"/>
      <c r="BZ106" s="71"/>
      <c r="CA106" s="71"/>
      <c r="CB106" s="71"/>
      <c r="CC106" s="71"/>
      <c r="CD106" s="71"/>
      <c r="CE106" s="71"/>
      <c r="CF106" s="71"/>
      <c r="CG106" s="71"/>
      <c r="CH106" s="71"/>
    </row>
    <row r="107" spans="53:86" ht="15">
      <c r="BA107" s="193" t="s">
        <v>777</v>
      </c>
      <c r="BB107" s="71"/>
      <c r="BC107" s="71"/>
      <c r="BD107" s="71"/>
      <c r="BE107" s="71"/>
      <c r="BF107" s="71"/>
      <c r="BG107" s="71"/>
      <c r="BH107" s="71"/>
      <c r="BI107" s="71"/>
      <c r="BJ107" s="71"/>
      <c r="BK107" s="71"/>
      <c r="BL107" s="71"/>
      <c r="BM107" s="179" t="s">
        <v>551</v>
      </c>
      <c r="BN107" s="71"/>
      <c r="BO107" s="71"/>
      <c r="BP107" s="71"/>
      <c r="BQ107" s="71"/>
      <c r="BR107" s="71"/>
      <c r="BS107" s="71"/>
      <c r="BT107" s="71"/>
      <c r="BU107" s="71"/>
      <c r="BV107" s="71"/>
      <c r="BW107" s="71"/>
      <c r="BX107" s="71"/>
      <c r="BY107" s="71"/>
      <c r="BZ107" s="71"/>
      <c r="CA107" s="71"/>
      <c r="CB107" s="71"/>
      <c r="CC107" s="71"/>
      <c r="CD107" s="71"/>
      <c r="CE107" s="71"/>
      <c r="CF107" s="71"/>
      <c r="CG107" s="71"/>
      <c r="CH107" s="71"/>
    </row>
    <row r="108" spans="53:86">
      <c r="BA108" t="s">
        <v>778</v>
      </c>
      <c r="BB108" s="71"/>
      <c r="BC108" s="71"/>
      <c r="BD108" s="71"/>
      <c r="BE108" s="71"/>
      <c r="BF108" s="71"/>
      <c r="BG108" s="71"/>
      <c r="BH108" s="71"/>
      <c r="BI108" s="71"/>
      <c r="BJ108" s="71"/>
      <c r="BK108" s="71"/>
      <c r="BL108" s="71"/>
      <c r="BM108" s="179" t="s">
        <v>552</v>
      </c>
      <c r="BN108" s="71"/>
      <c r="BO108" s="71"/>
      <c r="BP108" s="71"/>
      <c r="BQ108" s="71"/>
      <c r="BR108" s="71"/>
      <c r="BS108" s="71"/>
      <c r="BT108" s="71"/>
      <c r="BU108" s="71"/>
      <c r="BV108" s="71"/>
      <c r="BW108" s="71"/>
      <c r="BX108" s="71"/>
      <c r="BY108" s="71"/>
      <c r="BZ108" s="71"/>
      <c r="CA108" s="71"/>
      <c r="CB108" s="71"/>
      <c r="CC108" s="71"/>
      <c r="CD108" s="71"/>
      <c r="CE108" s="71"/>
      <c r="CF108" s="71"/>
      <c r="CG108" s="71"/>
      <c r="CH108" s="71"/>
    </row>
    <row r="109" spans="53:86" ht="15">
      <c r="BA109" s="193" t="s">
        <v>779</v>
      </c>
      <c r="BB109" s="71"/>
      <c r="BC109" s="71"/>
      <c r="BD109" s="71"/>
      <c r="BE109" s="71"/>
      <c r="BF109" s="71"/>
      <c r="BG109" s="71"/>
      <c r="BH109" s="71"/>
      <c r="BI109" s="71"/>
      <c r="BJ109" s="71"/>
      <c r="BK109" s="71"/>
      <c r="BL109" s="71"/>
      <c r="BM109" s="179" t="s">
        <v>553</v>
      </c>
      <c r="BN109" s="71"/>
      <c r="BO109" s="71"/>
      <c r="BP109" s="71"/>
      <c r="BQ109" s="71"/>
      <c r="BR109" s="71"/>
      <c r="BS109" s="71"/>
      <c r="BT109" s="71"/>
      <c r="BU109" s="71"/>
      <c r="BV109" s="71"/>
      <c r="BW109" s="71"/>
      <c r="BX109" s="71"/>
      <c r="BY109" s="71"/>
      <c r="BZ109" s="71"/>
      <c r="CA109" s="71"/>
      <c r="CB109" s="71"/>
      <c r="CC109" s="71"/>
      <c r="CD109" s="71"/>
      <c r="CE109" s="71"/>
      <c r="CF109" s="71"/>
      <c r="CG109" s="71"/>
      <c r="CH109" s="71"/>
    </row>
    <row r="110" spans="53:86">
      <c r="BA110" t="s">
        <v>780</v>
      </c>
      <c r="BB110" s="71"/>
      <c r="BC110" s="71"/>
      <c r="BD110" s="71"/>
      <c r="BE110" s="71"/>
      <c r="BF110" s="71"/>
      <c r="BG110" s="71"/>
      <c r="BH110" s="71"/>
      <c r="BI110" s="71"/>
      <c r="BJ110" s="71"/>
      <c r="BK110" s="71"/>
      <c r="BL110" s="71"/>
      <c r="BM110" s="179" t="s">
        <v>646</v>
      </c>
      <c r="BN110" s="71"/>
      <c r="BO110" s="71"/>
      <c r="BP110" s="71"/>
      <c r="BQ110" s="71"/>
      <c r="BR110" s="71"/>
      <c r="BS110" s="71"/>
      <c r="BT110" s="71"/>
      <c r="BU110" s="71"/>
      <c r="BV110" s="71"/>
      <c r="BW110" s="71"/>
      <c r="BX110" s="71"/>
      <c r="BY110" s="71"/>
      <c r="BZ110" s="71"/>
      <c r="CA110" s="71"/>
      <c r="CB110" s="71"/>
      <c r="CC110" s="71"/>
      <c r="CD110" s="71"/>
      <c r="CE110" s="71"/>
      <c r="CF110" s="71"/>
      <c r="CG110" s="71"/>
      <c r="CH110" s="71"/>
    </row>
    <row r="111" spans="53:86">
      <c r="BA111" t="s">
        <v>781</v>
      </c>
      <c r="BB111" s="71"/>
      <c r="BC111" s="71"/>
      <c r="BD111" s="71"/>
      <c r="BE111" s="71"/>
      <c r="BF111" s="71"/>
      <c r="BG111" s="71"/>
      <c r="BH111" s="71"/>
      <c r="BI111" s="71"/>
      <c r="BJ111" s="71"/>
      <c r="BK111" s="71"/>
      <c r="BL111" s="71"/>
      <c r="BM111" s="179" t="s">
        <v>81</v>
      </c>
      <c r="BN111" s="71"/>
      <c r="BO111" s="71"/>
      <c r="BP111" s="71"/>
      <c r="BQ111" s="71"/>
      <c r="BR111" s="71"/>
      <c r="BS111" s="71"/>
      <c r="BT111" s="71"/>
      <c r="BU111" s="71"/>
      <c r="BV111" s="71"/>
      <c r="BW111" s="71"/>
      <c r="BX111" s="71"/>
      <c r="BY111" s="71"/>
      <c r="BZ111" s="71"/>
      <c r="CA111" s="71"/>
      <c r="CB111" s="71"/>
      <c r="CC111" s="71"/>
      <c r="CD111" s="71"/>
      <c r="CE111" s="71"/>
      <c r="CF111" s="71"/>
      <c r="CG111" s="71"/>
      <c r="CH111" s="71"/>
    </row>
    <row r="112" spans="53:86">
      <c r="BA112" t="s">
        <v>782</v>
      </c>
      <c r="BB112" s="71"/>
      <c r="BC112" s="71"/>
      <c r="BD112" s="71"/>
      <c r="BE112" s="71"/>
      <c r="BF112" s="71"/>
      <c r="BG112" s="71"/>
      <c r="BH112" s="71"/>
      <c r="BI112" s="71"/>
      <c r="BJ112" s="71"/>
      <c r="BK112" s="71"/>
      <c r="BL112" s="71"/>
      <c r="BM112" s="179" t="s">
        <v>554</v>
      </c>
      <c r="BN112" s="71"/>
      <c r="BO112" s="71"/>
      <c r="BP112" s="71"/>
      <c r="BQ112" s="71"/>
      <c r="BR112" s="71"/>
      <c r="BS112" s="71"/>
      <c r="BT112" s="71"/>
      <c r="BU112" s="71"/>
      <c r="BV112" s="71"/>
      <c r="BW112" s="71"/>
      <c r="BX112" s="71"/>
      <c r="BY112" s="71"/>
      <c r="BZ112" s="71"/>
      <c r="CA112" s="71"/>
      <c r="CB112" s="71"/>
      <c r="CC112" s="71"/>
      <c r="CD112" s="71"/>
      <c r="CE112" s="71"/>
      <c r="CF112" s="71"/>
      <c r="CG112" s="71"/>
      <c r="CH112" s="71"/>
    </row>
    <row r="113" spans="53:86">
      <c r="BA113" t="s">
        <v>783</v>
      </c>
      <c r="BB113" s="71"/>
      <c r="BC113" s="71"/>
      <c r="BD113" s="71"/>
      <c r="BE113" s="71"/>
      <c r="BF113" s="71"/>
      <c r="BG113" s="71"/>
      <c r="BH113" s="71"/>
      <c r="BI113" s="71"/>
      <c r="BJ113" s="71"/>
      <c r="BK113" s="71"/>
      <c r="BL113" s="71"/>
      <c r="BM113" s="179" t="s">
        <v>555</v>
      </c>
      <c r="BN113" s="71"/>
      <c r="BO113" s="71"/>
      <c r="BP113" s="71"/>
      <c r="BQ113" s="71"/>
      <c r="BR113" s="71"/>
      <c r="BS113" s="71"/>
      <c r="BT113" s="71"/>
      <c r="BU113" s="71"/>
      <c r="BV113" s="71"/>
      <c r="BW113" s="71"/>
      <c r="BX113" s="71"/>
      <c r="BY113" s="71"/>
      <c r="BZ113" s="71"/>
      <c r="CA113" s="71"/>
      <c r="CB113" s="71"/>
      <c r="CC113" s="71"/>
      <c r="CD113" s="71"/>
      <c r="CE113" s="71"/>
      <c r="CF113" s="71"/>
      <c r="CG113" s="71"/>
      <c r="CH113" s="71"/>
    </row>
    <row r="114" spans="53:86" ht="15">
      <c r="BA114" s="193" t="s">
        <v>784</v>
      </c>
      <c r="BB114" s="71"/>
      <c r="BC114" s="71"/>
      <c r="BD114" s="71"/>
      <c r="BE114" s="71"/>
      <c r="BF114" s="71"/>
      <c r="BG114" s="71"/>
      <c r="BH114" s="71"/>
      <c r="BI114" s="71"/>
      <c r="BJ114" s="71"/>
      <c r="BK114" s="71"/>
      <c r="BL114" s="71"/>
      <c r="BM114" s="179" t="s">
        <v>556</v>
      </c>
      <c r="BN114" s="71"/>
      <c r="BO114" s="71"/>
      <c r="BP114" s="71"/>
      <c r="BQ114" s="71"/>
      <c r="BR114" s="71"/>
      <c r="BS114" s="71"/>
      <c r="BT114" s="71"/>
      <c r="BU114" s="71"/>
      <c r="BV114" s="71"/>
      <c r="BW114" s="71"/>
      <c r="BX114" s="71"/>
      <c r="BY114" s="71"/>
      <c r="BZ114" s="71"/>
      <c r="CA114" s="71"/>
      <c r="CB114" s="71"/>
      <c r="CC114" s="71"/>
      <c r="CD114" s="71"/>
      <c r="CE114" s="71"/>
      <c r="CF114" s="71"/>
      <c r="CG114" s="71"/>
      <c r="CH114" s="71"/>
    </row>
    <row r="115" spans="53:86">
      <c r="BA115" t="s">
        <v>785</v>
      </c>
      <c r="BB115" s="71"/>
      <c r="BC115" s="71"/>
      <c r="BD115" s="71"/>
      <c r="BE115" s="71"/>
      <c r="BF115" s="71"/>
      <c r="BG115" s="71"/>
      <c r="BH115" s="71"/>
      <c r="BI115" s="71"/>
      <c r="BJ115" s="71"/>
      <c r="BK115" s="71"/>
      <c r="BL115" s="71"/>
      <c r="BM115" s="179" t="s">
        <v>557</v>
      </c>
      <c r="BN115" s="71"/>
      <c r="BO115" s="71"/>
      <c r="BP115" s="71"/>
      <c r="BQ115" s="71"/>
      <c r="BR115" s="71"/>
      <c r="BS115" s="71"/>
      <c r="BT115" s="71"/>
      <c r="BU115" s="71"/>
      <c r="BV115" s="71"/>
      <c r="BW115" s="71"/>
      <c r="BX115" s="71"/>
      <c r="BY115" s="71"/>
      <c r="BZ115" s="71"/>
      <c r="CA115" s="71"/>
      <c r="CB115" s="71"/>
      <c r="CC115" s="71"/>
      <c r="CD115" s="71"/>
      <c r="CE115" s="71"/>
      <c r="CF115" s="71"/>
      <c r="CG115" s="71"/>
      <c r="CH115" s="71"/>
    </row>
    <row r="116" spans="53:86">
      <c r="BA116" t="s">
        <v>786</v>
      </c>
      <c r="BB116" s="71"/>
      <c r="BC116" s="71"/>
      <c r="BD116" s="71"/>
      <c r="BE116" s="71"/>
      <c r="BF116" s="71"/>
      <c r="BG116" s="71"/>
      <c r="BH116" s="71"/>
      <c r="BI116" s="71"/>
      <c r="BJ116" s="71"/>
      <c r="BK116" s="71"/>
      <c r="BL116" s="71"/>
      <c r="BM116" s="179" t="s">
        <v>558</v>
      </c>
      <c r="BN116" s="71"/>
      <c r="BO116" s="71"/>
      <c r="BP116" s="71"/>
      <c r="BQ116" s="71"/>
      <c r="BR116" s="71"/>
      <c r="BS116" s="71"/>
      <c r="BT116" s="71"/>
      <c r="BU116" s="71"/>
      <c r="BV116" s="71"/>
      <c r="BW116" s="71"/>
      <c r="BX116" s="71"/>
      <c r="BY116" s="71"/>
      <c r="BZ116" s="71"/>
      <c r="CA116" s="71"/>
      <c r="CB116" s="71"/>
      <c r="CC116" s="71"/>
      <c r="CD116" s="71"/>
      <c r="CE116" s="71"/>
      <c r="CF116" s="71"/>
      <c r="CG116" s="71"/>
      <c r="CH116" s="71"/>
    </row>
    <row r="117" spans="53:86">
      <c r="BA117" t="s">
        <v>787</v>
      </c>
      <c r="BB117" s="71"/>
      <c r="BC117" s="71"/>
      <c r="BD117" s="71"/>
      <c r="BE117" s="71"/>
      <c r="BF117" s="71"/>
      <c r="BG117" s="71"/>
      <c r="BH117" s="71"/>
      <c r="BI117" s="71"/>
      <c r="BJ117" s="71"/>
      <c r="BK117" s="71"/>
      <c r="BL117" s="71"/>
      <c r="BM117" s="179" t="s">
        <v>559</v>
      </c>
      <c r="BN117" s="71"/>
      <c r="BO117" s="71"/>
      <c r="BP117" s="71"/>
      <c r="BQ117" s="71"/>
      <c r="BR117" s="71"/>
      <c r="BS117" s="71"/>
      <c r="BT117" s="71"/>
      <c r="BU117" s="71"/>
      <c r="BV117" s="71"/>
      <c r="BW117" s="71"/>
      <c r="BX117" s="71"/>
      <c r="BY117" s="71"/>
      <c r="BZ117" s="71"/>
      <c r="CA117" s="71"/>
      <c r="CB117" s="71"/>
      <c r="CC117" s="71"/>
      <c r="CD117" s="71"/>
      <c r="CE117" s="71"/>
      <c r="CF117" s="71"/>
      <c r="CG117" s="71"/>
      <c r="CH117" s="71"/>
    </row>
    <row r="118" spans="53:86">
      <c r="BA118" t="s">
        <v>788</v>
      </c>
      <c r="BB118" s="71"/>
      <c r="BC118" s="71"/>
      <c r="BD118" s="71"/>
      <c r="BE118" s="71"/>
      <c r="BF118" s="71"/>
      <c r="BG118" s="71"/>
      <c r="BH118" s="71"/>
      <c r="BI118" s="71"/>
      <c r="BJ118" s="71"/>
      <c r="BK118" s="71"/>
      <c r="BL118" s="71"/>
      <c r="BM118" s="179" t="s">
        <v>560</v>
      </c>
      <c r="BN118" s="71"/>
      <c r="BO118" s="71"/>
      <c r="BP118" s="71"/>
      <c r="BQ118" s="71"/>
      <c r="BR118" s="71"/>
      <c r="BS118" s="71"/>
      <c r="BT118" s="71"/>
      <c r="BU118" s="71"/>
      <c r="BV118" s="71"/>
      <c r="BW118" s="71"/>
      <c r="BX118" s="71"/>
      <c r="BY118" s="71"/>
      <c r="BZ118" s="71"/>
      <c r="CA118" s="71"/>
      <c r="CB118" s="71"/>
      <c r="CC118" s="71"/>
      <c r="CD118" s="71"/>
      <c r="CE118" s="71"/>
      <c r="CF118" s="71"/>
      <c r="CG118" s="71"/>
      <c r="CH118" s="71"/>
    </row>
    <row r="119" spans="53:86">
      <c r="BA119" t="s">
        <v>789</v>
      </c>
      <c r="BB119" s="71"/>
      <c r="BC119" s="71"/>
      <c r="BD119" s="71"/>
      <c r="BE119" s="71"/>
      <c r="BF119" s="71"/>
      <c r="BG119" s="71"/>
      <c r="BH119" s="71"/>
      <c r="BI119" s="71"/>
      <c r="BJ119" s="71"/>
      <c r="BK119" s="71"/>
      <c r="BL119" s="71"/>
      <c r="BM119" s="179" t="s">
        <v>82</v>
      </c>
      <c r="BN119" s="71"/>
      <c r="BO119" s="71"/>
      <c r="BP119" s="71"/>
      <c r="BQ119" s="71"/>
      <c r="BR119" s="71"/>
      <c r="BS119" s="71"/>
      <c r="BT119" s="71"/>
      <c r="BU119" s="71"/>
      <c r="BV119" s="71"/>
      <c r="BW119" s="71"/>
      <c r="BX119" s="71"/>
      <c r="BY119" s="71"/>
      <c r="BZ119" s="71"/>
      <c r="CA119" s="71"/>
      <c r="CB119" s="71"/>
      <c r="CC119" s="71"/>
      <c r="CD119" s="71"/>
      <c r="CE119" s="71"/>
      <c r="CF119" s="71"/>
      <c r="CG119" s="71"/>
      <c r="CH119" s="71"/>
    </row>
    <row r="120" spans="53:86">
      <c r="BA120" t="s">
        <v>790</v>
      </c>
      <c r="BB120" s="71"/>
      <c r="BC120" s="71"/>
      <c r="BD120" s="71"/>
      <c r="BE120" s="71"/>
      <c r="BF120" s="71"/>
      <c r="BG120" s="71"/>
      <c r="BH120" s="71"/>
      <c r="BI120" s="71"/>
      <c r="BJ120" s="71"/>
      <c r="BK120" s="71"/>
      <c r="BL120" s="71"/>
      <c r="BM120" s="179" t="s">
        <v>561</v>
      </c>
      <c r="BN120" s="71"/>
      <c r="BO120" s="71"/>
      <c r="BP120" s="71"/>
      <c r="BQ120" s="71"/>
      <c r="BR120" s="71"/>
      <c r="BS120" s="71"/>
      <c r="BT120" s="71"/>
      <c r="BU120" s="71"/>
      <c r="BV120" s="71"/>
      <c r="BW120" s="71"/>
      <c r="BX120" s="71"/>
      <c r="BY120" s="71"/>
      <c r="BZ120" s="71"/>
      <c r="CA120" s="71"/>
      <c r="CB120" s="71"/>
      <c r="CC120" s="71"/>
      <c r="CD120" s="71"/>
      <c r="CE120" s="71"/>
      <c r="CF120" s="71"/>
      <c r="CG120" s="71"/>
      <c r="CH120" s="71"/>
    </row>
    <row r="121" spans="53:86" ht="15">
      <c r="BA121" s="193" t="s">
        <v>791</v>
      </c>
      <c r="BB121" s="71"/>
      <c r="BC121" s="71"/>
      <c r="BD121" s="71"/>
      <c r="BE121" s="71"/>
      <c r="BF121" s="71"/>
      <c r="BG121" s="71"/>
      <c r="BH121" s="71"/>
      <c r="BI121" s="71"/>
      <c r="BJ121" s="71"/>
      <c r="BK121" s="71"/>
      <c r="BL121" s="71"/>
      <c r="BM121" s="179" t="s">
        <v>562</v>
      </c>
      <c r="BN121" s="71"/>
      <c r="BO121" s="71"/>
      <c r="BP121" s="71"/>
      <c r="BQ121" s="71"/>
      <c r="BR121" s="71"/>
      <c r="BS121" s="71"/>
      <c r="BT121" s="71"/>
      <c r="BU121" s="71"/>
      <c r="BV121" s="71"/>
      <c r="BW121" s="71"/>
      <c r="BX121" s="71"/>
      <c r="BY121" s="71"/>
      <c r="BZ121" s="71"/>
      <c r="CA121" s="71"/>
      <c r="CB121" s="71"/>
      <c r="CC121" s="71"/>
      <c r="CD121" s="71"/>
      <c r="CE121" s="71"/>
      <c r="CF121" s="71"/>
      <c r="CG121" s="71"/>
      <c r="CH121" s="71"/>
    </row>
    <row r="122" spans="53:86">
      <c r="BA122" t="s">
        <v>792</v>
      </c>
      <c r="BB122" s="71"/>
      <c r="BC122" s="71"/>
      <c r="BD122" s="71"/>
      <c r="BE122" s="71"/>
      <c r="BF122" s="71"/>
      <c r="BG122" s="71"/>
      <c r="BH122" s="71"/>
      <c r="BI122" s="71"/>
      <c r="BJ122" s="71"/>
      <c r="BK122" s="71"/>
      <c r="BL122" s="71"/>
      <c r="BM122" s="179" t="s">
        <v>563</v>
      </c>
      <c r="BN122" s="71"/>
      <c r="BO122" s="71"/>
      <c r="BP122" s="71"/>
      <c r="BQ122" s="71"/>
      <c r="BR122" s="71"/>
      <c r="BS122" s="71"/>
      <c r="BT122" s="71"/>
      <c r="BU122" s="71"/>
      <c r="BV122" s="71"/>
      <c r="BW122" s="71"/>
      <c r="BX122" s="71"/>
      <c r="BY122" s="71"/>
      <c r="BZ122" s="71"/>
      <c r="CA122" s="71"/>
      <c r="CB122" s="71"/>
      <c r="CC122" s="71"/>
      <c r="CD122" s="71"/>
      <c r="CE122" s="71"/>
      <c r="CF122" s="71"/>
      <c r="CG122" s="71"/>
      <c r="CH122" s="71"/>
    </row>
    <row r="123" spans="53:86" ht="15">
      <c r="BA123" s="193" t="s">
        <v>793</v>
      </c>
      <c r="BB123" s="71"/>
      <c r="BC123" s="71"/>
      <c r="BD123" s="71"/>
      <c r="BE123" s="71"/>
      <c r="BF123" s="71"/>
      <c r="BG123" s="71"/>
      <c r="BH123" s="71"/>
      <c r="BI123" s="71"/>
      <c r="BJ123" s="71"/>
      <c r="BK123" s="71"/>
      <c r="BL123" s="71"/>
      <c r="BM123" s="179" t="s">
        <v>564</v>
      </c>
      <c r="BN123" s="71"/>
      <c r="BO123" s="71"/>
      <c r="BP123" s="71"/>
      <c r="BQ123" s="71"/>
      <c r="BR123" s="71"/>
      <c r="BS123" s="71"/>
      <c r="BT123" s="71"/>
      <c r="BU123" s="71"/>
      <c r="BV123" s="71"/>
      <c r="BW123" s="71"/>
      <c r="BX123" s="71"/>
      <c r="BY123" s="71"/>
      <c r="BZ123" s="71"/>
      <c r="CA123" s="71"/>
      <c r="CB123" s="71"/>
      <c r="CC123" s="71"/>
      <c r="CD123" s="71"/>
      <c r="CE123" s="71"/>
      <c r="CF123" s="71"/>
      <c r="CG123" s="71"/>
      <c r="CH123" s="71"/>
    </row>
    <row r="124" spans="53:86">
      <c r="BA124" t="s">
        <v>794</v>
      </c>
      <c r="BB124" s="71"/>
      <c r="BC124" s="71"/>
      <c r="BD124" s="71"/>
      <c r="BE124" s="71"/>
      <c r="BF124" s="71"/>
      <c r="BG124" s="71"/>
      <c r="BH124" s="71"/>
      <c r="BI124" s="71"/>
      <c r="BJ124" s="71"/>
      <c r="BK124" s="71"/>
      <c r="BL124" s="71"/>
      <c r="BM124" s="179" t="s">
        <v>565</v>
      </c>
      <c r="BN124" s="71"/>
      <c r="BO124" s="71"/>
      <c r="BP124" s="71"/>
      <c r="BQ124" s="71"/>
      <c r="BR124" s="71"/>
      <c r="BS124" s="71"/>
      <c r="BT124" s="71"/>
      <c r="BU124" s="71"/>
      <c r="BV124" s="71"/>
      <c r="BW124" s="71"/>
      <c r="BX124" s="71"/>
      <c r="BY124" s="71"/>
      <c r="BZ124" s="71"/>
      <c r="CA124" s="71"/>
      <c r="CB124" s="71"/>
      <c r="CC124" s="71"/>
      <c r="CD124" s="71"/>
      <c r="CE124" s="71"/>
      <c r="CF124" s="71"/>
      <c r="CG124" s="71"/>
      <c r="CH124" s="71"/>
    </row>
    <row r="125" spans="53:86">
      <c r="BA125" s="71"/>
      <c r="BB125" s="71"/>
      <c r="BC125" s="71"/>
      <c r="BD125" s="71"/>
      <c r="BE125" s="71"/>
      <c r="BF125" s="71"/>
      <c r="BG125" s="71"/>
      <c r="BH125" s="71"/>
      <c r="BI125" s="71"/>
      <c r="BJ125" s="71"/>
      <c r="BK125" s="71"/>
      <c r="BL125" s="71"/>
      <c r="BM125" s="179" t="s">
        <v>566</v>
      </c>
      <c r="BN125" s="71"/>
      <c r="BO125" s="71"/>
      <c r="BP125" s="71"/>
      <c r="BQ125" s="71"/>
      <c r="BR125" s="71"/>
      <c r="BS125" s="71"/>
      <c r="BT125" s="71"/>
      <c r="BU125" s="71"/>
      <c r="BV125" s="71"/>
      <c r="BW125" s="71"/>
      <c r="BX125" s="71"/>
      <c r="BY125" s="71"/>
      <c r="BZ125" s="71"/>
      <c r="CA125" s="71"/>
      <c r="CB125" s="71"/>
      <c r="CC125" s="71"/>
      <c r="CD125" s="71"/>
      <c r="CE125" s="71"/>
      <c r="CF125" s="71"/>
      <c r="CG125" s="71"/>
      <c r="CH125" s="71"/>
    </row>
    <row r="126" spans="53:86">
      <c r="BA126" s="71"/>
      <c r="BB126" s="71"/>
      <c r="BC126" s="71"/>
      <c r="BD126" s="71"/>
      <c r="BE126" s="71"/>
      <c r="BF126" s="71"/>
      <c r="BG126" s="71"/>
      <c r="BH126" s="71"/>
      <c r="BI126" s="71"/>
      <c r="BJ126" s="71"/>
      <c r="BK126" s="71"/>
      <c r="BL126" s="71"/>
      <c r="BM126" s="179" t="s">
        <v>567</v>
      </c>
      <c r="BN126" s="71"/>
      <c r="BO126" s="71"/>
      <c r="BP126" s="71"/>
      <c r="BQ126" s="71"/>
      <c r="BR126" s="71"/>
      <c r="BS126" s="71"/>
      <c r="BT126" s="71"/>
      <c r="BU126" s="71"/>
      <c r="BV126" s="71"/>
      <c r="BW126" s="71"/>
      <c r="BX126" s="71"/>
      <c r="BY126" s="71"/>
      <c r="BZ126" s="71"/>
      <c r="CA126" s="71"/>
      <c r="CB126" s="71"/>
      <c r="CC126" s="71"/>
      <c r="CD126" s="71"/>
      <c r="CE126" s="71"/>
      <c r="CF126" s="71"/>
      <c r="CG126" s="71"/>
      <c r="CH126" s="71"/>
    </row>
    <row r="127" spans="53:86">
      <c r="BA127" s="71"/>
      <c r="BB127" s="71"/>
      <c r="BC127" s="71"/>
      <c r="BD127" s="71"/>
      <c r="BE127" s="71"/>
      <c r="BF127" s="71"/>
      <c r="BG127" s="71"/>
      <c r="BH127" s="71"/>
      <c r="BI127" s="71"/>
      <c r="BJ127" s="71"/>
      <c r="BK127" s="71"/>
      <c r="BL127" s="71"/>
      <c r="BM127" s="179" t="s">
        <v>568</v>
      </c>
      <c r="BN127" s="71"/>
      <c r="BO127" s="71"/>
      <c r="BP127" s="71"/>
      <c r="BQ127" s="71"/>
      <c r="BR127" s="71"/>
      <c r="BS127" s="71"/>
      <c r="BT127" s="71"/>
      <c r="BU127" s="71"/>
      <c r="BV127" s="71"/>
      <c r="BW127" s="71"/>
      <c r="BX127" s="71"/>
      <c r="BY127" s="71"/>
      <c r="BZ127" s="71"/>
      <c r="CA127" s="71"/>
      <c r="CB127" s="71"/>
      <c r="CC127" s="71"/>
      <c r="CD127" s="71"/>
      <c r="CE127" s="71"/>
      <c r="CF127" s="71"/>
      <c r="CG127" s="71"/>
      <c r="CH127" s="71"/>
    </row>
    <row r="128" spans="53:86">
      <c r="BA128" s="71"/>
      <c r="BB128" s="71"/>
      <c r="BC128" s="71"/>
      <c r="BD128" s="71"/>
      <c r="BE128" s="71"/>
      <c r="BF128" s="71"/>
      <c r="BG128" s="71"/>
      <c r="BH128" s="71"/>
      <c r="BI128" s="71"/>
      <c r="BJ128" s="71"/>
      <c r="BK128" s="71"/>
      <c r="BL128" s="71"/>
      <c r="BM128" s="179" t="s">
        <v>569</v>
      </c>
      <c r="BN128" s="71"/>
      <c r="BO128" s="71"/>
      <c r="BP128" s="71"/>
      <c r="BQ128" s="71"/>
      <c r="BR128" s="71"/>
      <c r="BS128" s="71"/>
      <c r="BT128" s="71"/>
      <c r="BU128" s="71"/>
      <c r="BV128" s="71"/>
      <c r="BW128" s="71"/>
      <c r="BX128" s="71"/>
      <c r="BY128" s="71"/>
      <c r="BZ128" s="71"/>
      <c r="CA128" s="71"/>
      <c r="CB128" s="71"/>
      <c r="CC128" s="71"/>
      <c r="CD128" s="71"/>
      <c r="CE128" s="71"/>
      <c r="CF128" s="71"/>
      <c r="CG128" s="71"/>
      <c r="CH128" s="71"/>
    </row>
    <row r="129" spans="53:86">
      <c r="BA129" s="71"/>
      <c r="BB129" s="71"/>
      <c r="BC129" s="71"/>
      <c r="BD129" s="71"/>
      <c r="BE129" s="71"/>
      <c r="BF129" s="71"/>
      <c r="BG129" s="71"/>
      <c r="BH129" s="71"/>
      <c r="BI129" s="71"/>
      <c r="BJ129" s="71"/>
      <c r="BK129" s="71"/>
      <c r="BL129" s="71"/>
      <c r="BM129" s="179" t="s">
        <v>570</v>
      </c>
      <c r="BN129" s="71"/>
      <c r="BO129" s="71"/>
      <c r="BP129" s="71"/>
      <c r="BQ129" s="71"/>
      <c r="BR129" s="71"/>
      <c r="BS129" s="71"/>
      <c r="BT129" s="71"/>
      <c r="BU129" s="71"/>
      <c r="BV129" s="71"/>
      <c r="BW129" s="71"/>
      <c r="BX129" s="71"/>
      <c r="BY129" s="71"/>
      <c r="BZ129" s="71"/>
      <c r="CA129" s="71"/>
      <c r="CB129" s="71"/>
      <c r="CC129" s="71"/>
      <c r="CD129" s="71"/>
      <c r="CE129" s="71"/>
      <c r="CF129" s="71"/>
      <c r="CG129" s="71"/>
      <c r="CH129" s="71"/>
    </row>
    <row r="130" spans="53:86">
      <c r="BA130" s="71"/>
      <c r="BB130" s="71"/>
      <c r="BC130" s="71"/>
      <c r="BD130" s="71"/>
      <c r="BE130" s="71"/>
      <c r="BF130" s="71"/>
      <c r="BG130" s="71"/>
      <c r="BH130" s="71"/>
      <c r="BI130" s="71"/>
      <c r="BJ130" s="71"/>
      <c r="BK130" s="71"/>
      <c r="BL130" s="71"/>
      <c r="BM130" s="179" t="s">
        <v>571</v>
      </c>
      <c r="BN130" s="71"/>
      <c r="BO130" s="71"/>
      <c r="BP130" s="71"/>
      <c r="BQ130" s="71"/>
      <c r="BR130" s="71"/>
      <c r="BS130" s="71"/>
      <c r="BT130" s="71"/>
      <c r="BU130" s="71"/>
      <c r="BV130" s="71"/>
      <c r="BW130" s="71"/>
      <c r="BX130" s="71"/>
      <c r="BY130" s="71"/>
      <c r="BZ130" s="71"/>
      <c r="CA130" s="71"/>
      <c r="CB130" s="71"/>
      <c r="CC130" s="71"/>
      <c r="CD130" s="71"/>
      <c r="CE130" s="71"/>
      <c r="CF130" s="71"/>
      <c r="CG130" s="71"/>
      <c r="CH130" s="71"/>
    </row>
    <row r="131" spans="53:86">
      <c r="BA131" s="71"/>
      <c r="BB131" s="71"/>
      <c r="BC131" s="71"/>
      <c r="BD131" s="71"/>
      <c r="BE131" s="71"/>
      <c r="BF131" s="71"/>
      <c r="BG131" s="71"/>
      <c r="BH131" s="71"/>
      <c r="BI131" s="71"/>
      <c r="BJ131" s="71"/>
      <c r="BK131" s="71"/>
      <c r="BL131" s="71"/>
      <c r="BM131" s="179" t="s">
        <v>572</v>
      </c>
      <c r="BN131" s="71"/>
      <c r="BO131" s="71"/>
      <c r="BP131" s="71"/>
      <c r="BQ131" s="71"/>
      <c r="BR131" s="71"/>
      <c r="BS131" s="71"/>
      <c r="BT131" s="71"/>
      <c r="BU131" s="71"/>
      <c r="BV131" s="71"/>
      <c r="BW131" s="71"/>
      <c r="BX131" s="71"/>
      <c r="BY131" s="71"/>
      <c r="BZ131" s="71"/>
      <c r="CA131" s="71"/>
      <c r="CB131" s="71"/>
      <c r="CC131" s="71"/>
      <c r="CD131" s="71"/>
      <c r="CE131" s="71"/>
      <c r="CF131" s="71"/>
      <c r="CG131" s="71"/>
      <c r="CH131" s="71"/>
    </row>
    <row r="132" spans="53:86">
      <c r="BA132" s="71"/>
      <c r="BB132" s="71"/>
      <c r="BC132" s="71"/>
      <c r="BD132" s="71"/>
      <c r="BE132" s="71"/>
      <c r="BF132" s="71"/>
      <c r="BG132" s="71"/>
      <c r="BH132" s="71"/>
      <c r="BI132" s="71"/>
      <c r="BJ132" s="71"/>
      <c r="BK132" s="71"/>
      <c r="BL132" s="71"/>
      <c r="BM132" s="179" t="s">
        <v>573</v>
      </c>
      <c r="BN132" s="71"/>
      <c r="BO132" s="71"/>
      <c r="BP132" s="71"/>
      <c r="BQ132" s="71"/>
      <c r="BR132" s="71"/>
      <c r="BS132" s="71"/>
      <c r="BT132" s="71"/>
      <c r="BU132" s="71"/>
      <c r="BV132" s="71"/>
      <c r="BW132" s="71"/>
      <c r="BX132" s="71"/>
      <c r="BY132" s="71"/>
      <c r="BZ132" s="71"/>
      <c r="CA132" s="71"/>
      <c r="CB132" s="71"/>
      <c r="CC132" s="71"/>
      <c r="CD132" s="71"/>
      <c r="CE132" s="71"/>
      <c r="CF132" s="71"/>
      <c r="CG132" s="71"/>
      <c r="CH132" s="71"/>
    </row>
    <row r="133" spans="53:86">
      <c r="BA133" s="71"/>
      <c r="BB133" s="71"/>
      <c r="BC133" s="71"/>
      <c r="BD133" s="71"/>
      <c r="BE133" s="71"/>
      <c r="BF133" s="71"/>
      <c r="BG133" s="71"/>
      <c r="BH133" s="71"/>
      <c r="BI133" s="71"/>
      <c r="BJ133" s="71"/>
      <c r="BK133" s="71"/>
      <c r="BL133" s="71"/>
      <c r="BM133" s="179" t="s">
        <v>574</v>
      </c>
      <c r="BN133" s="71"/>
      <c r="BO133" s="71"/>
      <c r="BP133" s="71"/>
      <c r="BQ133" s="71"/>
      <c r="BR133" s="71"/>
      <c r="BS133" s="71"/>
      <c r="BT133" s="71"/>
      <c r="BU133" s="71"/>
      <c r="BV133" s="71"/>
      <c r="BW133" s="71"/>
      <c r="BX133" s="71"/>
      <c r="BY133" s="71"/>
      <c r="BZ133" s="71"/>
      <c r="CA133" s="71"/>
      <c r="CB133" s="71"/>
      <c r="CC133" s="71"/>
      <c r="CD133" s="71"/>
      <c r="CE133" s="71"/>
      <c r="CF133" s="71"/>
      <c r="CG133" s="71"/>
      <c r="CH133" s="71"/>
    </row>
    <row r="134" spans="53:86">
      <c r="BA134" s="71"/>
      <c r="BB134" s="71"/>
      <c r="BC134" s="71"/>
      <c r="BD134" s="71"/>
      <c r="BE134" s="71"/>
      <c r="BF134" s="71"/>
      <c r="BG134" s="71"/>
      <c r="BH134" s="71"/>
      <c r="BI134" s="71"/>
      <c r="BJ134" s="71"/>
      <c r="BK134" s="71"/>
      <c r="BL134" s="71"/>
      <c r="BM134" s="179" t="s">
        <v>575</v>
      </c>
      <c r="BN134" s="71"/>
      <c r="BO134" s="71"/>
      <c r="BP134" s="71"/>
      <c r="BQ134" s="71"/>
      <c r="BR134" s="71"/>
      <c r="BS134" s="71"/>
      <c r="BT134" s="71"/>
      <c r="BU134" s="71"/>
      <c r="BV134" s="71"/>
      <c r="BW134" s="71"/>
      <c r="BX134" s="71"/>
      <c r="BY134" s="71"/>
      <c r="BZ134" s="71"/>
      <c r="CA134" s="71"/>
      <c r="CB134" s="71"/>
      <c r="CC134" s="71"/>
      <c r="CD134" s="71"/>
      <c r="CE134" s="71"/>
      <c r="CF134" s="71"/>
      <c r="CG134" s="71"/>
      <c r="CH134" s="71"/>
    </row>
    <row r="135" spans="53:86">
      <c r="BA135" s="71"/>
      <c r="BB135" s="71"/>
      <c r="BC135" s="71"/>
      <c r="BD135" s="71"/>
      <c r="BE135" s="71"/>
      <c r="BF135" s="71"/>
      <c r="BG135" s="71"/>
      <c r="BH135" s="71"/>
      <c r="BI135" s="71"/>
      <c r="BJ135" s="71"/>
      <c r="BK135" s="71"/>
      <c r="BL135" s="71"/>
      <c r="BM135" s="179" t="s">
        <v>576</v>
      </c>
      <c r="BN135" s="71"/>
      <c r="BO135" s="71"/>
      <c r="BP135" s="71"/>
      <c r="BQ135" s="71"/>
      <c r="BR135" s="71"/>
      <c r="BS135" s="71"/>
      <c r="BT135" s="71"/>
      <c r="BU135" s="71"/>
      <c r="BV135" s="71"/>
      <c r="BW135" s="71"/>
      <c r="BX135" s="71"/>
      <c r="BY135" s="71"/>
      <c r="BZ135" s="71"/>
      <c r="CA135" s="71"/>
      <c r="CB135" s="71"/>
      <c r="CC135" s="71"/>
      <c r="CD135" s="71"/>
      <c r="CE135" s="71"/>
      <c r="CF135" s="71"/>
      <c r="CG135" s="71"/>
      <c r="CH135" s="71"/>
    </row>
    <row r="136" spans="53:86">
      <c r="BA136" s="71"/>
      <c r="BB136" s="71"/>
      <c r="BC136" s="71"/>
      <c r="BD136" s="71"/>
      <c r="BE136" s="71"/>
      <c r="BF136" s="71"/>
      <c r="BG136" s="71"/>
      <c r="BH136" s="71"/>
      <c r="BI136" s="71"/>
      <c r="BJ136" s="71"/>
      <c r="BK136" s="71"/>
      <c r="BL136" s="71"/>
      <c r="BM136" s="179" t="s">
        <v>577</v>
      </c>
      <c r="BN136" s="71"/>
      <c r="BO136" s="71"/>
      <c r="BP136" s="71"/>
      <c r="BQ136" s="71"/>
      <c r="BR136" s="71"/>
      <c r="BS136" s="71"/>
      <c r="BT136" s="71"/>
      <c r="BU136" s="71"/>
      <c r="BV136" s="71"/>
      <c r="BW136" s="71"/>
      <c r="BX136" s="71"/>
      <c r="BY136" s="71"/>
      <c r="BZ136" s="71"/>
      <c r="CA136" s="71"/>
      <c r="CB136" s="71"/>
      <c r="CC136" s="71"/>
      <c r="CD136" s="71"/>
      <c r="CE136" s="71"/>
      <c r="CF136" s="71"/>
      <c r="CG136" s="71"/>
      <c r="CH136" s="71"/>
    </row>
    <row r="137" spans="53:86">
      <c r="BA137" s="71"/>
      <c r="BB137" s="71"/>
      <c r="BC137" s="71"/>
      <c r="BD137" s="71"/>
      <c r="BE137" s="71"/>
      <c r="BF137" s="71"/>
      <c r="BG137" s="71"/>
      <c r="BH137" s="71"/>
      <c r="BI137" s="71"/>
      <c r="BJ137" s="71"/>
      <c r="BK137" s="71"/>
      <c r="BL137" s="71"/>
      <c r="BM137" s="179" t="s">
        <v>647</v>
      </c>
      <c r="BN137" s="71"/>
      <c r="BO137" s="71"/>
      <c r="BP137" s="71"/>
      <c r="BQ137" s="71"/>
      <c r="BR137" s="71"/>
      <c r="BS137" s="71"/>
      <c r="BT137" s="71"/>
      <c r="BU137" s="71"/>
      <c r="BV137" s="71"/>
      <c r="BW137" s="71"/>
      <c r="BX137" s="71"/>
      <c r="BY137" s="71"/>
      <c r="BZ137" s="71"/>
      <c r="CA137" s="71"/>
      <c r="CB137" s="71"/>
      <c r="CC137" s="71"/>
      <c r="CD137" s="71"/>
      <c r="CE137" s="71"/>
      <c r="CF137" s="71"/>
      <c r="CG137" s="71"/>
      <c r="CH137" s="71"/>
    </row>
    <row r="138" spans="53:86">
      <c r="BA138" s="71"/>
      <c r="BB138" s="71"/>
      <c r="BC138" s="71"/>
      <c r="BD138" s="71"/>
      <c r="BE138" s="71"/>
      <c r="BF138" s="71"/>
      <c r="BG138" s="71"/>
      <c r="BH138" s="71"/>
      <c r="BI138" s="71"/>
      <c r="BJ138" s="71"/>
      <c r="BK138" s="71"/>
      <c r="BL138" s="71"/>
      <c r="BM138" s="179" t="s">
        <v>578</v>
      </c>
      <c r="BN138" s="71"/>
      <c r="BO138" s="71"/>
      <c r="BP138" s="71"/>
      <c r="BQ138" s="71"/>
      <c r="BR138" s="71"/>
      <c r="BS138" s="71"/>
      <c r="BT138" s="71"/>
      <c r="BU138" s="71"/>
      <c r="BV138" s="71"/>
      <c r="BW138" s="71"/>
      <c r="BX138" s="71"/>
      <c r="BY138" s="71"/>
      <c r="BZ138" s="71"/>
      <c r="CA138" s="71"/>
      <c r="CB138" s="71"/>
      <c r="CC138" s="71"/>
      <c r="CD138" s="71"/>
      <c r="CE138" s="71"/>
      <c r="CF138" s="71"/>
      <c r="CG138" s="71"/>
      <c r="CH138" s="71"/>
    </row>
    <row r="139" spans="53:86">
      <c r="BA139" s="71"/>
      <c r="BB139" s="71"/>
      <c r="BC139" s="71"/>
      <c r="BD139" s="71"/>
      <c r="BE139" s="71"/>
      <c r="BF139" s="71"/>
      <c r="BG139" s="71"/>
      <c r="BH139" s="71"/>
      <c r="BI139" s="71"/>
      <c r="BJ139" s="71"/>
      <c r="BK139" s="71"/>
      <c r="BL139" s="71"/>
      <c r="BM139" s="180" t="s">
        <v>579</v>
      </c>
      <c r="BN139" s="71"/>
      <c r="BO139" s="71"/>
      <c r="BP139" s="71"/>
      <c r="BQ139" s="71"/>
      <c r="BR139" s="71"/>
      <c r="BS139" s="71"/>
      <c r="BT139" s="71"/>
      <c r="BU139" s="71"/>
      <c r="BV139" s="71"/>
      <c r="BW139" s="71"/>
      <c r="BX139" s="71"/>
      <c r="BY139" s="71"/>
      <c r="BZ139" s="71"/>
      <c r="CA139" s="71"/>
      <c r="CB139" s="71"/>
      <c r="CC139" s="71"/>
      <c r="CD139" s="71"/>
      <c r="CE139" s="71"/>
      <c r="CF139" s="71"/>
      <c r="CG139" s="71"/>
      <c r="CH139" s="71"/>
    </row>
    <row r="140" spans="53:86">
      <c r="BA140" s="71"/>
      <c r="BB140" s="71"/>
      <c r="BC140" s="71"/>
      <c r="BD140" s="71"/>
      <c r="BE140" s="71"/>
      <c r="BF140" s="71"/>
      <c r="BG140" s="71"/>
      <c r="BH140" s="71"/>
      <c r="BI140" s="71"/>
      <c r="BJ140" s="71"/>
      <c r="BK140" s="71"/>
      <c r="BL140" s="71"/>
      <c r="BM140" s="179" t="s">
        <v>580</v>
      </c>
      <c r="BN140" s="71"/>
      <c r="BO140" s="71"/>
      <c r="BP140" s="71"/>
      <c r="BQ140" s="71"/>
      <c r="BR140" s="71"/>
      <c r="BS140" s="71"/>
      <c r="BT140" s="71"/>
      <c r="BU140" s="71"/>
      <c r="BV140" s="71"/>
      <c r="BW140" s="71"/>
      <c r="BX140" s="71"/>
      <c r="BY140" s="71"/>
      <c r="BZ140" s="71"/>
      <c r="CA140" s="71"/>
      <c r="CB140" s="71"/>
      <c r="CC140" s="71"/>
      <c r="CD140" s="71"/>
      <c r="CE140" s="71"/>
      <c r="CF140" s="71"/>
      <c r="CG140" s="71"/>
      <c r="CH140" s="71"/>
    </row>
    <row r="141" spans="53:86">
      <c r="BA141" s="71"/>
      <c r="BB141" s="71"/>
      <c r="BC141" s="71"/>
      <c r="BD141" s="71"/>
      <c r="BE141" s="71"/>
      <c r="BF141" s="71"/>
      <c r="BG141" s="71"/>
      <c r="BH141" s="71"/>
      <c r="BI141" s="71"/>
      <c r="BJ141" s="71"/>
      <c r="BK141" s="71"/>
      <c r="BL141" s="71"/>
      <c r="BM141" s="179" t="s">
        <v>581</v>
      </c>
      <c r="BN141" s="71"/>
      <c r="BO141" s="71"/>
      <c r="BP141" s="71"/>
      <c r="BQ141" s="71"/>
      <c r="BR141" s="71"/>
      <c r="BS141" s="71"/>
      <c r="BT141" s="71"/>
      <c r="BU141" s="71"/>
      <c r="BV141" s="71"/>
      <c r="BW141" s="71"/>
      <c r="BX141" s="71"/>
      <c r="BY141" s="71"/>
      <c r="BZ141" s="71"/>
      <c r="CA141" s="71"/>
      <c r="CB141" s="71"/>
      <c r="CC141" s="71"/>
      <c r="CD141" s="71"/>
      <c r="CE141" s="71"/>
      <c r="CF141" s="71"/>
      <c r="CG141" s="71"/>
      <c r="CH141" s="71"/>
    </row>
    <row r="142" spans="53:86">
      <c r="BA142" s="71"/>
      <c r="BB142" s="71"/>
      <c r="BC142" s="71"/>
      <c r="BD142" s="71"/>
      <c r="BE142" s="71"/>
      <c r="BF142" s="71"/>
      <c r="BG142" s="71"/>
      <c r="BH142" s="71"/>
      <c r="BI142" s="71"/>
      <c r="BJ142" s="71"/>
      <c r="BK142" s="71"/>
      <c r="BL142" s="71"/>
      <c r="BM142" s="179" t="s">
        <v>582</v>
      </c>
      <c r="BN142" s="71"/>
      <c r="BO142" s="71"/>
      <c r="BP142" s="71"/>
      <c r="BQ142" s="71"/>
      <c r="BR142" s="71"/>
      <c r="BS142" s="71"/>
      <c r="BT142" s="71"/>
      <c r="BU142" s="71"/>
      <c r="BV142" s="71"/>
      <c r="BW142" s="71"/>
      <c r="BX142" s="71"/>
      <c r="BY142" s="71"/>
      <c r="BZ142" s="71"/>
      <c r="CA142" s="71"/>
      <c r="CB142" s="71"/>
      <c r="CC142" s="71"/>
      <c r="CD142" s="71"/>
      <c r="CE142" s="71"/>
      <c r="CF142" s="71"/>
      <c r="CG142" s="71"/>
      <c r="CH142" s="71"/>
    </row>
    <row r="143" spans="53:86">
      <c r="BA143" s="71"/>
      <c r="BB143" s="71"/>
      <c r="BC143" s="71"/>
      <c r="BD143" s="71"/>
      <c r="BE143" s="71"/>
      <c r="BF143" s="71"/>
      <c r="BG143" s="71"/>
      <c r="BH143" s="71"/>
      <c r="BI143" s="71"/>
      <c r="BJ143" s="71"/>
      <c r="BK143" s="71"/>
      <c r="BL143" s="71"/>
      <c r="BM143" s="179" t="s">
        <v>583</v>
      </c>
      <c r="BN143" s="71"/>
      <c r="BO143" s="71"/>
      <c r="BP143" s="71"/>
      <c r="BQ143" s="71"/>
      <c r="BR143" s="71"/>
      <c r="BS143" s="71"/>
      <c r="BT143" s="71"/>
      <c r="BU143" s="71"/>
      <c r="BV143" s="71"/>
      <c r="BW143" s="71"/>
      <c r="BX143" s="71"/>
      <c r="BY143" s="71"/>
      <c r="BZ143" s="71"/>
      <c r="CA143" s="71"/>
      <c r="CB143" s="71"/>
      <c r="CC143" s="71"/>
      <c r="CD143" s="71"/>
      <c r="CE143" s="71"/>
      <c r="CF143" s="71"/>
      <c r="CG143" s="71"/>
      <c r="CH143" s="71"/>
    </row>
    <row r="144" spans="53:86">
      <c r="BA144" s="71"/>
      <c r="BB144" s="71"/>
      <c r="BC144" s="71"/>
      <c r="BD144" s="71"/>
      <c r="BE144" s="71"/>
      <c r="BF144" s="71"/>
      <c r="BG144" s="71"/>
      <c r="BH144" s="71"/>
      <c r="BI144" s="71"/>
      <c r="BJ144" s="71"/>
      <c r="BK144" s="71"/>
      <c r="BL144" s="71"/>
      <c r="BM144" s="179" t="s">
        <v>584</v>
      </c>
      <c r="BN144" s="71"/>
      <c r="BO144" s="71"/>
      <c r="BP144" s="71"/>
      <c r="BQ144" s="71"/>
      <c r="BR144" s="71"/>
      <c r="BS144" s="71"/>
      <c r="BT144" s="71"/>
      <c r="BU144" s="71"/>
      <c r="BV144" s="71"/>
      <c r="BW144" s="71"/>
      <c r="BX144" s="71"/>
      <c r="BY144" s="71"/>
      <c r="BZ144" s="71"/>
      <c r="CA144" s="71"/>
      <c r="CB144" s="71"/>
      <c r="CC144" s="71"/>
      <c r="CD144" s="71"/>
      <c r="CE144" s="71"/>
      <c r="CF144" s="71"/>
      <c r="CG144" s="71"/>
      <c r="CH144" s="71"/>
    </row>
    <row r="145" spans="53:86">
      <c r="BA145" s="71"/>
      <c r="BB145" s="71"/>
      <c r="BC145" s="71"/>
      <c r="BD145" s="71"/>
      <c r="BE145" s="71"/>
      <c r="BF145" s="71"/>
      <c r="BG145" s="71"/>
      <c r="BH145" s="71"/>
      <c r="BI145" s="71"/>
      <c r="BJ145" s="71"/>
      <c r="BK145" s="71"/>
      <c r="BL145" s="71"/>
      <c r="BM145" s="179" t="s">
        <v>585</v>
      </c>
      <c r="BN145" s="71"/>
      <c r="BO145" s="71"/>
      <c r="BP145" s="71"/>
      <c r="BQ145" s="71"/>
      <c r="BR145" s="71"/>
      <c r="BS145" s="71"/>
      <c r="BT145" s="71"/>
      <c r="BU145" s="71"/>
      <c r="BV145" s="71"/>
      <c r="BW145" s="71"/>
      <c r="BX145" s="71"/>
      <c r="BY145" s="71"/>
      <c r="BZ145" s="71"/>
      <c r="CA145" s="71"/>
      <c r="CB145" s="71"/>
      <c r="CC145" s="71"/>
      <c r="CD145" s="71"/>
      <c r="CE145" s="71"/>
      <c r="CF145" s="71"/>
      <c r="CG145" s="71"/>
      <c r="CH145" s="71"/>
    </row>
    <row r="146" spans="53:86">
      <c r="BA146" s="71"/>
      <c r="BB146" s="71"/>
      <c r="BC146" s="71"/>
      <c r="BD146" s="71"/>
      <c r="BE146" s="71"/>
      <c r="BF146" s="71"/>
      <c r="BG146" s="71"/>
      <c r="BH146" s="71"/>
      <c r="BI146" s="71"/>
      <c r="BJ146" s="71"/>
      <c r="BK146" s="71"/>
      <c r="BL146" s="71"/>
      <c r="BM146" s="179" t="s">
        <v>586</v>
      </c>
      <c r="BN146" s="71"/>
      <c r="BO146" s="71"/>
      <c r="BP146" s="71"/>
      <c r="BQ146" s="71"/>
      <c r="BR146" s="71"/>
      <c r="BS146" s="71"/>
      <c r="BT146" s="71"/>
      <c r="BU146" s="71"/>
      <c r="BV146" s="71"/>
      <c r="BW146" s="71"/>
      <c r="BX146" s="71"/>
      <c r="BY146" s="71"/>
      <c r="BZ146" s="71"/>
      <c r="CA146" s="71"/>
      <c r="CB146" s="71"/>
      <c r="CC146" s="71"/>
      <c r="CD146" s="71"/>
      <c r="CE146" s="71"/>
      <c r="CF146" s="71"/>
      <c r="CG146" s="71"/>
      <c r="CH146" s="71"/>
    </row>
    <row r="147" spans="53:86">
      <c r="BA147" s="71"/>
      <c r="BB147" s="71"/>
      <c r="BC147" s="71"/>
      <c r="BD147" s="71"/>
      <c r="BE147" s="71"/>
      <c r="BF147" s="71"/>
      <c r="BG147" s="71"/>
      <c r="BH147" s="71"/>
      <c r="BI147" s="71"/>
      <c r="BJ147" s="71"/>
      <c r="BK147" s="71"/>
      <c r="BL147" s="71"/>
      <c r="BM147" s="179" t="s">
        <v>587</v>
      </c>
      <c r="BN147" s="71"/>
      <c r="BO147" s="71"/>
      <c r="BP147" s="71"/>
      <c r="BQ147" s="71"/>
      <c r="BR147" s="71"/>
      <c r="BS147" s="71"/>
      <c r="BT147" s="71"/>
      <c r="BU147" s="71"/>
      <c r="BV147" s="71"/>
      <c r="BW147" s="71"/>
      <c r="BX147" s="71"/>
      <c r="BY147" s="71"/>
      <c r="BZ147" s="71"/>
      <c r="CA147" s="71"/>
      <c r="CB147" s="71"/>
      <c r="CC147" s="71"/>
      <c r="CD147" s="71"/>
      <c r="CE147" s="71"/>
      <c r="CF147" s="71"/>
      <c r="CG147" s="71"/>
      <c r="CH147" s="71"/>
    </row>
    <row r="148" spans="53:86">
      <c r="BA148" s="71"/>
      <c r="BB148" s="71"/>
      <c r="BC148" s="71"/>
      <c r="BD148" s="71"/>
      <c r="BE148" s="71"/>
      <c r="BF148" s="71"/>
      <c r="BG148" s="71"/>
      <c r="BH148" s="71"/>
      <c r="BI148" s="71"/>
      <c r="BJ148" s="71"/>
      <c r="BK148" s="71"/>
      <c r="BL148" s="71"/>
      <c r="BM148" s="179" t="s">
        <v>588</v>
      </c>
      <c r="BN148" s="71"/>
      <c r="BO148" s="71"/>
      <c r="BP148" s="71"/>
      <c r="BQ148" s="71"/>
      <c r="BR148" s="71"/>
      <c r="BS148" s="71"/>
      <c r="BT148" s="71"/>
      <c r="BU148" s="71"/>
      <c r="BV148" s="71"/>
      <c r="BW148" s="71"/>
      <c r="BX148" s="71"/>
      <c r="BY148" s="71"/>
      <c r="BZ148" s="71"/>
      <c r="CA148" s="71"/>
      <c r="CB148" s="71"/>
      <c r="CC148" s="71"/>
      <c r="CD148" s="71"/>
      <c r="CE148" s="71"/>
      <c r="CF148" s="71"/>
      <c r="CG148" s="71"/>
      <c r="CH148" s="71"/>
    </row>
    <row r="149" spans="53:86">
      <c r="BA149" s="71"/>
      <c r="BB149" s="71"/>
      <c r="BC149" s="71"/>
      <c r="BD149" s="71"/>
      <c r="BE149" s="71"/>
      <c r="BF149" s="71"/>
      <c r="BG149" s="71"/>
      <c r="BH149" s="71"/>
      <c r="BI149" s="71"/>
      <c r="BJ149" s="71"/>
      <c r="BK149" s="71"/>
      <c r="BL149" s="71"/>
      <c r="BM149" s="179" t="s">
        <v>589</v>
      </c>
      <c r="BN149" s="71"/>
      <c r="BO149" s="71"/>
      <c r="BP149" s="71"/>
      <c r="BQ149" s="71"/>
      <c r="BR149" s="71"/>
      <c r="BS149" s="71"/>
      <c r="BT149" s="71"/>
      <c r="BU149" s="71"/>
      <c r="BV149" s="71"/>
      <c r="BW149" s="71"/>
      <c r="BX149" s="71"/>
      <c r="BY149" s="71"/>
      <c r="BZ149" s="71"/>
      <c r="CA149" s="71"/>
      <c r="CB149" s="71"/>
      <c r="CC149" s="71"/>
      <c r="CD149" s="71"/>
      <c r="CE149" s="71"/>
      <c r="CF149" s="71"/>
      <c r="CG149" s="71"/>
      <c r="CH149" s="71"/>
    </row>
    <row r="150" spans="53:86">
      <c r="BA150" s="71"/>
      <c r="BB150" s="71"/>
      <c r="BC150" s="71"/>
      <c r="BD150" s="71"/>
      <c r="BE150" s="71"/>
      <c r="BF150" s="71"/>
      <c r="BG150" s="71"/>
      <c r="BH150" s="71"/>
      <c r="BI150" s="71"/>
      <c r="BJ150" s="71"/>
      <c r="BK150" s="71"/>
      <c r="BL150" s="71"/>
      <c r="BM150" s="179" t="s">
        <v>590</v>
      </c>
      <c r="BN150" s="71"/>
      <c r="BO150" s="71"/>
      <c r="BP150" s="71"/>
      <c r="BQ150" s="71"/>
      <c r="BR150" s="71"/>
      <c r="BS150" s="71"/>
      <c r="BT150" s="71"/>
      <c r="BU150" s="71"/>
      <c r="BV150" s="71"/>
      <c r="BW150" s="71"/>
      <c r="BX150" s="71"/>
      <c r="BY150" s="71"/>
      <c r="BZ150" s="71"/>
      <c r="CA150" s="71"/>
      <c r="CB150" s="71"/>
      <c r="CC150" s="71"/>
      <c r="CD150" s="71"/>
      <c r="CE150" s="71"/>
      <c r="CF150" s="71"/>
      <c r="CG150" s="71"/>
      <c r="CH150" s="71"/>
    </row>
    <row r="151" spans="53:86">
      <c r="BA151" s="71"/>
      <c r="BB151" s="71"/>
      <c r="BC151" s="71"/>
      <c r="BD151" s="71"/>
      <c r="BE151" s="71"/>
      <c r="BF151" s="71"/>
      <c r="BG151" s="71"/>
      <c r="BH151" s="71"/>
      <c r="BI151" s="71"/>
      <c r="BJ151" s="71"/>
      <c r="BK151" s="71"/>
      <c r="BL151" s="71"/>
      <c r="BM151" s="179" t="s">
        <v>591</v>
      </c>
      <c r="BN151" s="71"/>
      <c r="BO151" s="71"/>
      <c r="BP151" s="71"/>
      <c r="BQ151" s="71"/>
      <c r="BR151" s="71"/>
      <c r="BS151" s="71"/>
      <c r="BT151" s="71"/>
      <c r="BU151" s="71"/>
      <c r="BV151" s="71"/>
      <c r="BW151" s="71"/>
      <c r="BX151" s="71"/>
      <c r="BY151" s="71"/>
      <c r="BZ151" s="71"/>
      <c r="CA151" s="71"/>
      <c r="CB151" s="71"/>
      <c r="CC151" s="71"/>
      <c r="CD151" s="71"/>
      <c r="CE151" s="71"/>
      <c r="CF151" s="71"/>
      <c r="CG151" s="71"/>
      <c r="CH151" s="71"/>
    </row>
    <row r="152" spans="53:86">
      <c r="BA152" s="71"/>
      <c r="BB152" s="71"/>
      <c r="BC152" s="71"/>
      <c r="BD152" s="71"/>
      <c r="BE152" s="71"/>
      <c r="BF152" s="71"/>
      <c r="BG152" s="71"/>
      <c r="BH152" s="71"/>
      <c r="BI152" s="71"/>
      <c r="BJ152" s="71"/>
      <c r="BK152" s="71"/>
      <c r="BL152" s="71"/>
      <c r="BM152" s="179" t="s">
        <v>592</v>
      </c>
      <c r="BN152" s="71"/>
      <c r="BO152" s="71"/>
      <c r="BP152" s="71"/>
      <c r="BQ152" s="71"/>
      <c r="BR152" s="71"/>
      <c r="BS152" s="71"/>
      <c r="BT152" s="71"/>
      <c r="BU152" s="71"/>
      <c r="BV152" s="71"/>
      <c r="BW152" s="71"/>
      <c r="BX152" s="71"/>
      <c r="BY152" s="71"/>
      <c r="BZ152" s="71"/>
      <c r="CA152" s="71"/>
      <c r="CB152" s="71"/>
      <c r="CC152" s="71"/>
      <c r="CD152" s="71"/>
      <c r="CE152" s="71"/>
      <c r="CF152" s="71"/>
      <c r="CG152" s="71"/>
      <c r="CH152" s="71"/>
    </row>
    <row r="153" spans="53:86">
      <c r="BA153" s="71"/>
      <c r="BB153" s="71"/>
      <c r="BC153" s="71"/>
      <c r="BD153" s="71"/>
      <c r="BE153" s="71"/>
      <c r="BF153" s="71"/>
      <c r="BG153" s="71"/>
      <c r="BH153" s="71"/>
      <c r="BI153" s="71"/>
      <c r="BJ153" s="71"/>
      <c r="BK153" s="71"/>
      <c r="BL153" s="71"/>
      <c r="BM153" s="179" t="s">
        <v>648</v>
      </c>
      <c r="BN153" s="71"/>
      <c r="BO153" s="71"/>
      <c r="BP153" s="71"/>
      <c r="BQ153" s="71"/>
      <c r="BR153" s="71"/>
      <c r="BS153" s="71"/>
      <c r="BT153" s="71"/>
      <c r="BU153" s="71"/>
      <c r="BV153" s="71"/>
      <c r="BW153" s="71"/>
      <c r="BX153" s="71"/>
      <c r="BY153" s="71"/>
      <c r="BZ153" s="71"/>
      <c r="CA153" s="71"/>
      <c r="CB153" s="71"/>
      <c r="CC153" s="71"/>
      <c r="CD153" s="71"/>
      <c r="CE153" s="71"/>
      <c r="CF153" s="71"/>
      <c r="CG153" s="71"/>
      <c r="CH153" s="71"/>
    </row>
    <row r="154" spans="53:86">
      <c r="BA154" s="71"/>
      <c r="BB154" s="71"/>
      <c r="BC154" s="71"/>
      <c r="BD154" s="71"/>
      <c r="BE154" s="71"/>
      <c r="BF154" s="71"/>
      <c r="BG154" s="71"/>
      <c r="BH154" s="71"/>
      <c r="BI154" s="71"/>
      <c r="BJ154" s="71"/>
      <c r="BK154" s="71"/>
      <c r="BL154" s="71"/>
      <c r="BM154" s="179" t="s">
        <v>593</v>
      </c>
      <c r="BN154" s="71"/>
      <c r="BO154" s="71"/>
      <c r="BP154" s="71"/>
      <c r="BQ154" s="71"/>
      <c r="BR154" s="71"/>
      <c r="BS154" s="71"/>
      <c r="BT154" s="71"/>
      <c r="BU154" s="71"/>
      <c r="BV154" s="71"/>
      <c r="BW154" s="71"/>
      <c r="BX154" s="71"/>
      <c r="BY154" s="71"/>
      <c r="BZ154" s="71"/>
      <c r="CA154" s="71"/>
      <c r="CB154" s="71"/>
      <c r="CC154" s="71"/>
      <c r="CD154" s="71"/>
      <c r="CE154" s="71"/>
      <c r="CF154" s="71"/>
      <c r="CG154" s="71"/>
      <c r="CH154" s="71"/>
    </row>
    <row r="155" spans="53:86">
      <c r="BA155" s="71"/>
      <c r="BB155" s="71"/>
      <c r="BC155" s="71"/>
      <c r="BD155" s="71"/>
      <c r="BE155" s="71"/>
      <c r="BF155" s="71"/>
      <c r="BG155" s="71"/>
      <c r="BH155" s="71"/>
      <c r="BI155" s="71"/>
      <c r="BJ155" s="71"/>
      <c r="BK155" s="71"/>
      <c r="BL155" s="71"/>
      <c r="BM155" s="179" t="s">
        <v>594</v>
      </c>
      <c r="BN155" s="71"/>
      <c r="BO155" s="71"/>
      <c r="BP155" s="71"/>
      <c r="BQ155" s="71"/>
      <c r="BR155" s="71"/>
      <c r="BS155" s="71"/>
      <c r="BT155" s="71"/>
      <c r="BU155" s="71"/>
      <c r="BV155" s="71"/>
      <c r="BW155" s="71"/>
      <c r="BX155" s="71"/>
      <c r="BY155" s="71"/>
      <c r="BZ155" s="71"/>
      <c r="CA155" s="71"/>
      <c r="CB155" s="71"/>
      <c r="CC155" s="71"/>
      <c r="CD155" s="71"/>
      <c r="CE155" s="71"/>
      <c r="CF155" s="71"/>
      <c r="CG155" s="71"/>
      <c r="CH155" s="71"/>
    </row>
    <row r="156" spans="53:86">
      <c r="BA156" s="71"/>
      <c r="BB156" s="71"/>
      <c r="BC156" s="71"/>
      <c r="BD156" s="71"/>
      <c r="BE156" s="71"/>
      <c r="BF156" s="71"/>
      <c r="BG156" s="71"/>
      <c r="BH156" s="71"/>
      <c r="BI156" s="71"/>
      <c r="BJ156" s="71"/>
      <c r="BK156" s="71"/>
      <c r="BL156" s="71"/>
      <c r="BM156" s="179" t="s">
        <v>595</v>
      </c>
      <c r="BN156" s="71"/>
      <c r="BO156" s="71"/>
      <c r="BP156" s="71"/>
      <c r="BQ156" s="71"/>
      <c r="BR156" s="71"/>
      <c r="BS156" s="71"/>
      <c r="BT156" s="71"/>
      <c r="BU156" s="71"/>
      <c r="BV156" s="71"/>
      <c r="BW156" s="71"/>
      <c r="BX156" s="71"/>
      <c r="BY156" s="71"/>
      <c r="BZ156" s="71"/>
      <c r="CA156" s="71"/>
      <c r="CB156" s="71"/>
      <c r="CC156" s="71"/>
      <c r="CD156" s="71"/>
      <c r="CE156" s="71"/>
      <c r="CF156" s="71"/>
      <c r="CG156" s="71"/>
      <c r="CH156" s="71"/>
    </row>
    <row r="157" spans="53:86">
      <c r="BA157" s="71"/>
      <c r="BB157" s="71"/>
      <c r="BC157" s="71"/>
      <c r="BD157" s="71"/>
      <c r="BE157" s="71"/>
      <c r="BF157" s="71"/>
      <c r="BG157" s="71"/>
      <c r="BH157" s="71"/>
      <c r="BI157" s="71"/>
      <c r="BJ157" s="71"/>
      <c r="BK157" s="71"/>
      <c r="BL157" s="71"/>
      <c r="BM157" s="179" t="s">
        <v>596</v>
      </c>
      <c r="BN157" s="71"/>
      <c r="BO157" s="71"/>
      <c r="BP157" s="71"/>
      <c r="BQ157" s="71"/>
      <c r="BR157" s="71"/>
      <c r="BS157" s="71"/>
      <c r="BT157" s="71"/>
      <c r="BU157" s="71"/>
      <c r="BV157" s="71"/>
      <c r="BW157" s="71"/>
      <c r="BX157" s="71"/>
      <c r="BY157" s="71"/>
      <c r="BZ157" s="71"/>
      <c r="CA157" s="71"/>
      <c r="CB157" s="71"/>
      <c r="CC157" s="71"/>
      <c r="CD157" s="71"/>
      <c r="CE157" s="71"/>
      <c r="CF157" s="71"/>
      <c r="CG157" s="71"/>
      <c r="CH157" s="71"/>
    </row>
    <row r="158" spans="53:86">
      <c r="BA158" s="71"/>
      <c r="BB158" s="71"/>
      <c r="BC158" s="71"/>
      <c r="BD158" s="71"/>
      <c r="BE158" s="71"/>
      <c r="BF158" s="71"/>
      <c r="BG158" s="71"/>
      <c r="BH158" s="71"/>
      <c r="BI158" s="71"/>
      <c r="BJ158" s="71"/>
      <c r="BK158" s="71"/>
      <c r="BL158" s="71"/>
      <c r="BM158" s="179" t="s">
        <v>597</v>
      </c>
      <c r="BN158" s="71"/>
      <c r="BO158" s="71"/>
      <c r="BP158" s="71"/>
      <c r="BQ158" s="71"/>
      <c r="BR158" s="71"/>
      <c r="BS158" s="71"/>
      <c r="BT158" s="71"/>
      <c r="BU158" s="71"/>
      <c r="BV158" s="71"/>
      <c r="BW158" s="71"/>
      <c r="BX158" s="71"/>
      <c r="BY158" s="71"/>
      <c r="BZ158" s="71"/>
      <c r="CA158" s="71"/>
      <c r="CB158" s="71"/>
      <c r="CC158" s="71"/>
      <c r="CD158" s="71"/>
      <c r="CE158" s="71"/>
      <c r="CF158" s="71"/>
      <c r="CG158" s="71"/>
      <c r="CH158" s="71"/>
    </row>
    <row r="159" spans="53:86">
      <c r="BA159" s="71"/>
      <c r="BB159" s="71"/>
      <c r="BC159" s="71"/>
      <c r="BD159" s="71"/>
      <c r="BE159" s="71"/>
      <c r="BF159" s="71"/>
      <c r="BG159" s="71"/>
      <c r="BH159" s="71"/>
      <c r="BI159" s="71"/>
      <c r="BJ159" s="71"/>
      <c r="BK159" s="71"/>
      <c r="BL159" s="71"/>
      <c r="BM159" s="179" t="s">
        <v>649</v>
      </c>
      <c r="BN159" s="71"/>
      <c r="BO159" s="71"/>
      <c r="BP159" s="71"/>
      <c r="BQ159" s="71"/>
      <c r="BR159" s="71"/>
      <c r="BS159" s="71"/>
      <c r="BT159" s="71"/>
      <c r="BU159" s="71"/>
      <c r="BV159" s="71"/>
      <c r="BW159" s="71"/>
      <c r="BX159" s="71"/>
      <c r="BY159" s="71"/>
      <c r="BZ159" s="71"/>
      <c r="CA159" s="71"/>
      <c r="CB159" s="71"/>
      <c r="CC159" s="71"/>
      <c r="CD159" s="71"/>
      <c r="CE159" s="71"/>
      <c r="CF159" s="71"/>
      <c r="CG159" s="71"/>
      <c r="CH159" s="71"/>
    </row>
    <row r="160" spans="53:86">
      <c r="BA160" s="71"/>
      <c r="BB160" s="71"/>
      <c r="BC160" s="71"/>
      <c r="BD160" s="71"/>
      <c r="BE160" s="71"/>
      <c r="BF160" s="71"/>
      <c r="BG160" s="71"/>
      <c r="BH160" s="71"/>
      <c r="BI160" s="71"/>
      <c r="BJ160" s="71"/>
      <c r="BK160" s="71"/>
      <c r="BL160" s="71"/>
      <c r="BM160" s="179" t="s">
        <v>598</v>
      </c>
      <c r="BN160" s="71"/>
      <c r="BO160" s="71"/>
      <c r="BP160" s="71"/>
      <c r="BQ160" s="71"/>
      <c r="BR160" s="71"/>
      <c r="BS160" s="71"/>
      <c r="BT160" s="71"/>
      <c r="BU160" s="71"/>
      <c r="BV160" s="71"/>
      <c r="BW160" s="71"/>
      <c r="BX160" s="71"/>
      <c r="BY160" s="71"/>
      <c r="BZ160" s="71"/>
      <c r="CA160" s="71"/>
      <c r="CB160" s="71"/>
      <c r="CC160" s="71"/>
      <c r="CD160" s="71"/>
      <c r="CE160" s="71"/>
      <c r="CF160" s="71"/>
      <c r="CG160" s="71"/>
      <c r="CH160" s="71"/>
    </row>
    <row r="161" spans="53:86">
      <c r="BA161" s="71"/>
      <c r="BB161" s="71"/>
      <c r="BC161" s="71"/>
      <c r="BD161" s="71"/>
      <c r="BE161" s="71"/>
      <c r="BF161" s="71"/>
      <c r="BG161" s="71"/>
      <c r="BH161" s="71"/>
      <c r="BI161" s="71"/>
      <c r="BJ161" s="71"/>
      <c r="BK161" s="71"/>
      <c r="BL161" s="71"/>
      <c r="BM161" s="179" t="s">
        <v>599</v>
      </c>
      <c r="BN161" s="71"/>
      <c r="BO161" s="71"/>
      <c r="BP161" s="71"/>
      <c r="BQ161" s="71"/>
      <c r="BR161" s="71"/>
      <c r="BS161" s="71"/>
      <c r="BT161" s="71"/>
      <c r="BU161" s="71"/>
      <c r="BV161" s="71"/>
      <c r="BW161" s="71"/>
      <c r="BX161" s="71"/>
      <c r="BY161" s="71"/>
      <c r="BZ161" s="71"/>
      <c r="CA161" s="71"/>
      <c r="CB161" s="71"/>
      <c r="CC161" s="71"/>
      <c r="CD161" s="71"/>
      <c r="CE161" s="71"/>
      <c r="CF161" s="71"/>
      <c r="CG161" s="71"/>
      <c r="CH161" s="71"/>
    </row>
    <row r="162" spans="53:86">
      <c r="BA162" s="71"/>
      <c r="BB162" s="71"/>
      <c r="BC162" s="71"/>
      <c r="BD162" s="71"/>
      <c r="BE162" s="71"/>
      <c r="BF162" s="71"/>
      <c r="BG162" s="71"/>
      <c r="BH162" s="71"/>
      <c r="BI162" s="71"/>
      <c r="BJ162" s="71"/>
      <c r="BK162" s="71"/>
      <c r="BL162" s="71"/>
      <c r="BM162" s="180" t="s">
        <v>600</v>
      </c>
      <c r="BN162" s="71"/>
      <c r="BO162" s="71"/>
      <c r="BP162" s="71"/>
      <c r="BQ162" s="71"/>
      <c r="BR162" s="71"/>
      <c r="BS162" s="71"/>
      <c r="BT162" s="71"/>
      <c r="BU162" s="71"/>
      <c r="BV162" s="71"/>
      <c r="BW162" s="71"/>
      <c r="BX162" s="71"/>
      <c r="BY162" s="71"/>
      <c r="BZ162" s="71"/>
      <c r="CA162" s="71"/>
      <c r="CB162" s="71"/>
      <c r="CC162" s="71"/>
      <c r="CD162" s="71"/>
      <c r="CE162" s="71"/>
      <c r="CF162" s="71"/>
      <c r="CG162" s="71"/>
      <c r="CH162" s="71"/>
    </row>
    <row r="163" spans="53:86">
      <c r="BA163" s="71"/>
      <c r="BB163" s="71"/>
      <c r="BC163" s="71"/>
      <c r="BD163" s="71"/>
      <c r="BE163" s="71"/>
      <c r="BF163" s="71"/>
      <c r="BG163" s="71"/>
      <c r="BH163" s="71"/>
      <c r="BI163" s="71"/>
      <c r="BJ163" s="71"/>
      <c r="BK163" s="71"/>
      <c r="BL163" s="71"/>
      <c r="BM163" s="179" t="s">
        <v>79</v>
      </c>
      <c r="BN163" s="71"/>
      <c r="BO163" s="71"/>
      <c r="BP163" s="71"/>
      <c r="BQ163" s="71"/>
      <c r="BR163" s="71"/>
      <c r="BS163" s="71"/>
      <c r="BT163" s="71"/>
      <c r="BU163" s="71"/>
      <c r="BV163" s="71"/>
      <c r="BW163" s="71"/>
      <c r="BX163" s="71"/>
      <c r="BY163" s="71"/>
      <c r="BZ163" s="71"/>
      <c r="CA163" s="71"/>
      <c r="CB163" s="71"/>
      <c r="CC163" s="71"/>
      <c r="CD163" s="71"/>
      <c r="CE163" s="71"/>
      <c r="CF163" s="71"/>
      <c r="CG163" s="71"/>
      <c r="CH163" s="71"/>
    </row>
    <row r="164" spans="53:86">
      <c r="BA164" s="71"/>
      <c r="BB164" s="71"/>
      <c r="BC164" s="71"/>
      <c r="BD164" s="71"/>
      <c r="BE164" s="71"/>
      <c r="BF164" s="71"/>
      <c r="BG164" s="71"/>
      <c r="BH164" s="71"/>
      <c r="BI164" s="71"/>
      <c r="BJ164" s="71"/>
      <c r="BK164" s="71"/>
      <c r="BL164" s="71"/>
      <c r="BM164" s="180" t="s">
        <v>601</v>
      </c>
      <c r="BN164" s="71"/>
      <c r="BO164" s="71"/>
      <c r="BP164" s="71"/>
      <c r="BQ164" s="71"/>
      <c r="BR164" s="71"/>
      <c r="BS164" s="71"/>
      <c r="BT164" s="71"/>
      <c r="BU164" s="71"/>
      <c r="BV164" s="71"/>
      <c r="BW164" s="71"/>
      <c r="BX164" s="71"/>
      <c r="BY164" s="71"/>
      <c r="BZ164" s="71"/>
      <c r="CA164" s="71"/>
      <c r="CB164" s="71"/>
      <c r="CC164" s="71"/>
      <c r="CD164" s="71"/>
      <c r="CE164" s="71"/>
      <c r="CF164" s="71"/>
      <c r="CG164" s="71"/>
      <c r="CH164" s="71"/>
    </row>
    <row r="165" spans="53:86">
      <c r="BA165" s="71"/>
      <c r="BB165" s="71"/>
      <c r="BC165" s="71"/>
      <c r="BD165" s="71"/>
      <c r="BE165" s="71"/>
      <c r="BF165" s="71"/>
      <c r="BG165" s="71"/>
      <c r="BH165" s="71"/>
      <c r="BI165" s="71"/>
      <c r="BJ165" s="71"/>
      <c r="BK165" s="71"/>
      <c r="BL165" s="71"/>
      <c r="BM165" s="179" t="s">
        <v>602</v>
      </c>
      <c r="BN165" s="71"/>
      <c r="BO165" s="71"/>
      <c r="BP165" s="71"/>
      <c r="BQ165" s="71"/>
      <c r="BR165" s="71"/>
      <c r="BS165" s="71"/>
      <c r="BT165" s="71"/>
      <c r="BU165" s="71"/>
      <c r="BV165" s="71"/>
      <c r="BW165" s="71"/>
      <c r="BX165" s="71"/>
      <c r="BY165" s="71"/>
      <c r="BZ165" s="71"/>
      <c r="CA165" s="71"/>
      <c r="CB165" s="71"/>
      <c r="CC165" s="71"/>
      <c r="CD165" s="71"/>
      <c r="CE165" s="71"/>
      <c r="CF165" s="71"/>
      <c r="CG165" s="71"/>
      <c r="CH165" s="71"/>
    </row>
    <row r="166" spans="53:86">
      <c r="BA166" s="71"/>
      <c r="BB166" s="71"/>
      <c r="BC166" s="71"/>
      <c r="BD166" s="71"/>
      <c r="BE166" s="71"/>
      <c r="BF166" s="71"/>
      <c r="BG166" s="71"/>
      <c r="BH166" s="71"/>
      <c r="BI166" s="71"/>
      <c r="BJ166" s="71"/>
      <c r="BK166" s="71"/>
      <c r="BL166" s="71"/>
      <c r="BM166" s="179" t="s">
        <v>603</v>
      </c>
      <c r="BN166" s="71"/>
      <c r="BO166" s="71"/>
      <c r="BP166" s="71"/>
      <c r="BQ166" s="71"/>
      <c r="BR166" s="71"/>
      <c r="BS166" s="71"/>
      <c r="BT166" s="71"/>
      <c r="BU166" s="71"/>
      <c r="BV166" s="71"/>
      <c r="BW166" s="71"/>
      <c r="BX166" s="71"/>
      <c r="BY166" s="71"/>
      <c r="BZ166" s="71"/>
      <c r="CA166" s="71"/>
      <c r="CB166" s="71"/>
      <c r="CC166" s="71"/>
      <c r="CD166" s="71"/>
      <c r="CE166" s="71"/>
      <c r="CF166" s="71"/>
      <c r="CG166" s="71"/>
      <c r="CH166" s="71"/>
    </row>
    <row r="167" spans="53:86">
      <c r="BA167" s="71"/>
      <c r="BB167" s="71"/>
      <c r="BC167" s="71"/>
      <c r="BD167" s="71"/>
      <c r="BE167" s="71"/>
      <c r="BF167" s="71"/>
      <c r="BG167" s="71"/>
      <c r="BH167" s="71"/>
      <c r="BI167" s="71"/>
      <c r="BJ167" s="71"/>
      <c r="BK167" s="71"/>
      <c r="BL167" s="71"/>
      <c r="BM167" s="179" t="s">
        <v>604</v>
      </c>
      <c r="BN167" s="71"/>
      <c r="BO167" s="71"/>
      <c r="BP167" s="71"/>
      <c r="BQ167" s="71"/>
      <c r="BR167" s="71"/>
      <c r="BS167" s="71"/>
      <c r="BT167" s="71"/>
      <c r="BU167" s="71"/>
      <c r="BV167" s="71"/>
      <c r="BW167" s="71"/>
      <c r="BX167" s="71"/>
      <c r="BY167" s="71"/>
      <c r="BZ167" s="71"/>
      <c r="CA167" s="71"/>
      <c r="CB167" s="71"/>
      <c r="CC167" s="71"/>
      <c r="CD167" s="71"/>
      <c r="CE167" s="71"/>
      <c r="CF167" s="71"/>
      <c r="CG167" s="71"/>
      <c r="CH167" s="71"/>
    </row>
    <row r="168" spans="53:86">
      <c r="BA168" s="71"/>
      <c r="BB168" s="71"/>
      <c r="BC168" s="71"/>
      <c r="BD168" s="71"/>
      <c r="BE168" s="71"/>
      <c r="BF168" s="71"/>
      <c r="BG168" s="71"/>
      <c r="BH168" s="71"/>
      <c r="BI168" s="71"/>
      <c r="BJ168" s="71"/>
      <c r="BK168" s="71"/>
      <c r="BL168" s="71"/>
      <c r="BM168" s="179" t="s">
        <v>605</v>
      </c>
      <c r="BN168" s="71"/>
      <c r="BO168" s="71"/>
      <c r="BP168" s="71"/>
      <c r="BQ168" s="71"/>
      <c r="BR168" s="71"/>
      <c r="BS168" s="71"/>
      <c r="BT168" s="71"/>
      <c r="BU168" s="71"/>
      <c r="BV168" s="71"/>
      <c r="BW168" s="71"/>
      <c r="BX168" s="71"/>
      <c r="BY168" s="71"/>
      <c r="BZ168" s="71"/>
      <c r="CA168" s="71"/>
      <c r="CB168" s="71"/>
      <c r="CC168" s="71"/>
      <c r="CD168" s="71"/>
      <c r="CE168" s="71"/>
      <c r="CF168" s="71"/>
      <c r="CG168" s="71"/>
      <c r="CH168" s="71"/>
    </row>
    <row r="169" spans="53:86">
      <c r="BA169" s="71"/>
      <c r="BB169" s="71"/>
      <c r="BC169" s="71"/>
      <c r="BD169" s="71"/>
      <c r="BE169" s="71"/>
      <c r="BF169" s="71"/>
      <c r="BG169" s="71"/>
      <c r="BH169" s="71"/>
      <c r="BI169" s="71"/>
      <c r="BJ169" s="71"/>
      <c r="BK169" s="71"/>
      <c r="BL169" s="71"/>
      <c r="BM169" s="179" t="s">
        <v>606</v>
      </c>
      <c r="BN169" s="71"/>
      <c r="BO169" s="71"/>
      <c r="BP169" s="71"/>
      <c r="BQ169" s="71"/>
      <c r="BR169" s="71"/>
      <c r="BS169" s="71"/>
      <c r="BT169" s="71"/>
      <c r="BU169" s="71"/>
      <c r="BV169" s="71"/>
      <c r="BW169" s="71"/>
      <c r="BX169" s="71"/>
      <c r="BY169" s="71"/>
      <c r="BZ169" s="71"/>
      <c r="CA169" s="71"/>
      <c r="CB169" s="71"/>
      <c r="CC169" s="71"/>
      <c r="CD169" s="71"/>
      <c r="CE169" s="71"/>
      <c r="CF169" s="71"/>
      <c r="CG169" s="71"/>
      <c r="CH169" s="71"/>
    </row>
    <row r="170" spans="53:86">
      <c r="BA170" s="71"/>
      <c r="BB170" s="71"/>
      <c r="BC170" s="71"/>
      <c r="BD170" s="71"/>
      <c r="BE170" s="71"/>
      <c r="BF170" s="71"/>
      <c r="BG170" s="71"/>
      <c r="BH170" s="71"/>
      <c r="BI170" s="71"/>
      <c r="BJ170" s="71"/>
      <c r="BK170" s="71"/>
      <c r="BL170" s="71"/>
      <c r="BM170" s="179" t="s">
        <v>607</v>
      </c>
      <c r="BN170" s="71"/>
      <c r="BO170" s="71"/>
      <c r="BP170" s="71"/>
      <c r="BQ170" s="71"/>
      <c r="BR170" s="71"/>
      <c r="BS170" s="71"/>
      <c r="BT170" s="71"/>
      <c r="BU170" s="71"/>
      <c r="BV170" s="71"/>
      <c r="BW170" s="71"/>
      <c r="BX170" s="71"/>
      <c r="BY170" s="71"/>
      <c r="BZ170" s="71"/>
      <c r="CA170" s="71"/>
      <c r="CB170" s="71"/>
      <c r="CC170" s="71"/>
      <c r="CD170" s="71"/>
      <c r="CE170" s="71"/>
      <c r="CF170" s="71"/>
      <c r="CG170" s="71"/>
      <c r="CH170" s="71"/>
    </row>
    <row r="171" spans="53:86">
      <c r="BA171" s="71"/>
      <c r="BB171" s="71"/>
      <c r="BC171" s="71"/>
      <c r="BD171" s="71"/>
      <c r="BE171" s="71"/>
      <c r="BF171" s="71"/>
      <c r="BG171" s="71"/>
      <c r="BH171" s="71"/>
      <c r="BI171" s="71"/>
      <c r="BJ171" s="71"/>
      <c r="BK171" s="71"/>
      <c r="BL171" s="71"/>
      <c r="BM171" s="179" t="s">
        <v>608</v>
      </c>
      <c r="BN171" s="71"/>
      <c r="BO171" s="71"/>
      <c r="BP171" s="71"/>
      <c r="BQ171" s="71"/>
      <c r="BR171" s="71"/>
      <c r="BS171" s="71"/>
      <c r="BT171" s="71"/>
      <c r="BU171" s="71"/>
      <c r="BV171" s="71"/>
      <c r="BW171" s="71"/>
      <c r="BX171" s="71"/>
      <c r="BY171" s="71"/>
      <c r="BZ171" s="71"/>
      <c r="CA171" s="71"/>
      <c r="CB171" s="71"/>
      <c r="CC171" s="71"/>
      <c r="CD171" s="71"/>
      <c r="CE171" s="71"/>
      <c r="CF171" s="71"/>
      <c r="CG171" s="71"/>
      <c r="CH171" s="71"/>
    </row>
    <row r="172" spans="53:86">
      <c r="BA172" s="71"/>
      <c r="BB172" s="71"/>
      <c r="BC172" s="71"/>
      <c r="BD172" s="71"/>
      <c r="BE172" s="71"/>
      <c r="BF172" s="71"/>
      <c r="BG172" s="71"/>
      <c r="BH172" s="71"/>
      <c r="BI172" s="71"/>
      <c r="BJ172" s="71"/>
      <c r="BK172" s="71"/>
      <c r="BL172" s="71"/>
      <c r="BM172" s="180" t="s">
        <v>609</v>
      </c>
      <c r="BN172" s="71"/>
      <c r="BO172" s="71"/>
      <c r="BP172" s="71"/>
      <c r="BQ172" s="71"/>
      <c r="BR172" s="71"/>
      <c r="BS172" s="71"/>
      <c r="BT172" s="71"/>
      <c r="BU172" s="71"/>
      <c r="BV172" s="71"/>
      <c r="BW172" s="71"/>
      <c r="BX172" s="71"/>
      <c r="BY172" s="71"/>
      <c r="BZ172" s="71"/>
      <c r="CA172" s="71"/>
      <c r="CB172" s="71"/>
      <c r="CC172" s="71"/>
      <c r="CD172" s="71"/>
      <c r="CE172" s="71"/>
      <c r="CF172" s="71"/>
      <c r="CG172" s="71"/>
      <c r="CH172" s="71"/>
    </row>
    <row r="173" spans="53:86">
      <c r="BA173" s="71"/>
      <c r="BB173" s="71"/>
      <c r="BC173" s="71"/>
      <c r="BD173" s="71"/>
      <c r="BE173" s="71"/>
      <c r="BF173" s="71"/>
      <c r="BG173" s="71"/>
      <c r="BH173" s="71"/>
      <c r="BI173" s="71"/>
      <c r="BJ173" s="71"/>
      <c r="BK173" s="71"/>
      <c r="BL173" s="71"/>
      <c r="BM173" s="179" t="s">
        <v>610</v>
      </c>
      <c r="BN173" s="71"/>
      <c r="BO173" s="71"/>
      <c r="BP173" s="71"/>
      <c r="BQ173" s="71"/>
      <c r="BR173" s="71"/>
      <c r="BS173" s="71"/>
      <c r="BT173" s="71"/>
      <c r="BU173" s="71"/>
      <c r="BV173" s="71"/>
      <c r="BW173" s="71"/>
      <c r="BX173" s="71"/>
      <c r="BY173" s="71"/>
      <c r="BZ173" s="71"/>
      <c r="CA173" s="71"/>
      <c r="CB173" s="71"/>
      <c r="CC173" s="71"/>
      <c r="CD173" s="71"/>
      <c r="CE173" s="71"/>
      <c r="CF173" s="71"/>
      <c r="CG173" s="71"/>
      <c r="CH173" s="71"/>
    </row>
    <row r="174" spans="53:86">
      <c r="BA174" s="71"/>
      <c r="BB174" s="71"/>
      <c r="BC174" s="71"/>
      <c r="BD174" s="71"/>
      <c r="BE174" s="71"/>
      <c r="BF174" s="71"/>
      <c r="BG174" s="71"/>
      <c r="BH174" s="71"/>
      <c r="BI174" s="71"/>
      <c r="BJ174" s="71"/>
      <c r="BK174" s="71"/>
      <c r="BL174" s="71"/>
      <c r="BM174" s="179" t="s">
        <v>611</v>
      </c>
      <c r="BN174" s="71"/>
      <c r="BO174" s="71"/>
      <c r="BP174" s="71"/>
      <c r="BQ174" s="71"/>
      <c r="BR174" s="71"/>
      <c r="BS174" s="71"/>
      <c r="BT174" s="71"/>
      <c r="BU174" s="71"/>
      <c r="BV174" s="71"/>
      <c r="BW174" s="71"/>
      <c r="BX174" s="71"/>
      <c r="BY174" s="71"/>
      <c r="BZ174" s="71"/>
      <c r="CA174" s="71"/>
      <c r="CB174" s="71"/>
      <c r="CC174" s="71"/>
      <c r="CD174" s="71"/>
      <c r="CE174" s="71"/>
      <c r="CF174" s="71"/>
      <c r="CG174" s="71"/>
      <c r="CH174" s="71"/>
    </row>
    <row r="175" spans="53:86">
      <c r="BA175" s="71"/>
      <c r="BB175" s="71"/>
      <c r="BC175" s="71"/>
      <c r="BD175" s="71"/>
      <c r="BE175" s="71"/>
      <c r="BF175" s="71"/>
      <c r="BG175" s="71"/>
      <c r="BH175" s="71"/>
      <c r="BI175" s="71"/>
      <c r="BJ175" s="71"/>
      <c r="BK175" s="71"/>
      <c r="BL175" s="71"/>
      <c r="BM175" s="179" t="s">
        <v>612</v>
      </c>
      <c r="BN175" s="71"/>
      <c r="BO175" s="71"/>
      <c r="BP175" s="71"/>
      <c r="BQ175" s="71"/>
      <c r="BR175" s="71"/>
      <c r="BS175" s="71"/>
      <c r="BT175" s="71"/>
      <c r="BU175" s="71"/>
      <c r="BV175" s="71"/>
      <c r="BW175" s="71"/>
      <c r="BX175" s="71"/>
      <c r="BY175" s="71"/>
      <c r="BZ175" s="71"/>
      <c r="CA175" s="71"/>
      <c r="CB175" s="71"/>
      <c r="CC175" s="71"/>
      <c r="CD175" s="71"/>
      <c r="CE175" s="71"/>
      <c r="CF175" s="71"/>
      <c r="CG175" s="71"/>
      <c r="CH175" s="71"/>
    </row>
    <row r="176" spans="53:86">
      <c r="BA176" s="71"/>
      <c r="BB176" s="71"/>
      <c r="BC176" s="71"/>
      <c r="BD176" s="71"/>
      <c r="BE176" s="71"/>
      <c r="BF176" s="71"/>
      <c r="BG176" s="71"/>
      <c r="BH176" s="71"/>
      <c r="BI176" s="71"/>
      <c r="BJ176" s="71"/>
      <c r="BK176" s="71"/>
      <c r="BL176" s="71"/>
      <c r="BM176" s="179" t="s">
        <v>613</v>
      </c>
      <c r="BN176" s="71"/>
      <c r="BO176" s="71"/>
      <c r="BP176" s="71"/>
      <c r="BQ176" s="71"/>
      <c r="BR176" s="71"/>
      <c r="BS176" s="71"/>
      <c r="BT176" s="71"/>
      <c r="BU176" s="71"/>
      <c r="BV176" s="71"/>
      <c r="BW176" s="71"/>
      <c r="BX176" s="71"/>
      <c r="BY176" s="71"/>
      <c r="BZ176" s="71"/>
      <c r="CA176" s="71"/>
      <c r="CB176" s="71"/>
      <c r="CC176" s="71"/>
      <c r="CD176" s="71"/>
      <c r="CE176" s="71"/>
      <c r="CF176" s="71"/>
      <c r="CG176" s="71"/>
      <c r="CH176" s="71"/>
    </row>
    <row r="177" spans="53:86">
      <c r="BA177" s="71"/>
      <c r="BB177" s="71"/>
      <c r="BC177" s="71"/>
      <c r="BD177" s="71"/>
      <c r="BE177" s="71"/>
      <c r="BF177" s="71"/>
      <c r="BG177" s="71"/>
      <c r="BH177" s="71"/>
      <c r="BI177" s="71"/>
      <c r="BJ177" s="71"/>
      <c r="BK177" s="71"/>
      <c r="BL177" s="71"/>
      <c r="BM177" s="179" t="s">
        <v>614</v>
      </c>
      <c r="BN177" s="71"/>
      <c r="BO177" s="71"/>
      <c r="BP177" s="71"/>
      <c r="BQ177" s="71"/>
      <c r="BR177" s="71"/>
      <c r="BS177" s="71"/>
      <c r="BT177" s="71"/>
      <c r="BU177" s="71"/>
      <c r="BV177" s="71"/>
      <c r="BW177" s="71"/>
      <c r="BX177" s="71"/>
      <c r="BY177" s="71"/>
      <c r="BZ177" s="71"/>
      <c r="CA177" s="71"/>
      <c r="CB177" s="71"/>
      <c r="CC177" s="71"/>
      <c r="CD177" s="71"/>
      <c r="CE177" s="71"/>
      <c r="CF177" s="71"/>
      <c r="CG177" s="71"/>
      <c r="CH177" s="71"/>
    </row>
    <row r="178" spans="53:86">
      <c r="BA178" s="71"/>
      <c r="BB178" s="71"/>
      <c r="BC178" s="71"/>
      <c r="BD178" s="71"/>
      <c r="BE178" s="71"/>
      <c r="BF178" s="71"/>
      <c r="BG178" s="71"/>
      <c r="BH178" s="71"/>
      <c r="BI178" s="71"/>
      <c r="BJ178" s="71"/>
      <c r="BK178" s="71"/>
      <c r="BL178" s="71"/>
      <c r="BM178" s="179" t="s">
        <v>615</v>
      </c>
      <c r="BN178" s="71"/>
      <c r="BO178" s="71"/>
      <c r="BP178" s="71"/>
      <c r="BQ178" s="71"/>
      <c r="BR178" s="71"/>
      <c r="BS178" s="71"/>
      <c r="BT178" s="71"/>
      <c r="BU178" s="71"/>
      <c r="BV178" s="71"/>
      <c r="BW178" s="71"/>
      <c r="BX178" s="71"/>
      <c r="BY178" s="71"/>
      <c r="BZ178" s="71"/>
      <c r="CA178" s="71"/>
      <c r="CB178" s="71"/>
      <c r="CC178" s="71"/>
      <c r="CD178" s="71"/>
      <c r="CE178" s="71"/>
      <c r="CF178" s="71"/>
      <c r="CG178" s="71"/>
      <c r="CH178" s="71"/>
    </row>
    <row r="179" spans="53:86">
      <c r="BA179" s="71"/>
      <c r="BB179" s="71"/>
      <c r="BC179" s="71"/>
      <c r="BD179" s="71"/>
      <c r="BE179" s="71"/>
      <c r="BF179" s="71"/>
      <c r="BG179" s="71"/>
      <c r="BH179" s="71"/>
      <c r="BI179" s="71"/>
      <c r="BJ179" s="71"/>
      <c r="BK179" s="71"/>
      <c r="BL179" s="71"/>
      <c r="BM179" s="179" t="s">
        <v>616</v>
      </c>
      <c r="BN179" s="71"/>
      <c r="BO179" s="71"/>
      <c r="BP179" s="71"/>
      <c r="BQ179" s="71"/>
      <c r="BR179" s="71"/>
      <c r="BS179" s="71"/>
      <c r="BT179" s="71"/>
      <c r="BU179" s="71"/>
      <c r="BV179" s="71"/>
      <c r="BW179" s="71"/>
      <c r="BX179" s="71"/>
      <c r="BY179" s="71"/>
      <c r="BZ179" s="71"/>
      <c r="CA179" s="71"/>
      <c r="CB179" s="71"/>
      <c r="CC179" s="71"/>
      <c r="CD179" s="71"/>
      <c r="CE179" s="71"/>
      <c r="CF179" s="71"/>
      <c r="CG179" s="71"/>
      <c r="CH179" s="71"/>
    </row>
    <row r="180" spans="53:86">
      <c r="BA180" s="71"/>
      <c r="BB180" s="71"/>
      <c r="BC180" s="71"/>
      <c r="BD180" s="71"/>
      <c r="BE180" s="71"/>
      <c r="BF180" s="71"/>
      <c r="BG180" s="71"/>
      <c r="BH180" s="71"/>
      <c r="BI180" s="71"/>
      <c r="BJ180" s="71"/>
      <c r="BK180" s="71"/>
      <c r="BL180" s="71"/>
      <c r="BM180" s="179" t="s">
        <v>617</v>
      </c>
      <c r="BN180" s="71"/>
      <c r="BO180" s="71"/>
      <c r="BP180" s="71"/>
      <c r="BQ180" s="71"/>
      <c r="BR180" s="71"/>
      <c r="BS180" s="71"/>
      <c r="BT180" s="71"/>
      <c r="BU180" s="71"/>
      <c r="BV180" s="71"/>
      <c r="BW180" s="71"/>
      <c r="BX180" s="71"/>
      <c r="BY180" s="71"/>
      <c r="BZ180" s="71"/>
      <c r="CA180" s="71"/>
      <c r="CB180" s="71"/>
      <c r="CC180" s="71"/>
      <c r="CD180" s="71"/>
      <c r="CE180" s="71"/>
      <c r="CF180" s="71"/>
      <c r="CG180" s="71"/>
      <c r="CH180" s="71"/>
    </row>
    <row r="181" spans="53:86">
      <c r="BA181" s="71"/>
      <c r="BB181" s="71"/>
      <c r="BC181" s="71"/>
      <c r="BD181" s="71"/>
      <c r="BE181" s="71"/>
      <c r="BF181" s="71"/>
      <c r="BG181" s="71"/>
      <c r="BH181" s="71"/>
      <c r="BI181" s="71"/>
      <c r="BJ181" s="71"/>
      <c r="BK181" s="71"/>
      <c r="BL181" s="71"/>
      <c r="BM181" s="179" t="s">
        <v>618</v>
      </c>
      <c r="BN181" s="71"/>
      <c r="BO181" s="71"/>
      <c r="BP181" s="71"/>
      <c r="BQ181" s="71"/>
      <c r="BR181" s="71"/>
      <c r="BS181" s="71"/>
      <c r="BT181" s="71"/>
      <c r="BU181" s="71"/>
      <c r="BV181" s="71"/>
      <c r="BW181" s="71"/>
      <c r="BX181" s="71"/>
      <c r="BY181" s="71"/>
      <c r="BZ181" s="71"/>
      <c r="CA181" s="71"/>
      <c r="CB181" s="71"/>
      <c r="CC181" s="71"/>
      <c r="CD181" s="71"/>
      <c r="CE181" s="71"/>
      <c r="CF181" s="71"/>
      <c r="CG181" s="71"/>
      <c r="CH181" s="71"/>
    </row>
    <row r="182" spans="53:86">
      <c r="BA182" s="71"/>
      <c r="BB182" s="71"/>
      <c r="BC182" s="71"/>
      <c r="BD182" s="71"/>
      <c r="BE182" s="71"/>
      <c r="BF182" s="71"/>
      <c r="BG182" s="71"/>
      <c r="BH182" s="71"/>
      <c r="BI182" s="71"/>
      <c r="BJ182" s="71"/>
      <c r="BK182" s="71"/>
      <c r="BL182" s="71"/>
      <c r="BM182" s="179" t="s">
        <v>619</v>
      </c>
      <c r="BN182" s="71"/>
      <c r="BO182" s="71"/>
      <c r="BP182" s="71"/>
      <c r="BQ182" s="71"/>
      <c r="BR182" s="71"/>
      <c r="BS182" s="71"/>
      <c r="BT182" s="71"/>
      <c r="BU182" s="71"/>
      <c r="BV182" s="71"/>
      <c r="BW182" s="71"/>
      <c r="BX182" s="71"/>
      <c r="BY182" s="71"/>
      <c r="BZ182" s="71"/>
      <c r="CA182" s="71"/>
      <c r="CB182" s="71"/>
      <c r="CC182" s="71"/>
      <c r="CD182" s="71"/>
      <c r="CE182" s="71"/>
      <c r="CF182" s="71"/>
      <c r="CG182" s="71"/>
      <c r="CH182" s="71"/>
    </row>
    <row r="183" spans="53:86">
      <c r="BA183" s="71"/>
      <c r="BB183" s="71"/>
      <c r="BC183" s="71"/>
      <c r="BD183" s="71"/>
      <c r="BE183" s="71"/>
      <c r="BF183" s="71"/>
      <c r="BG183" s="71"/>
      <c r="BH183" s="71"/>
      <c r="BI183" s="71"/>
      <c r="BJ183" s="71"/>
      <c r="BK183" s="71"/>
      <c r="BL183" s="71"/>
      <c r="BM183" s="179" t="s">
        <v>620</v>
      </c>
      <c r="BN183" s="71"/>
      <c r="BO183" s="71"/>
      <c r="BP183" s="71"/>
      <c r="BQ183" s="71"/>
      <c r="BR183" s="71"/>
      <c r="BS183" s="71"/>
      <c r="BT183" s="71"/>
      <c r="BU183" s="71"/>
      <c r="BV183" s="71"/>
      <c r="BW183" s="71"/>
      <c r="BX183" s="71"/>
      <c r="BY183" s="71"/>
      <c r="BZ183" s="71"/>
      <c r="CA183" s="71"/>
      <c r="CB183" s="71"/>
      <c r="CC183" s="71"/>
      <c r="CD183" s="71"/>
      <c r="CE183" s="71"/>
      <c r="CF183" s="71"/>
      <c r="CG183" s="71"/>
      <c r="CH183" s="71"/>
    </row>
    <row r="184" spans="53:86">
      <c r="BA184" s="71"/>
      <c r="BB184" s="71"/>
      <c r="BC184" s="71"/>
      <c r="BD184" s="71"/>
      <c r="BE184" s="71"/>
      <c r="BF184" s="71"/>
      <c r="BG184" s="71"/>
      <c r="BH184" s="71"/>
      <c r="BI184" s="71"/>
      <c r="BJ184" s="71"/>
      <c r="BK184" s="71"/>
      <c r="BL184" s="71"/>
      <c r="BM184" s="179" t="s">
        <v>621</v>
      </c>
      <c r="BN184" s="71"/>
      <c r="BO184" s="71"/>
      <c r="BP184" s="71"/>
      <c r="BQ184" s="71"/>
      <c r="BR184" s="71"/>
      <c r="BS184" s="71"/>
      <c r="BT184" s="71"/>
      <c r="BU184" s="71"/>
      <c r="BV184" s="71"/>
      <c r="BW184" s="71"/>
      <c r="BX184" s="71"/>
      <c r="BY184" s="71"/>
      <c r="BZ184" s="71"/>
      <c r="CA184" s="71"/>
      <c r="CB184" s="71"/>
      <c r="CC184" s="71"/>
      <c r="CD184" s="71"/>
      <c r="CE184" s="71"/>
      <c r="CF184" s="71"/>
      <c r="CG184" s="71"/>
      <c r="CH184" s="71"/>
    </row>
    <row r="185" spans="53:86">
      <c r="BA185" s="71"/>
      <c r="BB185" s="71"/>
      <c r="BC185" s="71"/>
      <c r="BD185" s="71"/>
      <c r="BE185" s="71"/>
      <c r="BF185" s="71"/>
      <c r="BG185" s="71"/>
      <c r="BH185" s="71"/>
      <c r="BI185" s="71"/>
      <c r="BJ185" s="71"/>
      <c r="BK185" s="71"/>
      <c r="BL185" s="71"/>
      <c r="BM185" s="179" t="s">
        <v>622</v>
      </c>
      <c r="BN185" s="71"/>
      <c r="BO185" s="71"/>
      <c r="BP185" s="71"/>
      <c r="BQ185" s="71"/>
      <c r="BR185" s="71"/>
      <c r="BS185" s="71"/>
      <c r="BT185" s="71"/>
      <c r="BU185" s="71"/>
      <c r="BV185" s="71"/>
      <c r="BW185" s="71"/>
      <c r="BX185" s="71"/>
      <c r="BY185" s="71"/>
      <c r="BZ185" s="71"/>
      <c r="CA185" s="71"/>
      <c r="CB185" s="71"/>
      <c r="CC185" s="71"/>
      <c r="CD185" s="71"/>
      <c r="CE185" s="71"/>
      <c r="CF185" s="71"/>
      <c r="CG185" s="71"/>
      <c r="CH185" s="71"/>
    </row>
    <row r="186" spans="53:86">
      <c r="BA186" s="71"/>
      <c r="BB186" s="71"/>
      <c r="BC186" s="71"/>
      <c r="BD186" s="71"/>
      <c r="BE186" s="71"/>
      <c r="BF186" s="71"/>
      <c r="BG186" s="71"/>
      <c r="BH186" s="71"/>
      <c r="BI186" s="71"/>
      <c r="BJ186" s="71"/>
      <c r="BK186" s="71"/>
      <c r="BL186" s="71"/>
      <c r="BM186" s="179" t="s">
        <v>650</v>
      </c>
      <c r="BN186" s="71"/>
      <c r="BO186" s="71"/>
      <c r="BP186" s="71"/>
      <c r="BQ186" s="71"/>
      <c r="BR186" s="71"/>
      <c r="BS186" s="71"/>
      <c r="BT186" s="71"/>
      <c r="BU186" s="71"/>
      <c r="BV186" s="71"/>
      <c r="BW186" s="71"/>
      <c r="BX186" s="71"/>
      <c r="BY186" s="71"/>
      <c r="BZ186" s="71"/>
      <c r="CA186" s="71"/>
      <c r="CB186" s="71"/>
      <c r="CC186" s="71"/>
      <c r="CD186" s="71"/>
      <c r="CE186" s="71"/>
      <c r="CF186" s="71"/>
      <c r="CG186" s="71"/>
      <c r="CH186" s="71"/>
    </row>
    <row r="187" spans="53:86">
      <c r="BA187" s="71"/>
      <c r="BB187" s="71"/>
      <c r="BC187" s="71"/>
      <c r="BD187" s="71"/>
      <c r="BE187" s="71"/>
      <c r="BF187" s="71"/>
      <c r="BG187" s="71"/>
      <c r="BH187" s="71"/>
      <c r="BI187" s="71"/>
      <c r="BJ187" s="71"/>
      <c r="BK187" s="71"/>
      <c r="BL187" s="71"/>
      <c r="BM187" s="179" t="s">
        <v>623</v>
      </c>
      <c r="BN187" s="71"/>
      <c r="BO187" s="71"/>
      <c r="BP187" s="71"/>
      <c r="BQ187" s="71"/>
      <c r="BR187" s="71"/>
      <c r="BS187" s="71"/>
      <c r="BT187" s="71"/>
      <c r="BU187" s="71"/>
      <c r="BV187" s="71"/>
      <c r="BW187" s="71"/>
      <c r="BX187" s="71"/>
      <c r="BY187" s="71"/>
      <c r="BZ187" s="71"/>
      <c r="CA187" s="71"/>
      <c r="CB187" s="71"/>
      <c r="CC187" s="71"/>
      <c r="CD187" s="71"/>
      <c r="CE187" s="71"/>
      <c r="CF187" s="71"/>
      <c r="CG187" s="71"/>
      <c r="CH187" s="71"/>
    </row>
    <row r="188" spans="53:86">
      <c r="BA188" s="71"/>
      <c r="BB188" s="71"/>
      <c r="BC188" s="71"/>
      <c r="BD188" s="71"/>
      <c r="BE188" s="71"/>
      <c r="BF188" s="71"/>
      <c r="BG188" s="71"/>
      <c r="BH188" s="71"/>
      <c r="BI188" s="71"/>
      <c r="BJ188" s="71"/>
      <c r="BK188" s="71"/>
      <c r="BL188" s="71"/>
      <c r="BM188" s="179" t="s">
        <v>624</v>
      </c>
      <c r="BN188" s="71"/>
      <c r="BO188" s="71"/>
      <c r="BP188" s="71"/>
      <c r="BQ188" s="71"/>
      <c r="BR188" s="71"/>
      <c r="BS188" s="71"/>
      <c r="BT188" s="71"/>
      <c r="BU188" s="71"/>
      <c r="BV188" s="71"/>
      <c r="BW188" s="71"/>
      <c r="BX188" s="71"/>
      <c r="BY188" s="71"/>
      <c r="BZ188" s="71"/>
      <c r="CA188" s="71"/>
      <c r="CB188" s="71"/>
      <c r="CC188" s="71"/>
      <c r="CD188" s="71"/>
      <c r="CE188" s="71"/>
      <c r="CF188" s="71"/>
      <c r="CG188" s="71"/>
      <c r="CH188" s="71"/>
    </row>
    <row r="189" spans="53:86">
      <c r="BA189" s="71"/>
      <c r="BB189" s="71"/>
      <c r="BC189" s="71"/>
      <c r="BD189" s="71"/>
      <c r="BE189" s="71"/>
      <c r="BF189" s="71"/>
      <c r="BG189" s="71"/>
      <c r="BH189" s="71"/>
      <c r="BI189" s="71"/>
      <c r="BJ189" s="71"/>
      <c r="BK189" s="71"/>
      <c r="BL189" s="71"/>
      <c r="BM189" s="179" t="s">
        <v>625</v>
      </c>
      <c r="BN189" s="71"/>
      <c r="BO189" s="71"/>
      <c r="BP189" s="71"/>
      <c r="BQ189" s="71"/>
      <c r="BR189" s="71"/>
      <c r="BS189" s="71"/>
      <c r="BT189" s="71"/>
      <c r="BU189" s="71"/>
      <c r="BV189" s="71"/>
      <c r="BW189" s="71"/>
      <c r="BX189" s="71"/>
      <c r="BY189" s="71"/>
      <c r="BZ189" s="71"/>
      <c r="CA189" s="71"/>
      <c r="CB189" s="71"/>
      <c r="CC189" s="71"/>
      <c r="CD189" s="71"/>
      <c r="CE189" s="71"/>
      <c r="CF189" s="71"/>
      <c r="CG189" s="71"/>
      <c r="CH189" s="71"/>
    </row>
    <row r="190" spans="53:86">
      <c r="BA190" s="71"/>
      <c r="BB190" s="71"/>
      <c r="BC190" s="71"/>
      <c r="BD190" s="71"/>
      <c r="BE190" s="71"/>
      <c r="BF190" s="71"/>
      <c r="BG190" s="71"/>
      <c r="BH190" s="71"/>
      <c r="BI190" s="71"/>
      <c r="BJ190" s="71"/>
      <c r="BK190" s="71"/>
      <c r="BL190" s="71"/>
      <c r="BM190" s="179" t="s">
        <v>651</v>
      </c>
      <c r="BN190" s="71"/>
      <c r="BO190" s="71"/>
      <c r="BP190" s="71"/>
      <c r="BQ190" s="71"/>
      <c r="BR190" s="71"/>
      <c r="BS190" s="71"/>
      <c r="BT190" s="71"/>
      <c r="BU190" s="71"/>
      <c r="BV190" s="71"/>
      <c r="BW190" s="71"/>
      <c r="BX190" s="71"/>
      <c r="BY190" s="71"/>
      <c r="BZ190" s="71"/>
      <c r="CA190" s="71"/>
      <c r="CB190" s="71"/>
      <c r="CC190" s="71"/>
      <c r="CD190" s="71"/>
      <c r="CE190" s="71"/>
      <c r="CF190" s="71"/>
      <c r="CG190" s="71"/>
      <c r="CH190" s="71"/>
    </row>
    <row r="191" spans="53:86">
      <c r="BA191" s="71"/>
      <c r="BB191" s="71"/>
      <c r="BC191" s="71"/>
      <c r="BD191" s="71"/>
      <c r="BE191" s="71"/>
      <c r="BF191" s="71"/>
      <c r="BG191" s="71"/>
      <c r="BH191" s="71"/>
      <c r="BI191" s="71"/>
      <c r="BJ191" s="71"/>
      <c r="BK191" s="71"/>
      <c r="BL191" s="71"/>
      <c r="BM191" s="180" t="s">
        <v>626</v>
      </c>
      <c r="BN191" s="71"/>
      <c r="BO191" s="71"/>
      <c r="BP191" s="71"/>
      <c r="BQ191" s="71"/>
      <c r="BR191" s="71"/>
      <c r="BS191" s="71"/>
      <c r="BT191" s="71"/>
      <c r="BU191" s="71"/>
      <c r="BV191" s="71"/>
      <c r="BW191" s="71"/>
      <c r="BX191" s="71"/>
      <c r="BY191" s="71"/>
      <c r="BZ191" s="71"/>
      <c r="CA191" s="71"/>
      <c r="CB191" s="71"/>
      <c r="CC191" s="71"/>
      <c r="CD191" s="71"/>
      <c r="CE191" s="71"/>
      <c r="CF191" s="71"/>
      <c r="CG191" s="71"/>
      <c r="CH191" s="71"/>
    </row>
    <row r="192" spans="53:86">
      <c r="BA192" s="71"/>
      <c r="BB192" s="71"/>
      <c r="BC192" s="71"/>
      <c r="BD192" s="71"/>
      <c r="BE192" s="71"/>
      <c r="BF192" s="71"/>
      <c r="BG192" s="71"/>
      <c r="BH192" s="71"/>
      <c r="BI192" s="71"/>
      <c r="BJ192" s="71"/>
      <c r="BK192" s="71"/>
      <c r="BL192" s="71"/>
      <c r="BM192" s="179" t="s">
        <v>627</v>
      </c>
      <c r="BN192" s="71"/>
      <c r="BO192" s="71"/>
      <c r="BP192" s="71"/>
      <c r="BQ192" s="71"/>
      <c r="BR192" s="71"/>
      <c r="BS192" s="71"/>
      <c r="BT192" s="71"/>
      <c r="BU192" s="71"/>
      <c r="BV192" s="71"/>
      <c r="BW192" s="71"/>
      <c r="BX192" s="71"/>
      <c r="BY192" s="71"/>
      <c r="BZ192" s="71"/>
      <c r="CA192" s="71"/>
      <c r="CB192" s="71"/>
      <c r="CC192" s="71"/>
      <c r="CD192" s="71"/>
      <c r="CE192" s="71"/>
      <c r="CF192" s="71"/>
      <c r="CG192" s="71"/>
      <c r="CH192" s="71"/>
    </row>
    <row r="193" spans="53:86">
      <c r="BA193" s="71"/>
      <c r="BB193" s="71"/>
      <c r="BC193" s="71"/>
      <c r="BD193" s="71"/>
      <c r="BE193" s="71"/>
      <c r="BF193" s="71"/>
      <c r="BG193" s="71"/>
      <c r="BH193" s="71"/>
      <c r="BI193" s="71"/>
      <c r="BJ193" s="71"/>
      <c r="BK193" s="71"/>
      <c r="BL193" s="71"/>
      <c r="BM193" s="179" t="s">
        <v>628</v>
      </c>
      <c r="BN193" s="71"/>
      <c r="BO193" s="71"/>
      <c r="BP193" s="71"/>
      <c r="BQ193" s="71"/>
      <c r="BR193" s="71"/>
      <c r="BS193" s="71"/>
      <c r="BT193" s="71"/>
      <c r="BU193" s="71"/>
      <c r="BV193" s="71"/>
      <c r="BW193" s="71"/>
      <c r="BX193" s="71"/>
      <c r="BY193" s="71"/>
      <c r="BZ193" s="71"/>
      <c r="CA193" s="71"/>
      <c r="CB193" s="71"/>
      <c r="CC193" s="71"/>
      <c r="CD193" s="71"/>
      <c r="CE193" s="71"/>
      <c r="CF193" s="71"/>
      <c r="CG193" s="71"/>
      <c r="CH193" s="71"/>
    </row>
    <row r="194" spans="53:86">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c r="CA194" s="71"/>
      <c r="CB194" s="71"/>
      <c r="CC194" s="71"/>
      <c r="CD194" s="71"/>
      <c r="CE194" s="71"/>
      <c r="CF194" s="71"/>
      <c r="CG194" s="71"/>
      <c r="CH194" s="71"/>
    </row>
    <row r="195" spans="53:86">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c r="CA195" s="71"/>
      <c r="CB195" s="71"/>
      <c r="CC195" s="71"/>
      <c r="CD195" s="71"/>
      <c r="CE195" s="71"/>
      <c r="CF195" s="71"/>
      <c r="CG195" s="71"/>
      <c r="CH195" s="71"/>
    </row>
    <row r="196" spans="53:86">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c r="CA196" s="71"/>
      <c r="CB196" s="71"/>
      <c r="CC196" s="71"/>
      <c r="CD196" s="71"/>
      <c r="CE196" s="71"/>
      <c r="CF196" s="71"/>
      <c r="CG196" s="71"/>
      <c r="CH196" s="71"/>
    </row>
    <row r="197" spans="53:86">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c r="CA197" s="71"/>
      <c r="CB197" s="71"/>
      <c r="CC197" s="71"/>
      <c r="CD197" s="71"/>
      <c r="CE197" s="71"/>
      <c r="CF197" s="71"/>
      <c r="CG197" s="71"/>
      <c r="CH197" s="71"/>
    </row>
    <row r="198" spans="53:86">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c r="CA198" s="71"/>
      <c r="CB198" s="71"/>
      <c r="CC198" s="71"/>
      <c r="CD198" s="71"/>
      <c r="CE198" s="71"/>
      <c r="CF198" s="71"/>
      <c r="CG198" s="71"/>
      <c r="CH198" s="71"/>
    </row>
    <row r="199" spans="53:86">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c r="CA199" s="71"/>
      <c r="CB199" s="71"/>
      <c r="CC199" s="71"/>
      <c r="CD199" s="71"/>
      <c r="CE199" s="71"/>
      <c r="CF199" s="71"/>
      <c r="CG199" s="71"/>
      <c r="CH199" s="71"/>
    </row>
    <row r="200" spans="53:86">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c r="CA200" s="71"/>
      <c r="CB200" s="71"/>
      <c r="CC200" s="71"/>
      <c r="CD200" s="71"/>
      <c r="CE200" s="71"/>
      <c r="CF200" s="71"/>
      <c r="CG200" s="71"/>
      <c r="CH200" s="71"/>
    </row>
  </sheetData>
  <customSheetViews>
    <customSheetView guid="{31EEF66C-8178-4380-A4BA-6A0359548022}" topLeftCell="E1">
      <selection activeCell="J17" sqref="J17"/>
      <pageMargins left="0.7" right="0.7" top="0.78740157499999996" bottom="0.78740157499999996" header="0.3" footer="0.3"/>
      <pageSetup paperSize="9" orientation="portrait"/>
    </customSheetView>
  </customSheetViews>
  <dataValidations count="6">
    <dataValidation type="textLength" showInputMessage="1" showErrorMessage="1" sqref="Q4:Q24">
      <formula1>0</formula1>
      <formula2>150</formula2>
    </dataValidation>
    <dataValidation type="list" allowBlank="1" showInputMessage="1" showErrorMessage="1" sqref="A4:A24">
      <formula1>$BB$2:$BB$30</formula1>
    </dataValidation>
    <dataValidation type="list" allowBlank="1" showInputMessage="1" showErrorMessage="1" sqref="D4:D24">
      <formula1>$BA$33:$BA$38</formula1>
    </dataValidation>
    <dataValidation type="list" allowBlank="1" showInputMessage="1" showErrorMessage="1" sqref="E4:E24">
      <formula1>$BA$47:$BA$60</formula1>
    </dataValidation>
    <dataValidation type="list" allowBlank="1" showInputMessage="1" showErrorMessage="1" sqref="J10:J24">
      <formula1>$BH$2:$BH$10</formula1>
    </dataValidation>
    <dataValidation type="list" allowBlank="1" showInputMessage="1" showErrorMessage="1" sqref="M4:M24">
      <formula1>$BH$13:$BH$16</formula1>
    </dataValidation>
  </dataValidation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4">
        <x14:dataValidation type="list" allowBlank="1" showInputMessage="1" showErrorMessage="1">
          <x14:formula1>
            <xm:f>Custom_lists!$B$2:$B$29</xm:f>
          </x14:formula1>
          <xm:sqref>A4:A8</xm:sqref>
        </x14:dataValidation>
        <x14:dataValidation type="list" allowBlank="1" showInputMessage="1" showErrorMessage="1">
          <x14:formula1>
            <xm:f>Custom_lists!$A$33:$A$37</xm:f>
          </x14:formula1>
          <xm:sqref>D4:D8</xm:sqref>
        </x14:dataValidation>
        <x14:dataValidation type="list" allowBlank="1" showInputMessage="1" showErrorMessage="1">
          <x14:formula1>
            <xm:f>Custom_lists!$A$47:$A$59</xm:f>
          </x14:formula1>
          <xm:sqref>E4:E8</xm:sqref>
        </x14:dataValidation>
        <x14:dataValidation type="list" allowBlank="1" showInputMessage="1" showErrorMessage="1">
          <x14:formula1>
            <xm:f>Custom_lists!$H$13:$H$15</xm:f>
          </x14:formula1>
          <xm:sqref>M4:M8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V348"/>
  <sheetViews>
    <sheetView zoomScale="90" zoomScaleNormal="90" zoomScaleSheetLayoutView="90" zoomScalePageLayoutView="110" workbookViewId="0">
      <selection activeCell="M22" sqref="M22"/>
    </sheetView>
  </sheetViews>
  <sheetFormatPr baseColWidth="10" defaultColWidth="11.42578125" defaultRowHeight="12.75"/>
  <cols>
    <col min="1" max="1" width="11.42578125" style="200" customWidth="1"/>
    <col min="2" max="2" width="12" style="200" customWidth="1"/>
    <col min="3" max="3" width="11.140625" style="200" bestFit="1" customWidth="1"/>
    <col min="4" max="4" width="9" style="200" bestFit="1" customWidth="1"/>
    <col min="5" max="5" width="29.140625" style="200" bestFit="1" customWidth="1"/>
    <col min="6" max="6" width="13.28515625" style="200" bestFit="1" customWidth="1"/>
    <col min="7" max="7" width="29" style="200" customWidth="1"/>
    <col min="8" max="8" width="33.140625" style="200" bestFit="1" customWidth="1"/>
    <col min="9" max="9" width="9.7109375" style="200" customWidth="1"/>
    <col min="10" max="10" width="22" style="200" bestFit="1" customWidth="1"/>
    <col min="11" max="11" width="14.42578125" style="200" customWidth="1"/>
    <col min="12" max="12" width="17" style="200" customWidth="1"/>
    <col min="13" max="14" width="22" style="200" customWidth="1"/>
    <col min="15" max="15" width="33" style="200" bestFit="1" customWidth="1"/>
    <col min="16" max="16" width="16.42578125" style="200" customWidth="1"/>
    <col min="17" max="18" width="17.42578125" style="200" customWidth="1"/>
    <col min="19" max="19" width="22.85546875" style="200" customWidth="1"/>
    <col min="20" max="52" width="11.42578125" style="200" customWidth="1"/>
    <col min="53" max="53" width="11.42578125" style="200"/>
    <col min="54" max="64" width="11.42578125" style="37"/>
    <col min="65" max="65" width="11.42578125" style="40"/>
    <col min="66" max="16384" width="11.42578125" style="37"/>
  </cols>
  <sheetData>
    <row r="1" spans="1:256" ht="15.75" customHeight="1" thickBot="1">
      <c r="A1" s="112" t="s">
        <v>255</v>
      </c>
      <c r="B1" s="210"/>
      <c r="C1" s="210"/>
      <c r="D1" s="210"/>
      <c r="E1" s="210"/>
      <c r="F1" s="210"/>
      <c r="G1" s="210"/>
      <c r="H1" s="210"/>
      <c r="I1" s="210"/>
      <c r="J1" s="210"/>
      <c r="K1" s="210"/>
      <c r="L1" s="210"/>
      <c r="N1" s="150" t="s">
        <v>0</v>
      </c>
      <c r="O1" s="80" t="s">
        <v>1619</v>
      </c>
      <c r="BA1" s="176" t="s">
        <v>402</v>
      </c>
      <c r="BB1" s="277" t="s">
        <v>813</v>
      </c>
      <c r="BC1" s="71"/>
      <c r="BD1" s="175" t="s">
        <v>414</v>
      </c>
      <c r="BE1" s="177"/>
      <c r="BF1" s="177"/>
      <c r="BG1" s="71"/>
      <c r="BH1" s="71" t="s">
        <v>449</v>
      </c>
      <c r="BI1" s="71"/>
      <c r="BJ1" s="71"/>
      <c r="BK1" s="71"/>
      <c r="BL1" s="71"/>
      <c r="BM1" s="175" t="s">
        <v>629</v>
      </c>
      <c r="BN1" s="71"/>
      <c r="BO1" s="71" t="s">
        <v>652</v>
      </c>
      <c r="BP1" s="71"/>
      <c r="BQ1" s="71"/>
      <c r="BR1" s="71"/>
      <c r="BS1" s="71"/>
      <c r="BT1" s="71"/>
      <c r="BU1" s="175" t="s">
        <v>689</v>
      </c>
      <c r="BV1" s="71"/>
      <c r="BW1" s="71"/>
      <c r="BX1" s="71"/>
      <c r="BY1" s="71"/>
      <c r="BZ1" s="71" t="s">
        <v>706</v>
      </c>
      <c r="CA1" s="71"/>
      <c r="CB1" s="71"/>
      <c r="CC1" s="71" t="s">
        <v>734</v>
      </c>
      <c r="CD1" s="71"/>
      <c r="CE1" s="71"/>
      <c r="CF1" s="71"/>
      <c r="CG1" s="71"/>
      <c r="CH1" s="71"/>
      <c r="IT1" s="72"/>
      <c r="IU1" s="72"/>
      <c r="IV1" s="72"/>
    </row>
    <row r="2" spans="1:256" ht="15.75" customHeight="1" thickBot="1">
      <c r="A2" s="211"/>
      <c r="B2" s="211"/>
      <c r="C2" s="211"/>
      <c r="D2" s="211"/>
      <c r="E2" s="211"/>
      <c r="F2" s="211"/>
      <c r="G2" s="211"/>
      <c r="H2" s="211"/>
      <c r="I2" s="211"/>
      <c r="J2" s="211"/>
      <c r="K2" s="210"/>
      <c r="L2" s="210"/>
      <c r="N2" s="145" t="s">
        <v>241</v>
      </c>
      <c r="O2" s="869" t="s">
        <v>1814</v>
      </c>
      <c r="BA2" s="178" t="s">
        <v>319</v>
      </c>
      <c r="BB2" s="178" t="s">
        <v>320</v>
      </c>
      <c r="BC2" s="71"/>
      <c r="BD2" s="71" t="s">
        <v>419</v>
      </c>
      <c r="BE2" s="177"/>
      <c r="BF2" s="177"/>
      <c r="BG2" s="71"/>
      <c r="BH2" s="71" t="s">
        <v>448</v>
      </c>
      <c r="BI2" s="71"/>
      <c r="BJ2" s="71"/>
      <c r="BK2" s="71"/>
      <c r="BL2" s="71"/>
      <c r="BM2" s="179" t="s">
        <v>461</v>
      </c>
      <c r="BN2" s="71"/>
      <c r="BO2" s="71" t="s">
        <v>113</v>
      </c>
      <c r="BP2" s="71"/>
      <c r="BQ2" s="71"/>
      <c r="BR2" s="71"/>
      <c r="BS2" s="71"/>
      <c r="BT2" s="71"/>
      <c r="BU2" s="65" t="s">
        <v>692</v>
      </c>
      <c r="BV2" s="65"/>
      <c r="BW2" s="65"/>
      <c r="BX2" s="65"/>
      <c r="BY2" s="65"/>
      <c r="BZ2" s="65" t="s">
        <v>172</v>
      </c>
      <c r="CA2" s="65"/>
      <c r="CB2" s="65"/>
      <c r="CC2" s="71" t="s">
        <v>256</v>
      </c>
      <c r="CD2" s="71"/>
      <c r="CE2" s="71"/>
      <c r="CF2" s="71"/>
      <c r="CG2" s="71"/>
      <c r="CH2" s="71"/>
      <c r="IT2" s="72"/>
      <c r="IU2" s="72"/>
      <c r="IV2" s="72"/>
    </row>
    <row r="3" spans="1:256" ht="12.95" customHeight="1" thickBot="1">
      <c r="A3" s="954" t="s">
        <v>1</v>
      </c>
      <c r="B3" s="954" t="s">
        <v>74</v>
      </c>
      <c r="C3" s="954" t="s">
        <v>291</v>
      </c>
      <c r="D3" s="954" t="s">
        <v>68</v>
      </c>
      <c r="E3" s="954" t="s">
        <v>9</v>
      </c>
      <c r="F3" s="954" t="s">
        <v>287</v>
      </c>
      <c r="G3" s="954" t="s">
        <v>59</v>
      </c>
      <c r="H3" s="958" t="s">
        <v>75</v>
      </c>
      <c r="I3" s="954" t="s">
        <v>76</v>
      </c>
      <c r="J3" s="955" t="s">
        <v>84</v>
      </c>
      <c r="K3" s="956" t="s">
        <v>85</v>
      </c>
      <c r="L3" s="957"/>
      <c r="M3" s="957"/>
      <c r="N3" s="957"/>
      <c r="O3" s="149"/>
      <c r="P3" s="38"/>
      <c r="Q3" s="38"/>
      <c r="R3" s="38"/>
      <c r="BA3" s="178" t="s">
        <v>321</v>
      </c>
      <c r="BB3" s="178" t="s">
        <v>322</v>
      </c>
      <c r="BC3" s="71"/>
      <c r="BD3" s="71" t="s">
        <v>210</v>
      </c>
      <c r="BE3" s="177"/>
      <c r="BF3" s="177"/>
      <c r="BG3" s="71"/>
      <c r="BH3" s="71" t="s">
        <v>450</v>
      </c>
      <c r="BI3" s="71"/>
      <c r="BJ3" s="71"/>
      <c r="BK3" s="71"/>
      <c r="BL3" s="71"/>
      <c r="BM3" s="179" t="s">
        <v>462</v>
      </c>
      <c r="BN3" s="71"/>
      <c r="BO3" s="71" t="s">
        <v>115</v>
      </c>
      <c r="BP3" s="71"/>
      <c r="BQ3" s="71"/>
      <c r="BR3" s="71"/>
      <c r="BS3" s="71"/>
      <c r="BT3" s="71"/>
      <c r="BU3" s="65" t="s">
        <v>693</v>
      </c>
      <c r="BV3" s="65"/>
      <c r="BW3" s="65"/>
      <c r="BX3" s="65"/>
      <c r="BY3" s="65"/>
      <c r="BZ3" s="65" t="s">
        <v>718</v>
      </c>
      <c r="CA3" s="65"/>
      <c r="CB3" s="65"/>
      <c r="CC3" s="71" t="s">
        <v>257</v>
      </c>
      <c r="CD3" s="71"/>
      <c r="CE3" s="71"/>
      <c r="CF3" s="71"/>
      <c r="CG3" s="71"/>
      <c r="CH3" s="71"/>
    </row>
    <row r="4" spans="1:256" ht="64.5" thickBot="1">
      <c r="A4" s="954"/>
      <c r="B4" s="954"/>
      <c r="C4" s="954"/>
      <c r="D4" s="954"/>
      <c r="E4" s="954"/>
      <c r="F4" s="954"/>
      <c r="G4" s="954"/>
      <c r="H4" s="958"/>
      <c r="I4" s="954"/>
      <c r="J4" s="954"/>
      <c r="K4" s="146" t="s">
        <v>77</v>
      </c>
      <c r="L4" s="853" t="s">
        <v>78</v>
      </c>
      <c r="M4" s="853" t="s">
        <v>1824</v>
      </c>
      <c r="N4" s="147" t="s">
        <v>1067</v>
      </c>
      <c r="O4" s="148" t="s">
        <v>290</v>
      </c>
      <c r="BA4" s="178" t="s">
        <v>323</v>
      </c>
      <c r="BB4" s="178" t="s">
        <v>324</v>
      </c>
      <c r="BC4" s="71"/>
      <c r="BD4" s="71" t="s">
        <v>420</v>
      </c>
      <c r="BE4" s="177"/>
      <c r="BF4" s="177"/>
      <c r="BG4" s="71"/>
      <c r="BH4" s="71" t="s">
        <v>455</v>
      </c>
      <c r="BI4" s="71"/>
      <c r="BJ4" s="71"/>
      <c r="BK4" s="71"/>
      <c r="BL4" s="71"/>
      <c r="BM4" s="179" t="s">
        <v>463</v>
      </c>
      <c r="BN4" s="71"/>
      <c r="BO4" s="71" t="s">
        <v>119</v>
      </c>
      <c r="BP4" s="71"/>
      <c r="BQ4" s="71"/>
      <c r="BR4" s="71"/>
      <c r="BS4" s="71"/>
      <c r="BT4" s="71"/>
      <c r="BU4" s="65" t="s">
        <v>694</v>
      </c>
      <c r="BV4" s="65"/>
      <c r="BW4" s="65"/>
      <c r="BX4" s="65"/>
      <c r="BY4" s="65"/>
      <c r="BZ4" s="65" t="s">
        <v>56</v>
      </c>
      <c r="CA4" s="65"/>
      <c r="CB4" s="65"/>
      <c r="CC4" s="71" t="s">
        <v>258</v>
      </c>
      <c r="CD4" s="71"/>
      <c r="CE4" s="71"/>
      <c r="CF4" s="71"/>
      <c r="CG4" s="71"/>
      <c r="CH4" s="71"/>
      <c r="IT4" s="72"/>
      <c r="IU4" s="72"/>
      <c r="IV4" s="72"/>
    </row>
    <row r="5" spans="1:256" s="6" customFormat="1">
      <c r="A5" s="564" t="s">
        <v>318</v>
      </c>
      <c r="B5" s="564"/>
      <c r="C5" s="564"/>
      <c r="D5" s="564">
        <v>2016</v>
      </c>
      <c r="E5" s="564" t="s">
        <v>18</v>
      </c>
      <c r="F5" s="564" t="s">
        <v>7</v>
      </c>
      <c r="G5" s="643" t="s">
        <v>894</v>
      </c>
      <c r="H5" s="731" t="s">
        <v>1569</v>
      </c>
      <c r="I5" s="554">
        <v>2</v>
      </c>
      <c r="J5" s="564" t="s">
        <v>912</v>
      </c>
      <c r="K5" s="643"/>
      <c r="L5" s="852"/>
      <c r="M5" s="852">
        <v>1</v>
      </c>
      <c r="N5" s="849">
        <f t="shared" ref="N5:N68" si="0">K5+L5+M5</f>
        <v>1</v>
      </c>
      <c r="O5" s="197"/>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178" t="s">
        <v>335</v>
      </c>
      <c r="BB5" s="178" t="s">
        <v>48</v>
      </c>
      <c r="BC5" s="230"/>
      <c r="BD5" s="251" t="s">
        <v>422</v>
      </c>
      <c r="BE5" s="248"/>
      <c r="BF5" s="248"/>
      <c r="BG5" s="230"/>
      <c r="BH5" s="251" t="s">
        <v>72</v>
      </c>
      <c r="BI5" s="230"/>
      <c r="BJ5" s="230"/>
      <c r="BK5" s="251" t="s">
        <v>806</v>
      </c>
      <c r="BL5" s="230"/>
      <c r="BM5" s="179" t="s">
        <v>468</v>
      </c>
      <c r="BN5" s="230"/>
      <c r="BO5" s="230" t="s">
        <v>117</v>
      </c>
      <c r="BP5" s="230"/>
      <c r="BQ5" s="230"/>
      <c r="BR5" s="230"/>
      <c r="BS5" s="230"/>
      <c r="BT5" s="230"/>
      <c r="BU5" s="230" t="s">
        <v>696</v>
      </c>
      <c r="BV5" s="230"/>
      <c r="BW5" s="230"/>
      <c r="BX5" s="230"/>
      <c r="BY5" s="230"/>
      <c r="BZ5" s="230" t="s">
        <v>710</v>
      </c>
      <c r="CA5" s="230"/>
      <c r="CB5" s="230"/>
      <c r="CC5" s="230"/>
      <c r="CD5" s="230"/>
      <c r="CE5" s="230"/>
      <c r="CF5" s="230"/>
      <c r="CG5" s="230"/>
      <c r="CH5" s="230"/>
    </row>
    <row r="6" spans="1:256" s="6" customFormat="1">
      <c r="A6" s="564" t="s">
        <v>318</v>
      </c>
      <c r="B6" s="564"/>
      <c r="C6" s="564"/>
      <c r="D6" s="564">
        <v>2016</v>
      </c>
      <c r="E6" s="564" t="s">
        <v>18</v>
      </c>
      <c r="F6" s="564" t="s">
        <v>7</v>
      </c>
      <c r="G6" s="643" t="s">
        <v>894</v>
      </c>
      <c r="H6" s="851" t="s">
        <v>1960</v>
      </c>
      <c r="I6" s="554">
        <v>2</v>
      </c>
      <c r="J6" s="564" t="s">
        <v>912</v>
      </c>
      <c r="K6" s="643"/>
      <c r="L6" s="850"/>
      <c r="M6" s="850">
        <v>1</v>
      </c>
      <c r="N6" s="849">
        <f t="shared" si="0"/>
        <v>1</v>
      </c>
      <c r="O6" s="197"/>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283" t="s">
        <v>363</v>
      </c>
      <c r="BB6" s="283" t="s">
        <v>315</v>
      </c>
      <c r="BC6" s="230"/>
      <c r="BD6" s="230" t="s">
        <v>54</v>
      </c>
      <c r="BE6" s="248"/>
      <c r="BF6" s="248"/>
      <c r="BG6" s="230"/>
      <c r="BH6" s="230" t="s">
        <v>65</v>
      </c>
      <c r="BI6" s="230"/>
      <c r="BJ6" s="230"/>
      <c r="BK6" s="252" t="s">
        <v>65</v>
      </c>
      <c r="BL6" s="230"/>
      <c r="BM6" s="179" t="s">
        <v>469</v>
      </c>
      <c r="BN6" s="230"/>
      <c r="BO6" s="230" t="s">
        <v>118</v>
      </c>
      <c r="BP6" s="230"/>
      <c r="BQ6" s="230"/>
      <c r="BR6" s="230"/>
      <c r="BS6" s="230"/>
      <c r="BT6" s="230"/>
      <c r="BU6" s="230" t="s">
        <v>673</v>
      </c>
      <c r="BV6" s="230"/>
      <c r="BW6" s="230"/>
      <c r="BX6" s="230"/>
      <c r="BY6" s="230"/>
      <c r="BZ6" s="230" t="s">
        <v>720</v>
      </c>
      <c r="CA6" s="230"/>
      <c r="CB6" s="230"/>
      <c r="CC6" s="230"/>
      <c r="CD6" s="230"/>
      <c r="CE6" s="230"/>
      <c r="CF6" s="230"/>
      <c r="CG6" s="230"/>
      <c r="CH6" s="230"/>
    </row>
    <row r="7" spans="1:256" s="6" customFormat="1">
      <c r="A7" s="564" t="s">
        <v>318</v>
      </c>
      <c r="B7" s="564"/>
      <c r="C7" s="564"/>
      <c r="D7" s="564">
        <v>2016</v>
      </c>
      <c r="E7" s="564" t="s">
        <v>18</v>
      </c>
      <c r="F7" s="564" t="s">
        <v>7</v>
      </c>
      <c r="G7" s="643" t="s">
        <v>894</v>
      </c>
      <c r="H7" s="851" t="s">
        <v>1960</v>
      </c>
      <c r="I7" s="554">
        <v>2</v>
      </c>
      <c r="J7" s="564" t="s">
        <v>943</v>
      </c>
      <c r="K7" s="643"/>
      <c r="L7" s="850"/>
      <c r="M7" s="850">
        <v>1</v>
      </c>
      <c r="N7" s="849">
        <f t="shared" si="0"/>
        <v>1</v>
      </c>
      <c r="O7" s="197"/>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178" t="s">
        <v>337</v>
      </c>
      <c r="BB7" s="178" t="s">
        <v>338</v>
      </c>
      <c r="BC7" s="230"/>
      <c r="BD7" s="230" t="s">
        <v>423</v>
      </c>
      <c r="BE7" s="248"/>
      <c r="BF7" s="248"/>
      <c r="BG7" s="230"/>
      <c r="BH7" s="230" t="s">
        <v>73</v>
      </c>
      <c r="BI7" s="230"/>
      <c r="BJ7" s="230"/>
      <c r="BK7" s="252" t="s">
        <v>744</v>
      </c>
      <c r="BL7" s="230"/>
      <c r="BM7" s="179" t="s">
        <v>470</v>
      </c>
      <c r="BN7" s="230"/>
      <c r="BO7" s="230" t="s">
        <v>658</v>
      </c>
      <c r="BP7" s="230"/>
      <c r="BQ7" s="230"/>
      <c r="BR7" s="230"/>
      <c r="BS7" s="230"/>
      <c r="BT7" s="230"/>
      <c r="BU7" s="230" t="s">
        <v>697</v>
      </c>
      <c r="BV7" s="230"/>
      <c r="BW7" s="230"/>
      <c r="BX7" s="230"/>
      <c r="BY7" s="230"/>
      <c r="BZ7" s="230" t="s">
        <v>711</v>
      </c>
      <c r="CA7" s="230"/>
      <c r="CB7" s="230"/>
      <c r="CC7" s="230"/>
      <c r="CD7" s="230"/>
      <c r="CE7" s="230"/>
      <c r="CF7" s="230"/>
      <c r="CG7" s="230"/>
      <c r="CH7" s="230"/>
    </row>
    <row r="8" spans="1:256" s="6" customFormat="1">
      <c r="A8" s="564" t="s">
        <v>318</v>
      </c>
      <c r="B8" s="564"/>
      <c r="C8" s="564"/>
      <c r="D8" s="564">
        <v>2016</v>
      </c>
      <c r="E8" s="564" t="s">
        <v>18</v>
      </c>
      <c r="F8" s="564" t="s">
        <v>7</v>
      </c>
      <c r="G8" s="643" t="s">
        <v>894</v>
      </c>
      <c r="H8" s="851" t="s">
        <v>1570</v>
      </c>
      <c r="I8" s="554">
        <v>2</v>
      </c>
      <c r="J8" s="564" t="s">
        <v>912</v>
      </c>
      <c r="K8" s="643"/>
      <c r="L8" s="850"/>
      <c r="M8" s="850">
        <v>3</v>
      </c>
      <c r="N8" s="849">
        <f t="shared" si="0"/>
        <v>3</v>
      </c>
      <c r="O8" s="197"/>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178" t="s">
        <v>325</v>
      </c>
      <c r="BB8" s="178" t="s">
        <v>326</v>
      </c>
      <c r="BC8" s="230"/>
      <c r="BD8" s="230" t="s">
        <v>173</v>
      </c>
      <c r="BE8" s="248"/>
      <c r="BF8" s="248"/>
      <c r="BG8" s="230"/>
      <c r="BH8" s="230" t="s">
        <v>736</v>
      </c>
      <c r="BI8" s="230"/>
      <c r="BJ8" s="230"/>
      <c r="BK8" s="230"/>
      <c r="BL8" s="230"/>
      <c r="BM8" s="179" t="s">
        <v>471</v>
      </c>
      <c r="BN8" s="230"/>
      <c r="BO8" s="230" t="s">
        <v>657</v>
      </c>
      <c r="BP8" s="230"/>
      <c r="BQ8" s="230"/>
      <c r="BR8" s="230"/>
      <c r="BS8" s="230"/>
      <c r="BT8" s="230"/>
      <c r="BU8" s="230" t="s">
        <v>674</v>
      </c>
      <c r="BV8" s="230"/>
      <c r="BW8" s="230"/>
      <c r="BX8" s="230"/>
      <c r="BY8" s="230"/>
      <c r="BZ8" s="230" t="s">
        <v>712</v>
      </c>
      <c r="CA8" s="230"/>
      <c r="CB8" s="230"/>
      <c r="CC8" s="230"/>
      <c r="CD8" s="230"/>
      <c r="CE8" s="230"/>
      <c r="CF8" s="230"/>
      <c r="CG8" s="230"/>
      <c r="CH8" s="230"/>
    </row>
    <row r="9" spans="1:256" s="6" customFormat="1">
      <c r="A9" s="564" t="s">
        <v>318</v>
      </c>
      <c r="B9" s="564"/>
      <c r="C9" s="564"/>
      <c r="D9" s="564">
        <v>2016</v>
      </c>
      <c r="E9" s="564" t="s">
        <v>18</v>
      </c>
      <c r="F9" s="564" t="s">
        <v>7</v>
      </c>
      <c r="G9" s="643" t="s">
        <v>894</v>
      </c>
      <c r="H9" s="851" t="s">
        <v>1571</v>
      </c>
      <c r="I9" s="554">
        <v>2</v>
      </c>
      <c r="J9" s="564" t="s">
        <v>1572</v>
      </c>
      <c r="K9" s="643"/>
      <c r="L9" s="850"/>
      <c r="M9" s="850">
        <v>1</v>
      </c>
      <c r="N9" s="849">
        <f t="shared" si="0"/>
        <v>1</v>
      </c>
      <c r="O9" s="197"/>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178" t="s">
        <v>339</v>
      </c>
      <c r="BB9" s="178" t="s">
        <v>340</v>
      </c>
      <c r="BC9" s="230"/>
      <c r="BD9" s="230" t="s">
        <v>424</v>
      </c>
      <c r="BE9" s="248"/>
      <c r="BF9" s="248"/>
      <c r="BG9" s="230"/>
      <c r="BH9" s="230"/>
      <c r="BI9" s="230"/>
      <c r="BJ9" s="230"/>
      <c r="BK9" s="230"/>
      <c r="BL9" s="230"/>
      <c r="BM9" s="179" t="s">
        <v>642</v>
      </c>
      <c r="BN9" s="230"/>
      <c r="BO9" s="230" t="s">
        <v>659</v>
      </c>
      <c r="BP9" s="230"/>
      <c r="BQ9" s="230"/>
      <c r="BR9" s="230"/>
      <c r="BS9" s="230"/>
      <c r="BT9" s="230"/>
      <c r="BU9" s="230" t="s">
        <v>137</v>
      </c>
      <c r="BV9" s="230"/>
      <c r="BW9" s="230"/>
      <c r="BX9" s="230"/>
      <c r="BY9" s="230"/>
      <c r="BZ9" s="230" t="s">
        <v>723</v>
      </c>
      <c r="CA9" s="230"/>
      <c r="CB9" s="230"/>
      <c r="CC9" s="230"/>
      <c r="CD9" s="230"/>
      <c r="CE9" s="230"/>
      <c r="CF9" s="230"/>
      <c r="CG9" s="230"/>
      <c r="CH9" s="230"/>
    </row>
    <row r="10" spans="1:256" s="6" customFormat="1">
      <c r="A10" s="564" t="s">
        <v>318</v>
      </c>
      <c r="B10" s="564"/>
      <c r="C10" s="564"/>
      <c r="D10" s="564">
        <v>2016</v>
      </c>
      <c r="E10" s="564" t="s">
        <v>18</v>
      </c>
      <c r="F10" s="564" t="s">
        <v>7</v>
      </c>
      <c r="G10" s="643" t="s">
        <v>894</v>
      </c>
      <c r="H10" s="851" t="s">
        <v>483</v>
      </c>
      <c r="I10" s="554">
        <v>1</v>
      </c>
      <c r="J10" s="564" t="s">
        <v>912</v>
      </c>
      <c r="K10" s="643"/>
      <c r="L10" s="850"/>
      <c r="M10" s="850">
        <v>13</v>
      </c>
      <c r="N10" s="849">
        <f t="shared" si="0"/>
        <v>13</v>
      </c>
      <c r="O10" s="197"/>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178" t="s">
        <v>341</v>
      </c>
      <c r="BB10" s="178" t="s">
        <v>342</v>
      </c>
      <c r="BC10" s="230"/>
      <c r="BD10" s="230" t="s">
        <v>182</v>
      </c>
      <c r="BE10" s="248"/>
      <c r="BF10" s="248"/>
      <c r="BG10" s="230"/>
      <c r="BH10" s="230"/>
      <c r="BI10" s="230"/>
      <c r="BJ10" s="230"/>
      <c r="BK10" s="230"/>
      <c r="BL10" s="230"/>
      <c r="BM10" s="179" t="s">
        <v>96</v>
      </c>
      <c r="BN10" s="230"/>
      <c r="BO10" s="230" t="s">
        <v>660</v>
      </c>
      <c r="BP10" s="230"/>
      <c r="BQ10" s="230"/>
      <c r="BR10" s="230"/>
      <c r="BS10" s="230"/>
      <c r="BT10" s="230"/>
      <c r="BU10" s="230" t="s">
        <v>698</v>
      </c>
      <c r="BV10" s="230"/>
      <c r="BW10" s="230"/>
      <c r="BX10" s="230"/>
      <c r="BY10" s="230"/>
      <c r="BZ10" s="230" t="s">
        <v>713</v>
      </c>
      <c r="CA10" s="230"/>
      <c r="CB10" s="230"/>
      <c r="CC10" s="230"/>
      <c r="CD10" s="230"/>
      <c r="CE10" s="230"/>
      <c r="CF10" s="230"/>
      <c r="CG10" s="230"/>
      <c r="CH10" s="230"/>
    </row>
    <row r="11" spans="1:256" s="6" customFormat="1">
      <c r="A11" s="564" t="s">
        <v>318</v>
      </c>
      <c r="B11" s="564"/>
      <c r="C11" s="564"/>
      <c r="D11" s="564">
        <v>2016</v>
      </c>
      <c r="E11" s="564" t="s">
        <v>18</v>
      </c>
      <c r="F11" s="564" t="s">
        <v>7</v>
      </c>
      <c r="G11" s="643" t="s">
        <v>894</v>
      </c>
      <c r="H11" s="851" t="s">
        <v>483</v>
      </c>
      <c r="I11" s="554">
        <v>1</v>
      </c>
      <c r="J11" s="564" t="s">
        <v>913</v>
      </c>
      <c r="K11" s="643"/>
      <c r="L11" s="850">
        <v>10199</v>
      </c>
      <c r="M11" s="850">
        <v>1</v>
      </c>
      <c r="N11" s="849">
        <f t="shared" si="0"/>
        <v>10200</v>
      </c>
      <c r="O11" s="197"/>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178" t="s">
        <v>343</v>
      </c>
      <c r="BB11" s="178" t="s">
        <v>95</v>
      </c>
      <c r="BC11" s="230"/>
      <c r="BD11" s="230" t="s">
        <v>425</v>
      </c>
      <c r="BE11" s="248"/>
      <c r="BF11" s="248"/>
      <c r="BG11" s="230"/>
      <c r="BH11" s="230"/>
      <c r="BI11" s="230"/>
      <c r="BJ11" s="230"/>
      <c r="BK11" s="230"/>
      <c r="BL11" s="230"/>
      <c r="BM11" s="179" t="s">
        <v>472</v>
      </c>
      <c r="BN11" s="230"/>
      <c r="BO11" s="230" t="s">
        <v>661</v>
      </c>
      <c r="BP11" s="230"/>
      <c r="BQ11" s="230"/>
      <c r="BR11" s="230"/>
      <c r="BS11" s="230"/>
      <c r="BT11" s="230"/>
      <c r="BU11" s="230" t="s">
        <v>727</v>
      </c>
      <c r="BV11" s="230"/>
      <c r="BW11" s="230"/>
      <c r="BX11" s="230"/>
      <c r="BY11" s="230"/>
      <c r="BZ11" s="230" t="s">
        <v>714</v>
      </c>
      <c r="CA11" s="230"/>
      <c r="CB11" s="230"/>
      <c r="CC11" s="230"/>
      <c r="CD11" s="230"/>
      <c r="CE11" s="230"/>
      <c r="CF11" s="230"/>
      <c r="CG11" s="230"/>
      <c r="CH11" s="230"/>
    </row>
    <row r="12" spans="1:256" s="6" customFormat="1">
      <c r="A12" s="564" t="s">
        <v>318</v>
      </c>
      <c r="B12" s="564"/>
      <c r="C12" s="564"/>
      <c r="D12" s="564">
        <v>2016</v>
      </c>
      <c r="E12" s="564" t="s">
        <v>18</v>
      </c>
      <c r="F12" s="564" t="s">
        <v>7</v>
      </c>
      <c r="G12" s="643" t="s">
        <v>894</v>
      </c>
      <c r="H12" s="851" t="s">
        <v>483</v>
      </c>
      <c r="I12" s="554">
        <v>1</v>
      </c>
      <c r="J12" s="564" t="s">
        <v>1572</v>
      </c>
      <c r="K12" s="643"/>
      <c r="L12" s="850"/>
      <c r="M12" s="850">
        <v>38</v>
      </c>
      <c r="N12" s="849">
        <f t="shared" si="0"/>
        <v>38</v>
      </c>
      <c r="O12" s="197"/>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178" t="s">
        <v>345</v>
      </c>
      <c r="BB12" s="178" t="s">
        <v>317</v>
      </c>
      <c r="BC12" s="230"/>
      <c r="BD12" s="230" t="s">
        <v>426</v>
      </c>
      <c r="BE12" s="248"/>
      <c r="BF12" s="248"/>
      <c r="BG12" s="230"/>
      <c r="BH12" s="230"/>
      <c r="BI12" s="230"/>
      <c r="BJ12" s="230"/>
      <c r="BK12" s="230"/>
      <c r="BL12" s="230"/>
      <c r="BM12" s="179" t="s">
        <v>473</v>
      </c>
      <c r="BN12" s="230"/>
      <c r="BO12" s="230" t="s">
        <v>662</v>
      </c>
      <c r="BP12" s="230"/>
      <c r="BQ12" s="230"/>
      <c r="BR12" s="230"/>
      <c r="BS12" s="230"/>
      <c r="BT12" s="230"/>
      <c r="BU12" s="230" t="s">
        <v>728</v>
      </c>
      <c r="BV12" s="230"/>
      <c r="BW12" s="230"/>
      <c r="BX12" s="230"/>
      <c r="BY12" s="230"/>
      <c r="BZ12" s="230" t="s">
        <v>722</v>
      </c>
      <c r="CA12" s="230"/>
      <c r="CB12" s="230"/>
      <c r="CC12" s="230"/>
      <c r="CD12" s="230"/>
      <c r="CE12" s="230"/>
      <c r="CF12" s="230"/>
      <c r="CG12" s="230"/>
      <c r="CH12" s="230"/>
    </row>
    <row r="13" spans="1:256" s="6" customFormat="1">
      <c r="A13" s="564" t="s">
        <v>318</v>
      </c>
      <c r="B13" s="564"/>
      <c r="C13" s="564"/>
      <c r="D13" s="564">
        <v>2016</v>
      </c>
      <c r="E13" s="564" t="s">
        <v>18</v>
      </c>
      <c r="F13" s="564" t="s">
        <v>7</v>
      </c>
      <c r="G13" s="643" t="s">
        <v>894</v>
      </c>
      <c r="H13" s="851" t="s">
        <v>483</v>
      </c>
      <c r="I13" s="554">
        <v>1</v>
      </c>
      <c r="J13" s="564" t="s">
        <v>951</v>
      </c>
      <c r="K13" s="643"/>
      <c r="L13" s="850">
        <v>220</v>
      </c>
      <c r="M13" s="850"/>
      <c r="N13" s="849">
        <f t="shared" si="0"/>
        <v>220</v>
      </c>
      <c r="O13" s="197"/>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178" t="s">
        <v>346</v>
      </c>
      <c r="BB13" s="178" t="s">
        <v>347</v>
      </c>
      <c r="BC13" s="230"/>
      <c r="BD13" s="230" t="s">
        <v>427</v>
      </c>
      <c r="BE13" s="248"/>
      <c r="BF13" s="248"/>
      <c r="BG13" s="230"/>
      <c r="BH13" s="230"/>
      <c r="BI13" s="230"/>
      <c r="BJ13" s="230"/>
      <c r="BK13" s="230"/>
      <c r="BL13" s="230"/>
      <c r="BM13" s="179" t="s">
        <v>474</v>
      </c>
      <c r="BN13" s="230"/>
      <c r="BO13" s="230" t="s">
        <v>663</v>
      </c>
      <c r="BP13" s="230"/>
      <c r="BQ13" s="230"/>
      <c r="BR13" s="230"/>
      <c r="BS13" s="230"/>
      <c r="BT13" s="230"/>
      <c r="BU13" s="230" t="s">
        <v>729</v>
      </c>
      <c r="BV13" s="230"/>
      <c r="BW13" s="230"/>
      <c r="BX13" s="230"/>
      <c r="BY13" s="230"/>
      <c r="BZ13" s="230" t="s">
        <v>721</v>
      </c>
      <c r="CA13" s="230"/>
      <c r="CB13" s="230"/>
      <c r="CC13" s="230"/>
      <c r="CD13" s="230"/>
      <c r="CE13" s="230"/>
      <c r="CF13" s="230"/>
      <c r="CG13" s="230"/>
      <c r="CH13" s="230"/>
    </row>
    <row r="14" spans="1:256" s="6" customFormat="1">
      <c r="A14" s="564" t="s">
        <v>318</v>
      </c>
      <c r="B14" s="564"/>
      <c r="C14" s="564"/>
      <c r="D14" s="564">
        <v>2016</v>
      </c>
      <c r="E14" s="564" t="s">
        <v>18</v>
      </c>
      <c r="F14" s="564" t="s">
        <v>7</v>
      </c>
      <c r="G14" s="643" t="s">
        <v>894</v>
      </c>
      <c r="H14" s="851" t="s">
        <v>483</v>
      </c>
      <c r="I14" s="554">
        <v>1</v>
      </c>
      <c r="J14" s="564" t="s">
        <v>943</v>
      </c>
      <c r="K14" s="643"/>
      <c r="L14" s="850">
        <v>5224</v>
      </c>
      <c r="M14" s="850">
        <v>13</v>
      </c>
      <c r="N14" s="849">
        <f t="shared" si="0"/>
        <v>5237</v>
      </c>
      <c r="O14" s="197"/>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178" t="s">
        <v>344</v>
      </c>
      <c r="BB14" s="178" t="s">
        <v>313</v>
      </c>
      <c r="BC14" s="230"/>
      <c r="BD14" s="230" t="s">
        <v>428</v>
      </c>
      <c r="BE14" s="248"/>
      <c r="BF14" s="248"/>
      <c r="BG14" s="230"/>
      <c r="BH14" s="253" t="s">
        <v>741</v>
      </c>
      <c r="BI14" s="252" t="s">
        <v>795</v>
      </c>
      <c r="BJ14" s="230"/>
      <c r="BK14" s="230"/>
      <c r="BL14" s="230"/>
      <c r="BM14" s="179" t="s">
        <v>475</v>
      </c>
      <c r="BN14" s="230"/>
      <c r="BO14" s="230" t="s">
        <v>664</v>
      </c>
      <c r="BP14" s="230"/>
      <c r="BQ14" s="230"/>
      <c r="BR14" s="230"/>
      <c r="BS14" s="230"/>
      <c r="BT14" s="230"/>
      <c r="BU14" s="230" t="s">
        <v>730</v>
      </c>
      <c r="BV14" s="230"/>
      <c r="BW14" s="230"/>
      <c r="BX14" s="230"/>
      <c r="BY14" s="230"/>
      <c r="BZ14" s="230" t="s">
        <v>715</v>
      </c>
      <c r="CA14" s="230"/>
      <c r="CB14" s="230"/>
      <c r="CC14" s="230"/>
      <c r="CD14" s="230"/>
      <c r="CE14" s="230"/>
      <c r="CF14" s="230"/>
      <c r="CG14" s="230"/>
      <c r="CH14" s="230"/>
    </row>
    <row r="15" spans="1:256" s="6" customFormat="1">
      <c r="A15" s="564" t="s">
        <v>318</v>
      </c>
      <c r="B15" s="564"/>
      <c r="C15" s="564"/>
      <c r="D15" s="564">
        <v>2016</v>
      </c>
      <c r="E15" s="564" t="s">
        <v>18</v>
      </c>
      <c r="F15" s="564" t="s">
        <v>7</v>
      </c>
      <c r="G15" s="643" t="s">
        <v>894</v>
      </c>
      <c r="H15" s="851" t="s">
        <v>485</v>
      </c>
      <c r="I15" s="554">
        <v>2</v>
      </c>
      <c r="J15" s="564" t="s">
        <v>912</v>
      </c>
      <c r="K15" s="643"/>
      <c r="L15" s="850">
        <v>1</v>
      </c>
      <c r="M15" s="850"/>
      <c r="N15" s="849">
        <f t="shared" si="0"/>
        <v>1</v>
      </c>
      <c r="O15" s="197"/>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178" t="s">
        <v>348</v>
      </c>
      <c r="BB15" s="178" t="s">
        <v>349</v>
      </c>
      <c r="BC15" s="230"/>
      <c r="BD15" s="230" t="s">
        <v>115</v>
      </c>
      <c r="BE15" s="248"/>
      <c r="BF15" s="248"/>
      <c r="BG15" s="230"/>
      <c r="BH15" s="230"/>
      <c r="BI15" s="230"/>
      <c r="BJ15" s="230"/>
      <c r="BK15" s="230"/>
      <c r="BL15" s="230"/>
      <c r="BM15" s="179" t="s">
        <v>476</v>
      </c>
      <c r="BN15" s="230"/>
      <c r="BO15" s="230" t="s">
        <v>665</v>
      </c>
      <c r="BP15" s="230"/>
      <c r="BQ15" s="230"/>
      <c r="BR15" s="230"/>
      <c r="BS15" s="230"/>
      <c r="BT15" s="230"/>
      <c r="BU15" s="230" t="s">
        <v>675</v>
      </c>
      <c r="BV15" s="230"/>
      <c r="BW15" s="230"/>
      <c r="BX15" s="230"/>
      <c r="BY15" s="230"/>
      <c r="BZ15" s="230" t="s">
        <v>441</v>
      </c>
      <c r="CA15" s="230"/>
      <c r="CB15" s="230"/>
      <c r="CC15" s="230"/>
      <c r="CD15" s="230"/>
      <c r="CE15" s="230"/>
      <c r="CF15" s="230"/>
      <c r="CG15" s="230"/>
      <c r="CH15" s="230"/>
    </row>
    <row r="16" spans="1:256">
      <c r="A16" s="564" t="s">
        <v>318</v>
      </c>
      <c r="B16" s="564"/>
      <c r="C16" s="564"/>
      <c r="D16" s="564">
        <v>2016</v>
      </c>
      <c r="E16" s="564" t="s">
        <v>18</v>
      </c>
      <c r="F16" s="564" t="s">
        <v>7</v>
      </c>
      <c r="G16" s="643" t="s">
        <v>894</v>
      </c>
      <c r="H16" s="851" t="s">
        <v>1573</v>
      </c>
      <c r="I16" s="554">
        <v>2</v>
      </c>
      <c r="J16" s="564" t="s">
        <v>912</v>
      </c>
      <c r="K16" s="643"/>
      <c r="L16" s="850">
        <v>1</v>
      </c>
      <c r="M16" s="850">
        <v>49</v>
      </c>
      <c r="N16" s="849">
        <f t="shared" si="0"/>
        <v>50</v>
      </c>
      <c r="O16" s="197"/>
      <c r="BA16" s="178" t="s">
        <v>350</v>
      </c>
      <c r="BB16" s="178" t="s">
        <v>316</v>
      </c>
      <c r="BC16" s="71"/>
      <c r="BD16" s="71" t="s">
        <v>429</v>
      </c>
      <c r="BE16" s="177"/>
      <c r="BF16" s="177"/>
      <c r="BG16" s="71"/>
      <c r="BH16" s="71"/>
      <c r="BI16" s="71"/>
      <c r="BJ16" s="71"/>
      <c r="BK16" s="71"/>
      <c r="BL16" s="71"/>
      <c r="BM16" s="179" t="s">
        <v>477</v>
      </c>
      <c r="BN16" s="71"/>
      <c r="BO16" s="71" t="s">
        <v>666</v>
      </c>
      <c r="BP16" s="71"/>
      <c r="BQ16" s="71"/>
      <c r="BR16" s="71"/>
      <c r="BS16" s="71"/>
      <c r="BT16" s="71"/>
      <c r="BU16" s="65" t="s">
        <v>676</v>
      </c>
      <c r="BV16" s="65"/>
      <c r="BW16" s="65"/>
      <c r="BX16" s="65"/>
      <c r="BY16" s="65"/>
      <c r="BZ16" s="65" t="s">
        <v>716</v>
      </c>
      <c r="CA16" s="65"/>
      <c r="CB16" s="65"/>
      <c r="CC16" s="71"/>
      <c r="CD16" s="71"/>
      <c r="CE16" s="71"/>
      <c r="CF16" s="71"/>
      <c r="CG16" s="71"/>
      <c r="CH16" s="71"/>
    </row>
    <row r="17" spans="1:86">
      <c r="A17" s="564" t="s">
        <v>318</v>
      </c>
      <c r="B17" s="564"/>
      <c r="C17" s="564"/>
      <c r="D17" s="564">
        <v>2016</v>
      </c>
      <c r="E17" s="564" t="s">
        <v>18</v>
      </c>
      <c r="F17" s="564" t="s">
        <v>7</v>
      </c>
      <c r="G17" s="643" t="s">
        <v>894</v>
      </c>
      <c r="H17" s="851" t="s">
        <v>1573</v>
      </c>
      <c r="I17" s="554">
        <v>2</v>
      </c>
      <c r="J17" s="564" t="s">
        <v>913</v>
      </c>
      <c r="K17" s="643"/>
      <c r="L17" s="850">
        <v>1</v>
      </c>
      <c r="M17" s="850"/>
      <c r="N17" s="849">
        <f t="shared" si="0"/>
        <v>1</v>
      </c>
      <c r="O17" s="197"/>
      <c r="BA17" s="178" t="s">
        <v>351</v>
      </c>
      <c r="BB17" s="178" t="s">
        <v>352</v>
      </c>
      <c r="BC17" s="71"/>
      <c r="BD17" s="71"/>
      <c r="BE17" s="177"/>
      <c r="BF17" s="177"/>
      <c r="BG17" s="71"/>
      <c r="BH17" s="71"/>
      <c r="BI17" s="71"/>
      <c r="BJ17" s="71"/>
      <c r="BK17" s="71"/>
      <c r="BL17" s="71"/>
      <c r="BM17" s="179" t="s">
        <v>478</v>
      </c>
      <c r="BN17" s="71"/>
      <c r="BO17" s="71" t="s">
        <v>654</v>
      </c>
      <c r="BP17" s="71"/>
      <c r="BQ17" s="71"/>
      <c r="BR17" s="71"/>
      <c r="BS17" s="71"/>
      <c r="BT17" s="71"/>
      <c r="BU17" s="65" t="s">
        <v>677</v>
      </c>
      <c r="BV17" s="65"/>
      <c r="BW17" s="65"/>
      <c r="BX17" s="65"/>
      <c r="BY17" s="65"/>
      <c r="BZ17" s="71"/>
      <c r="CA17" s="65"/>
      <c r="CB17" s="65"/>
      <c r="CC17" s="71"/>
      <c r="CD17" s="71"/>
      <c r="CE17" s="71"/>
      <c r="CF17" s="71"/>
      <c r="CG17" s="71"/>
      <c r="CH17" s="71"/>
    </row>
    <row r="18" spans="1:86">
      <c r="A18" s="564" t="s">
        <v>318</v>
      </c>
      <c r="B18" s="564"/>
      <c r="C18" s="564"/>
      <c r="D18" s="564">
        <v>2016</v>
      </c>
      <c r="E18" s="564" t="s">
        <v>18</v>
      </c>
      <c r="F18" s="564" t="s">
        <v>7</v>
      </c>
      <c r="G18" s="643" t="s">
        <v>894</v>
      </c>
      <c r="H18" s="851" t="s">
        <v>1573</v>
      </c>
      <c r="I18" s="554">
        <v>1</v>
      </c>
      <c r="J18" s="564" t="s">
        <v>1572</v>
      </c>
      <c r="K18" s="643"/>
      <c r="L18" s="850"/>
      <c r="M18" s="850">
        <v>11</v>
      </c>
      <c r="N18" s="849">
        <f t="shared" si="0"/>
        <v>11</v>
      </c>
      <c r="O18" s="197"/>
      <c r="BA18" s="178" t="s">
        <v>353</v>
      </c>
      <c r="BB18" s="178" t="s">
        <v>354</v>
      </c>
      <c r="BC18" s="71"/>
      <c r="BD18" s="71"/>
      <c r="BE18" s="177"/>
      <c r="BF18" s="177"/>
      <c r="BG18" s="71"/>
      <c r="BH18" s="71"/>
      <c r="BI18" s="71"/>
      <c r="BJ18" s="71"/>
      <c r="BK18" s="71"/>
      <c r="BL18" s="71"/>
      <c r="BM18" s="179" t="s">
        <v>479</v>
      </c>
      <c r="BN18" s="71"/>
      <c r="BO18" s="71" t="s">
        <v>667</v>
      </c>
      <c r="BP18" s="71"/>
      <c r="BQ18" s="71"/>
      <c r="BR18" s="71"/>
      <c r="BS18" s="71"/>
      <c r="BT18" s="71"/>
      <c r="BU18" s="65" t="s">
        <v>678</v>
      </c>
      <c r="BV18" s="65"/>
      <c r="BW18" s="65"/>
      <c r="BX18" s="65"/>
      <c r="BY18" s="65"/>
      <c r="BZ18" s="65"/>
      <c r="CA18" s="65"/>
      <c r="CB18" s="65"/>
      <c r="CC18" s="71"/>
      <c r="CD18" s="71"/>
      <c r="CE18" s="71"/>
      <c r="CF18" s="71"/>
      <c r="CG18" s="71"/>
      <c r="CH18" s="71"/>
    </row>
    <row r="19" spans="1:86">
      <c r="A19" s="564" t="s">
        <v>318</v>
      </c>
      <c r="B19" s="564"/>
      <c r="C19" s="564"/>
      <c r="D19" s="564">
        <v>2016</v>
      </c>
      <c r="E19" s="564" t="s">
        <v>18</v>
      </c>
      <c r="F19" s="564" t="s">
        <v>7</v>
      </c>
      <c r="G19" s="643" t="s">
        <v>894</v>
      </c>
      <c r="H19" s="851" t="s">
        <v>1573</v>
      </c>
      <c r="I19" s="554">
        <v>2</v>
      </c>
      <c r="J19" s="564" t="s">
        <v>943</v>
      </c>
      <c r="K19" s="643"/>
      <c r="L19" s="850"/>
      <c r="M19" s="850">
        <v>194</v>
      </c>
      <c r="N19" s="849">
        <f t="shared" si="0"/>
        <v>194</v>
      </c>
      <c r="O19" s="197"/>
      <c r="BA19" s="178" t="s">
        <v>355</v>
      </c>
      <c r="BB19" s="178" t="s">
        <v>356</v>
      </c>
      <c r="BC19" s="71"/>
      <c r="BD19" s="175" t="s">
        <v>421</v>
      </c>
      <c r="BE19" s="177"/>
      <c r="BF19" s="177"/>
      <c r="BG19" s="71"/>
      <c r="BH19" s="175" t="s">
        <v>460</v>
      </c>
      <c r="BI19" s="71"/>
      <c r="BJ19" s="71"/>
      <c r="BK19" s="71"/>
      <c r="BL19" s="71"/>
      <c r="BM19" s="179" t="s">
        <v>480</v>
      </c>
      <c r="BN19" s="71"/>
      <c r="BO19" s="71" t="s">
        <v>655</v>
      </c>
      <c r="BP19" s="71"/>
      <c r="BQ19" s="71"/>
      <c r="BR19" s="71"/>
      <c r="BS19" s="71"/>
      <c r="BT19" s="71"/>
      <c r="BU19" s="65" t="s">
        <v>699</v>
      </c>
      <c r="BV19" s="65"/>
      <c r="BW19" s="65"/>
      <c r="BX19" s="65"/>
      <c r="BY19" s="65"/>
      <c r="BZ19" s="65" t="s">
        <v>724</v>
      </c>
      <c r="CA19" s="65"/>
      <c r="CB19" s="65"/>
      <c r="CC19" s="71"/>
      <c r="CD19" s="62" t="s">
        <v>207</v>
      </c>
      <c r="CE19" s="63"/>
      <c r="CF19" s="62" t="s">
        <v>208</v>
      </c>
      <c r="CG19" s="90"/>
      <c r="CH19" s="90"/>
    </row>
    <row r="20" spans="1:86">
      <c r="A20" s="564" t="s">
        <v>318</v>
      </c>
      <c r="B20" s="564"/>
      <c r="C20" s="564"/>
      <c r="D20" s="564">
        <v>2016</v>
      </c>
      <c r="E20" s="564" t="s">
        <v>18</v>
      </c>
      <c r="F20" s="564" t="s">
        <v>7</v>
      </c>
      <c r="G20" s="643" t="s">
        <v>894</v>
      </c>
      <c r="H20" s="851" t="s">
        <v>500</v>
      </c>
      <c r="I20" s="554">
        <v>2</v>
      </c>
      <c r="J20" s="564" t="s">
        <v>912</v>
      </c>
      <c r="K20" s="643"/>
      <c r="L20" s="850"/>
      <c r="M20" s="850">
        <v>6</v>
      </c>
      <c r="N20" s="849">
        <f t="shared" si="0"/>
        <v>6</v>
      </c>
      <c r="O20" s="197"/>
      <c r="BA20" s="178" t="s">
        <v>357</v>
      </c>
      <c r="BB20" s="178" t="s">
        <v>358</v>
      </c>
      <c r="BC20" s="71"/>
      <c r="BD20" s="71" t="s">
        <v>430</v>
      </c>
      <c r="BE20" s="177"/>
      <c r="BF20" s="177"/>
      <c r="BG20" s="71"/>
      <c r="BH20" s="71" t="s">
        <v>459</v>
      </c>
      <c r="BI20" s="71"/>
      <c r="BJ20" s="71"/>
      <c r="BK20" s="71"/>
      <c r="BL20" s="71"/>
      <c r="BM20" s="179" t="s">
        <v>481</v>
      </c>
      <c r="BN20" s="71"/>
      <c r="BO20" s="71"/>
      <c r="BP20" s="71"/>
      <c r="BQ20" s="71"/>
      <c r="BR20" s="71"/>
      <c r="BS20" s="71"/>
      <c r="BT20" s="71"/>
      <c r="BU20" s="65" t="s">
        <v>679</v>
      </c>
      <c r="BV20" s="65"/>
      <c r="BW20" s="65"/>
      <c r="BX20" s="65"/>
      <c r="BY20" s="65"/>
      <c r="BZ20" s="65" t="s">
        <v>172</v>
      </c>
      <c r="CA20" s="65"/>
      <c r="CB20" s="65"/>
      <c r="CC20" s="71"/>
      <c r="CD20" s="63" t="s">
        <v>209</v>
      </c>
      <c r="CE20" s="63"/>
      <c r="CF20" s="63" t="s">
        <v>210</v>
      </c>
      <c r="CG20" s="90"/>
      <c r="CH20" s="90"/>
    </row>
    <row r="21" spans="1:86">
      <c r="A21" s="564" t="s">
        <v>318</v>
      </c>
      <c r="B21" s="564"/>
      <c r="C21" s="564"/>
      <c r="D21" s="564">
        <v>2016</v>
      </c>
      <c r="E21" s="564" t="s">
        <v>18</v>
      </c>
      <c r="F21" s="564" t="s">
        <v>7</v>
      </c>
      <c r="G21" s="643" t="s">
        <v>894</v>
      </c>
      <c r="H21" s="851" t="s">
        <v>503</v>
      </c>
      <c r="I21" s="554">
        <v>2</v>
      </c>
      <c r="J21" s="564" t="s">
        <v>1572</v>
      </c>
      <c r="K21" s="643"/>
      <c r="L21" s="850">
        <v>1</v>
      </c>
      <c r="M21" s="850">
        <v>1</v>
      </c>
      <c r="N21" s="849">
        <f t="shared" si="0"/>
        <v>2</v>
      </c>
      <c r="O21" s="197"/>
      <c r="BA21" s="178" t="s">
        <v>359</v>
      </c>
      <c r="BB21" s="178" t="s">
        <v>360</v>
      </c>
      <c r="BC21" s="71"/>
      <c r="BD21" s="71" t="s">
        <v>431</v>
      </c>
      <c r="BE21" s="177"/>
      <c r="BF21" s="177"/>
      <c r="BG21" s="71"/>
      <c r="BH21" s="71" t="s">
        <v>267</v>
      </c>
      <c r="BI21" s="71"/>
      <c r="BJ21" s="71"/>
      <c r="BK21" s="71"/>
      <c r="BL21" s="71"/>
      <c r="BM21" s="179" t="s">
        <v>482</v>
      </c>
      <c r="BN21" s="71"/>
      <c r="BO21" s="71"/>
      <c r="BP21" s="71"/>
      <c r="BQ21" s="71"/>
      <c r="BR21" s="71"/>
      <c r="BS21" s="71"/>
      <c r="BT21" s="71"/>
      <c r="BU21" s="65" t="s">
        <v>680</v>
      </c>
      <c r="BV21" s="65"/>
      <c r="BW21" s="65"/>
      <c r="BX21" s="65"/>
      <c r="BY21" s="65"/>
      <c r="BZ21" s="65" t="s">
        <v>718</v>
      </c>
      <c r="CA21" s="65"/>
      <c r="CB21" s="65"/>
      <c r="CC21" s="71"/>
      <c r="CD21" s="63" t="s">
        <v>211</v>
      </c>
      <c r="CE21" s="63"/>
      <c r="CF21" s="63" t="s">
        <v>212</v>
      </c>
      <c r="CG21" s="90"/>
      <c r="CH21" s="90"/>
    </row>
    <row r="22" spans="1:86">
      <c r="A22" s="564" t="s">
        <v>318</v>
      </c>
      <c r="B22" s="564"/>
      <c r="C22" s="564"/>
      <c r="D22" s="564">
        <v>2016</v>
      </c>
      <c r="E22" s="564" t="s">
        <v>18</v>
      </c>
      <c r="F22" s="564" t="s">
        <v>7</v>
      </c>
      <c r="G22" s="643" t="s">
        <v>894</v>
      </c>
      <c r="H22" s="851" t="s">
        <v>91</v>
      </c>
      <c r="I22" s="554">
        <v>1</v>
      </c>
      <c r="J22" s="564" t="s">
        <v>912</v>
      </c>
      <c r="K22" s="643"/>
      <c r="L22" s="850">
        <v>4441</v>
      </c>
      <c r="M22" s="850">
        <v>122</v>
      </c>
      <c r="N22" s="849">
        <f t="shared" si="0"/>
        <v>4563</v>
      </c>
      <c r="O22" s="197"/>
      <c r="BA22" s="178" t="s">
        <v>362</v>
      </c>
      <c r="BB22" s="178" t="s">
        <v>4</v>
      </c>
      <c r="BC22" s="71"/>
      <c r="BD22" s="71" t="s">
        <v>56</v>
      </c>
      <c r="BE22" s="177"/>
      <c r="BF22" s="177"/>
      <c r="BG22" s="71"/>
      <c r="BH22" s="71" t="s">
        <v>458</v>
      </c>
      <c r="BI22" s="71"/>
      <c r="BJ22" s="71"/>
      <c r="BK22" s="71"/>
      <c r="BL22" s="71"/>
      <c r="BM22" s="179" t="s">
        <v>483</v>
      </c>
      <c r="BN22" s="71"/>
      <c r="BO22" s="71"/>
      <c r="BP22" s="71"/>
      <c r="BQ22" s="71"/>
      <c r="BR22" s="71"/>
      <c r="BS22" s="71"/>
      <c r="BT22" s="71"/>
      <c r="BU22" s="65" t="s">
        <v>681</v>
      </c>
      <c r="BV22" s="65"/>
      <c r="BW22" s="65"/>
      <c r="BX22" s="65"/>
      <c r="BY22" s="65"/>
      <c r="BZ22" s="65" t="s">
        <v>56</v>
      </c>
      <c r="CA22" s="65"/>
      <c r="CB22" s="65"/>
      <c r="CC22" s="71"/>
      <c r="CD22" s="63" t="s">
        <v>213</v>
      </c>
      <c r="CE22" s="63"/>
      <c r="CF22" s="63" t="s">
        <v>214</v>
      </c>
      <c r="CG22" s="90"/>
      <c r="CH22" s="90"/>
    </row>
    <row r="23" spans="1:86">
      <c r="A23" s="564" t="s">
        <v>318</v>
      </c>
      <c r="B23" s="564"/>
      <c r="C23" s="564"/>
      <c r="D23" s="564">
        <v>2016</v>
      </c>
      <c r="E23" s="564" t="s">
        <v>18</v>
      </c>
      <c r="F23" s="564" t="s">
        <v>7</v>
      </c>
      <c r="G23" s="643" t="s">
        <v>894</v>
      </c>
      <c r="H23" s="851" t="s">
        <v>91</v>
      </c>
      <c r="I23" s="554">
        <v>1</v>
      </c>
      <c r="J23" s="564" t="s">
        <v>1572</v>
      </c>
      <c r="K23" s="643"/>
      <c r="L23" s="850">
        <v>6832</v>
      </c>
      <c r="M23" s="850">
        <v>562</v>
      </c>
      <c r="N23" s="849">
        <f t="shared" si="0"/>
        <v>7394</v>
      </c>
      <c r="O23" s="197"/>
      <c r="BA23" s="32"/>
      <c r="BB23" s="71"/>
      <c r="BC23" s="71"/>
      <c r="BD23" s="71" t="s">
        <v>432</v>
      </c>
      <c r="BE23" s="71"/>
      <c r="BF23" s="71"/>
      <c r="BG23" s="71"/>
      <c r="BH23" s="71" t="s">
        <v>456</v>
      </c>
      <c r="BI23" s="71"/>
      <c r="BJ23" s="71"/>
      <c r="BK23" s="71"/>
      <c r="BL23" s="71"/>
      <c r="BM23" s="179" t="s">
        <v>484</v>
      </c>
      <c r="BN23" s="71"/>
      <c r="BO23" s="71"/>
      <c r="BP23" s="71"/>
      <c r="BQ23" s="71"/>
      <c r="BR23" s="71"/>
      <c r="BS23" s="71"/>
      <c r="BT23" s="71"/>
      <c r="BU23" s="65" t="s">
        <v>682</v>
      </c>
      <c r="BV23" s="65"/>
      <c r="BW23" s="65"/>
      <c r="BX23" s="65"/>
      <c r="BY23" s="65"/>
      <c r="BZ23" s="65" t="s">
        <v>726</v>
      </c>
      <c r="CA23" s="65"/>
      <c r="CB23" s="65"/>
      <c r="CC23" s="71"/>
      <c r="CD23" s="63" t="s">
        <v>215</v>
      </c>
      <c r="CE23" s="63"/>
      <c r="CF23" s="63" t="s">
        <v>216</v>
      </c>
      <c r="CG23" s="90"/>
      <c r="CH23" s="90"/>
    </row>
    <row r="24" spans="1:86">
      <c r="A24" s="564" t="s">
        <v>318</v>
      </c>
      <c r="B24" s="564"/>
      <c r="C24" s="564"/>
      <c r="D24" s="564">
        <v>2016</v>
      </c>
      <c r="E24" s="564" t="s">
        <v>18</v>
      </c>
      <c r="F24" s="564" t="s">
        <v>7</v>
      </c>
      <c r="G24" s="643" t="s">
        <v>894</v>
      </c>
      <c r="H24" s="851" t="s">
        <v>91</v>
      </c>
      <c r="I24" s="554">
        <v>1</v>
      </c>
      <c r="J24" s="564" t="s">
        <v>943</v>
      </c>
      <c r="K24" s="643"/>
      <c r="L24" s="850">
        <v>312</v>
      </c>
      <c r="M24" s="850">
        <v>844</v>
      </c>
      <c r="N24" s="849">
        <f t="shared" si="0"/>
        <v>1156</v>
      </c>
      <c r="O24" s="197"/>
      <c r="BA24" s="32"/>
      <c r="BB24" s="71"/>
      <c r="BC24" s="71"/>
      <c r="BD24" s="71" t="s">
        <v>433</v>
      </c>
      <c r="BE24" s="71"/>
      <c r="BF24" s="71"/>
      <c r="BG24" s="71"/>
      <c r="BH24" s="71" t="s">
        <v>457</v>
      </c>
      <c r="BI24" s="71"/>
      <c r="BJ24" s="71"/>
      <c r="BK24" s="71"/>
      <c r="BL24" s="71"/>
      <c r="BM24" s="179" t="s">
        <v>485</v>
      </c>
      <c r="BN24" s="71"/>
      <c r="BO24" s="71"/>
      <c r="BP24" s="71"/>
      <c r="BQ24" s="71"/>
      <c r="BR24" s="71"/>
      <c r="BS24" s="71"/>
      <c r="BT24" s="71"/>
      <c r="BU24" s="65" t="s">
        <v>683</v>
      </c>
      <c r="BV24" s="65"/>
      <c r="BW24" s="65"/>
      <c r="BX24" s="65"/>
      <c r="BY24" s="65"/>
      <c r="BZ24" s="65" t="s">
        <v>717</v>
      </c>
      <c r="CA24" s="65"/>
      <c r="CB24" s="65"/>
      <c r="CC24" s="71"/>
      <c r="CD24" s="63" t="s">
        <v>217</v>
      </c>
      <c r="CE24" s="63"/>
      <c r="CF24" s="63" t="s">
        <v>203</v>
      </c>
      <c r="CG24" s="90"/>
      <c r="CH24" s="90"/>
    </row>
    <row r="25" spans="1:86">
      <c r="A25" s="564" t="s">
        <v>318</v>
      </c>
      <c r="B25" s="564"/>
      <c r="C25" s="564"/>
      <c r="D25" s="564">
        <v>2016</v>
      </c>
      <c r="E25" s="564" t="s">
        <v>18</v>
      </c>
      <c r="F25" s="564" t="s">
        <v>7</v>
      </c>
      <c r="G25" s="643" t="s">
        <v>894</v>
      </c>
      <c r="H25" s="851" t="s">
        <v>1575</v>
      </c>
      <c r="I25" s="554">
        <v>2</v>
      </c>
      <c r="J25" s="564" t="s">
        <v>943</v>
      </c>
      <c r="K25" s="643"/>
      <c r="L25" s="850"/>
      <c r="M25" s="850">
        <v>42</v>
      </c>
      <c r="N25" s="849">
        <f t="shared" si="0"/>
        <v>42</v>
      </c>
      <c r="O25" s="197"/>
      <c r="BA25" s="212" t="s">
        <v>412</v>
      </c>
      <c r="BB25" s="71"/>
      <c r="BC25" s="71"/>
      <c r="BD25" s="71" t="s">
        <v>173</v>
      </c>
      <c r="BE25" s="71"/>
      <c r="BF25" s="71"/>
      <c r="BG25" s="71"/>
      <c r="BH25" s="71" t="s">
        <v>268</v>
      </c>
      <c r="BI25" s="71"/>
      <c r="BJ25" s="71"/>
      <c r="BK25" s="71"/>
      <c r="BL25" s="71"/>
      <c r="BM25" s="179" t="s">
        <v>486</v>
      </c>
      <c r="BN25" s="71"/>
      <c r="BO25" s="71"/>
      <c r="BP25" s="71"/>
      <c r="BQ25" s="71"/>
      <c r="BR25" s="71"/>
      <c r="BS25" s="71"/>
      <c r="BT25" s="71"/>
      <c r="BU25" s="65" t="s">
        <v>700</v>
      </c>
      <c r="BV25" s="65"/>
      <c r="BW25" s="65"/>
      <c r="BX25" s="65"/>
      <c r="BY25" s="65"/>
      <c r="BZ25" s="65" t="s">
        <v>173</v>
      </c>
      <c r="CA25" s="65"/>
      <c r="CB25" s="65"/>
      <c r="CC25" s="71"/>
      <c r="CD25" s="63" t="s">
        <v>218</v>
      </c>
      <c r="CE25" s="63"/>
      <c r="CF25" s="63" t="s">
        <v>200</v>
      </c>
      <c r="CG25" s="90"/>
      <c r="CH25" s="90"/>
    </row>
    <row r="26" spans="1:86">
      <c r="A26" s="564" t="s">
        <v>318</v>
      </c>
      <c r="B26" s="564"/>
      <c r="C26" s="564"/>
      <c r="D26" s="564">
        <v>2016</v>
      </c>
      <c r="E26" s="564" t="s">
        <v>18</v>
      </c>
      <c r="F26" s="564" t="s">
        <v>7</v>
      </c>
      <c r="G26" s="643" t="s">
        <v>894</v>
      </c>
      <c r="H26" s="851" t="s">
        <v>512</v>
      </c>
      <c r="I26" s="554">
        <v>2</v>
      </c>
      <c r="J26" s="564" t="s">
        <v>1572</v>
      </c>
      <c r="K26" s="643"/>
      <c r="L26" s="850">
        <v>10</v>
      </c>
      <c r="M26" s="850">
        <v>14</v>
      </c>
      <c r="N26" s="849">
        <f t="shared" si="0"/>
        <v>24</v>
      </c>
      <c r="O26" s="197"/>
      <c r="BA26" s="32" t="s">
        <v>18</v>
      </c>
      <c r="BB26" s="71"/>
      <c r="BC26" s="71"/>
      <c r="BD26" s="71" t="s">
        <v>424</v>
      </c>
      <c r="BE26" s="71"/>
      <c r="BF26" s="71"/>
      <c r="BG26" s="71"/>
      <c r="BH26" s="71"/>
      <c r="BI26" s="71"/>
      <c r="BJ26" s="71"/>
      <c r="BK26" s="71"/>
      <c r="BL26" s="71"/>
      <c r="BM26" s="179" t="s">
        <v>487</v>
      </c>
      <c r="BN26" s="71"/>
      <c r="BO26" s="71"/>
      <c r="BP26" s="71"/>
      <c r="BQ26" s="71"/>
      <c r="BR26" s="71"/>
      <c r="BS26" s="71"/>
      <c r="BT26" s="71"/>
      <c r="BU26" s="65" t="s">
        <v>684</v>
      </c>
      <c r="BV26" s="65"/>
      <c r="BW26" s="65"/>
      <c r="BX26" s="65"/>
      <c r="BY26" s="65"/>
      <c r="BZ26" s="65" t="s">
        <v>725</v>
      </c>
      <c r="CA26" s="65"/>
      <c r="CB26" s="65"/>
      <c r="CC26" s="71"/>
      <c r="CD26" s="63" t="s">
        <v>219</v>
      </c>
      <c r="CE26" s="63"/>
      <c r="CF26" s="63" t="s">
        <v>220</v>
      </c>
      <c r="CG26" s="90"/>
      <c r="CH26" s="90"/>
    </row>
    <row r="27" spans="1:86">
      <c r="A27" s="564" t="s">
        <v>318</v>
      </c>
      <c r="B27" s="564"/>
      <c r="C27" s="564"/>
      <c r="D27" s="564">
        <v>2016</v>
      </c>
      <c r="E27" s="564" t="s">
        <v>18</v>
      </c>
      <c r="F27" s="564" t="s">
        <v>7</v>
      </c>
      <c r="G27" s="643" t="s">
        <v>894</v>
      </c>
      <c r="H27" s="851" t="s">
        <v>526</v>
      </c>
      <c r="I27" s="554">
        <v>2</v>
      </c>
      <c r="J27" s="564" t="s">
        <v>912</v>
      </c>
      <c r="K27" s="643"/>
      <c r="L27" s="850">
        <v>542</v>
      </c>
      <c r="M27" s="850">
        <v>285</v>
      </c>
      <c r="N27" s="849">
        <f t="shared" si="0"/>
        <v>827</v>
      </c>
      <c r="O27" s="197"/>
      <c r="BA27" s="32" t="s">
        <v>20</v>
      </c>
      <c r="BB27" s="71"/>
      <c r="BC27" s="71"/>
      <c r="BD27" s="71" t="s">
        <v>434</v>
      </c>
      <c r="BE27" s="71"/>
      <c r="BF27" s="71"/>
      <c r="BG27" s="71"/>
      <c r="BH27" s="71"/>
      <c r="BI27" s="71"/>
      <c r="BJ27" s="71"/>
      <c r="BK27" s="71"/>
      <c r="BL27" s="71"/>
      <c r="BM27" s="179" t="s">
        <v>488</v>
      </c>
      <c r="BN27" s="71"/>
      <c r="BO27" s="71"/>
      <c r="BP27" s="71"/>
      <c r="BQ27" s="71"/>
      <c r="BR27" s="71"/>
      <c r="BS27" s="71"/>
      <c r="BT27" s="71"/>
      <c r="BU27" s="65" t="s">
        <v>701</v>
      </c>
      <c r="BV27" s="65"/>
      <c r="BW27" s="65"/>
      <c r="BX27" s="65"/>
      <c r="BY27" s="65"/>
      <c r="BZ27" s="65" t="s">
        <v>182</v>
      </c>
      <c r="CA27" s="65"/>
      <c r="CB27" s="65"/>
      <c r="CC27" s="71"/>
      <c r="CD27" s="63" t="s">
        <v>221</v>
      </c>
      <c r="CE27" s="63"/>
      <c r="CF27" s="63" t="s">
        <v>201</v>
      </c>
      <c r="CG27" s="90"/>
      <c r="CH27" s="90"/>
    </row>
    <row r="28" spans="1:86">
      <c r="A28" s="564" t="s">
        <v>318</v>
      </c>
      <c r="B28" s="564"/>
      <c r="C28" s="564"/>
      <c r="D28" s="564">
        <v>2016</v>
      </c>
      <c r="E28" s="564" t="s">
        <v>18</v>
      </c>
      <c r="F28" s="564" t="s">
        <v>7</v>
      </c>
      <c r="G28" s="643" t="s">
        <v>894</v>
      </c>
      <c r="H28" s="851" t="s">
        <v>526</v>
      </c>
      <c r="I28" s="554">
        <v>2</v>
      </c>
      <c r="J28" s="564" t="s">
        <v>1572</v>
      </c>
      <c r="K28" s="643"/>
      <c r="L28" s="850">
        <v>2303</v>
      </c>
      <c r="M28" s="850">
        <v>2468</v>
      </c>
      <c r="N28" s="849">
        <f t="shared" si="0"/>
        <v>4771</v>
      </c>
      <c r="O28" s="197"/>
      <c r="BA28" s="32" t="s">
        <v>22</v>
      </c>
      <c r="BB28" s="71"/>
      <c r="BC28" s="71"/>
      <c r="BD28" s="71" t="s">
        <v>435</v>
      </c>
      <c r="BE28" s="71"/>
      <c r="BF28" s="71"/>
      <c r="BG28" s="71"/>
      <c r="BH28" s="175" t="s">
        <v>630</v>
      </c>
      <c r="BI28" s="71"/>
      <c r="BJ28" s="71"/>
      <c r="BK28" s="71"/>
      <c r="BL28" s="71"/>
      <c r="BM28" s="179" t="s">
        <v>489</v>
      </c>
      <c r="BN28" s="71"/>
      <c r="BO28" s="71"/>
      <c r="BP28" s="71"/>
      <c r="BQ28" s="71"/>
      <c r="BR28" s="71"/>
      <c r="BS28" s="71"/>
      <c r="BT28" s="71"/>
      <c r="BU28" s="65" t="s">
        <v>685</v>
      </c>
      <c r="BV28" s="65"/>
      <c r="BW28" s="65"/>
      <c r="BX28" s="65"/>
      <c r="BY28" s="65"/>
      <c r="BZ28" s="65" t="s">
        <v>710</v>
      </c>
      <c r="CA28" s="65"/>
      <c r="CB28" s="65"/>
      <c r="CC28" s="71"/>
      <c r="CD28" s="63" t="s">
        <v>222</v>
      </c>
      <c r="CE28" s="63"/>
      <c r="CF28" s="63"/>
      <c r="CG28" s="90"/>
      <c r="CH28" s="90"/>
    </row>
    <row r="29" spans="1:86">
      <c r="A29" s="564" t="s">
        <v>318</v>
      </c>
      <c r="B29" s="564"/>
      <c r="C29" s="564"/>
      <c r="D29" s="564">
        <v>2016</v>
      </c>
      <c r="E29" s="564" t="s">
        <v>18</v>
      </c>
      <c r="F29" s="564" t="s">
        <v>7</v>
      </c>
      <c r="G29" s="643" t="s">
        <v>894</v>
      </c>
      <c r="H29" s="851" t="s">
        <v>534</v>
      </c>
      <c r="I29" s="554">
        <v>2</v>
      </c>
      <c r="J29" s="564" t="s">
        <v>1572</v>
      </c>
      <c r="K29" s="643"/>
      <c r="L29" s="850">
        <v>1</v>
      </c>
      <c r="M29" s="850"/>
      <c r="N29" s="849">
        <f t="shared" si="0"/>
        <v>1</v>
      </c>
      <c r="O29" s="197"/>
      <c r="BA29" s="32" t="s">
        <v>24</v>
      </c>
      <c r="BB29" s="71"/>
      <c r="BC29" s="71"/>
      <c r="BD29" s="65" t="s">
        <v>437</v>
      </c>
      <c r="BE29" s="71"/>
      <c r="BF29" s="71"/>
      <c r="BG29" s="71"/>
      <c r="BH29" s="71" t="s">
        <v>737</v>
      </c>
      <c r="BI29" s="71"/>
      <c r="BJ29" s="71"/>
      <c r="BK29" s="71"/>
      <c r="BL29" s="71"/>
      <c r="BM29" s="179" t="s">
        <v>490</v>
      </c>
      <c r="BN29" s="71"/>
      <c r="BO29" s="71"/>
      <c r="BP29" s="71"/>
      <c r="BQ29" s="71"/>
      <c r="BR29" s="71"/>
      <c r="BS29" s="71"/>
      <c r="BT29" s="71"/>
      <c r="BU29" s="65" t="s">
        <v>702</v>
      </c>
      <c r="BV29" s="65"/>
      <c r="BW29" s="65"/>
      <c r="BX29" s="65"/>
      <c r="BY29" s="65"/>
      <c r="BZ29" s="65" t="s">
        <v>720</v>
      </c>
      <c r="CA29" s="65"/>
      <c r="CB29" s="65"/>
      <c r="CC29" s="71"/>
      <c r="CD29" s="63" t="s">
        <v>223</v>
      </c>
      <c r="CE29" s="63"/>
      <c r="CF29" s="63"/>
      <c r="CG29" s="90"/>
      <c r="CH29" s="90"/>
    </row>
    <row r="30" spans="1:86">
      <c r="A30" s="564" t="s">
        <v>318</v>
      </c>
      <c r="B30" s="564"/>
      <c r="C30" s="564"/>
      <c r="D30" s="564">
        <v>2016</v>
      </c>
      <c r="E30" s="564" t="s">
        <v>18</v>
      </c>
      <c r="F30" s="564" t="s">
        <v>7</v>
      </c>
      <c r="G30" s="643" t="s">
        <v>894</v>
      </c>
      <c r="H30" s="851" t="s">
        <v>535</v>
      </c>
      <c r="I30" s="554">
        <v>2</v>
      </c>
      <c r="J30" s="564" t="s">
        <v>912</v>
      </c>
      <c r="K30" s="643"/>
      <c r="L30" s="850">
        <v>30</v>
      </c>
      <c r="M30" s="850">
        <v>22</v>
      </c>
      <c r="N30" s="849">
        <f t="shared" si="0"/>
        <v>52</v>
      </c>
      <c r="O30" s="197"/>
      <c r="BA30" s="32" t="s">
        <v>401</v>
      </c>
      <c r="BB30" s="71"/>
      <c r="BC30" s="71"/>
      <c r="BD30" s="65" t="s">
        <v>436</v>
      </c>
      <c r="BE30" s="71"/>
      <c r="BF30" s="71"/>
      <c r="BG30" s="71"/>
      <c r="BH30" s="71" t="s">
        <v>631</v>
      </c>
      <c r="BI30" s="71"/>
      <c r="BJ30" s="71"/>
      <c r="BK30" s="71"/>
      <c r="BL30" s="71"/>
      <c r="BM30" s="179" t="s">
        <v>491</v>
      </c>
      <c r="BN30" s="71"/>
      <c r="BO30" s="71"/>
      <c r="BP30" s="71"/>
      <c r="BQ30" s="71"/>
      <c r="BR30" s="71"/>
      <c r="BS30" s="71"/>
      <c r="BT30" s="71"/>
      <c r="BU30" s="65" t="s">
        <v>686</v>
      </c>
      <c r="BV30" s="65"/>
      <c r="BW30" s="65"/>
      <c r="BX30" s="65"/>
      <c r="BY30" s="65"/>
      <c r="BZ30" s="65" t="s">
        <v>711</v>
      </c>
      <c r="CA30" s="65"/>
      <c r="CB30" s="65"/>
      <c r="CC30" s="71"/>
      <c r="CD30" s="63" t="s">
        <v>224</v>
      </c>
      <c r="CE30" s="63"/>
      <c r="CF30" s="63"/>
      <c r="CG30" s="90"/>
      <c r="CH30" s="90"/>
    </row>
    <row r="31" spans="1:86">
      <c r="A31" s="564" t="s">
        <v>318</v>
      </c>
      <c r="B31" s="564"/>
      <c r="C31" s="564"/>
      <c r="D31" s="564">
        <v>2016</v>
      </c>
      <c r="E31" s="564" t="s">
        <v>18</v>
      </c>
      <c r="F31" s="564" t="s">
        <v>7</v>
      </c>
      <c r="G31" s="643" t="s">
        <v>894</v>
      </c>
      <c r="H31" s="851" t="s">
        <v>535</v>
      </c>
      <c r="I31" s="554">
        <v>2</v>
      </c>
      <c r="J31" s="564" t="s">
        <v>1572</v>
      </c>
      <c r="K31" s="643"/>
      <c r="L31" s="850">
        <v>155</v>
      </c>
      <c r="M31" s="850">
        <v>249</v>
      </c>
      <c r="N31" s="849">
        <f t="shared" si="0"/>
        <v>404</v>
      </c>
      <c r="O31" s="197"/>
      <c r="BA31" s="32"/>
      <c r="BB31" s="71"/>
      <c r="BC31" s="71"/>
      <c r="BD31" s="65" t="s">
        <v>438</v>
      </c>
      <c r="BE31" s="71"/>
      <c r="BF31" s="71"/>
      <c r="BG31" s="71"/>
      <c r="BH31" s="71" t="s">
        <v>632</v>
      </c>
      <c r="BI31" s="71"/>
      <c r="BJ31" s="71"/>
      <c r="BK31" s="71"/>
      <c r="BL31" s="71"/>
      <c r="BM31" s="179" t="s">
        <v>492</v>
      </c>
      <c r="BN31" s="71"/>
      <c r="BO31" s="71"/>
      <c r="BP31" s="71"/>
      <c r="BQ31" s="71"/>
      <c r="BR31" s="71"/>
      <c r="BS31" s="71"/>
      <c r="BT31" s="71"/>
      <c r="BU31" s="65" t="s">
        <v>703</v>
      </c>
      <c r="BV31" s="65"/>
      <c r="BW31" s="65"/>
      <c r="BX31" s="65"/>
      <c r="BY31" s="65"/>
      <c r="BZ31" s="65" t="s">
        <v>712</v>
      </c>
      <c r="CA31" s="65"/>
      <c r="CB31" s="65"/>
      <c r="CC31" s="71"/>
      <c r="CD31" s="63" t="s">
        <v>225</v>
      </c>
      <c r="CE31" s="63"/>
      <c r="CF31" s="63"/>
      <c r="CG31" s="90"/>
      <c r="CH31" s="90"/>
    </row>
    <row r="32" spans="1:86">
      <c r="A32" s="564" t="s">
        <v>318</v>
      </c>
      <c r="B32" s="564"/>
      <c r="C32" s="564"/>
      <c r="D32" s="564">
        <v>2016</v>
      </c>
      <c r="E32" s="564" t="s">
        <v>18</v>
      </c>
      <c r="F32" s="564" t="s">
        <v>7</v>
      </c>
      <c r="G32" s="643" t="s">
        <v>894</v>
      </c>
      <c r="H32" s="851" t="s">
        <v>535</v>
      </c>
      <c r="I32" s="554">
        <v>2</v>
      </c>
      <c r="J32" s="564" t="s">
        <v>943</v>
      </c>
      <c r="K32" s="643"/>
      <c r="L32" s="850">
        <v>4</v>
      </c>
      <c r="M32" s="850">
        <v>81</v>
      </c>
      <c r="N32" s="849">
        <f t="shared" si="0"/>
        <v>85</v>
      </c>
      <c r="O32" s="197"/>
      <c r="BA32" s="32"/>
      <c r="BB32" s="71"/>
      <c r="BC32" s="71"/>
      <c r="BD32" s="65" t="s">
        <v>439</v>
      </c>
      <c r="BE32" s="71"/>
      <c r="BF32" s="71"/>
      <c r="BG32" s="71"/>
      <c r="BH32" s="71" t="s">
        <v>633</v>
      </c>
      <c r="BI32" s="71"/>
      <c r="BJ32" s="71"/>
      <c r="BK32" s="71"/>
      <c r="BL32" s="71"/>
      <c r="BM32" s="179" t="s">
        <v>493</v>
      </c>
      <c r="BN32" s="71"/>
      <c r="BO32" s="71"/>
      <c r="BP32" s="71"/>
      <c r="BQ32" s="71"/>
      <c r="BR32" s="71"/>
      <c r="BS32" s="71"/>
      <c r="BT32" s="71"/>
      <c r="BU32" s="65" t="s">
        <v>704</v>
      </c>
      <c r="BV32" s="65"/>
      <c r="BW32" s="65"/>
      <c r="BX32" s="65"/>
      <c r="BY32" s="65"/>
      <c r="BZ32" s="65" t="s">
        <v>723</v>
      </c>
      <c r="CA32" s="65"/>
      <c r="CB32" s="65"/>
      <c r="CC32" s="71"/>
      <c r="CD32" s="63" t="s">
        <v>226</v>
      </c>
      <c r="CE32" s="63"/>
      <c r="CF32" s="63"/>
      <c r="CG32" s="90"/>
      <c r="CH32" s="90"/>
    </row>
    <row r="33" spans="1:86">
      <c r="A33" s="564" t="s">
        <v>318</v>
      </c>
      <c r="B33" s="564"/>
      <c r="C33" s="564"/>
      <c r="D33" s="564">
        <v>2016</v>
      </c>
      <c r="E33" s="564" t="s">
        <v>18</v>
      </c>
      <c r="F33" s="564" t="s">
        <v>7</v>
      </c>
      <c r="G33" s="643" t="s">
        <v>894</v>
      </c>
      <c r="H33" s="851" t="s">
        <v>538</v>
      </c>
      <c r="I33" s="554">
        <v>2</v>
      </c>
      <c r="J33" s="564" t="s">
        <v>912</v>
      </c>
      <c r="K33" s="643"/>
      <c r="L33" s="850"/>
      <c r="M33" s="850">
        <v>1</v>
      </c>
      <c r="N33" s="849">
        <f t="shared" si="0"/>
        <v>1</v>
      </c>
      <c r="O33" s="197"/>
      <c r="BA33" s="32" t="s">
        <v>413</v>
      </c>
      <c r="BB33" s="71"/>
      <c r="BC33" s="71"/>
      <c r="BD33" s="65" t="s">
        <v>440</v>
      </c>
      <c r="BE33" s="71"/>
      <c r="BF33" s="71"/>
      <c r="BG33" s="71"/>
      <c r="BH33" s="71" t="s">
        <v>634</v>
      </c>
      <c r="BI33" s="71"/>
      <c r="BJ33" s="71"/>
      <c r="BK33" s="71"/>
      <c r="BL33" s="71"/>
      <c r="BM33" s="179" t="s">
        <v>494</v>
      </c>
      <c r="BN33" s="71"/>
      <c r="BO33" s="71"/>
      <c r="BP33" s="71"/>
      <c r="BQ33" s="71"/>
      <c r="BR33" s="71"/>
      <c r="BS33" s="71"/>
      <c r="BT33" s="71"/>
      <c r="BU33" s="65" t="s">
        <v>705</v>
      </c>
      <c r="BV33" s="65"/>
      <c r="BW33" s="65"/>
      <c r="BX33" s="65"/>
      <c r="BY33" s="65"/>
      <c r="BZ33" s="65" t="s">
        <v>713</v>
      </c>
      <c r="CA33" s="65"/>
      <c r="CB33" s="65"/>
      <c r="CC33" s="71"/>
      <c r="CD33" s="71"/>
      <c r="CE33" s="71"/>
      <c r="CF33" s="71"/>
      <c r="CG33" s="71"/>
      <c r="CH33" s="71"/>
    </row>
    <row r="34" spans="1:86">
      <c r="A34" s="564" t="s">
        <v>318</v>
      </c>
      <c r="B34" s="564"/>
      <c r="C34" s="564"/>
      <c r="D34" s="564">
        <v>2016</v>
      </c>
      <c r="E34" s="564" t="s">
        <v>18</v>
      </c>
      <c r="F34" s="564" t="s">
        <v>7</v>
      </c>
      <c r="G34" s="643" t="s">
        <v>894</v>
      </c>
      <c r="H34" s="851" t="s">
        <v>538</v>
      </c>
      <c r="I34" s="554">
        <v>2</v>
      </c>
      <c r="J34" s="564" t="s">
        <v>1572</v>
      </c>
      <c r="K34" s="643"/>
      <c r="L34" s="850">
        <v>5</v>
      </c>
      <c r="M34" s="850"/>
      <c r="N34" s="849">
        <f t="shared" si="0"/>
        <v>5</v>
      </c>
      <c r="O34" s="197"/>
      <c r="BA34" s="32" t="s">
        <v>40</v>
      </c>
      <c r="BB34" s="71"/>
      <c r="BC34" s="71"/>
      <c r="BD34" s="65" t="s">
        <v>441</v>
      </c>
      <c r="BE34" s="71"/>
      <c r="BF34" s="71"/>
      <c r="BG34" s="71"/>
      <c r="BH34" s="71" t="s">
        <v>635</v>
      </c>
      <c r="BI34" s="71"/>
      <c r="BJ34" s="71"/>
      <c r="BK34" s="71"/>
      <c r="BL34" s="71"/>
      <c r="BM34" s="179" t="s">
        <v>495</v>
      </c>
      <c r="BN34" s="71"/>
      <c r="BO34" s="71"/>
      <c r="BP34" s="71"/>
      <c r="BQ34" s="71"/>
      <c r="BR34" s="71"/>
      <c r="BS34" s="71"/>
      <c r="BT34" s="71"/>
      <c r="BU34" s="65" t="s">
        <v>687</v>
      </c>
      <c r="BV34" s="65"/>
      <c r="BW34" s="65"/>
      <c r="BX34" s="65"/>
      <c r="BY34" s="65"/>
      <c r="BZ34" s="65" t="s">
        <v>715</v>
      </c>
      <c r="CA34" s="65"/>
      <c r="CB34" s="65"/>
      <c r="CC34" s="71"/>
      <c r="CD34" s="71"/>
      <c r="CE34" s="71"/>
      <c r="CF34" s="71"/>
      <c r="CG34" s="71"/>
      <c r="CH34" s="71"/>
    </row>
    <row r="35" spans="1:86">
      <c r="A35" s="564" t="s">
        <v>318</v>
      </c>
      <c r="B35" s="564"/>
      <c r="C35" s="564"/>
      <c r="D35" s="564">
        <v>2016</v>
      </c>
      <c r="E35" s="564" t="s">
        <v>18</v>
      </c>
      <c r="F35" s="564" t="s">
        <v>7</v>
      </c>
      <c r="G35" s="643" t="s">
        <v>894</v>
      </c>
      <c r="H35" s="851" t="s">
        <v>1576</v>
      </c>
      <c r="I35" s="554">
        <v>2</v>
      </c>
      <c r="J35" s="564" t="s">
        <v>912</v>
      </c>
      <c r="K35" s="643"/>
      <c r="L35" s="850"/>
      <c r="M35" s="850">
        <v>21</v>
      </c>
      <c r="N35" s="849">
        <f t="shared" si="0"/>
        <v>21</v>
      </c>
      <c r="O35" s="197"/>
      <c r="BA35" s="32" t="s">
        <v>24</v>
      </c>
      <c r="BB35" s="71"/>
      <c r="BC35" s="71"/>
      <c r="BD35" s="65" t="s">
        <v>442</v>
      </c>
      <c r="BE35" s="71"/>
      <c r="BF35" s="71"/>
      <c r="BG35" s="71"/>
      <c r="BH35" s="71" t="s">
        <v>636</v>
      </c>
      <c r="BI35" s="71"/>
      <c r="BJ35" s="71"/>
      <c r="BK35" s="71"/>
      <c r="BL35" s="71"/>
      <c r="BM35" s="179" t="s">
        <v>496</v>
      </c>
      <c r="BN35" s="71"/>
      <c r="BO35" s="71"/>
      <c r="BP35" s="71"/>
      <c r="BQ35" s="71"/>
      <c r="BR35" s="71"/>
      <c r="BS35" s="71"/>
      <c r="BT35" s="71"/>
      <c r="BU35" s="65" t="s">
        <v>688</v>
      </c>
      <c r="BV35" s="65"/>
      <c r="BW35" s="65"/>
      <c r="BX35" s="65"/>
      <c r="BY35" s="65"/>
      <c r="BZ35" s="65" t="s">
        <v>441</v>
      </c>
      <c r="CA35" s="65"/>
      <c r="CB35" s="65"/>
      <c r="CC35" s="71"/>
      <c r="CD35" s="71"/>
      <c r="CE35" s="71"/>
      <c r="CF35" s="71"/>
      <c r="CG35" s="71"/>
      <c r="CH35" s="71"/>
    </row>
    <row r="36" spans="1:86">
      <c r="A36" s="564" t="s">
        <v>318</v>
      </c>
      <c r="B36" s="564"/>
      <c r="C36" s="564"/>
      <c r="D36" s="564">
        <v>2016</v>
      </c>
      <c r="E36" s="564" t="s">
        <v>18</v>
      </c>
      <c r="F36" s="564" t="s">
        <v>7</v>
      </c>
      <c r="G36" s="643" t="s">
        <v>894</v>
      </c>
      <c r="H36" s="851" t="s">
        <v>1576</v>
      </c>
      <c r="I36" s="554">
        <v>2</v>
      </c>
      <c r="J36" s="564" t="s">
        <v>1572</v>
      </c>
      <c r="K36" s="643"/>
      <c r="L36" s="850"/>
      <c r="M36" s="850">
        <v>1</v>
      </c>
      <c r="N36" s="849">
        <f t="shared" si="0"/>
        <v>1</v>
      </c>
      <c r="O36" s="197"/>
      <c r="BA36" s="32" t="s">
        <v>401</v>
      </c>
      <c r="BB36" s="71"/>
      <c r="BC36" s="71"/>
      <c r="BD36" s="65" t="s">
        <v>443</v>
      </c>
      <c r="BE36" s="71"/>
      <c r="BF36" s="71"/>
      <c r="BG36" s="71"/>
      <c r="BH36" s="71" t="s">
        <v>637</v>
      </c>
      <c r="BI36" s="71"/>
      <c r="BJ36" s="71"/>
      <c r="BK36" s="71"/>
      <c r="BL36" s="71"/>
      <c r="BM36" s="179" t="s">
        <v>497</v>
      </c>
      <c r="BN36" s="71"/>
      <c r="BO36" s="71"/>
      <c r="BP36" s="71"/>
      <c r="BQ36" s="71"/>
      <c r="BR36" s="71"/>
      <c r="BS36" s="71"/>
      <c r="BT36" s="71"/>
      <c r="BU36" s="65" t="s">
        <v>690</v>
      </c>
      <c r="BV36" s="65"/>
      <c r="BW36" s="65"/>
      <c r="BX36" s="65"/>
      <c r="BY36" s="65"/>
      <c r="BZ36" s="65" t="s">
        <v>716</v>
      </c>
      <c r="CA36" s="65"/>
      <c r="CB36" s="65"/>
      <c r="CC36" s="71"/>
      <c r="CD36" s="71"/>
      <c r="CE36" s="71"/>
      <c r="CF36" s="71"/>
      <c r="CG36" s="71"/>
      <c r="CH36" s="71"/>
    </row>
    <row r="37" spans="1:86">
      <c r="A37" s="564" t="s">
        <v>318</v>
      </c>
      <c r="B37" s="564"/>
      <c r="C37" s="564"/>
      <c r="D37" s="564">
        <v>2016</v>
      </c>
      <c r="E37" s="564" t="s">
        <v>18</v>
      </c>
      <c r="F37" s="564" t="s">
        <v>7</v>
      </c>
      <c r="G37" s="643" t="s">
        <v>894</v>
      </c>
      <c r="H37" s="851" t="s">
        <v>1576</v>
      </c>
      <c r="I37" s="554">
        <v>2</v>
      </c>
      <c r="J37" s="564" t="s">
        <v>943</v>
      </c>
      <c r="K37" s="643"/>
      <c r="L37" s="850"/>
      <c r="M37" s="850">
        <v>13</v>
      </c>
      <c r="N37" s="849">
        <f t="shared" si="0"/>
        <v>13</v>
      </c>
      <c r="O37" s="197"/>
      <c r="BA37" s="32"/>
      <c r="BB37" s="71"/>
      <c r="BC37" s="71"/>
      <c r="BD37" s="71" t="s">
        <v>429</v>
      </c>
      <c r="BE37" s="71"/>
      <c r="BF37" s="71"/>
      <c r="BG37" s="71"/>
      <c r="BH37" s="71" t="s">
        <v>638</v>
      </c>
      <c r="BI37" s="71"/>
      <c r="BJ37" s="71"/>
      <c r="BK37" s="71"/>
      <c r="BL37" s="71"/>
      <c r="BM37" s="179" t="s">
        <v>498</v>
      </c>
      <c r="BN37" s="71"/>
      <c r="BO37" s="71"/>
      <c r="BP37" s="71"/>
      <c r="BQ37" s="71"/>
      <c r="BR37" s="71"/>
      <c r="BS37" s="71"/>
      <c r="BT37" s="71"/>
      <c r="BU37" s="65" t="s">
        <v>691</v>
      </c>
      <c r="BV37" s="65"/>
      <c r="BW37" s="65"/>
      <c r="BX37" s="65"/>
      <c r="BY37" s="65"/>
      <c r="BZ37" s="71"/>
      <c r="CA37" s="65"/>
      <c r="CB37" s="65"/>
      <c r="CC37" s="71"/>
      <c r="CD37" s="71"/>
      <c r="CE37" s="71"/>
      <c r="CF37" s="71"/>
      <c r="CG37" s="71"/>
      <c r="CH37" s="71"/>
    </row>
    <row r="38" spans="1:86">
      <c r="A38" s="564" t="s">
        <v>318</v>
      </c>
      <c r="B38" s="564"/>
      <c r="C38" s="564"/>
      <c r="D38" s="564">
        <v>2016</v>
      </c>
      <c r="E38" s="564" t="s">
        <v>18</v>
      </c>
      <c r="F38" s="564" t="s">
        <v>7</v>
      </c>
      <c r="G38" s="643" t="s">
        <v>894</v>
      </c>
      <c r="H38" s="851" t="s">
        <v>1577</v>
      </c>
      <c r="I38" s="554">
        <v>2</v>
      </c>
      <c r="J38" s="564" t="s">
        <v>912</v>
      </c>
      <c r="K38" s="643"/>
      <c r="L38" s="850"/>
      <c r="M38" s="850">
        <v>2</v>
      </c>
      <c r="N38" s="849">
        <f t="shared" si="0"/>
        <v>2</v>
      </c>
      <c r="O38" s="197"/>
      <c r="BA38" s="32"/>
      <c r="BB38" s="71"/>
      <c r="BC38" s="71"/>
      <c r="BD38" s="71"/>
      <c r="BE38" s="71"/>
      <c r="BF38" s="71"/>
      <c r="BG38" s="71"/>
      <c r="BH38" s="71" t="s">
        <v>109</v>
      </c>
      <c r="BI38" s="71"/>
      <c r="BJ38" s="71"/>
      <c r="BK38" s="71"/>
      <c r="BL38" s="71"/>
      <c r="BM38" s="179" t="s">
        <v>499</v>
      </c>
      <c r="BN38" s="71"/>
      <c r="BO38" s="71"/>
      <c r="BP38" s="71"/>
      <c r="BQ38" s="71"/>
      <c r="BR38" s="71"/>
      <c r="BS38" s="71"/>
      <c r="BT38" s="71"/>
      <c r="BU38" s="71"/>
      <c r="BV38" s="65"/>
      <c r="BW38" s="65"/>
      <c r="BX38" s="65"/>
      <c r="BY38" s="65"/>
      <c r="BZ38" s="71"/>
      <c r="CA38" s="65"/>
      <c r="CB38" s="65"/>
      <c r="CC38" s="71"/>
      <c r="CD38" s="71"/>
      <c r="CE38" s="71"/>
      <c r="CF38" s="71"/>
      <c r="CG38" s="71"/>
      <c r="CH38" s="71"/>
    </row>
    <row r="39" spans="1:86">
      <c r="A39" s="564" t="s">
        <v>318</v>
      </c>
      <c r="B39" s="564"/>
      <c r="C39" s="564"/>
      <c r="D39" s="564">
        <v>2016</v>
      </c>
      <c r="E39" s="564" t="s">
        <v>18</v>
      </c>
      <c r="F39" s="564" t="s">
        <v>7</v>
      </c>
      <c r="G39" s="643" t="s">
        <v>894</v>
      </c>
      <c r="H39" s="851" t="s">
        <v>1577</v>
      </c>
      <c r="I39" s="554">
        <v>2</v>
      </c>
      <c r="J39" s="564" t="s">
        <v>913</v>
      </c>
      <c r="K39" s="643"/>
      <c r="L39" s="850">
        <v>2</v>
      </c>
      <c r="M39" s="850"/>
      <c r="N39" s="849">
        <f t="shared" si="0"/>
        <v>2</v>
      </c>
      <c r="O39" s="197"/>
      <c r="BA39" s="212" t="s">
        <v>287</v>
      </c>
      <c r="BB39" s="71"/>
      <c r="BC39" s="71"/>
      <c r="BD39" s="71"/>
      <c r="BE39" s="71"/>
      <c r="BF39" s="71"/>
      <c r="BG39" s="71"/>
      <c r="BH39" s="71" t="s">
        <v>110</v>
      </c>
      <c r="BI39" s="71"/>
      <c r="BJ39" s="71"/>
      <c r="BK39" s="71"/>
      <c r="BL39" s="71"/>
      <c r="BM39" s="179" t="s">
        <v>500</v>
      </c>
      <c r="BN39" s="71"/>
      <c r="BO39" s="71"/>
      <c r="BP39" s="71"/>
      <c r="BQ39" s="71"/>
      <c r="BR39" s="71"/>
      <c r="BS39" s="71"/>
      <c r="BT39" s="71"/>
      <c r="BU39" s="71"/>
      <c r="BV39" s="65"/>
      <c r="BW39" s="65"/>
      <c r="BX39" s="65"/>
      <c r="BY39" s="65"/>
      <c r="BZ39" s="65"/>
      <c r="CA39" s="65"/>
      <c r="CB39" s="65"/>
      <c r="CC39" s="71"/>
      <c r="CD39" s="71"/>
      <c r="CE39" s="71"/>
      <c r="CF39" s="71"/>
      <c r="CG39" s="71"/>
      <c r="CH39" s="71"/>
    </row>
    <row r="40" spans="1:86">
      <c r="A40" s="564" t="s">
        <v>318</v>
      </c>
      <c r="B40" s="564"/>
      <c r="C40" s="564"/>
      <c r="D40" s="564">
        <v>2016</v>
      </c>
      <c r="E40" s="564" t="s">
        <v>18</v>
      </c>
      <c r="F40" s="564" t="s">
        <v>7</v>
      </c>
      <c r="G40" s="643" t="s">
        <v>894</v>
      </c>
      <c r="H40" s="851" t="s">
        <v>1577</v>
      </c>
      <c r="I40" s="554">
        <v>2</v>
      </c>
      <c r="J40" s="564" t="s">
        <v>1572</v>
      </c>
      <c r="K40" s="643"/>
      <c r="L40" s="850"/>
      <c r="M40" s="850">
        <v>3</v>
      </c>
      <c r="N40" s="849">
        <f t="shared" si="0"/>
        <v>3</v>
      </c>
      <c r="O40" s="197"/>
      <c r="BA40" s="32" t="s">
        <v>7</v>
      </c>
      <c r="BB40" s="71"/>
      <c r="BC40" s="71"/>
      <c r="BD40" s="175" t="s">
        <v>274</v>
      </c>
      <c r="BE40" s="71"/>
      <c r="BF40" s="71"/>
      <c r="BG40" s="71"/>
      <c r="BH40" s="71" t="s">
        <v>111</v>
      </c>
      <c r="BI40" s="71"/>
      <c r="BJ40" s="71"/>
      <c r="BK40" s="71"/>
      <c r="BL40" s="71"/>
      <c r="BM40" s="179" t="s">
        <v>501</v>
      </c>
      <c r="BN40" s="71"/>
      <c r="BO40" s="71"/>
      <c r="BP40" s="71"/>
      <c r="BQ40" s="71"/>
      <c r="BR40" s="71"/>
      <c r="BS40" s="71"/>
      <c r="BT40" s="71"/>
      <c r="BU40" s="65"/>
      <c r="BV40" s="65"/>
      <c r="BW40" s="65"/>
      <c r="BX40" s="65"/>
      <c r="BY40" s="65"/>
      <c r="BZ40" s="65"/>
      <c r="CA40" s="65"/>
      <c r="CB40" s="65"/>
      <c r="CC40" s="71"/>
      <c r="CD40" s="71"/>
      <c r="CE40" s="71"/>
      <c r="CF40" s="71"/>
      <c r="CG40" s="71"/>
      <c r="CH40" s="71"/>
    </row>
    <row r="41" spans="1:86">
      <c r="A41" s="564" t="s">
        <v>318</v>
      </c>
      <c r="B41" s="564"/>
      <c r="C41" s="564"/>
      <c r="D41" s="564">
        <v>2016</v>
      </c>
      <c r="E41" s="564" t="s">
        <v>18</v>
      </c>
      <c r="F41" s="564" t="s">
        <v>7</v>
      </c>
      <c r="G41" s="643" t="s">
        <v>894</v>
      </c>
      <c r="H41" s="851" t="s">
        <v>1577</v>
      </c>
      <c r="I41" s="554">
        <v>2</v>
      </c>
      <c r="J41" s="564" t="s">
        <v>943</v>
      </c>
      <c r="K41" s="643"/>
      <c r="L41" s="850"/>
      <c r="M41" s="850">
        <v>13</v>
      </c>
      <c r="N41" s="849">
        <f t="shared" si="0"/>
        <v>13</v>
      </c>
      <c r="O41" s="197"/>
      <c r="BA41" s="32" t="s">
        <v>97</v>
      </c>
      <c r="BB41" s="71"/>
      <c r="BC41" s="71"/>
      <c r="BD41" s="71" t="s">
        <v>444</v>
      </c>
      <c r="BE41" s="71"/>
      <c r="BF41" s="71"/>
      <c r="BG41" s="71"/>
      <c r="BH41" s="71"/>
      <c r="BI41" s="71"/>
      <c r="BJ41" s="71"/>
      <c r="BK41" s="71"/>
      <c r="BL41" s="71"/>
      <c r="BM41" s="179" t="s">
        <v>502</v>
      </c>
      <c r="BN41" s="71"/>
      <c r="BO41" s="71"/>
      <c r="BP41" s="71"/>
      <c r="BQ41" s="71"/>
      <c r="BR41" s="71"/>
      <c r="BS41" s="71"/>
      <c r="BT41" s="71"/>
      <c r="BU41" s="71"/>
      <c r="BV41" s="65"/>
      <c r="BW41" s="65"/>
      <c r="BX41" s="65"/>
      <c r="BY41" s="65"/>
      <c r="BZ41" s="65"/>
      <c r="CA41" s="65"/>
      <c r="CB41" s="65"/>
      <c r="CC41" s="71"/>
      <c r="CD41" s="71"/>
      <c r="CE41" s="71"/>
      <c r="CF41" s="71"/>
      <c r="CG41" s="71"/>
      <c r="CH41" s="71"/>
    </row>
    <row r="42" spans="1:86">
      <c r="A42" s="564" t="s">
        <v>318</v>
      </c>
      <c r="B42" s="564"/>
      <c r="C42" s="564"/>
      <c r="D42" s="564">
        <v>2016</v>
      </c>
      <c r="E42" s="564" t="s">
        <v>18</v>
      </c>
      <c r="F42" s="564" t="s">
        <v>7</v>
      </c>
      <c r="G42" s="643" t="s">
        <v>894</v>
      </c>
      <c r="H42" s="851" t="s">
        <v>1578</v>
      </c>
      <c r="I42" s="554">
        <v>2</v>
      </c>
      <c r="J42" s="564" t="s">
        <v>943</v>
      </c>
      <c r="K42" s="643"/>
      <c r="L42" s="850"/>
      <c r="M42" s="850">
        <v>185</v>
      </c>
      <c r="N42" s="849">
        <f t="shared" si="0"/>
        <v>185</v>
      </c>
      <c r="O42" s="197"/>
      <c r="BA42" s="32" t="s">
        <v>196</v>
      </c>
      <c r="BB42" s="71"/>
      <c r="BC42" s="71"/>
      <c r="BD42" s="71" t="s">
        <v>445</v>
      </c>
      <c r="BE42" s="71"/>
      <c r="BF42" s="71"/>
      <c r="BG42" s="71"/>
      <c r="BH42" s="71"/>
      <c r="BI42" s="71"/>
      <c r="BJ42" s="71"/>
      <c r="BK42" s="71"/>
      <c r="BL42" s="71"/>
      <c r="BM42" s="179" t="s">
        <v>503</v>
      </c>
      <c r="BN42" s="71"/>
      <c r="BO42" s="71"/>
      <c r="BP42" s="71"/>
      <c r="BQ42" s="71"/>
      <c r="BR42" s="71"/>
      <c r="BS42" s="71"/>
      <c r="BT42" s="71"/>
      <c r="BU42" s="71"/>
      <c r="BV42" s="65"/>
      <c r="BW42" s="65"/>
      <c r="BX42" s="65"/>
      <c r="BY42" s="65"/>
      <c r="BZ42" s="65"/>
      <c r="CA42" s="65"/>
      <c r="CB42" s="65"/>
      <c r="CC42" s="71"/>
      <c r="CD42" s="71"/>
      <c r="CE42" s="71"/>
      <c r="CF42" s="71"/>
      <c r="CG42" s="71"/>
      <c r="CH42" s="71"/>
    </row>
    <row r="43" spans="1:86">
      <c r="A43" s="564" t="s">
        <v>318</v>
      </c>
      <c r="B43" s="564"/>
      <c r="C43" s="564"/>
      <c r="D43" s="564">
        <v>2016</v>
      </c>
      <c r="E43" s="564" t="s">
        <v>18</v>
      </c>
      <c r="F43" s="564" t="s">
        <v>7</v>
      </c>
      <c r="G43" s="643" t="s">
        <v>894</v>
      </c>
      <c r="H43" s="851" t="s">
        <v>557</v>
      </c>
      <c r="I43" s="554">
        <v>2</v>
      </c>
      <c r="J43" s="564" t="s">
        <v>912</v>
      </c>
      <c r="K43" s="643"/>
      <c r="L43" s="850">
        <v>1</v>
      </c>
      <c r="M43" s="850">
        <v>80</v>
      </c>
      <c r="N43" s="849">
        <f t="shared" si="0"/>
        <v>81</v>
      </c>
      <c r="O43" s="197"/>
      <c r="BA43" s="32" t="s">
        <v>403</v>
      </c>
      <c r="BB43" s="71"/>
      <c r="BC43" s="71"/>
      <c r="BD43" s="71" t="s">
        <v>446</v>
      </c>
      <c r="BE43" s="71"/>
      <c r="BF43" s="71"/>
      <c r="BG43" s="71"/>
      <c r="BH43" s="71"/>
      <c r="BI43" s="71"/>
      <c r="BJ43" s="71"/>
      <c r="BK43" s="71"/>
      <c r="BL43" s="71"/>
      <c r="BM43" s="179" t="s">
        <v>504</v>
      </c>
      <c r="BN43" s="71"/>
      <c r="BO43" s="71"/>
      <c r="BP43" s="71"/>
      <c r="BQ43" s="71"/>
      <c r="BR43" s="71"/>
      <c r="BS43" s="71"/>
      <c r="BT43" s="71"/>
      <c r="BU43" s="71"/>
      <c r="BV43" s="65"/>
      <c r="BW43" s="65"/>
      <c r="BX43" s="65"/>
      <c r="BY43" s="65"/>
      <c r="BZ43" s="65"/>
      <c r="CA43" s="65"/>
      <c r="CB43" s="65"/>
      <c r="CC43" s="71"/>
      <c r="CD43" s="71"/>
      <c r="CE43" s="71"/>
      <c r="CF43" s="71"/>
      <c r="CG43" s="71"/>
      <c r="CH43" s="71"/>
    </row>
    <row r="44" spans="1:86">
      <c r="A44" s="564" t="s">
        <v>318</v>
      </c>
      <c r="B44" s="564"/>
      <c r="C44" s="564"/>
      <c r="D44" s="564">
        <v>2016</v>
      </c>
      <c r="E44" s="564" t="s">
        <v>18</v>
      </c>
      <c r="F44" s="564" t="s">
        <v>7</v>
      </c>
      <c r="G44" s="643" t="s">
        <v>894</v>
      </c>
      <c r="H44" s="851" t="s">
        <v>557</v>
      </c>
      <c r="I44" s="554">
        <v>2</v>
      </c>
      <c r="J44" s="564" t="s">
        <v>943</v>
      </c>
      <c r="K44" s="643"/>
      <c r="L44" s="850"/>
      <c r="M44" s="850">
        <v>288</v>
      </c>
      <c r="N44" s="849">
        <f t="shared" si="0"/>
        <v>288</v>
      </c>
      <c r="O44" s="197"/>
      <c r="BA44" s="32" t="s">
        <v>404</v>
      </c>
      <c r="BB44" s="71"/>
      <c r="BC44" s="71"/>
      <c r="BD44" s="71"/>
      <c r="BE44" s="71"/>
      <c r="BF44" s="71"/>
      <c r="BG44" s="71"/>
      <c r="BH44" s="71"/>
      <c r="BI44" s="71"/>
      <c r="BJ44" s="71"/>
      <c r="BK44" s="71"/>
      <c r="BL44" s="71"/>
      <c r="BM44" s="179" t="s">
        <v>91</v>
      </c>
      <c r="BN44" s="71"/>
      <c r="BO44" s="71"/>
      <c r="BP44" s="71"/>
      <c r="BQ44" s="71"/>
      <c r="BR44" s="71"/>
      <c r="BS44" s="71"/>
      <c r="BT44" s="71"/>
      <c r="BU44" s="71"/>
      <c r="BV44" s="65"/>
      <c r="BW44" s="65"/>
      <c r="BX44" s="65"/>
      <c r="BY44" s="65"/>
      <c r="BZ44" s="65"/>
      <c r="CA44" s="65"/>
      <c r="CB44" s="65"/>
      <c r="CC44" s="71"/>
      <c r="CD44" s="71"/>
      <c r="CE44" s="71"/>
      <c r="CF44" s="71"/>
      <c r="CG44" s="71"/>
      <c r="CH44" s="71"/>
    </row>
    <row r="45" spans="1:86">
      <c r="A45" s="564" t="s">
        <v>318</v>
      </c>
      <c r="B45" s="564"/>
      <c r="C45" s="564"/>
      <c r="D45" s="564">
        <v>2016</v>
      </c>
      <c r="E45" s="564" t="s">
        <v>18</v>
      </c>
      <c r="F45" s="564" t="s">
        <v>7</v>
      </c>
      <c r="G45" s="643" t="s">
        <v>894</v>
      </c>
      <c r="H45" s="851" t="s">
        <v>560</v>
      </c>
      <c r="I45" s="554">
        <v>2</v>
      </c>
      <c r="J45" s="564" t="s">
        <v>912</v>
      </c>
      <c r="K45" s="643"/>
      <c r="L45" s="850">
        <v>4508</v>
      </c>
      <c r="M45" s="850">
        <v>1558</v>
      </c>
      <c r="N45" s="849">
        <f t="shared" si="0"/>
        <v>6066</v>
      </c>
      <c r="O45" s="197"/>
      <c r="BA45" s="32" t="s">
        <v>263</v>
      </c>
      <c r="BB45" s="71"/>
      <c r="BC45" s="71"/>
      <c r="BD45" s="71"/>
      <c r="BE45" s="71"/>
      <c r="BF45" s="71"/>
      <c r="BG45" s="71"/>
      <c r="BH45" s="71"/>
      <c r="BI45" s="71"/>
      <c r="BJ45" s="71"/>
      <c r="BK45" s="71"/>
      <c r="BL45" s="71"/>
      <c r="BM45" s="179" t="s">
        <v>505</v>
      </c>
      <c r="BN45" s="71"/>
      <c r="BO45" s="71"/>
      <c r="BP45" s="71"/>
      <c r="BQ45" s="71"/>
      <c r="BR45" s="71"/>
      <c r="BS45" s="71"/>
      <c r="BT45" s="71"/>
      <c r="BU45" s="71"/>
      <c r="BV45" s="71"/>
      <c r="BW45" s="71"/>
      <c r="BX45" s="71"/>
      <c r="BY45" s="71"/>
      <c r="BZ45" s="71"/>
      <c r="CA45" s="71"/>
      <c r="CB45" s="71"/>
      <c r="CC45" s="71"/>
      <c r="CD45" s="71"/>
      <c r="CE45" s="71"/>
      <c r="CF45" s="71"/>
      <c r="CG45" s="71"/>
      <c r="CH45" s="71"/>
    </row>
    <row r="46" spans="1:86">
      <c r="A46" s="564" t="s">
        <v>318</v>
      </c>
      <c r="B46" s="564"/>
      <c r="C46" s="564"/>
      <c r="D46" s="564">
        <v>2016</v>
      </c>
      <c r="E46" s="564" t="s">
        <v>18</v>
      </c>
      <c r="F46" s="564" t="s">
        <v>7</v>
      </c>
      <c r="G46" s="643" t="s">
        <v>894</v>
      </c>
      <c r="H46" s="851" t="s">
        <v>560</v>
      </c>
      <c r="I46" s="554">
        <v>2</v>
      </c>
      <c r="J46" s="564" t="s">
        <v>913</v>
      </c>
      <c r="K46" s="643"/>
      <c r="L46" s="850">
        <v>52</v>
      </c>
      <c r="M46" s="850"/>
      <c r="N46" s="849">
        <f t="shared" si="0"/>
        <v>52</v>
      </c>
      <c r="O46" s="197"/>
      <c r="BA46" s="32" t="s">
        <v>405</v>
      </c>
      <c r="BB46" s="71"/>
      <c r="BC46" s="71"/>
      <c r="BD46" s="71"/>
      <c r="BE46" s="71"/>
      <c r="BF46" s="71"/>
      <c r="BG46" s="71"/>
      <c r="BH46" s="71"/>
      <c r="BI46" s="71"/>
      <c r="BJ46" s="71"/>
      <c r="BK46" s="71"/>
      <c r="BL46" s="71"/>
      <c r="BM46" s="179" t="s">
        <v>506</v>
      </c>
      <c r="BN46" s="71"/>
      <c r="BO46" s="71"/>
      <c r="BP46" s="71"/>
      <c r="BQ46" s="71"/>
      <c r="BR46" s="71"/>
      <c r="BS46" s="71"/>
      <c r="BT46" s="71"/>
      <c r="BU46" s="71"/>
      <c r="BV46" s="71"/>
      <c r="BW46" s="71"/>
      <c r="BX46" s="71"/>
      <c r="BY46" s="71"/>
      <c r="BZ46" s="71"/>
      <c r="CA46" s="71"/>
      <c r="CB46" s="71"/>
      <c r="CC46" s="71"/>
      <c r="CD46" s="71"/>
      <c r="CE46" s="71"/>
      <c r="CF46" s="71"/>
      <c r="CG46" s="71"/>
      <c r="CH46" s="71"/>
    </row>
    <row r="47" spans="1:86">
      <c r="A47" s="564" t="s">
        <v>318</v>
      </c>
      <c r="B47" s="564"/>
      <c r="C47" s="564"/>
      <c r="D47" s="564">
        <v>2016</v>
      </c>
      <c r="E47" s="564" t="s">
        <v>18</v>
      </c>
      <c r="F47" s="564" t="s">
        <v>7</v>
      </c>
      <c r="G47" s="643" t="s">
        <v>894</v>
      </c>
      <c r="H47" s="851" t="s">
        <v>560</v>
      </c>
      <c r="I47" s="554">
        <v>2</v>
      </c>
      <c r="J47" s="564" t="s">
        <v>1572</v>
      </c>
      <c r="K47" s="643"/>
      <c r="L47" s="850">
        <v>4638</v>
      </c>
      <c r="M47" s="850">
        <v>1990</v>
      </c>
      <c r="N47" s="849">
        <f t="shared" si="0"/>
        <v>6628</v>
      </c>
      <c r="O47" s="197"/>
      <c r="BA47" s="32" t="s">
        <v>406</v>
      </c>
      <c r="BB47" s="71"/>
      <c r="BC47" s="71"/>
      <c r="BD47" s="71"/>
      <c r="BE47" s="71"/>
      <c r="BF47" s="71"/>
      <c r="BG47" s="71"/>
      <c r="BH47" s="71"/>
      <c r="BI47" s="71"/>
      <c r="BJ47" s="71"/>
      <c r="BK47" s="71"/>
      <c r="BL47" s="71"/>
      <c r="BM47" s="179" t="s">
        <v>507</v>
      </c>
      <c r="BN47" s="71"/>
      <c r="BO47" s="71"/>
      <c r="BP47" s="71"/>
      <c r="BQ47" s="71"/>
      <c r="BR47" s="71"/>
      <c r="BS47" s="71"/>
      <c r="BT47" s="71"/>
      <c r="BU47" s="71"/>
      <c r="BV47" s="71"/>
      <c r="BW47" s="71"/>
      <c r="BX47" s="71"/>
      <c r="BY47" s="71"/>
      <c r="BZ47" s="71"/>
      <c r="CA47" s="71"/>
      <c r="CB47" s="71"/>
      <c r="CC47" s="71"/>
      <c r="CD47" s="71"/>
      <c r="CE47" s="71"/>
      <c r="CF47" s="71"/>
      <c r="CG47" s="71"/>
      <c r="CH47" s="71"/>
    </row>
    <row r="48" spans="1:86">
      <c r="A48" s="564" t="s">
        <v>318</v>
      </c>
      <c r="B48" s="564"/>
      <c r="C48" s="564"/>
      <c r="D48" s="564">
        <v>2016</v>
      </c>
      <c r="E48" s="564" t="s">
        <v>18</v>
      </c>
      <c r="F48" s="564" t="s">
        <v>7</v>
      </c>
      <c r="G48" s="643" t="s">
        <v>894</v>
      </c>
      <c r="H48" s="851" t="s">
        <v>560</v>
      </c>
      <c r="I48" s="554">
        <v>2</v>
      </c>
      <c r="J48" s="564" t="s">
        <v>943</v>
      </c>
      <c r="K48" s="643"/>
      <c r="L48" s="850">
        <v>115</v>
      </c>
      <c r="M48" s="850">
        <v>49</v>
      </c>
      <c r="N48" s="849">
        <f t="shared" si="0"/>
        <v>164</v>
      </c>
      <c r="O48" s="197"/>
      <c r="BA48" s="32" t="s">
        <v>407</v>
      </c>
      <c r="BB48" s="71"/>
      <c r="BC48" s="71"/>
      <c r="BD48" s="71"/>
      <c r="BE48" s="71"/>
      <c r="BF48" s="71"/>
      <c r="BG48" s="71"/>
      <c r="BH48" s="71"/>
      <c r="BI48" s="71"/>
      <c r="BJ48" s="71"/>
      <c r="BK48" s="71"/>
      <c r="BL48" s="71"/>
      <c r="BM48" s="179" t="s">
        <v>508</v>
      </c>
      <c r="BN48" s="71"/>
      <c r="BO48" s="71"/>
      <c r="BP48" s="71"/>
      <c r="BQ48" s="71"/>
      <c r="BR48" s="71"/>
      <c r="BS48" s="71"/>
      <c r="BT48" s="71"/>
      <c r="BU48" s="71"/>
      <c r="BV48" s="71"/>
      <c r="BW48" s="71"/>
      <c r="BX48" s="71"/>
      <c r="BY48" s="71"/>
      <c r="BZ48" s="71"/>
      <c r="CA48" s="71"/>
      <c r="CB48" s="71"/>
      <c r="CC48" s="71"/>
      <c r="CD48" s="71"/>
      <c r="CE48" s="71"/>
      <c r="CF48" s="71"/>
      <c r="CG48" s="71"/>
      <c r="CH48" s="71"/>
    </row>
    <row r="49" spans="1:86">
      <c r="A49" s="564" t="s">
        <v>318</v>
      </c>
      <c r="B49" s="564"/>
      <c r="C49" s="564"/>
      <c r="D49" s="564">
        <v>2016</v>
      </c>
      <c r="E49" s="564" t="s">
        <v>18</v>
      </c>
      <c r="F49" s="564" t="s">
        <v>7</v>
      </c>
      <c r="G49" s="643" t="s">
        <v>894</v>
      </c>
      <c r="H49" s="851" t="s">
        <v>82</v>
      </c>
      <c r="I49" s="554">
        <v>1</v>
      </c>
      <c r="J49" s="564" t="s">
        <v>912</v>
      </c>
      <c r="K49" s="643"/>
      <c r="L49" s="850">
        <v>1520</v>
      </c>
      <c r="M49" s="850">
        <v>355</v>
      </c>
      <c r="N49" s="849">
        <f t="shared" si="0"/>
        <v>1875</v>
      </c>
      <c r="O49" s="197"/>
      <c r="BA49" s="32" t="s">
        <v>408</v>
      </c>
      <c r="BB49" s="71"/>
      <c r="BC49" s="71"/>
      <c r="BD49" s="71"/>
      <c r="BE49" s="71"/>
      <c r="BF49" s="71"/>
      <c r="BG49" s="71"/>
      <c r="BH49" s="71"/>
      <c r="BI49" s="71"/>
      <c r="BJ49" s="71"/>
      <c r="BK49" s="71"/>
      <c r="BL49" s="71"/>
      <c r="BM49" s="179" t="s">
        <v>509</v>
      </c>
      <c r="BN49" s="71"/>
      <c r="BO49" s="71"/>
      <c r="BP49" s="71"/>
      <c r="BQ49" s="71"/>
      <c r="BR49" s="71"/>
      <c r="BS49" s="71"/>
      <c r="BT49" s="71"/>
      <c r="BU49" s="71"/>
      <c r="BV49" s="71"/>
      <c r="BW49" s="71"/>
      <c r="BX49" s="71"/>
      <c r="BY49" s="71"/>
      <c r="BZ49" s="71"/>
      <c r="CA49" s="71"/>
      <c r="CB49" s="71"/>
      <c r="CC49" s="71"/>
      <c r="CD49" s="71"/>
      <c r="CE49" s="71"/>
      <c r="CF49" s="71"/>
      <c r="CG49" s="71"/>
      <c r="CH49" s="71"/>
    </row>
    <row r="50" spans="1:86">
      <c r="A50" s="564" t="s">
        <v>318</v>
      </c>
      <c r="B50" s="564"/>
      <c r="C50" s="564"/>
      <c r="D50" s="564">
        <v>2016</v>
      </c>
      <c r="E50" s="564" t="s">
        <v>18</v>
      </c>
      <c r="F50" s="564" t="s">
        <v>7</v>
      </c>
      <c r="G50" s="643" t="s">
        <v>894</v>
      </c>
      <c r="H50" s="851" t="s">
        <v>82</v>
      </c>
      <c r="I50" s="554">
        <v>1</v>
      </c>
      <c r="J50" s="564" t="s">
        <v>1572</v>
      </c>
      <c r="K50" s="643"/>
      <c r="L50" s="850">
        <v>2412</v>
      </c>
      <c r="M50" s="850">
        <v>854</v>
      </c>
      <c r="N50" s="849">
        <f t="shared" si="0"/>
        <v>3266</v>
      </c>
      <c r="O50" s="197"/>
      <c r="BA50" s="32" t="s">
        <v>409</v>
      </c>
      <c r="BB50" s="71"/>
      <c r="BC50" s="71"/>
      <c r="BD50" s="71"/>
      <c r="BE50" s="71"/>
      <c r="BF50" s="71"/>
      <c r="BG50" s="71"/>
      <c r="BH50" s="71"/>
      <c r="BI50" s="71"/>
      <c r="BJ50" s="71"/>
      <c r="BK50" s="71"/>
      <c r="BL50" s="71"/>
      <c r="BM50" s="179" t="s">
        <v>510</v>
      </c>
      <c r="BN50" s="71"/>
      <c r="BO50" s="71"/>
      <c r="BP50" s="71"/>
      <c r="BQ50" s="71"/>
      <c r="BR50" s="71"/>
      <c r="BS50" s="71"/>
      <c r="BT50" s="71"/>
      <c r="BU50" s="71"/>
      <c r="BV50" s="71"/>
      <c r="BW50" s="71"/>
      <c r="BX50" s="71"/>
      <c r="BY50" s="71"/>
      <c r="BZ50" s="71"/>
      <c r="CA50" s="71"/>
      <c r="CB50" s="71"/>
      <c r="CC50" s="71"/>
      <c r="CD50" s="71"/>
      <c r="CE50" s="71"/>
      <c r="CF50" s="71"/>
      <c r="CG50" s="71"/>
      <c r="CH50" s="71"/>
    </row>
    <row r="51" spans="1:86">
      <c r="A51" s="564" t="s">
        <v>318</v>
      </c>
      <c r="B51" s="564"/>
      <c r="C51" s="564"/>
      <c r="D51" s="564">
        <v>2016</v>
      </c>
      <c r="E51" s="564" t="s">
        <v>18</v>
      </c>
      <c r="F51" s="564" t="s">
        <v>7</v>
      </c>
      <c r="G51" s="643" t="s">
        <v>894</v>
      </c>
      <c r="H51" s="851" t="s">
        <v>82</v>
      </c>
      <c r="I51" s="554">
        <v>1</v>
      </c>
      <c r="J51" s="564" t="s">
        <v>943</v>
      </c>
      <c r="K51" s="643"/>
      <c r="L51" s="850">
        <v>6</v>
      </c>
      <c r="M51" s="850">
        <v>11</v>
      </c>
      <c r="N51" s="849">
        <f t="shared" si="0"/>
        <v>17</v>
      </c>
      <c r="O51" s="197"/>
      <c r="BA51" s="32" t="s">
        <v>410</v>
      </c>
      <c r="BB51" s="71"/>
      <c r="BC51" s="71"/>
      <c r="BD51" s="71"/>
      <c r="BE51" s="71"/>
      <c r="BF51" s="71"/>
      <c r="BG51" s="71"/>
      <c r="BH51" s="71"/>
      <c r="BI51" s="71"/>
      <c r="BJ51" s="71"/>
      <c r="BK51" s="71"/>
      <c r="BL51" s="71"/>
      <c r="BM51" s="179" t="s">
        <v>511</v>
      </c>
      <c r="BN51" s="71"/>
      <c r="BO51" s="71"/>
      <c r="BP51" s="71"/>
      <c r="BQ51" s="71"/>
      <c r="BR51" s="71"/>
      <c r="BS51" s="71"/>
      <c r="BT51" s="71"/>
      <c r="BU51" s="71"/>
      <c r="BV51" s="71"/>
      <c r="BW51" s="71"/>
      <c r="BX51" s="71"/>
      <c r="BY51" s="71"/>
      <c r="BZ51" s="71"/>
      <c r="CA51" s="71"/>
      <c r="CB51" s="71"/>
      <c r="CC51" s="71"/>
      <c r="CD51" s="71"/>
      <c r="CE51" s="71"/>
      <c r="CF51" s="71"/>
      <c r="CG51" s="71"/>
      <c r="CH51" s="71"/>
    </row>
    <row r="52" spans="1:86">
      <c r="A52" s="564" t="s">
        <v>318</v>
      </c>
      <c r="B52" s="564"/>
      <c r="C52" s="564"/>
      <c r="D52" s="564">
        <v>2016</v>
      </c>
      <c r="E52" s="564" t="s">
        <v>18</v>
      </c>
      <c r="F52" s="564" t="s">
        <v>7</v>
      </c>
      <c r="G52" s="643" t="s">
        <v>894</v>
      </c>
      <c r="H52" s="851" t="s">
        <v>561</v>
      </c>
      <c r="I52" s="554">
        <v>2</v>
      </c>
      <c r="J52" s="564" t="s">
        <v>912</v>
      </c>
      <c r="K52" s="643"/>
      <c r="L52" s="850"/>
      <c r="M52" s="850">
        <v>9</v>
      </c>
      <c r="N52" s="849">
        <f t="shared" si="0"/>
        <v>9</v>
      </c>
      <c r="O52" s="197"/>
      <c r="BA52" s="32" t="s">
        <v>411</v>
      </c>
      <c r="BB52" s="71"/>
      <c r="BC52" s="71"/>
      <c r="BD52" s="71"/>
      <c r="BE52" s="71"/>
      <c r="BF52" s="71"/>
      <c r="BG52" s="71"/>
      <c r="BH52" s="71"/>
      <c r="BI52" s="71"/>
      <c r="BJ52" s="71"/>
      <c r="BK52" s="71"/>
      <c r="BL52" s="71"/>
      <c r="BM52" s="179" t="s">
        <v>512</v>
      </c>
      <c r="BN52" s="71"/>
      <c r="BO52" s="71"/>
      <c r="BP52" s="71"/>
      <c r="BQ52" s="71"/>
      <c r="BR52" s="71"/>
      <c r="BS52" s="71"/>
      <c r="BT52" s="71"/>
      <c r="BU52" s="71"/>
      <c r="BV52" s="71"/>
      <c r="BW52" s="71"/>
      <c r="BX52" s="71"/>
      <c r="BY52" s="71"/>
      <c r="BZ52" s="71"/>
      <c r="CA52" s="71"/>
      <c r="CB52" s="71"/>
      <c r="CC52" s="71"/>
      <c r="CD52" s="71"/>
      <c r="CE52" s="71"/>
      <c r="CF52" s="71"/>
      <c r="CG52" s="71"/>
      <c r="CH52" s="71"/>
    </row>
    <row r="53" spans="1:86">
      <c r="A53" s="564" t="s">
        <v>318</v>
      </c>
      <c r="B53" s="564"/>
      <c r="C53" s="564"/>
      <c r="D53" s="564">
        <v>2016</v>
      </c>
      <c r="E53" s="564" t="s">
        <v>18</v>
      </c>
      <c r="F53" s="564" t="s">
        <v>7</v>
      </c>
      <c r="G53" s="643" t="s">
        <v>894</v>
      </c>
      <c r="H53" s="851" t="s">
        <v>562</v>
      </c>
      <c r="I53" s="554">
        <v>2</v>
      </c>
      <c r="J53" s="564" t="s">
        <v>912</v>
      </c>
      <c r="K53" s="643"/>
      <c r="L53" s="850">
        <v>12</v>
      </c>
      <c r="M53" s="850">
        <v>9</v>
      </c>
      <c r="N53" s="849">
        <f t="shared" si="0"/>
        <v>21</v>
      </c>
      <c r="O53" s="197"/>
      <c r="BA53" s="32"/>
      <c r="BB53" s="71"/>
      <c r="BC53" s="71"/>
      <c r="BD53" s="71"/>
      <c r="BE53" s="71"/>
      <c r="BF53" s="71"/>
      <c r="BG53" s="71"/>
      <c r="BH53" s="71"/>
      <c r="BI53" s="71"/>
      <c r="BJ53" s="71"/>
      <c r="BK53" s="71"/>
      <c r="BL53" s="71"/>
      <c r="BM53" s="179" t="s">
        <v>513</v>
      </c>
      <c r="BN53" s="71"/>
      <c r="BO53" s="71"/>
      <c r="BP53" s="71"/>
      <c r="BQ53" s="71"/>
      <c r="BR53" s="71"/>
      <c r="BS53" s="71"/>
      <c r="BT53" s="71"/>
      <c r="BU53" s="71"/>
      <c r="BV53" s="71"/>
      <c r="BW53" s="71"/>
      <c r="BX53" s="71"/>
      <c r="BY53" s="71"/>
      <c r="BZ53" s="71"/>
      <c r="CA53" s="71"/>
      <c r="CB53" s="71"/>
      <c r="CC53" s="71"/>
      <c r="CD53" s="71"/>
      <c r="CE53" s="71"/>
      <c r="CF53" s="71"/>
      <c r="CG53" s="71"/>
      <c r="CH53" s="71"/>
    </row>
    <row r="54" spans="1:86">
      <c r="A54" s="564" t="s">
        <v>318</v>
      </c>
      <c r="B54" s="564"/>
      <c r="C54" s="564"/>
      <c r="D54" s="564">
        <v>2016</v>
      </c>
      <c r="E54" s="564" t="s">
        <v>18</v>
      </c>
      <c r="F54" s="564" t="s">
        <v>7</v>
      </c>
      <c r="G54" s="643" t="s">
        <v>894</v>
      </c>
      <c r="H54" s="851" t="s">
        <v>562</v>
      </c>
      <c r="I54" s="554">
        <v>2</v>
      </c>
      <c r="J54" s="564" t="s">
        <v>943</v>
      </c>
      <c r="K54" s="643"/>
      <c r="L54" s="850">
        <v>6</v>
      </c>
      <c r="M54" s="850"/>
      <c r="N54" s="849">
        <f t="shared" si="0"/>
        <v>6</v>
      </c>
      <c r="O54" s="197"/>
      <c r="BA54" s="32"/>
      <c r="BB54" s="71"/>
      <c r="BC54" s="71"/>
      <c r="BD54" s="71"/>
      <c r="BE54" s="71"/>
      <c r="BF54" s="71"/>
      <c r="BG54" s="71"/>
      <c r="BH54" s="71"/>
      <c r="BI54" s="71"/>
      <c r="BJ54" s="71"/>
      <c r="BK54" s="71"/>
      <c r="BL54" s="71"/>
      <c r="BM54" s="179" t="s">
        <v>514</v>
      </c>
      <c r="BN54" s="71"/>
      <c r="BO54" s="71"/>
      <c r="BP54" s="71"/>
      <c r="BQ54" s="71"/>
      <c r="BR54" s="71"/>
      <c r="BS54" s="71"/>
      <c r="BT54" s="71"/>
      <c r="BU54" s="71"/>
      <c r="BV54" s="71"/>
      <c r="BW54" s="71"/>
      <c r="BX54" s="71"/>
      <c r="BY54" s="71"/>
      <c r="BZ54" s="71"/>
      <c r="CA54" s="71"/>
      <c r="CB54" s="71"/>
      <c r="CC54" s="71"/>
      <c r="CD54" s="71"/>
      <c r="CE54" s="71"/>
      <c r="CF54" s="71"/>
      <c r="CG54" s="71"/>
      <c r="CH54" s="71"/>
    </row>
    <row r="55" spans="1:86">
      <c r="A55" s="564" t="s">
        <v>318</v>
      </c>
      <c r="B55" s="564"/>
      <c r="C55" s="564"/>
      <c r="D55" s="564">
        <v>2016</v>
      </c>
      <c r="E55" s="564" t="s">
        <v>18</v>
      </c>
      <c r="F55" s="564" t="s">
        <v>7</v>
      </c>
      <c r="G55" s="643" t="s">
        <v>894</v>
      </c>
      <c r="H55" s="851" t="s">
        <v>567</v>
      </c>
      <c r="I55" s="554">
        <v>2</v>
      </c>
      <c r="J55" s="564" t="s">
        <v>912</v>
      </c>
      <c r="K55" s="643"/>
      <c r="L55" s="850">
        <v>227</v>
      </c>
      <c r="M55" s="850">
        <v>267</v>
      </c>
      <c r="N55" s="849">
        <f t="shared" si="0"/>
        <v>494</v>
      </c>
      <c r="O55" s="197"/>
      <c r="BA55" s="213" t="s">
        <v>745</v>
      </c>
      <c r="BB55" s="71"/>
      <c r="BC55" s="71"/>
      <c r="BD55" s="71"/>
      <c r="BE55" s="71"/>
      <c r="BF55" s="71"/>
      <c r="BG55" s="71"/>
      <c r="BH55" s="71"/>
      <c r="BI55" s="71"/>
      <c r="BJ55" s="71"/>
      <c r="BK55" s="71"/>
      <c r="BL55" s="71"/>
      <c r="BM55" s="179" t="s">
        <v>643</v>
      </c>
      <c r="BN55" s="71"/>
      <c r="BO55" s="71"/>
      <c r="BP55" s="71"/>
      <c r="BQ55" s="71"/>
      <c r="BR55" s="71"/>
      <c r="BS55" s="71"/>
      <c r="BT55" s="71"/>
      <c r="BU55" s="71"/>
      <c r="BV55" s="71"/>
      <c r="BW55" s="71"/>
      <c r="BX55" s="71"/>
      <c r="BY55" s="71"/>
      <c r="BZ55" s="71"/>
      <c r="CA55" s="71"/>
      <c r="CB55" s="71"/>
      <c r="CC55" s="71"/>
      <c r="CD55" s="71"/>
      <c r="CE55" s="71"/>
      <c r="CF55" s="71"/>
      <c r="CG55" s="71"/>
      <c r="CH55" s="71"/>
    </row>
    <row r="56" spans="1:86" ht="15">
      <c r="A56" s="564" t="s">
        <v>318</v>
      </c>
      <c r="B56" s="564"/>
      <c r="C56" s="564"/>
      <c r="D56" s="564">
        <v>2016</v>
      </c>
      <c r="E56" s="564" t="s">
        <v>18</v>
      </c>
      <c r="F56" s="564" t="s">
        <v>7</v>
      </c>
      <c r="G56" s="643" t="s">
        <v>894</v>
      </c>
      <c r="H56" s="851" t="s">
        <v>567</v>
      </c>
      <c r="I56" s="554">
        <v>2</v>
      </c>
      <c r="J56" s="564" t="s">
        <v>1572</v>
      </c>
      <c r="K56" s="643"/>
      <c r="L56" s="850">
        <v>66</v>
      </c>
      <c r="M56" s="850">
        <v>61</v>
      </c>
      <c r="N56" s="849">
        <f t="shared" si="0"/>
        <v>127</v>
      </c>
      <c r="O56" s="197"/>
      <c r="BA56" s="214" t="s">
        <v>746</v>
      </c>
      <c r="BB56" s="71"/>
      <c r="BC56" s="71"/>
      <c r="BD56" s="71"/>
      <c r="BE56" s="71"/>
      <c r="BF56" s="71"/>
      <c r="BG56" s="71"/>
      <c r="BH56" s="71"/>
      <c r="BI56" s="71"/>
      <c r="BJ56" s="71"/>
      <c r="BK56" s="71"/>
      <c r="BL56" s="71"/>
      <c r="BM56" s="180" t="s">
        <v>515</v>
      </c>
      <c r="BN56" s="71"/>
      <c r="BO56" s="71"/>
      <c r="BP56" s="71"/>
      <c r="BQ56" s="71"/>
      <c r="BR56" s="71"/>
      <c r="BS56" s="71"/>
      <c r="BT56" s="71"/>
      <c r="BU56" s="71"/>
      <c r="BV56" s="71"/>
      <c r="BW56" s="71"/>
      <c r="BX56" s="71"/>
      <c r="BY56" s="71"/>
      <c r="BZ56" s="71"/>
      <c r="CA56" s="71"/>
      <c r="CB56" s="71"/>
      <c r="CC56" s="71"/>
      <c r="CD56" s="71"/>
      <c r="CE56" s="71"/>
      <c r="CF56" s="71"/>
      <c r="CG56" s="71"/>
      <c r="CH56" s="71"/>
    </row>
    <row r="57" spans="1:86">
      <c r="A57" s="564" t="s">
        <v>318</v>
      </c>
      <c r="B57" s="564"/>
      <c r="C57" s="564"/>
      <c r="D57" s="564">
        <v>2016</v>
      </c>
      <c r="E57" s="564" t="s">
        <v>18</v>
      </c>
      <c r="F57" s="564" t="s">
        <v>7</v>
      </c>
      <c r="G57" s="643" t="s">
        <v>894</v>
      </c>
      <c r="H57" s="851" t="s">
        <v>567</v>
      </c>
      <c r="I57" s="554">
        <v>2</v>
      </c>
      <c r="J57" s="564" t="s">
        <v>943</v>
      </c>
      <c r="K57" s="643"/>
      <c r="L57" s="850"/>
      <c r="M57" s="850">
        <v>1</v>
      </c>
      <c r="N57" s="849">
        <f t="shared" si="0"/>
        <v>1</v>
      </c>
      <c r="O57" s="197"/>
      <c r="BA57" s="215" t="s">
        <v>195</v>
      </c>
      <c r="BB57" s="71"/>
      <c r="BC57" s="71"/>
      <c r="BD57" s="71"/>
      <c r="BE57" s="71"/>
      <c r="BF57" s="71"/>
      <c r="BG57" s="71"/>
      <c r="BH57" s="71"/>
      <c r="BI57" s="71"/>
      <c r="BJ57" s="71"/>
      <c r="BK57" s="71"/>
      <c r="BL57" s="71"/>
      <c r="BM57" s="179" t="s">
        <v>516</v>
      </c>
      <c r="BN57" s="71"/>
      <c r="BO57" s="71"/>
      <c r="BP57" s="71"/>
      <c r="BQ57" s="71"/>
      <c r="BR57" s="71"/>
      <c r="BS57" s="71"/>
      <c r="BT57" s="71"/>
      <c r="BU57" s="71"/>
      <c r="BV57" s="71"/>
      <c r="BW57" s="71"/>
      <c r="BX57" s="71"/>
      <c r="BY57" s="71"/>
      <c r="BZ57" s="71"/>
      <c r="CA57" s="71"/>
      <c r="CB57" s="71"/>
      <c r="CC57" s="71"/>
      <c r="CD57" s="71"/>
      <c r="CE57" s="71"/>
      <c r="CF57" s="71"/>
      <c r="CG57" s="71"/>
      <c r="CH57" s="71"/>
    </row>
    <row r="58" spans="1:86">
      <c r="A58" s="564" t="s">
        <v>318</v>
      </c>
      <c r="B58" s="564"/>
      <c r="C58" s="564"/>
      <c r="D58" s="564">
        <v>2016</v>
      </c>
      <c r="E58" s="564" t="s">
        <v>18</v>
      </c>
      <c r="F58" s="564" t="s">
        <v>7</v>
      </c>
      <c r="G58" s="643" t="s">
        <v>894</v>
      </c>
      <c r="H58" s="851" t="s">
        <v>1579</v>
      </c>
      <c r="I58" s="554">
        <v>2</v>
      </c>
      <c r="J58" s="564" t="s">
        <v>912</v>
      </c>
      <c r="K58" s="643"/>
      <c r="L58" s="850"/>
      <c r="M58" s="850">
        <v>14</v>
      </c>
      <c r="N58" s="849">
        <f t="shared" si="0"/>
        <v>14</v>
      </c>
      <c r="O58" s="197"/>
      <c r="BA58" s="215" t="s">
        <v>803</v>
      </c>
      <c r="BB58" s="71"/>
      <c r="BC58" s="71"/>
      <c r="BD58" s="71"/>
      <c r="BE58" s="71"/>
      <c r="BF58" s="71"/>
      <c r="BG58" s="71"/>
      <c r="BH58" s="71"/>
      <c r="BI58" s="71"/>
      <c r="BJ58" s="71"/>
      <c r="BK58" s="71"/>
      <c r="BL58" s="71"/>
      <c r="BM58" s="179" t="s">
        <v>517</v>
      </c>
      <c r="BN58" s="71"/>
      <c r="BO58" s="71"/>
      <c r="BP58" s="71"/>
      <c r="BQ58" s="71"/>
      <c r="BR58" s="71"/>
      <c r="BS58" s="71"/>
      <c r="BT58" s="71"/>
      <c r="BU58" s="71"/>
      <c r="BV58" s="71"/>
      <c r="BW58" s="71"/>
      <c r="BX58" s="71"/>
      <c r="BY58" s="71"/>
      <c r="BZ58" s="71"/>
      <c r="CA58" s="71"/>
      <c r="CB58" s="71"/>
      <c r="CC58" s="71"/>
      <c r="CD58" s="71"/>
      <c r="CE58" s="71"/>
      <c r="CF58" s="71"/>
      <c r="CG58" s="71"/>
      <c r="CH58" s="71"/>
    </row>
    <row r="59" spans="1:86">
      <c r="A59" s="564" t="s">
        <v>318</v>
      </c>
      <c r="B59" s="564"/>
      <c r="C59" s="564"/>
      <c r="D59" s="564">
        <v>2016</v>
      </c>
      <c r="E59" s="564" t="s">
        <v>18</v>
      </c>
      <c r="F59" s="564" t="s">
        <v>7</v>
      </c>
      <c r="G59" s="643" t="s">
        <v>894</v>
      </c>
      <c r="H59" s="851" t="s">
        <v>584</v>
      </c>
      <c r="I59" s="554">
        <v>1</v>
      </c>
      <c r="J59" s="564" t="s">
        <v>912</v>
      </c>
      <c r="K59" s="643"/>
      <c r="L59" s="850">
        <v>1</v>
      </c>
      <c r="M59" s="850"/>
      <c r="N59" s="849">
        <f t="shared" si="0"/>
        <v>1</v>
      </c>
      <c r="O59" s="197"/>
      <c r="BA59" s="215" t="s">
        <v>804</v>
      </c>
      <c r="BB59" s="71"/>
      <c r="BC59" s="71"/>
      <c r="BD59" s="71"/>
      <c r="BE59" s="71"/>
      <c r="BF59" s="71"/>
      <c r="BG59" s="71"/>
      <c r="BH59" s="71"/>
      <c r="BI59" s="71"/>
      <c r="BJ59" s="71"/>
      <c r="BK59" s="71"/>
      <c r="BL59" s="71"/>
      <c r="BM59" s="179" t="s">
        <v>518</v>
      </c>
      <c r="BN59" s="71"/>
      <c r="BO59" s="71"/>
      <c r="BP59" s="71"/>
      <c r="BQ59" s="71"/>
      <c r="BR59" s="71"/>
      <c r="BS59" s="71"/>
      <c r="BT59" s="71"/>
      <c r="BU59" s="71"/>
      <c r="BV59" s="71"/>
      <c r="BW59" s="71"/>
      <c r="BX59" s="71"/>
      <c r="BY59" s="71"/>
      <c r="BZ59" s="71"/>
      <c r="CA59" s="71"/>
      <c r="CB59" s="71"/>
      <c r="CC59" s="71"/>
      <c r="CD59" s="71"/>
      <c r="CE59" s="71"/>
      <c r="CF59" s="71"/>
      <c r="CG59" s="71"/>
      <c r="CH59" s="71"/>
    </row>
    <row r="60" spans="1:86">
      <c r="A60" s="564" t="s">
        <v>318</v>
      </c>
      <c r="B60" s="564"/>
      <c r="C60" s="564"/>
      <c r="D60" s="564">
        <v>2016</v>
      </c>
      <c r="E60" s="564" t="s">
        <v>18</v>
      </c>
      <c r="F60" s="564" t="s">
        <v>7</v>
      </c>
      <c r="G60" s="643" t="s">
        <v>894</v>
      </c>
      <c r="H60" s="851" t="s">
        <v>585</v>
      </c>
      <c r="I60" s="554">
        <v>1</v>
      </c>
      <c r="J60" s="564" t="s">
        <v>912</v>
      </c>
      <c r="K60" s="643"/>
      <c r="L60" s="850">
        <v>32</v>
      </c>
      <c r="M60" s="850">
        <v>7</v>
      </c>
      <c r="N60" s="849">
        <f t="shared" si="0"/>
        <v>39</v>
      </c>
      <c r="O60" s="197"/>
      <c r="BA60" s="215" t="s">
        <v>64</v>
      </c>
      <c r="BB60" s="71"/>
      <c r="BC60" s="71"/>
      <c r="BD60" s="71"/>
      <c r="BE60" s="71"/>
      <c r="BF60" s="71"/>
      <c r="BG60" s="71"/>
      <c r="BH60" s="71"/>
      <c r="BI60" s="71"/>
      <c r="BJ60" s="71"/>
      <c r="BK60" s="71"/>
      <c r="BL60" s="71"/>
      <c r="BM60" s="179" t="s">
        <v>519</v>
      </c>
      <c r="BN60" s="71"/>
      <c r="BO60" s="71"/>
      <c r="BP60" s="71"/>
      <c r="BQ60" s="71"/>
      <c r="BR60" s="71"/>
      <c r="BS60" s="71"/>
      <c r="BT60" s="71"/>
      <c r="BU60" s="71"/>
      <c r="BV60" s="71"/>
      <c r="BW60" s="71"/>
      <c r="BX60" s="71"/>
      <c r="BY60" s="71"/>
      <c r="BZ60" s="71"/>
      <c r="CA60" s="71"/>
      <c r="CB60" s="71"/>
      <c r="CC60" s="71"/>
      <c r="CD60" s="71"/>
      <c r="CE60" s="71"/>
      <c r="CF60" s="71"/>
      <c r="CG60" s="71"/>
      <c r="CH60" s="71"/>
    </row>
    <row r="61" spans="1:86">
      <c r="A61" s="564" t="s">
        <v>318</v>
      </c>
      <c r="B61" s="564"/>
      <c r="C61" s="564"/>
      <c r="D61" s="564">
        <v>2016</v>
      </c>
      <c r="E61" s="564" t="s">
        <v>18</v>
      </c>
      <c r="F61" s="564" t="s">
        <v>7</v>
      </c>
      <c r="G61" s="643" t="s">
        <v>894</v>
      </c>
      <c r="H61" s="851" t="s">
        <v>585</v>
      </c>
      <c r="I61" s="554">
        <v>1</v>
      </c>
      <c r="J61" s="564" t="s">
        <v>943</v>
      </c>
      <c r="K61" s="643"/>
      <c r="L61" s="850"/>
      <c r="M61" s="850">
        <v>3</v>
      </c>
      <c r="N61" s="849">
        <f t="shared" si="0"/>
        <v>3</v>
      </c>
      <c r="O61" s="197"/>
      <c r="BA61" s="215" t="s">
        <v>805</v>
      </c>
      <c r="BB61" s="71"/>
      <c r="BC61" s="71"/>
      <c r="BD61" s="71"/>
      <c r="BE61" s="71"/>
      <c r="BF61" s="71"/>
      <c r="BG61" s="71"/>
      <c r="BH61" s="71"/>
      <c r="BI61" s="71"/>
      <c r="BJ61" s="71"/>
      <c r="BK61" s="71"/>
      <c r="BL61" s="71"/>
      <c r="BM61" s="179" t="s">
        <v>520</v>
      </c>
      <c r="BN61" s="71"/>
      <c r="BO61" s="71"/>
      <c r="BP61" s="71"/>
      <c r="BQ61" s="71"/>
      <c r="BR61" s="71"/>
      <c r="BS61" s="71"/>
      <c r="BT61" s="71"/>
      <c r="BU61" s="71"/>
      <c r="BV61" s="71"/>
      <c r="BW61" s="71"/>
      <c r="BX61" s="71"/>
      <c r="BY61" s="71"/>
      <c r="BZ61" s="71"/>
      <c r="CA61" s="71"/>
      <c r="CB61" s="71"/>
      <c r="CC61" s="71"/>
      <c r="CD61" s="71"/>
      <c r="CE61" s="71"/>
      <c r="CF61" s="71"/>
      <c r="CG61" s="71"/>
      <c r="CH61" s="71"/>
    </row>
    <row r="62" spans="1:86" ht="15">
      <c r="A62" s="564" t="s">
        <v>318</v>
      </c>
      <c r="B62" s="564"/>
      <c r="C62" s="564"/>
      <c r="D62" s="564">
        <v>2016</v>
      </c>
      <c r="E62" s="564" t="s">
        <v>18</v>
      </c>
      <c r="F62" s="564" t="s">
        <v>7</v>
      </c>
      <c r="G62" s="643" t="s">
        <v>894</v>
      </c>
      <c r="H62" s="851" t="s">
        <v>592</v>
      </c>
      <c r="I62" s="554">
        <v>2</v>
      </c>
      <c r="J62" s="564" t="s">
        <v>912</v>
      </c>
      <c r="K62" s="643"/>
      <c r="L62" s="850">
        <v>11</v>
      </c>
      <c r="M62" s="850">
        <v>2</v>
      </c>
      <c r="N62" s="849">
        <f t="shared" si="0"/>
        <v>13</v>
      </c>
      <c r="O62" s="197"/>
      <c r="BA62" s="214" t="s">
        <v>747</v>
      </c>
      <c r="BB62" s="71"/>
      <c r="BC62" s="71"/>
      <c r="BD62" s="71"/>
      <c r="BE62" s="71"/>
      <c r="BF62" s="71"/>
      <c r="BG62" s="71"/>
      <c r="BH62" s="71"/>
      <c r="BI62" s="71"/>
      <c r="BJ62" s="71"/>
      <c r="BK62" s="71"/>
      <c r="BL62" s="71"/>
      <c r="BM62" s="179" t="s">
        <v>521</v>
      </c>
      <c r="BN62" s="71"/>
      <c r="BO62" s="71"/>
      <c r="BP62" s="71"/>
      <c r="BQ62" s="71"/>
      <c r="BR62" s="71"/>
      <c r="BS62" s="71"/>
      <c r="BT62" s="71"/>
      <c r="BU62" s="71"/>
      <c r="BV62" s="71"/>
      <c r="BW62" s="71"/>
      <c r="BX62" s="71"/>
      <c r="BY62" s="71"/>
      <c r="BZ62" s="71"/>
      <c r="CA62" s="71"/>
      <c r="CB62" s="71"/>
      <c r="CC62" s="71"/>
      <c r="CD62" s="71"/>
      <c r="CE62" s="71"/>
      <c r="CF62" s="71"/>
      <c r="CG62" s="71"/>
      <c r="CH62" s="71"/>
    </row>
    <row r="63" spans="1:86">
      <c r="A63" s="564" t="s">
        <v>318</v>
      </c>
      <c r="B63" s="564"/>
      <c r="C63" s="564"/>
      <c r="D63" s="564">
        <v>2016</v>
      </c>
      <c r="E63" s="564" t="s">
        <v>18</v>
      </c>
      <c r="F63" s="564" t="s">
        <v>7</v>
      </c>
      <c r="G63" s="643" t="s">
        <v>894</v>
      </c>
      <c r="H63" s="851" t="s">
        <v>593</v>
      </c>
      <c r="I63" s="554">
        <v>2</v>
      </c>
      <c r="J63" s="564" t="s">
        <v>912</v>
      </c>
      <c r="K63" s="643"/>
      <c r="L63" s="850">
        <v>11</v>
      </c>
      <c r="M63" s="850"/>
      <c r="N63" s="849">
        <f t="shared" si="0"/>
        <v>11</v>
      </c>
      <c r="O63" s="197"/>
      <c r="BA63" s="77" t="s">
        <v>828</v>
      </c>
      <c r="BB63" s="71"/>
      <c r="BC63" s="71"/>
      <c r="BD63" s="71"/>
      <c r="BE63" s="71"/>
      <c r="BF63" s="71"/>
      <c r="BG63" s="71"/>
      <c r="BH63" s="71"/>
      <c r="BI63" s="71"/>
      <c r="BJ63" s="71"/>
      <c r="BK63" s="71"/>
      <c r="BL63" s="71"/>
      <c r="BM63" s="179" t="s">
        <v>522</v>
      </c>
      <c r="BN63" s="71"/>
      <c r="BO63" s="71"/>
      <c r="BP63" s="71"/>
      <c r="BQ63" s="71"/>
      <c r="BR63" s="71"/>
      <c r="BS63" s="71"/>
      <c r="BT63" s="71"/>
      <c r="BU63" s="71"/>
      <c r="BV63" s="71"/>
      <c r="BW63" s="71"/>
      <c r="BX63" s="71"/>
      <c r="BY63" s="71"/>
      <c r="BZ63" s="71"/>
      <c r="CA63" s="71"/>
      <c r="CB63" s="71"/>
      <c r="CC63" s="71"/>
      <c r="CD63" s="71"/>
      <c r="CE63" s="71"/>
      <c r="CF63" s="71"/>
      <c r="CG63" s="71"/>
      <c r="CH63" s="71"/>
    </row>
    <row r="64" spans="1:86">
      <c r="A64" s="564" t="s">
        <v>318</v>
      </c>
      <c r="B64" s="564"/>
      <c r="C64" s="564"/>
      <c r="D64" s="564">
        <v>2016</v>
      </c>
      <c r="E64" s="564" t="s">
        <v>18</v>
      </c>
      <c r="F64" s="564" t="s">
        <v>7</v>
      </c>
      <c r="G64" s="643" t="s">
        <v>894</v>
      </c>
      <c r="H64" s="851" t="s">
        <v>593</v>
      </c>
      <c r="I64" s="554">
        <v>1</v>
      </c>
      <c r="J64" s="564" t="s">
        <v>1572</v>
      </c>
      <c r="K64" s="643"/>
      <c r="L64" s="850">
        <v>3</v>
      </c>
      <c r="M64" s="850">
        <v>2</v>
      </c>
      <c r="N64" s="849">
        <f t="shared" si="0"/>
        <v>5</v>
      </c>
      <c r="O64" s="197"/>
      <c r="BA64" s="77" t="s">
        <v>749</v>
      </c>
      <c r="BB64" s="71"/>
      <c r="BC64" s="71"/>
      <c r="BD64" s="71"/>
      <c r="BE64" s="71"/>
      <c r="BF64" s="71"/>
      <c r="BG64" s="71"/>
      <c r="BH64" s="71"/>
      <c r="BI64" s="71"/>
      <c r="BJ64" s="71"/>
      <c r="BK64" s="71"/>
      <c r="BL64" s="71"/>
      <c r="BM64" s="179" t="s">
        <v>523</v>
      </c>
      <c r="BN64" s="71"/>
      <c r="BO64" s="71"/>
      <c r="BP64" s="71"/>
      <c r="BQ64" s="71"/>
      <c r="BR64" s="71"/>
      <c r="BS64" s="71"/>
      <c r="BT64" s="71"/>
      <c r="BU64" s="71"/>
      <c r="BV64" s="71"/>
      <c r="BW64" s="71"/>
      <c r="BX64" s="71"/>
      <c r="BY64" s="71"/>
      <c r="BZ64" s="71"/>
      <c r="CA64" s="71"/>
      <c r="CB64" s="71"/>
      <c r="CC64" s="71"/>
      <c r="CD64" s="71"/>
      <c r="CE64" s="71"/>
      <c r="CF64" s="71"/>
      <c r="CG64" s="71"/>
      <c r="CH64" s="71"/>
    </row>
    <row r="65" spans="1:86">
      <c r="A65" s="564" t="s">
        <v>318</v>
      </c>
      <c r="B65" s="564"/>
      <c r="C65" s="564"/>
      <c r="D65" s="564">
        <v>2016</v>
      </c>
      <c r="E65" s="564" t="s">
        <v>18</v>
      </c>
      <c r="F65" s="564" t="s">
        <v>7</v>
      </c>
      <c r="G65" s="643" t="s">
        <v>894</v>
      </c>
      <c r="H65" s="851" t="s">
        <v>79</v>
      </c>
      <c r="I65" s="554">
        <v>2</v>
      </c>
      <c r="J65" s="564" t="s">
        <v>912</v>
      </c>
      <c r="K65" s="643"/>
      <c r="L65" s="850">
        <v>4</v>
      </c>
      <c r="M65" s="850"/>
      <c r="N65" s="849">
        <f t="shared" si="0"/>
        <v>4</v>
      </c>
      <c r="O65" s="197"/>
      <c r="BA65" s="77" t="s">
        <v>750</v>
      </c>
      <c r="BB65" s="71"/>
      <c r="BC65" s="71"/>
      <c r="BD65" s="71"/>
      <c r="BE65" s="71"/>
      <c r="BF65" s="71"/>
      <c r="BG65" s="71"/>
      <c r="BH65" s="71"/>
      <c r="BI65" s="71"/>
      <c r="BJ65" s="71"/>
      <c r="BK65" s="71"/>
      <c r="BL65" s="71"/>
      <c r="BM65" s="179" t="s">
        <v>524</v>
      </c>
      <c r="BN65" s="71"/>
      <c r="BO65" s="71"/>
      <c r="BP65" s="71"/>
      <c r="BQ65" s="71"/>
      <c r="BR65" s="71"/>
      <c r="BS65" s="71"/>
      <c r="BT65" s="71"/>
      <c r="BU65" s="71"/>
      <c r="BV65" s="71"/>
      <c r="BW65" s="71"/>
      <c r="BX65" s="71"/>
      <c r="BY65" s="71"/>
      <c r="BZ65" s="71"/>
      <c r="CA65" s="71"/>
      <c r="CB65" s="71"/>
      <c r="CC65" s="71"/>
      <c r="CD65" s="71"/>
      <c r="CE65" s="71"/>
      <c r="CF65" s="71"/>
      <c r="CG65" s="71"/>
      <c r="CH65" s="71"/>
    </row>
    <row r="66" spans="1:86">
      <c r="A66" s="564" t="s">
        <v>318</v>
      </c>
      <c r="B66" s="564"/>
      <c r="C66" s="564"/>
      <c r="D66" s="564">
        <v>2016</v>
      </c>
      <c r="E66" s="564" t="s">
        <v>18</v>
      </c>
      <c r="F66" s="564" t="s">
        <v>7</v>
      </c>
      <c r="G66" s="643" t="s">
        <v>894</v>
      </c>
      <c r="H66" s="851" t="s">
        <v>79</v>
      </c>
      <c r="I66" s="554">
        <v>2</v>
      </c>
      <c r="J66" s="564" t="s">
        <v>1572</v>
      </c>
      <c r="K66" s="643"/>
      <c r="L66" s="850">
        <v>1</v>
      </c>
      <c r="M66" s="850">
        <v>1</v>
      </c>
      <c r="N66" s="849">
        <f t="shared" si="0"/>
        <v>2</v>
      </c>
      <c r="O66" s="197"/>
      <c r="BA66" s="77" t="s">
        <v>751</v>
      </c>
      <c r="BB66" s="71"/>
      <c r="BC66" s="71"/>
      <c r="BD66" s="71"/>
      <c r="BE66" s="71"/>
      <c r="BF66" s="71"/>
      <c r="BG66" s="71"/>
      <c r="BH66" s="71"/>
      <c r="BI66" s="71"/>
      <c r="BJ66" s="71"/>
      <c r="BK66" s="71"/>
      <c r="BL66" s="71"/>
      <c r="BM66" s="179" t="s">
        <v>525</v>
      </c>
      <c r="BN66" s="71"/>
      <c r="BO66" s="71"/>
      <c r="BP66" s="71"/>
      <c r="BQ66" s="71"/>
      <c r="BR66" s="71"/>
      <c r="BS66" s="71"/>
      <c r="BT66" s="71"/>
      <c r="BU66" s="71"/>
      <c r="BV66" s="71"/>
      <c r="BW66" s="71"/>
      <c r="BX66" s="71"/>
      <c r="BY66" s="71"/>
      <c r="BZ66" s="71"/>
      <c r="CA66" s="71"/>
      <c r="CB66" s="71"/>
      <c r="CC66" s="71"/>
      <c r="CD66" s="71"/>
      <c r="CE66" s="71"/>
      <c r="CF66" s="71"/>
      <c r="CG66" s="71"/>
      <c r="CH66" s="71"/>
    </row>
    <row r="67" spans="1:86">
      <c r="A67" s="564" t="s">
        <v>318</v>
      </c>
      <c r="B67" s="564"/>
      <c r="C67" s="564"/>
      <c r="D67" s="564">
        <v>2016</v>
      </c>
      <c r="E67" s="564" t="s">
        <v>18</v>
      </c>
      <c r="F67" s="564" t="s">
        <v>7</v>
      </c>
      <c r="G67" s="643" t="s">
        <v>894</v>
      </c>
      <c r="H67" s="851" t="s">
        <v>608</v>
      </c>
      <c r="I67" s="554">
        <v>1</v>
      </c>
      <c r="J67" s="564" t="s">
        <v>1572</v>
      </c>
      <c r="K67" s="643"/>
      <c r="L67" s="850"/>
      <c r="M67" s="850">
        <v>87</v>
      </c>
      <c r="N67" s="849">
        <f t="shared" si="0"/>
        <v>87</v>
      </c>
      <c r="O67" s="197"/>
      <c r="BA67" s="77" t="s">
        <v>752</v>
      </c>
      <c r="BB67" s="71"/>
      <c r="BC67" s="71"/>
      <c r="BD67" s="71"/>
      <c r="BE67" s="71"/>
      <c r="BF67" s="71"/>
      <c r="BG67" s="71"/>
      <c r="BH67" s="71"/>
      <c r="BI67" s="71"/>
      <c r="BJ67" s="71"/>
      <c r="BK67" s="71"/>
      <c r="BL67" s="71"/>
      <c r="BM67" s="179" t="s">
        <v>526</v>
      </c>
      <c r="BN67" s="71"/>
      <c r="BO67" s="71"/>
      <c r="BP67" s="71"/>
      <c r="BQ67" s="71"/>
      <c r="BR67" s="71"/>
      <c r="BS67" s="71"/>
      <c r="BT67" s="71"/>
      <c r="BU67" s="71"/>
      <c r="BV67" s="71"/>
      <c r="BW67" s="71"/>
      <c r="BX67" s="71"/>
      <c r="BY67" s="71"/>
      <c r="BZ67" s="71"/>
      <c r="CA67" s="71"/>
      <c r="CB67" s="71"/>
      <c r="CC67" s="71"/>
      <c r="CD67" s="71"/>
      <c r="CE67" s="71"/>
      <c r="CF67" s="71"/>
      <c r="CG67" s="71"/>
      <c r="CH67" s="71"/>
    </row>
    <row r="68" spans="1:86">
      <c r="A68" s="564" t="s">
        <v>318</v>
      </c>
      <c r="B68" s="564"/>
      <c r="C68" s="564"/>
      <c r="D68" s="564">
        <v>2016</v>
      </c>
      <c r="E68" s="564" t="s">
        <v>18</v>
      </c>
      <c r="F68" s="564" t="s">
        <v>7</v>
      </c>
      <c r="G68" s="643" t="s">
        <v>894</v>
      </c>
      <c r="H68" s="851" t="s">
        <v>608</v>
      </c>
      <c r="I68" s="554">
        <v>1</v>
      </c>
      <c r="J68" s="564" t="s">
        <v>951</v>
      </c>
      <c r="K68" s="643"/>
      <c r="L68" s="850">
        <v>346</v>
      </c>
      <c r="M68" s="850"/>
      <c r="N68" s="849">
        <f t="shared" si="0"/>
        <v>346</v>
      </c>
      <c r="O68" s="197"/>
      <c r="BA68" s="77" t="s">
        <v>753</v>
      </c>
      <c r="BB68" s="71"/>
      <c r="BC68" s="71"/>
      <c r="BD68" s="71"/>
      <c r="BE68" s="71"/>
      <c r="BF68" s="71"/>
      <c r="BG68" s="71"/>
      <c r="BH68" s="71"/>
      <c r="BI68" s="71"/>
      <c r="BJ68" s="71"/>
      <c r="BK68" s="71"/>
      <c r="BL68" s="71"/>
      <c r="BM68" s="179" t="s">
        <v>527</v>
      </c>
      <c r="BN68" s="71"/>
      <c r="BO68" s="71"/>
      <c r="BP68" s="71"/>
      <c r="BQ68" s="71"/>
      <c r="BR68" s="71"/>
      <c r="BS68" s="71"/>
      <c r="BT68" s="71"/>
      <c r="BU68" s="71"/>
      <c r="BV68" s="71"/>
      <c r="BW68" s="71"/>
      <c r="BX68" s="71"/>
      <c r="BY68" s="71"/>
      <c r="BZ68" s="71"/>
      <c r="CA68" s="71"/>
      <c r="CB68" s="71"/>
      <c r="CC68" s="71"/>
      <c r="CD68" s="71"/>
      <c r="CE68" s="71"/>
      <c r="CF68" s="71"/>
      <c r="CG68" s="71"/>
      <c r="CH68" s="71"/>
    </row>
    <row r="69" spans="1:86">
      <c r="A69" s="564" t="s">
        <v>318</v>
      </c>
      <c r="B69" s="564"/>
      <c r="C69" s="564"/>
      <c r="D69" s="564">
        <v>2016</v>
      </c>
      <c r="E69" s="564" t="s">
        <v>18</v>
      </c>
      <c r="F69" s="564" t="s">
        <v>7</v>
      </c>
      <c r="G69" s="643" t="s">
        <v>894</v>
      </c>
      <c r="H69" s="851" t="s">
        <v>608</v>
      </c>
      <c r="I69" s="554">
        <v>1</v>
      </c>
      <c r="J69" s="564" t="s">
        <v>943</v>
      </c>
      <c r="K69" s="643"/>
      <c r="L69" s="850">
        <v>482</v>
      </c>
      <c r="M69" s="850">
        <v>6</v>
      </c>
      <c r="N69" s="849">
        <f t="shared" ref="N69:N86" si="1">K69+L69+M69</f>
        <v>488</v>
      </c>
      <c r="O69" s="197"/>
      <c r="BA69" s="77" t="s">
        <v>754</v>
      </c>
      <c r="BB69" s="71"/>
      <c r="BC69" s="71"/>
      <c r="BD69" s="71"/>
      <c r="BE69" s="71"/>
      <c r="BF69" s="71"/>
      <c r="BG69" s="71"/>
      <c r="BH69" s="71"/>
      <c r="BI69" s="71"/>
      <c r="BJ69" s="71"/>
      <c r="BK69" s="71"/>
      <c r="BL69" s="71"/>
      <c r="BM69" s="179" t="s">
        <v>528</v>
      </c>
      <c r="BN69" s="71"/>
      <c r="BO69" s="71"/>
      <c r="BP69" s="71"/>
      <c r="BQ69" s="71"/>
      <c r="BR69" s="71"/>
      <c r="BS69" s="71"/>
      <c r="BT69" s="71"/>
      <c r="BU69" s="71"/>
      <c r="BV69" s="71"/>
      <c r="BW69" s="71"/>
      <c r="BX69" s="71"/>
      <c r="BY69" s="71"/>
      <c r="BZ69" s="71"/>
      <c r="CA69" s="71"/>
      <c r="CB69" s="71"/>
      <c r="CC69" s="71"/>
      <c r="CD69" s="71"/>
      <c r="CE69" s="71"/>
      <c r="CF69" s="71"/>
      <c r="CG69" s="71"/>
      <c r="CH69" s="71"/>
    </row>
    <row r="70" spans="1:86">
      <c r="A70" s="564" t="s">
        <v>318</v>
      </c>
      <c r="B70" s="564"/>
      <c r="C70" s="564"/>
      <c r="D70" s="564">
        <v>2016</v>
      </c>
      <c r="E70" s="564" t="s">
        <v>18</v>
      </c>
      <c r="F70" s="564" t="s">
        <v>7</v>
      </c>
      <c r="G70" s="643" t="s">
        <v>894</v>
      </c>
      <c r="H70" s="851" t="s">
        <v>1580</v>
      </c>
      <c r="I70" s="554">
        <v>2</v>
      </c>
      <c r="J70" s="564" t="s">
        <v>912</v>
      </c>
      <c r="K70" s="643"/>
      <c r="L70" s="850"/>
      <c r="M70" s="850">
        <v>14</v>
      </c>
      <c r="N70" s="849">
        <f t="shared" si="1"/>
        <v>14</v>
      </c>
      <c r="O70" s="197"/>
      <c r="BA70" s="77" t="s">
        <v>755</v>
      </c>
      <c r="BB70" s="71"/>
      <c r="BC70" s="71"/>
      <c r="BD70" s="71"/>
      <c r="BE70" s="71"/>
      <c r="BF70" s="71"/>
      <c r="BG70" s="71"/>
      <c r="BH70" s="71"/>
      <c r="BI70" s="71"/>
      <c r="BJ70" s="71"/>
      <c r="BK70" s="71"/>
      <c r="BL70" s="71"/>
      <c r="BM70" s="179" t="s">
        <v>529</v>
      </c>
      <c r="BN70" s="71"/>
      <c r="BO70" s="71"/>
      <c r="BP70" s="71"/>
      <c r="BQ70" s="71"/>
      <c r="BR70" s="71"/>
      <c r="BS70" s="71"/>
      <c r="BT70" s="71"/>
      <c r="BU70" s="71"/>
      <c r="BV70" s="71"/>
      <c r="BW70" s="71"/>
      <c r="BX70" s="71"/>
      <c r="BY70" s="71"/>
      <c r="BZ70" s="71"/>
      <c r="CA70" s="71"/>
      <c r="CB70" s="71"/>
      <c r="CC70" s="71"/>
      <c r="CD70" s="71"/>
      <c r="CE70" s="71"/>
      <c r="CF70" s="71"/>
      <c r="CG70" s="71"/>
      <c r="CH70" s="71"/>
    </row>
    <row r="71" spans="1:86">
      <c r="A71" s="564" t="s">
        <v>318</v>
      </c>
      <c r="B71" s="564"/>
      <c r="C71" s="564"/>
      <c r="D71" s="564">
        <v>2016</v>
      </c>
      <c r="E71" s="564" t="s">
        <v>18</v>
      </c>
      <c r="F71" s="564" t="s">
        <v>7</v>
      </c>
      <c r="G71" s="643" t="s">
        <v>894</v>
      </c>
      <c r="H71" s="851" t="s">
        <v>1580</v>
      </c>
      <c r="I71" s="554">
        <v>2</v>
      </c>
      <c r="J71" s="564" t="s">
        <v>943</v>
      </c>
      <c r="K71" s="643"/>
      <c r="L71" s="850"/>
      <c r="M71" s="850">
        <v>104</v>
      </c>
      <c r="N71" s="849">
        <f t="shared" si="1"/>
        <v>104</v>
      </c>
      <c r="O71" s="197"/>
      <c r="BA71" s="77" t="s">
        <v>756</v>
      </c>
      <c r="BB71" s="71"/>
      <c r="BC71" s="71"/>
      <c r="BD71" s="71"/>
      <c r="BE71" s="71"/>
      <c r="BF71" s="71"/>
      <c r="BG71" s="71"/>
      <c r="BH71" s="71"/>
      <c r="BI71" s="71"/>
      <c r="BJ71" s="71"/>
      <c r="BK71" s="71"/>
      <c r="BL71" s="71"/>
      <c r="BM71" s="179" t="s">
        <v>530</v>
      </c>
      <c r="BN71" s="71"/>
      <c r="BO71" s="71"/>
      <c r="BP71" s="71"/>
      <c r="BQ71" s="71"/>
      <c r="BR71" s="71"/>
      <c r="BS71" s="71"/>
      <c r="BT71" s="71"/>
      <c r="BU71" s="71"/>
      <c r="BV71" s="71"/>
      <c r="BW71" s="71"/>
      <c r="BX71" s="71"/>
      <c r="BY71" s="71"/>
      <c r="BZ71" s="71"/>
      <c r="CA71" s="71"/>
      <c r="CB71" s="71"/>
      <c r="CC71" s="71"/>
      <c r="CD71" s="71"/>
      <c r="CE71" s="71"/>
      <c r="CF71" s="71"/>
      <c r="CG71" s="71"/>
      <c r="CH71" s="71"/>
    </row>
    <row r="72" spans="1:86" ht="15">
      <c r="A72" s="564" t="s">
        <v>318</v>
      </c>
      <c r="B72" s="564"/>
      <c r="C72" s="564"/>
      <c r="D72" s="564">
        <v>2016</v>
      </c>
      <c r="E72" s="564" t="s">
        <v>18</v>
      </c>
      <c r="F72" s="564" t="s">
        <v>7</v>
      </c>
      <c r="G72" s="643" t="s">
        <v>894</v>
      </c>
      <c r="H72" s="851" t="s">
        <v>1961</v>
      </c>
      <c r="I72" s="554">
        <v>2</v>
      </c>
      <c r="J72" s="564" t="s">
        <v>912</v>
      </c>
      <c r="K72" s="643"/>
      <c r="L72" s="850"/>
      <c r="M72" s="850">
        <v>2</v>
      </c>
      <c r="N72" s="849">
        <f t="shared" si="1"/>
        <v>2</v>
      </c>
      <c r="O72" s="197"/>
      <c r="BA72" s="214" t="s">
        <v>799</v>
      </c>
      <c r="BB72" s="71"/>
      <c r="BC72" s="71"/>
      <c r="BD72" s="71"/>
      <c r="BE72" s="71"/>
      <c r="BF72" s="71"/>
      <c r="BG72" s="71"/>
      <c r="BH72" s="71"/>
      <c r="BI72" s="71"/>
      <c r="BJ72" s="71"/>
      <c r="BK72" s="71"/>
      <c r="BL72" s="71"/>
      <c r="BM72" s="180" t="s">
        <v>531</v>
      </c>
      <c r="BN72" s="71"/>
      <c r="BO72" s="71"/>
      <c r="BP72" s="71"/>
      <c r="BQ72" s="71"/>
      <c r="BR72" s="71"/>
      <c r="BS72" s="71"/>
      <c r="BT72" s="71"/>
      <c r="BU72" s="71"/>
      <c r="BV72" s="71"/>
      <c r="BW72" s="71"/>
      <c r="BX72" s="71"/>
      <c r="BY72" s="71"/>
      <c r="BZ72" s="71"/>
      <c r="CA72" s="71"/>
      <c r="CB72" s="71"/>
      <c r="CC72" s="71"/>
      <c r="CD72" s="71"/>
      <c r="CE72" s="71"/>
      <c r="CF72" s="71"/>
      <c r="CG72" s="71"/>
      <c r="CH72" s="71"/>
    </row>
    <row r="73" spans="1:86">
      <c r="A73" s="564" t="s">
        <v>318</v>
      </c>
      <c r="B73" s="564"/>
      <c r="C73" s="564"/>
      <c r="D73" s="564">
        <v>2016</v>
      </c>
      <c r="E73" s="564" t="s">
        <v>18</v>
      </c>
      <c r="F73" s="564" t="s">
        <v>7</v>
      </c>
      <c r="G73" s="643" t="s">
        <v>894</v>
      </c>
      <c r="H73" s="851" t="s">
        <v>1962</v>
      </c>
      <c r="I73" s="554">
        <v>2</v>
      </c>
      <c r="J73" s="564" t="s">
        <v>1572</v>
      </c>
      <c r="K73" s="643"/>
      <c r="L73" s="850"/>
      <c r="M73" s="850">
        <v>2</v>
      </c>
      <c r="N73" s="849">
        <f t="shared" si="1"/>
        <v>2</v>
      </c>
      <c r="O73" s="197"/>
      <c r="BA73" s="77" t="s">
        <v>796</v>
      </c>
      <c r="BB73" s="71"/>
      <c r="BC73" s="71"/>
      <c r="BD73" s="71"/>
      <c r="BE73" s="71"/>
      <c r="BF73" s="71"/>
      <c r="BG73" s="71"/>
      <c r="BH73" s="71"/>
      <c r="BI73" s="71"/>
      <c r="BJ73" s="71"/>
      <c r="BK73" s="71"/>
      <c r="BL73" s="71"/>
      <c r="BM73" s="179" t="s">
        <v>532</v>
      </c>
      <c r="BN73" s="71"/>
      <c r="BO73" s="71"/>
      <c r="BP73" s="71"/>
      <c r="BQ73" s="71"/>
      <c r="BR73" s="71"/>
      <c r="BS73" s="71"/>
      <c r="BT73" s="71"/>
      <c r="BU73" s="71"/>
      <c r="BV73" s="71"/>
      <c r="BW73" s="71"/>
      <c r="BX73" s="71"/>
      <c r="BY73" s="71"/>
      <c r="BZ73" s="71"/>
      <c r="CA73" s="71"/>
      <c r="CB73" s="71"/>
      <c r="CC73" s="71"/>
      <c r="CD73" s="71"/>
      <c r="CE73" s="71"/>
      <c r="CF73" s="71"/>
      <c r="CG73" s="71"/>
      <c r="CH73" s="71"/>
    </row>
    <row r="74" spans="1:86">
      <c r="A74" s="564" t="s">
        <v>318</v>
      </c>
      <c r="B74" s="564"/>
      <c r="C74" s="564"/>
      <c r="D74" s="564">
        <v>2016</v>
      </c>
      <c r="E74" s="564" t="s">
        <v>18</v>
      </c>
      <c r="F74" s="564" t="s">
        <v>7</v>
      </c>
      <c r="G74" s="643" t="s">
        <v>894</v>
      </c>
      <c r="H74" s="851" t="s">
        <v>1581</v>
      </c>
      <c r="I74" s="554">
        <v>2</v>
      </c>
      <c r="J74" s="564" t="s">
        <v>912</v>
      </c>
      <c r="K74" s="643"/>
      <c r="L74" s="850"/>
      <c r="M74" s="850">
        <v>1</v>
      </c>
      <c r="N74" s="849">
        <f t="shared" si="1"/>
        <v>1</v>
      </c>
      <c r="O74" s="197"/>
      <c r="BA74" s="77" t="s">
        <v>797</v>
      </c>
      <c r="BB74" s="71"/>
      <c r="BC74" s="71"/>
      <c r="BD74" s="71"/>
      <c r="BE74" s="71"/>
      <c r="BF74" s="71"/>
      <c r="BG74" s="71"/>
      <c r="BH74" s="71"/>
      <c r="BI74" s="71"/>
      <c r="BJ74" s="71"/>
      <c r="BK74" s="71"/>
      <c r="BL74" s="71"/>
      <c r="BM74" s="179" t="s">
        <v>533</v>
      </c>
      <c r="BN74" s="71"/>
      <c r="BO74" s="71"/>
      <c r="BP74" s="71"/>
      <c r="BQ74" s="71"/>
      <c r="BR74" s="71"/>
      <c r="BS74" s="71"/>
      <c r="BT74" s="71"/>
      <c r="BU74" s="71"/>
      <c r="BV74" s="71"/>
      <c r="BW74" s="71"/>
      <c r="BX74" s="71"/>
      <c r="BY74" s="71"/>
      <c r="BZ74" s="71"/>
      <c r="CA74" s="71"/>
      <c r="CB74" s="71"/>
      <c r="CC74" s="71"/>
      <c r="CD74" s="71"/>
      <c r="CE74" s="71"/>
      <c r="CF74" s="71"/>
      <c r="CG74" s="71"/>
      <c r="CH74" s="71"/>
    </row>
    <row r="75" spans="1:86">
      <c r="A75" s="564" t="s">
        <v>318</v>
      </c>
      <c r="B75" s="564"/>
      <c r="C75" s="564"/>
      <c r="D75" s="564">
        <v>2016</v>
      </c>
      <c r="E75" s="564" t="s">
        <v>18</v>
      </c>
      <c r="F75" s="564" t="s">
        <v>7</v>
      </c>
      <c r="G75" s="643" t="s">
        <v>894</v>
      </c>
      <c r="H75" s="851" t="s">
        <v>623</v>
      </c>
      <c r="I75" s="554">
        <v>2</v>
      </c>
      <c r="J75" s="564" t="s">
        <v>1572</v>
      </c>
      <c r="K75" s="643"/>
      <c r="L75" s="850"/>
      <c r="M75" s="850">
        <v>4</v>
      </c>
      <c r="N75" s="849">
        <f t="shared" si="1"/>
        <v>4</v>
      </c>
      <c r="O75" s="197"/>
      <c r="BA75" s="77" t="s">
        <v>798</v>
      </c>
      <c r="BB75" s="71"/>
      <c r="BC75" s="71"/>
      <c r="BD75" s="71"/>
      <c r="BE75" s="71"/>
      <c r="BF75" s="71"/>
      <c r="BG75" s="71"/>
      <c r="BH75" s="71"/>
      <c r="BI75" s="71"/>
      <c r="BJ75" s="71"/>
      <c r="BK75" s="71"/>
      <c r="BL75" s="71"/>
      <c r="BM75" s="179" t="s">
        <v>534</v>
      </c>
      <c r="BN75" s="71"/>
      <c r="BO75" s="71"/>
      <c r="BP75" s="71"/>
      <c r="BQ75" s="71"/>
      <c r="BR75" s="71"/>
      <c r="BS75" s="71"/>
      <c r="BT75" s="71"/>
      <c r="BU75" s="71"/>
      <c r="BV75" s="71"/>
      <c r="BW75" s="71"/>
      <c r="BX75" s="71"/>
      <c r="BY75" s="71"/>
      <c r="BZ75" s="71"/>
      <c r="CA75" s="71"/>
      <c r="CB75" s="71"/>
      <c r="CC75" s="71"/>
      <c r="CD75" s="71"/>
      <c r="CE75" s="71"/>
      <c r="CF75" s="71"/>
      <c r="CG75" s="71"/>
      <c r="CH75" s="71"/>
    </row>
    <row r="76" spans="1:86" ht="15">
      <c r="A76" s="564" t="s">
        <v>318</v>
      </c>
      <c r="B76" s="564"/>
      <c r="C76" s="564"/>
      <c r="D76" s="564">
        <v>2016</v>
      </c>
      <c r="E76" s="564" t="s">
        <v>18</v>
      </c>
      <c r="F76" s="564" t="s">
        <v>7</v>
      </c>
      <c r="G76" s="643" t="s">
        <v>963</v>
      </c>
      <c r="H76" s="851" t="s">
        <v>483</v>
      </c>
      <c r="I76" s="554">
        <v>1</v>
      </c>
      <c r="J76" s="564" t="s">
        <v>1572</v>
      </c>
      <c r="K76" s="643"/>
      <c r="L76" s="850"/>
      <c r="M76" s="850">
        <v>28</v>
      </c>
      <c r="N76" s="849">
        <f t="shared" si="1"/>
        <v>28</v>
      </c>
      <c r="O76" s="197"/>
      <c r="BA76" s="214" t="s">
        <v>757</v>
      </c>
      <c r="BB76" s="71"/>
      <c r="BC76" s="71"/>
      <c r="BD76" s="71"/>
      <c r="BE76" s="71"/>
      <c r="BF76" s="71"/>
      <c r="BG76" s="71"/>
      <c r="BH76" s="71"/>
      <c r="BI76" s="71"/>
      <c r="BJ76" s="71"/>
      <c r="BK76" s="71"/>
      <c r="BL76" s="71"/>
      <c r="BM76" s="179" t="s">
        <v>535</v>
      </c>
      <c r="BN76" s="71"/>
      <c r="BO76" s="71"/>
      <c r="BP76" s="71"/>
      <c r="BQ76" s="71"/>
      <c r="BR76" s="71"/>
      <c r="BS76" s="71"/>
      <c r="BT76" s="71"/>
      <c r="BU76" s="71"/>
      <c r="BV76" s="71"/>
      <c r="BW76" s="71"/>
      <c r="BX76" s="71"/>
      <c r="BY76" s="71"/>
      <c r="BZ76" s="71"/>
      <c r="CA76" s="71"/>
      <c r="CB76" s="71"/>
      <c r="CC76" s="71"/>
      <c r="CD76" s="71"/>
      <c r="CE76" s="71"/>
      <c r="CF76" s="71"/>
      <c r="CG76" s="71"/>
      <c r="CH76" s="71"/>
    </row>
    <row r="77" spans="1:86">
      <c r="A77" s="564" t="s">
        <v>318</v>
      </c>
      <c r="B77" s="564"/>
      <c r="C77" s="564"/>
      <c r="D77" s="564">
        <v>2016</v>
      </c>
      <c r="E77" s="564" t="s">
        <v>18</v>
      </c>
      <c r="F77" s="564" t="s">
        <v>7</v>
      </c>
      <c r="G77" s="643" t="s">
        <v>963</v>
      </c>
      <c r="H77" s="851" t="s">
        <v>483</v>
      </c>
      <c r="I77" s="554">
        <v>1</v>
      </c>
      <c r="J77" s="564" t="s">
        <v>968</v>
      </c>
      <c r="K77" s="643"/>
      <c r="L77" s="850">
        <v>531</v>
      </c>
      <c r="M77" s="850"/>
      <c r="N77" s="849">
        <f t="shared" si="1"/>
        <v>531</v>
      </c>
      <c r="O77" s="197"/>
      <c r="BA77" s="77" t="s">
        <v>758</v>
      </c>
      <c r="BB77" s="71"/>
      <c r="BC77" s="71"/>
      <c r="BD77" s="71"/>
      <c r="BE77" s="71"/>
      <c r="BF77" s="71"/>
      <c r="BG77" s="71"/>
      <c r="BH77" s="71"/>
      <c r="BI77" s="71"/>
      <c r="BJ77" s="71"/>
      <c r="BK77" s="71"/>
      <c r="BL77" s="71"/>
      <c r="BM77" s="179" t="s">
        <v>98</v>
      </c>
      <c r="BN77" s="71"/>
      <c r="BO77" s="71"/>
      <c r="BP77" s="71"/>
      <c r="BQ77" s="71"/>
      <c r="BR77" s="71"/>
      <c r="BS77" s="71"/>
      <c r="BT77" s="71"/>
      <c r="BU77" s="71"/>
      <c r="BV77" s="71"/>
      <c r="BW77" s="71"/>
      <c r="BX77" s="71"/>
      <c r="BY77" s="71"/>
      <c r="BZ77" s="71"/>
      <c r="CA77" s="71"/>
      <c r="CB77" s="71"/>
      <c r="CC77" s="71"/>
      <c r="CD77" s="71"/>
      <c r="CE77" s="71"/>
      <c r="CF77" s="71"/>
      <c r="CG77" s="71"/>
      <c r="CH77" s="71"/>
    </row>
    <row r="78" spans="1:86">
      <c r="A78" s="564" t="s">
        <v>318</v>
      </c>
      <c r="B78" s="564"/>
      <c r="C78" s="564"/>
      <c r="D78" s="564">
        <v>2016</v>
      </c>
      <c r="E78" s="564" t="s">
        <v>18</v>
      </c>
      <c r="F78" s="564" t="s">
        <v>7</v>
      </c>
      <c r="G78" s="643" t="s">
        <v>963</v>
      </c>
      <c r="H78" s="851" t="s">
        <v>1574</v>
      </c>
      <c r="I78" s="554">
        <v>2</v>
      </c>
      <c r="J78" s="564" t="s">
        <v>1572</v>
      </c>
      <c r="K78" s="643"/>
      <c r="L78" s="850"/>
      <c r="M78" s="850">
        <v>1</v>
      </c>
      <c r="N78" s="849">
        <f t="shared" si="1"/>
        <v>1</v>
      </c>
      <c r="O78" s="197"/>
      <c r="BA78" s="77" t="s">
        <v>759</v>
      </c>
      <c r="BB78" s="71"/>
      <c r="BC78" s="71"/>
      <c r="BD78" s="71"/>
      <c r="BE78" s="71"/>
      <c r="BF78" s="71"/>
      <c r="BG78" s="71"/>
      <c r="BH78" s="71"/>
      <c r="BI78" s="71"/>
      <c r="BJ78" s="71"/>
      <c r="BK78" s="71"/>
      <c r="BL78" s="71"/>
      <c r="BM78" s="179" t="s">
        <v>644</v>
      </c>
      <c r="BN78" s="71"/>
      <c r="BO78" s="71"/>
      <c r="BP78" s="71"/>
      <c r="BQ78" s="71"/>
      <c r="BR78" s="71"/>
      <c r="BS78" s="71"/>
      <c r="BT78" s="71"/>
      <c r="BU78" s="71"/>
      <c r="BV78" s="71"/>
      <c r="BW78" s="71"/>
      <c r="BX78" s="71"/>
      <c r="BY78" s="71"/>
      <c r="BZ78" s="71"/>
      <c r="CA78" s="71"/>
      <c r="CB78" s="71"/>
      <c r="CC78" s="71"/>
      <c r="CD78" s="71"/>
      <c r="CE78" s="71"/>
      <c r="CF78" s="71"/>
      <c r="CG78" s="71"/>
      <c r="CH78" s="71"/>
    </row>
    <row r="79" spans="1:86">
      <c r="A79" s="564" t="s">
        <v>318</v>
      </c>
      <c r="B79" s="564"/>
      <c r="C79" s="564"/>
      <c r="D79" s="564">
        <v>2016</v>
      </c>
      <c r="E79" s="564" t="s">
        <v>18</v>
      </c>
      <c r="F79" s="564" t="s">
        <v>7</v>
      </c>
      <c r="G79" s="643" t="s">
        <v>963</v>
      </c>
      <c r="H79" s="851" t="s">
        <v>91</v>
      </c>
      <c r="I79" s="554">
        <v>1</v>
      </c>
      <c r="J79" s="564" t="s">
        <v>1572</v>
      </c>
      <c r="K79" s="643"/>
      <c r="L79" s="850">
        <v>5160</v>
      </c>
      <c r="M79" s="850">
        <v>1368</v>
      </c>
      <c r="N79" s="849">
        <f t="shared" si="1"/>
        <v>6528</v>
      </c>
      <c r="O79" s="197"/>
      <c r="BA79" s="77" t="s">
        <v>760</v>
      </c>
      <c r="BB79" s="71"/>
      <c r="BC79" s="71"/>
      <c r="BD79" s="71"/>
      <c r="BE79" s="71"/>
      <c r="BF79" s="71"/>
      <c r="BG79" s="71"/>
      <c r="BH79" s="71"/>
      <c r="BI79" s="71"/>
      <c r="BJ79" s="71"/>
      <c r="BK79" s="71"/>
      <c r="BL79" s="71"/>
      <c r="BM79" s="179" t="s">
        <v>536</v>
      </c>
      <c r="BN79" s="71"/>
      <c r="BO79" s="71"/>
      <c r="BP79" s="71"/>
      <c r="BQ79" s="71"/>
      <c r="BR79" s="71"/>
      <c r="BS79" s="71"/>
      <c r="BT79" s="71"/>
      <c r="BU79" s="71"/>
      <c r="BV79" s="71"/>
      <c r="BW79" s="71"/>
      <c r="BX79" s="71"/>
      <c r="BY79" s="71"/>
      <c r="BZ79" s="71"/>
      <c r="CA79" s="71"/>
      <c r="CB79" s="71"/>
      <c r="CC79" s="71"/>
      <c r="CD79" s="71"/>
      <c r="CE79" s="71"/>
      <c r="CF79" s="71"/>
      <c r="CG79" s="71"/>
      <c r="CH79" s="71"/>
    </row>
    <row r="80" spans="1:86">
      <c r="A80" s="564" t="s">
        <v>318</v>
      </c>
      <c r="B80" s="564"/>
      <c r="C80" s="564"/>
      <c r="D80" s="564">
        <v>2016</v>
      </c>
      <c r="E80" s="564" t="s">
        <v>18</v>
      </c>
      <c r="F80" s="564" t="s">
        <v>7</v>
      </c>
      <c r="G80" s="643" t="s">
        <v>963</v>
      </c>
      <c r="H80" s="851" t="s">
        <v>91</v>
      </c>
      <c r="I80" s="554">
        <v>1</v>
      </c>
      <c r="J80" s="564" t="s">
        <v>968</v>
      </c>
      <c r="K80" s="643"/>
      <c r="L80" s="850">
        <v>1</v>
      </c>
      <c r="M80" s="850"/>
      <c r="N80" s="849">
        <f t="shared" si="1"/>
        <v>1</v>
      </c>
      <c r="O80" s="197"/>
      <c r="BA80" s="77" t="s">
        <v>761</v>
      </c>
      <c r="BB80" s="71"/>
      <c r="BC80" s="71"/>
      <c r="BD80" s="71"/>
      <c r="BE80" s="71"/>
      <c r="BF80" s="71"/>
      <c r="BG80" s="71"/>
      <c r="BH80" s="71"/>
      <c r="BI80" s="71"/>
      <c r="BJ80" s="71"/>
      <c r="BK80" s="71"/>
      <c r="BL80" s="71"/>
      <c r="BM80" s="179" t="s">
        <v>537</v>
      </c>
      <c r="BN80" s="71"/>
      <c r="BO80" s="71"/>
      <c r="BP80" s="71"/>
      <c r="BQ80" s="71"/>
      <c r="BR80" s="71"/>
      <c r="BS80" s="71"/>
      <c r="BT80" s="71"/>
      <c r="BU80" s="71"/>
      <c r="BV80" s="71"/>
      <c r="BW80" s="71"/>
      <c r="BX80" s="71"/>
      <c r="BY80" s="71"/>
      <c r="BZ80" s="71"/>
      <c r="CA80" s="71"/>
      <c r="CB80" s="71"/>
      <c r="CC80" s="71"/>
      <c r="CD80" s="71"/>
      <c r="CE80" s="71"/>
      <c r="CF80" s="71"/>
      <c r="CG80" s="71"/>
      <c r="CH80" s="71"/>
    </row>
    <row r="81" spans="1:86">
      <c r="A81" s="564" t="s">
        <v>318</v>
      </c>
      <c r="B81" s="564"/>
      <c r="C81" s="564"/>
      <c r="D81" s="564">
        <v>2016</v>
      </c>
      <c r="E81" s="564" t="s">
        <v>18</v>
      </c>
      <c r="F81" s="564" t="s">
        <v>7</v>
      </c>
      <c r="G81" s="643" t="s">
        <v>963</v>
      </c>
      <c r="H81" s="851" t="s">
        <v>1582</v>
      </c>
      <c r="I81" s="554">
        <v>2</v>
      </c>
      <c r="J81" s="564" t="s">
        <v>968</v>
      </c>
      <c r="K81" s="643"/>
      <c r="L81" s="850">
        <v>110</v>
      </c>
      <c r="M81" s="850"/>
      <c r="N81" s="849">
        <f t="shared" si="1"/>
        <v>110</v>
      </c>
      <c r="O81" s="197"/>
      <c r="BA81" s="77" t="s">
        <v>80</v>
      </c>
      <c r="BB81" s="71"/>
      <c r="BC81" s="71"/>
      <c r="BD81" s="71"/>
      <c r="BE81" s="71"/>
      <c r="BF81" s="71"/>
      <c r="BG81" s="71"/>
      <c r="BH81" s="71"/>
      <c r="BI81" s="71"/>
      <c r="BJ81" s="71"/>
      <c r="BK81" s="71"/>
      <c r="BL81" s="71"/>
      <c r="BM81" s="179" t="s">
        <v>538</v>
      </c>
      <c r="BN81" s="71"/>
      <c r="BO81" s="71"/>
      <c r="BP81" s="71"/>
      <c r="BQ81" s="71"/>
      <c r="BR81" s="71"/>
      <c r="BS81" s="71"/>
      <c r="BT81" s="71"/>
      <c r="BU81" s="71"/>
      <c r="BV81" s="71"/>
      <c r="BW81" s="71"/>
      <c r="BX81" s="71"/>
      <c r="BY81" s="71"/>
      <c r="BZ81" s="71"/>
      <c r="CA81" s="71"/>
      <c r="CB81" s="71"/>
      <c r="CC81" s="71"/>
      <c r="CD81" s="71"/>
      <c r="CE81" s="71"/>
      <c r="CF81" s="71"/>
      <c r="CG81" s="71"/>
      <c r="CH81" s="71"/>
    </row>
    <row r="82" spans="1:86">
      <c r="A82" s="564" t="s">
        <v>318</v>
      </c>
      <c r="B82" s="564"/>
      <c r="C82" s="564"/>
      <c r="D82" s="564">
        <v>2016</v>
      </c>
      <c r="E82" s="564" t="s">
        <v>18</v>
      </c>
      <c r="F82" s="564" t="s">
        <v>7</v>
      </c>
      <c r="G82" s="643" t="s">
        <v>963</v>
      </c>
      <c r="H82" s="851" t="s">
        <v>535</v>
      </c>
      <c r="I82" s="554">
        <v>2</v>
      </c>
      <c r="J82" s="564" t="s">
        <v>1572</v>
      </c>
      <c r="K82" s="643"/>
      <c r="L82" s="850">
        <v>4</v>
      </c>
      <c r="M82" s="850">
        <v>7</v>
      </c>
      <c r="N82" s="849">
        <f t="shared" si="1"/>
        <v>11</v>
      </c>
      <c r="O82" s="197"/>
      <c r="BA82" s="77" t="s">
        <v>762</v>
      </c>
      <c r="BB82" s="71"/>
      <c r="BC82" s="71"/>
      <c r="BD82" s="71"/>
      <c r="BE82" s="71"/>
      <c r="BF82" s="71"/>
      <c r="BG82" s="71"/>
      <c r="BH82" s="71"/>
      <c r="BI82" s="71"/>
      <c r="BJ82" s="71"/>
      <c r="BK82" s="71"/>
      <c r="BL82" s="71"/>
      <c r="BM82" s="179" t="s">
        <v>539</v>
      </c>
      <c r="BN82" s="71"/>
      <c r="BO82" s="71"/>
      <c r="BP82" s="71"/>
      <c r="BQ82" s="71"/>
      <c r="BR82" s="71"/>
      <c r="BS82" s="71"/>
      <c r="BT82" s="71"/>
      <c r="BU82" s="71"/>
      <c r="BV82" s="71"/>
      <c r="BW82" s="71"/>
      <c r="BX82" s="71"/>
      <c r="BY82" s="71"/>
      <c r="BZ82" s="71"/>
      <c r="CA82" s="71"/>
      <c r="CB82" s="71"/>
      <c r="CC82" s="71"/>
      <c r="CD82" s="71"/>
      <c r="CE82" s="71"/>
      <c r="CF82" s="71"/>
      <c r="CG82" s="71"/>
      <c r="CH82" s="71"/>
    </row>
    <row r="83" spans="1:86">
      <c r="A83" s="564" t="s">
        <v>318</v>
      </c>
      <c r="B83" s="564"/>
      <c r="C83" s="564"/>
      <c r="D83" s="564">
        <v>2016</v>
      </c>
      <c r="E83" s="564" t="s">
        <v>18</v>
      </c>
      <c r="F83" s="564" t="s">
        <v>7</v>
      </c>
      <c r="G83" s="643" t="s">
        <v>963</v>
      </c>
      <c r="H83" s="851" t="s">
        <v>560</v>
      </c>
      <c r="I83" s="554">
        <v>2</v>
      </c>
      <c r="J83" s="564" t="s">
        <v>1572</v>
      </c>
      <c r="K83" s="643"/>
      <c r="L83" s="850">
        <v>2786</v>
      </c>
      <c r="M83" s="850">
        <v>1973</v>
      </c>
      <c r="N83" s="849">
        <f t="shared" si="1"/>
        <v>4759</v>
      </c>
      <c r="O83" s="197"/>
      <c r="BA83" s="77" t="s">
        <v>763</v>
      </c>
      <c r="BB83" s="71"/>
      <c r="BC83" s="71"/>
      <c r="BD83" s="71"/>
      <c r="BE83" s="71"/>
      <c r="BF83" s="71"/>
      <c r="BG83" s="71"/>
      <c r="BH83" s="71"/>
      <c r="BI83" s="71"/>
      <c r="BJ83" s="71"/>
      <c r="BK83" s="71"/>
      <c r="BL83" s="71"/>
      <c r="BM83" s="179" t="s">
        <v>540</v>
      </c>
      <c r="BN83" s="71"/>
      <c r="BO83" s="71"/>
      <c r="BP83" s="71"/>
      <c r="BQ83" s="71"/>
      <c r="BR83" s="71"/>
      <c r="BS83" s="71"/>
      <c r="BT83" s="71"/>
      <c r="BU83" s="71"/>
      <c r="BV83" s="71"/>
      <c r="BW83" s="71"/>
      <c r="BX83" s="71"/>
      <c r="BY83" s="71"/>
      <c r="BZ83" s="71"/>
      <c r="CA83" s="71"/>
      <c r="CB83" s="71"/>
      <c r="CC83" s="71"/>
      <c r="CD83" s="71"/>
      <c r="CE83" s="71"/>
      <c r="CF83" s="71"/>
      <c r="CG83" s="71"/>
      <c r="CH83" s="71"/>
    </row>
    <row r="84" spans="1:86">
      <c r="A84" s="564" t="s">
        <v>318</v>
      </c>
      <c r="B84" s="564"/>
      <c r="C84" s="564"/>
      <c r="D84" s="564">
        <v>2016</v>
      </c>
      <c r="E84" s="564" t="s">
        <v>18</v>
      </c>
      <c r="F84" s="564" t="s">
        <v>7</v>
      </c>
      <c r="G84" s="643" t="s">
        <v>963</v>
      </c>
      <c r="H84" s="851" t="s">
        <v>82</v>
      </c>
      <c r="I84" s="554">
        <v>1</v>
      </c>
      <c r="J84" s="564" t="s">
        <v>1572</v>
      </c>
      <c r="K84" s="643"/>
      <c r="L84" s="850">
        <v>817</v>
      </c>
      <c r="M84" s="850">
        <v>395</v>
      </c>
      <c r="N84" s="849">
        <f t="shared" si="1"/>
        <v>1212</v>
      </c>
      <c r="O84" s="197"/>
      <c r="BA84" s="77" t="s">
        <v>764</v>
      </c>
      <c r="BB84" s="71"/>
      <c r="BC84" s="71"/>
      <c r="BD84" s="71"/>
      <c r="BE84" s="71"/>
      <c r="BF84" s="71"/>
      <c r="BG84" s="71"/>
      <c r="BH84" s="71"/>
      <c r="BI84" s="71"/>
      <c r="BJ84" s="71"/>
      <c r="BK84" s="71"/>
      <c r="BL84" s="71"/>
      <c r="BM84" s="180" t="s">
        <v>541</v>
      </c>
      <c r="BN84" s="71"/>
      <c r="BO84" s="71"/>
      <c r="BP84" s="71"/>
      <c r="BQ84" s="71"/>
      <c r="BR84" s="71"/>
      <c r="BS84" s="71"/>
      <c r="BT84" s="71"/>
      <c r="BU84" s="71"/>
      <c r="BV84" s="71"/>
      <c r="BW84" s="71"/>
      <c r="BX84" s="71"/>
      <c r="BY84" s="71"/>
      <c r="BZ84" s="71"/>
      <c r="CA84" s="71"/>
      <c r="CB84" s="71"/>
      <c r="CC84" s="71"/>
      <c r="CD84" s="71"/>
      <c r="CE84" s="71"/>
      <c r="CF84" s="71"/>
      <c r="CG84" s="71"/>
      <c r="CH84" s="71"/>
    </row>
    <row r="85" spans="1:86">
      <c r="A85" s="564" t="s">
        <v>318</v>
      </c>
      <c r="B85" s="564"/>
      <c r="C85" s="564"/>
      <c r="D85" s="564">
        <v>2016</v>
      </c>
      <c r="E85" s="564" t="s">
        <v>18</v>
      </c>
      <c r="F85" s="564" t="s">
        <v>7</v>
      </c>
      <c r="G85" s="643" t="s">
        <v>963</v>
      </c>
      <c r="H85" s="851" t="s">
        <v>561</v>
      </c>
      <c r="I85" s="554">
        <v>2</v>
      </c>
      <c r="J85" s="564" t="s">
        <v>1572</v>
      </c>
      <c r="K85" s="643"/>
      <c r="L85" s="850">
        <v>1</v>
      </c>
      <c r="M85" s="850"/>
      <c r="N85" s="849">
        <f t="shared" si="1"/>
        <v>1</v>
      </c>
      <c r="O85" s="197"/>
      <c r="BA85" s="77" t="s">
        <v>765</v>
      </c>
      <c r="BB85" s="71"/>
      <c r="BC85" s="71"/>
      <c r="BD85" s="71"/>
      <c r="BE85" s="71"/>
      <c r="BF85" s="71"/>
      <c r="BG85" s="71"/>
      <c r="BH85" s="71"/>
      <c r="BI85" s="71"/>
      <c r="BJ85" s="71"/>
      <c r="BK85" s="71"/>
      <c r="BL85" s="71"/>
      <c r="BM85" s="179" t="s">
        <v>542</v>
      </c>
      <c r="BN85" s="71"/>
      <c r="BO85" s="71"/>
      <c r="BP85" s="71"/>
      <c r="BQ85" s="71"/>
      <c r="BR85" s="71"/>
      <c r="BS85" s="71"/>
      <c r="BT85" s="71"/>
      <c r="BU85" s="71"/>
      <c r="BV85" s="71"/>
      <c r="BW85" s="71"/>
      <c r="BX85" s="71"/>
      <c r="BY85" s="71"/>
      <c r="BZ85" s="71"/>
      <c r="CA85" s="71"/>
      <c r="CB85" s="71"/>
      <c r="CC85" s="71"/>
      <c r="CD85" s="71"/>
      <c r="CE85" s="71"/>
      <c r="CF85" s="71"/>
      <c r="CG85" s="71"/>
      <c r="CH85" s="71"/>
    </row>
    <row r="86" spans="1:86">
      <c r="A86" s="564" t="s">
        <v>318</v>
      </c>
      <c r="B86" s="564"/>
      <c r="C86" s="564"/>
      <c r="D86" s="564">
        <v>2016</v>
      </c>
      <c r="E86" s="564" t="s">
        <v>18</v>
      </c>
      <c r="F86" s="564" t="s">
        <v>7</v>
      </c>
      <c r="G86" s="643" t="s">
        <v>963</v>
      </c>
      <c r="H86" s="851" t="s">
        <v>608</v>
      </c>
      <c r="I86" s="554">
        <v>1</v>
      </c>
      <c r="J86" s="564" t="s">
        <v>968</v>
      </c>
      <c r="K86" s="643"/>
      <c r="L86" s="850">
        <v>4632</v>
      </c>
      <c r="M86" s="850"/>
      <c r="N86" s="849">
        <f t="shared" si="1"/>
        <v>4632</v>
      </c>
      <c r="O86" s="197"/>
      <c r="BA86" s="77" t="s">
        <v>766</v>
      </c>
      <c r="BB86" s="71"/>
      <c r="BC86" s="71"/>
      <c r="BD86" s="71"/>
      <c r="BE86" s="71"/>
      <c r="BF86" s="71"/>
      <c r="BG86" s="71"/>
      <c r="BH86" s="71"/>
      <c r="BI86" s="71"/>
      <c r="BJ86" s="71"/>
      <c r="BK86" s="71"/>
      <c r="BL86" s="71"/>
      <c r="BM86" s="179" t="s">
        <v>543</v>
      </c>
      <c r="BN86" s="71"/>
      <c r="BO86" s="71"/>
      <c r="BP86" s="71"/>
      <c r="BQ86" s="71"/>
      <c r="BR86" s="71"/>
      <c r="BS86" s="71"/>
      <c r="BT86" s="71"/>
      <c r="BU86" s="71"/>
      <c r="BV86" s="71"/>
      <c r="BW86" s="71"/>
      <c r="BX86" s="71"/>
      <c r="BY86" s="71"/>
      <c r="BZ86" s="71"/>
      <c r="CA86" s="71"/>
      <c r="CB86" s="71"/>
      <c r="CC86" s="71"/>
      <c r="CD86" s="71"/>
      <c r="CE86" s="71"/>
      <c r="CF86" s="71"/>
      <c r="CG86" s="71"/>
      <c r="CH86" s="71"/>
    </row>
    <row r="87" spans="1:86">
      <c r="A87" s="564" t="s">
        <v>318</v>
      </c>
      <c r="B87" s="564"/>
      <c r="C87" s="564"/>
      <c r="D87" s="564">
        <v>2016</v>
      </c>
      <c r="E87" s="564" t="s">
        <v>22</v>
      </c>
      <c r="F87" s="564" t="s">
        <v>7</v>
      </c>
      <c r="G87" s="643" t="s">
        <v>754</v>
      </c>
      <c r="H87" s="851" t="s">
        <v>1816</v>
      </c>
      <c r="I87" s="554">
        <v>1</v>
      </c>
      <c r="J87" s="564" t="s">
        <v>823</v>
      </c>
      <c r="K87" s="643"/>
      <c r="L87" s="850">
        <v>0</v>
      </c>
      <c r="M87" s="850">
        <v>1</v>
      </c>
      <c r="N87" s="849">
        <f t="shared" ref="N87:N130" si="2">K87+L87+M87</f>
        <v>1</v>
      </c>
      <c r="O87" s="197"/>
      <c r="BA87" s="77" t="s">
        <v>775</v>
      </c>
      <c r="BB87" s="71"/>
      <c r="BC87" s="71"/>
      <c r="BD87" s="71"/>
      <c r="BE87" s="71"/>
      <c r="BF87" s="71"/>
      <c r="BG87" s="71"/>
      <c r="BH87" s="71"/>
      <c r="BI87" s="71"/>
      <c r="BJ87" s="71"/>
      <c r="BK87" s="71"/>
      <c r="BL87" s="71"/>
      <c r="BM87" s="179" t="s">
        <v>550</v>
      </c>
      <c r="BN87" s="71"/>
      <c r="BO87" s="71"/>
      <c r="BP87" s="71"/>
      <c r="BQ87" s="71"/>
      <c r="BR87" s="71"/>
      <c r="BS87" s="71"/>
      <c r="BT87" s="71"/>
      <c r="BU87" s="71"/>
      <c r="BV87" s="71"/>
      <c r="BW87" s="71"/>
      <c r="BX87" s="71"/>
      <c r="BY87" s="71"/>
      <c r="BZ87" s="71"/>
      <c r="CA87" s="71"/>
      <c r="CB87" s="71"/>
      <c r="CC87" s="71"/>
      <c r="CD87" s="71"/>
      <c r="CE87" s="71"/>
      <c r="CF87" s="71"/>
      <c r="CG87" s="71"/>
      <c r="CH87" s="71"/>
    </row>
    <row r="88" spans="1:86" ht="15">
      <c r="A88" s="564" t="s">
        <v>318</v>
      </c>
      <c r="B88" s="564"/>
      <c r="C88" s="564"/>
      <c r="D88" s="564">
        <v>2016</v>
      </c>
      <c r="E88" s="564" t="s">
        <v>22</v>
      </c>
      <c r="F88" s="564" t="s">
        <v>7</v>
      </c>
      <c r="G88" s="643" t="s">
        <v>754</v>
      </c>
      <c r="H88" s="851" t="s">
        <v>825</v>
      </c>
      <c r="I88" s="554">
        <v>1</v>
      </c>
      <c r="J88" s="564" t="s">
        <v>823</v>
      </c>
      <c r="K88" s="643"/>
      <c r="L88" s="850">
        <v>2</v>
      </c>
      <c r="M88" s="850">
        <v>0</v>
      </c>
      <c r="N88" s="849">
        <f t="shared" si="2"/>
        <v>2</v>
      </c>
      <c r="O88" s="197"/>
      <c r="BA88" s="214" t="s">
        <v>776</v>
      </c>
      <c r="BB88" s="71"/>
      <c r="BC88" s="71"/>
      <c r="BD88" s="71"/>
      <c r="BE88" s="71"/>
      <c r="BF88" s="71"/>
      <c r="BG88" s="71"/>
      <c r="BH88" s="71"/>
      <c r="BI88" s="71"/>
      <c r="BJ88" s="71"/>
      <c r="BK88" s="71"/>
      <c r="BL88" s="71"/>
      <c r="BM88" s="179" t="s">
        <v>551</v>
      </c>
      <c r="BN88" s="71"/>
      <c r="BO88" s="71"/>
      <c r="BP88" s="71"/>
      <c r="BQ88" s="71"/>
      <c r="BR88" s="71"/>
      <c r="BS88" s="71"/>
      <c r="BT88" s="71"/>
      <c r="BU88" s="71"/>
      <c r="BV88" s="71"/>
      <c r="BW88" s="71"/>
      <c r="BX88" s="71"/>
      <c r="BY88" s="71"/>
      <c r="BZ88" s="71"/>
      <c r="CA88" s="71"/>
      <c r="CB88" s="71"/>
      <c r="CC88" s="71"/>
      <c r="CD88" s="71"/>
      <c r="CE88" s="71"/>
      <c r="CF88" s="71"/>
      <c r="CG88" s="71"/>
      <c r="CH88" s="71"/>
    </row>
    <row r="89" spans="1:86">
      <c r="A89" s="564" t="s">
        <v>318</v>
      </c>
      <c r="B89" s="564"/>
      <c r="C89" s="564"/>
      <c r="D89" s="564">
        <v>2016</v>
      </c>
      <c r="E89" s="564" t="s">
        <v>22</v>
      </c>
      <c r="F89" s="564" t="s">
        <v>7</v>
      </c>
      <c r="G89" s="643" t="s">
        <v>754</v>
      </c>
      <c r="H89" s="851" t="s">
        <v>826</v>
      </c>
      <c r="I89" s="554">
        <v>1</v>
      </c>
      <c r="J89" s="564" t="s">
        <v>823</v>
      </c>
      <c r="K89" s="643"/>
      <c r="L89" s="850">
        <v>37</v>
      </c>
      <c r="M89" s="850">
        <v>0</v>
      </c>
      <c r="N89" s="849">
        <f t="shared" si="2"/>
        <v>37</v>
      </c>
      <c r="O89" s="197"/>
      <c r="BA89" s="77" t="s">
        <v>800</v>
      </c>
      <c r="BB89" s="71"/>
      <c r="BC89" s="71"/>
      <c r="BD89" s="71"/>
      <c r="BE89" s="71"/>
      <c r="BF89" s="71"/>
      <c r="BG89" s="71"/>
      <c r="BH89" s="71"/>
      <c r="BI89" s="71"/>
      <c r="BJ89" s="71"/>
      <c r="BK89" s="71"/>
      <c r="BL89" s="71"/>
      <c r="BM89" s="179" t="s">
        <v>552</v>
      </c>
      <c r="BN89" s="71"/>
      <c r="BO89" s="71"/>
      <c r="BP89" s="71"/>
      <c r="BQ89" s="71"/>
      <c r="BR89" s="71"/>
      <c r="BS89" s="71"/>
      <c r="BT89" s="71"/>
      <c r="BU89" s="71"/>
      <c r="BV89" s="71"/>
      <c r="BW89" s="71"/>
      <c r="BX89" s="71"/>
      <c r="BY89" s="71"/>
      <c r="BZ89" s="71"/>
      <c r="CA89" s="71"/>
      <c r="CB89" s="71"/>
      <c r="CC89" s="71"/>
      <c r="CD89" s="71"/>
      <c r="CE89" s="71"/>
      <c r="CF89" s="71"/>
      <c r="CG89" s="71"/>
      <c r="CH89" s="71"/>
    </row>
    <row r="90" spans="1:86">
      <c r="A90" s="564" t="s">
        <v>318</v>
      </c>
      <c r="B90" s="564"/>
      <c r="C90" s="564"/>
      <c r="D90" s="564">
        <v>2016</v>
      </c>
      <c r="E90" s="564" t="s">
        <v>22</v>
      </c>
      <c r="F90" s="564" t="s">
        <v>7</v>
      </c>
      <c r="G90" s="643" t="s">
        <v>754</v>
      </c>
      <c r="H90" s="851" t="s">
        <v>824</v>
      </c>
      <c r="I90" s="554">
        <v>1</v>
      </c>
      <c r="J90" s="564" t="s">
        <v>823</v>
      </c>
      <c r="K90" s="643"/>
      <c r="L90" s="850">
        <v>41</v>
      </c>
      <c r="M90" s="850">
        <v>17</v>
      </c>
      <c r="N90" s="849">
        <f t="shared" si="2"/>
        <v>58</v>
      </c>
      <c r="O90" s="197"/>
      <c r="BA90" s="77" t="s">
        <v>801</v>
      </c>
      <c r="BB90" s="71"/>
      <c r="BC90" s="71"/>
      <c r="BD90" s="71"/>
      <c r="BE90" s="71"/>
      <c r="BF90" s="71"/>
      <c r="BG90" s="71"/>
      <c r="BH90" s="71"/>
      <c r="BI90" s="71"/>
      <c r="BJ90" s="71"/>
      <c r="BK90" s="71"/>
      <c r="BL90" s="71"/>
      <c r="BM90" s="179" t="s">
        <v>553</v>
      </c>
      <c r="BN90" s="71"/>
      <c r="BO90" s="71"/>
      <c r="BP90" s="71"/>
      <c r="BQ90" s="71"/>
      <c r="BR90" s="71"/>
      <c r="BS90" s="71"/>
      <c r="BT90" s="71"/>
      <c r="BU90" s="71"/>
      <c r="BV90" s="71"/>
      <c r="BW90" s="71"/>
      <c r="BX90" s="71"/>
      <c r="BY90" s="71"/>
      <c r="BZ90" s="71"/>
      <c r="CA90" s="71"/>
      <c r="CB90" s="71"/>
      <c r="CC90" s="71"/>
      <c r="CD90" s="71"/>
      <c r="CE90" s="71"/>
      <c r="CF90" s="71"/>
      <c r="CG90" s="71"/>
      <c r="CH90" s="71"/>
    </row>
    <row r="91" spans="1:86">
      <c r="A91" s="564" t="s">
        <v>318</v>
      </c>
      <c r="B91" s="564"/>
      <c r="C91" s="564"/>
      <c r="D91" s="564">
        <v>2016</v>
      </c>
      <c r="E91" s="564" t="s">
        <v>22</v>
      </c>
      <c r="F91" s="564" t="s">
        <v>7</v>
      </c>
      <c r="G91" s="643" t="s">
        <v>754</v>
      </c>
      <c r="H91" s="851" t="s">
        <v>827</v>
      </c>
      <c r="I91" s="554">
        <v>1</v>
      </c>
      <c r="J91" s="564" t="s">
        <v>823</v>
      </c>
      <c r="K91" s="643"/>
      <c r="L91" s="850">
        <v>16</v>
      </c>
      <c r="M91" s="850">
        <v>15</v>
      </c>
      <c r="N91" s="849">
        <f t="shared" si="2"/>
        <v>31</v>
      </c>
      <c r="O91" s="197"/>
      <c r="BA91" s="77" t="s">
        <v>802</v>
      </c>
      <c r="BB91" s="71"/>
      <c r="BC91" s="71"/>
      <c r="BD91" s="71"/>
      <c r="BE91" s="71"/>
      <c r="BF91" s="71"/>
      <c r="BG91" s="71"/>
      <c r="BH91" s="71"/>
      <c r="BI91" s="71"/>
      <c r="BJ91" s="71"/>
      <c r="BK91" s="71"/>
      <c r="BL91" s="71"/>
      <c r="BM91" s="179" t="s">
        <v>646</v>
      </c>
      <c r="BN91" s="71"/>
      <c r="BO91" s="71"/>
      <c r="BP91" s="71"/>
      <c r="BQ91" s="71"/>
      <c r="BR91" s="71"/>
      <c r="BS91" s="71"/>
      <c r="BT91" s="71"/>
      <c r="BU91" s="71"/>
      <c r="BV91" s="71"/>
      <c r="BW91" s="71"/>
      <c r="BX91" s="71"/>
      <c r="BY91" s="71"/>
      <c r="BZ91" s="71"/>
      <c r="CA91" s="71"/>
      <c r="CB91" s="71"/>
      <c r="CC91" s="71"/>
      <c r="CD91" s="71"/>
      <c r="CE91" s="71"/>
      <c r="CF91" s="71"/>
      <c r="CG91" s="71"/>
      <c r="CH91" s="71"/>
    </row>
    <row r="92" spans="1:86" ht="15">
      <c r="A92" s="564" t="s">
        <v>318</v>
      </c>
      <c r="B92" s="564"/>
      <c r="C92" s="564"/>
      <c r="D92" s="564">
        <v>2016</v>
      </c>
      <c r="E92" s="564" t="s">
        <v>22</v>
      </c>
      <c r="F92" s="564" t="s">
        <v>7</v>
      </c>
      <c r="G92" s="643" t="s">
        <v>754</v>
      </c>
      <c r="H92" s="851" t="s">
        <v>828</v>
      </c>
      <c r="I92" s="554">
        <v>2</v>
      </c>
      <c r="J92" s="564" t="s">
        <v>823</v>
      </c>
      <c r="K92" s="643"/>
      <c r="L92" s="850">
        <v>3486</v>
      </c>
      <c r="M92" s="850">
        <v>0</v>
      </c>
      <c r="N92" s="849">
        <f t="shared" si="2"/>
        <v>3486</v>
      </c>
      <c r="O92" s="197"/>
      <c r="BA92" s="214" t="s">
        <v>777</v>
      </c>
      <c r="BB92" s="71"/>
      <c r="BC92" s="71"/>
      <c r="BD92" s="71"/>
      <c r="BE92" s="71"/>
      <c r="BF92" s="71"/>
      <c r="BG92" s="71"/>
      <c r="BH92" s="71"/>
      <c r="BI92" s="71"/>
      <c r="BJ92" s="71"/>
      <c r="BK92" s="71"/>
      <c r="BL92" s="71"/>
      <c r="BM92" s="179" t="s">
        <v>81</v>
      </c>
      <c r="BN92" s="71"/>
      <c r="BO92" s="71"/>
      <c r="BP92" s="71"/>
      <c r="BQ92" s="71"/>
      <c r="BR92" s="71"/>
      <c r="BS92" s="71"/>
      <c r="BT92" s="71"/>
      <c r="BU92" s="71"/>
      <c r="BV92" s="71"/>
      <c r="BW92" s="71"/>
      <c r="BX92" s="71"/>
      <c r="BY92" s="71"/>
      <c r="BZ92" s="71"/>
      <c r="CA92" s="71"/>
      <c r="CB92" s="71"/>
      <c r="CC92" s="71"/>
      <c r="CD92" s="71"/>
      <c r="CE92" s="71"/>
      <c r="CF92" s="71"/>
      <c r="CG92" s="71"/>
      <c r="CH92" s="71"/>
    </row>
    <row r="93" spans="1:86">
      <c r="A93" s="564" t="s">
        <v>318</v>
      </c>
      <c r="B93" s="564"/>
      <c r="C93" s="564"/>
      <c r="D93" s="564">
        <v>2016</v>
      </c>
      <c r="E93" s="564" t="s">
        <v>22</v>
      </c>
      <c r="F93" s="564" t="s">
        <v>7</v>
      </c>
      <c r="G93" s="643" t="s">
        <v>753</v>
      </c>
      <c r="H93" s="851" t="s">
        <v>1587</v>
      </c>
      <c r="I93" s="554">
        <v>2</v>
      </c>
      <c r="J93" s="564" t="s">
        <v>823</v>
      </c>
      <c r="K93" s="643"/>
      <c r="L93" s="850">
        <v>235</v>
      </c>
      <c r="M93" s="850">
        <v>7</v>
      </c>
      <c r="N93" s="849">
        <f t="shared" si="2"/>
        <v>242</v>
      </c>
      <c r="O93" s="197"/>
      <c r="BA93" s="77" t="s">
        <v>780</v>
      </c>
      <c r="BB93" s="71"/>
      <c r="BC93" s="71"/>
      <c r="BD93" s="71"/>
      <c r="BE93" s="71"/>
      <c r="BF93" s="71"/>
      <c r="BG93" s="71"/>
      <c r="BH93" s="71"/>
      <c r="BI93" s="71"/>
      <c r="BJ93" s="71"/>
      <c r="BK93" s="71"/>
      <c r="BL93" s="71"/>
      <c r="BM93" s="179" t="s">
        <v>556</v>
      </c>
      <c r="BN93" s="71"/>
      <c r="BO93" s="71"/>
      <c r="BP93" s="71"/>
      <c r="BQ93" s="71"/>
      <c r="BR93" s="71"/>
      <c r="BS93" s="71"/>
      <c r="BT93" s="71"/>
      <c r="BU93" s="71"/>
      <c r="BV93" s="71"/>
      <c r="BW93" s="71"/>
      <c r="BX93" s="71"/>
      <c r="BY93" s="71"/>
      <c r="BZ93" s="71"/>
      <c r="CA93" s="71"/>
      <c r="CB93" s="71"/>
      <c r="CC93" s="71"/>
      <c r="CD93" s="71"/>
      <c r="CE93" s="71"/>
      <c r="CF93" s="71"/>
      <c r="CG93" s="71"/>
      <c r="CH93" s="71"/>
    </row>
    <row r="94" spans="1:86">
      <c r="A94" s="564" t="s">
        <v>318</v>
      </c>
      <c r="B94" s="564"/>
      <c r="C94" s="564"/>
      <c r="D94" s="564">
        <v>2016</v>
      </c>
      <c r="E94" s="564" t="s">
        <v>22</v>
      </c>
      <c r="F94" s="564" t="s">
        <v>7</v>
      </c>
      <c r="G94" s="643" t="s">
        <v>753</v>
      </c>
      <c r="H94" s="851" t="s">
        <v>1588</v>
      </c>
      <c r="I94" s="554"/>
      <c r="J94" s="564" t="s">
        <v>823</v>
      </c>
      <c r="K94" s="643"/>
      <c r="L94" s="850">
        <v>0</v>
      </c>
      <c r="M94" s="850">
        <v>1</v>
      </c>
      <c r="N94" s="849">
        <f t="shared" si="2"/>
        <v>1</v>
      </c>
      <c r="O94" s="197"/>
      <c r="BA94" s="77" t="s">
        <v>781</v>
      </c>
      <c r="BB94" s="71"/>
      <c r="BC94" s="71"/>
      <c r="BD94" s="71"/>
      <c r="BE94" s="71"/>
      <c r="BF94" s="71"/>
      <c r="BG94" s="71"/>
      <c r="BH94" s="71"/>
      <c r="BI94" s="71"/>
      <c r="BJ94" s="71"/>
      <c r="BK94" s="71"/>
      <c r="BL94" s="71"/>
      <c r="BM94" s="179" t="s">
        <v>557</v>
      </c>
      <c r="BN94" s="71"/>
      <c r="BO94" s="71"/>
      <c r="BP94" s="71"/>
      <c r="BQ94" s="71"/>
      <c r="BR94" s="71"/>
      <c r="BS94" s="71"/>
      <c r="BT94" s="71"/>
      <c r="BU94" s="71"/>
      <c r="BV94" s="71"/>
      <c r="BW94" s="71"/>
      <c r="BX94" s="71"/>
      <c r="BY94" s="71"/>
      <c r="BZ94" s="71"/>
      <c r="CA94" s="71"/>
      <c r="CB94" s="71"/>
      <c r="CC94" s="71"/>
      <c r="CD94" s="71"/>
      <c r="CE94" s="71"/>
      <c r="CF94" s="71"/>
      <c r="CG94" s="71"/>
      <c r="CH94" s="71"/>
    </row>
    <row r="95" spans="1:86">
      <c r="A95" s="564" t="s">
        <v>318</v>
      </c>
      <c r="B95" s="564"/>
      <c r="C95" s="564"/>
      <c r="D95" s="564">
        <v>2016</v>
      </c>
      <c r="E95" s="564" t="s">
        <v>22</v>
      </c>
      <c r="F95" s="564" t="s">
        <v>7</v>
      </c>
      <c r="G95" s="643" t="s">
        <v>753</v>
      </c>
      <c r="H95" s="851" t="s">
        <v>829</v>
      </c>
      <c r="I95" s="554">
        <v>1</v>
      </c>
      <c r="J95" s="564" t="s">
        <v>823</v>
      </c>
      <c r="K95" s="643"/>
      <c r="L95" s="850">
        <v>407</v>
      </c>
      <c r="M95" s="850">
        <v>0</v>
      </c>
      <c r="N95" s="849">
        <f t="shared" si="2"/>
        <v>407</v>
      </c>
      <c r="O95" s="197"/>
      <c r="BA95" s="77" t="s">
        <v>782</v>
      </c>
      <c r="BB95" s="71"/>
      <c r="BC95" s="71"/>
      <c r="BD95" s="71"/>
      <c r="BE95" s="71"/>
      <c r="BF95" s="71"/>
      <c r="BG95" s="71"/>
      <c r="BH95" s="71"/>
      <c r="BI95" s="71"/>
      <c r="BJ95" s="71"/>
      <c r="BK95" s="71"/>
      <c r="BL95" s="71"/>
      <c r="BM95" s="179" t="s">
        <v>558</v>
      </c>
      <c r="BN95" s="71"/>
      <c r="BO95" s="71"/>
      <c r="BP95" s="71"/>
      <c r="BQ95" s="71"/>
      <c r="BR95" s="71"/>
      <c r="BS95" s="71"/>
      <c r="BT95" s="71"/>
      <c r="BU95" s="71"/>
      <c r="BV95" s="71"/>
      <c r="BW95" s="71"/>
      <c r="BX95" s="71"/>
      <c r="BY95" s="71"/>
      <c r="BZ95" s="71"/>
      <c r="CA95" s="71"/>
      <c r="CB95" s="71"/>
      <c r="CC95" s="71"/>
      <c r="CD95" s="71"/>
      <c r="CE95" s="71"/>
      <c r="CF95" s="71"/>
      <c r="CG95" s="71"/>
      <c r="CH95" s="71"/>
    </row>
    <row r="96" spans="1:86" ht="15">
      <c r="A96" s="564" t="s">
        <v>318</v>
      </c>
      <c r="B96" s="564"/>
      <c r="C96" s="564"/>
      <c r="D96" s="564">
        <v>2016</v>
      </c>
      <c r="E96" s="564" t="s">
        <v>22</v>
      </c>
      <c r="F96" s="564" t="s">
        <v>7</v>
      </c>
      <c r="G96" s="643" t="s">
        <v>753</v>
      </c>
      <c r="H96" s="851" t="s">
        <v>830</v>
      </c>
      <c r="I96" s="554">
        <v>2</v>
      </c>
      <c r="J96" s="564" t="s">
        <v>823</v>
      </c>
      <c r="K96" s="643"/>
      <c r="L96" s="850">
        <v>6</v>
      </c>
      <c r="M96" s="850">
        <v>87</v>
      </c>
      <c r="N96" s="849">
        <f t="shared" si="2"/>
        <v>93</v>
      </c>
      <c r="O96" s="197"/>
      <c r="BA96" s="214" t="s">
        <v>784</v>
      </c>
      <c r="BB96" s="71"/>
      <c r="BC96" s="71"/>
      <c r="BD96" s="71"/>
      <c r="BE96" s="71"/>
      <c r="BF96" s="71"/>
      <c r="BG96" s="71"/>
      <c r="BH96" s="71"/>
      <c r="BI96" s="71"/>
      <c r="BJ96" s="71"/>
      <c r="BK96" s="71"/>
      <c r="BL96" s="71"/>
      <c r="BM96" s="179" t="s">
        <v>560</v>
      </c>
      <c r="BN96" s="71"/>
      <c r="BO96" s="71"/>
      <c r="BP96" s="71"/>
      <c r="BQ96" s="71"/>
      <c r="BR96" s="71"/>
      <c r="BS96" s="71"/>
      <c r="BT96" s="71"/>
      <c r="BU96" s="71"/>
      <c r="BV96" s="71"/>
      <c r="BW96" s="71"/>
      <c r="BX96" s="71"/>
      <c r="BY96" s="71"/>
      <c r="BZ96" s="71"/>
      <c r="CA96" s="71"/>
      <c r="CB96" s="71"/>
      <c r="CC96" s="71"/>
      <c r="CD96" s="71"/>
      <c r="CE96" s="71"/>
      <c r="CF96" s="71"/>
      <c r="CG96" s="71"/>
      <c r="CH96" s="71"/>
    </row>
    <row r="97" spans="1:86">
      <c r="A97" s="564" t="s">
        <v>318</v>
      </c>
      <c r="B97" s="564"/>
      <c r="C97" s="564"/>
      <c r="D97" s="564">
        <v>2016</v>
      </c>
      <c r="E97" s="564" t="s">
        <v>22</v>
      </c>
      <c r="F97" s="564" t="s">
        <v>7</v>
      </c>
      <c r="G97" s="643" t="s">
        <v>753</v>
      </c>
      <c r="H97" s="851" t="s">
        <v>836</v>
      </c>
      <c r="I97" s="554">
        <v>1</v>
      </c>
      <c r="J97" s="564" t="s">
        <v>823</v>
      </c>
      <c r="K97" s="643"/>
      <c r="L97" s="850">
        <v>2</v>
      </c>
      <c r="M97" s="850">
        <v>0</v>
      </c>
      <c r="N97" s="849">
        <f t="shared" si="2"/>
        <v>2</v>
      </c>
      <c r="O97" s="197"/>
      <c r="BA97" s="77" t="s">
        <v>785</v>
      </c>
      <c r="BB97" s="71"/>
      <c r="BC97" s="71"/>
      <c r="BD97" s="71"/>
      <c r="BE97" s="71"/>
      <c r="BF97" s="71"/>
      <c r="BG97" s="71"/>
      <c r="BH97" s="71"/>
      <c r="BI97" s="71"/>
      <c r="BJ97" s="71"/>
      <c r="BK97" s="71"/>
      <c r="BL97" s="71"/>
      <c r="BM97" s="179" t="s">
        <v>82</v>
      </c>
      <c r="BN97" s="71"/>
      <c r="BO97" s="71"/>
      <c r="BP97" s="71"/>
      <c r="BQ97" s="71"/>
      <c r="BR97" s="71"/>
      <c r="BS97" s="71"/>
      <c r="BT97" s="71"/>
      <c r="BU97" s="71"/>
      <c r="BV97" s="71"/>
      <c r="BW97" s="71"/>
      <c r="BX97" s="71"/>
      <c r="BY97" s="71"/>
      <c r="BZ97" s="71"/>
      <c r="CA97" s="71"/>
      <c r="CB97" s="71"/>
      <c r="CC97" s="71"/>
      <c r="CD97" s="71"/>
      <c r="CE97" s="71"/>
      <c r="CF97" s="71"/>
      <c r="CG97" s="71"/>
      <c r="CH97" s="71"/>
    </row>
    <row r="98" spans="1:86">
      <c r="A98" s="564" t="s">
        <v>318</v>
      </c>
      <c r="B98" s="564"/>
      <c r="C98" s="564"/>
      <c r="D98" s="564">
        <v>2016</v>
      </c>
      <c r="E98" s="564" t="s">
        <v>22</v>
      </c>
      <c r="F98" s="564" t="s">
        <v>7</v>
      </c>
      <c r="G98" s="643" t="s">
        <v>753</v>
      </c>
      <c r="H98" s="851" t="s">
        <v>865</v>
      </c>
      <c r="I98" s="554">
        <v>1</v>
      </c>
      <c r="J98" s="564" t="s">
        <v>823</v>
      </c>
      <c r="K98" s="643"/>
      <c r="L98" s="850">
        <v>2</v>
      </c>
      <c r="M98" s="850">
        <v>1</v>
      </c>
      <c r="N98" s="849">
        <f t="shared" si="2"/>
        <v>3</v>
      </c>
      <c r="O98" s="197"/>
      <c r="BA98" s="77" t="s">
        <v>786</v>
      </c>
      <c r="BB98" s="71"/>
      <c r="BC98" s="71"/>
      <c r="BD98" s="71"/>
      <c r="BE98" s="71"/>
      <c r="BF98" s="71"/>
      <c r="BG98" s="71"/>
      <c r="BH98" s="71"/>
      <c r="BI98" s="71"/>
      <c r="BJ98" s="71"/>
      <c r="BK98" s="71"/>
      <c r="BL98" s="71"/>
      <c r="BM98" s="179" t="s">
        <v>561</v>
      </c>
      <c r="BN98" s="71"/>
      <c r="BO98" s="71"/>
      <c r="BP98" s="71"/>
      <c r="BQ98" s="71"/>
      <c r="BR98" s="71"/>
      <c r="BS98" s="71"/>
      <c r="BT98" s="71"/>
      <c r="BU98" s="71"/>
      <c r="BV98" s="71"/>
      <c r="BW98" s="71"/>
      <c r="BX98" s="71"/>
      <c r="BY98" s="71"/>
      <c r="BZ98" s="71"/>
      <c r="CA98" s="71"/>
      <c r="CB98" s="71"/>
      <c r="CC98" s="71"/>
      <c r="CD98" s="71"/>
      <c r="CE98" s="71"/>
      <c r="CF98" s="71"/>
      <c r="CG98" s="71"/>
      <c r="CH98" s="71"/>
    </row>
    <row r="99" spans="1:86">
      <c r="A99" s="564" t="s">
        <v>318</v>
      </c>
      <c r="B99" s="564"/>
      <c r="C99" s="564"/>
      <c r="D99" s="564">
        <v>2016</v>
      </c>
      <c r="E99" s="564" t="s">
        <v>22</v>
      </c>
      <c r="F99" s="564" t="s">
        <v>7</v>
      </c>
      <c r="G99" s="643" t="s">
        <v>753</v>
      </c>
      <c r="H99" s="851" t="s">
        <v>825</v>
      </c>
      <c r="I99" s="554">
        <v>1</v>
      </c>
      <c r="J99" s="564" t="s">
        <v>823</v>
      </c>
      <c r="K99" s="643"/>
      <c r="L99" s="850">
        <v>1</v>
      </c>
      <c r="M99" s="850">
        <v>5</v>
      </c>
      <c r="N99" s="849">
        <f t="shared" si="2"/>
        <v>6</v>
      </c>
      <c r="O99" s="197"/>
      <c r="BA99" s="77" t="s">
        <v>787</v>
      </c>
      <c r="BB99" s="71"/>
      <c r="BC99" s="71"/>
      <c r="BD99" s="71"/>
      <c r="BE99" s="71"/>
      <c r="BF99" s="71"/>
      <c r="BG99" s="71"/>
      <c r="BH99" s="71"/>
      <c r="BI99" s="71"/>
      <c r="BJ99" s="71"/>
      <c r="BK99" s="71"/>
      <c r="BL99" s="71"/>
      <c r="BM99" s="179" t="s">
        <v>562</v>
      </c>
      <c r="BN99" s="71"/>
      <c r="BO99" s="71"/>
      <c r="BP99" s="71"/>
      <c r="BQ99" s="71"/>
      <c r="BR99" s="71"/>
      <c r="BS99" s="71"/>
      <c r="BT99" s="71"/>
      <c r="BU99" s="71"/>
      <c r="BV99" s="71"/>
      <c r="BW99" s="71"/>
      <c r="BX99" s="71"/>
      <c r="BY99" s="71"/>
      <c r="BZ99" s="71"/>
      <c r="CA99" s="71"/>
      <c r="CB99" s="71"/>
      <c r="CC99" s="71"/>
      <c r="CD99" s="71"/>
      <c r="CE99" s="71"/>
      <c r="CF99" s="71"/>
      <c r="CG99" s="71"/>
      <c r="CH99" s="71"/>
    </row>
    <row r="100" spans="1:86">
      <c r="A100" s="564" t="s">
        <v>318</v>
      </c>
      <c r="B100" s="564"/>
      <c r="C100" s="564"/>
      <c r="D100" s="564">
        <v>2016</v>
      </c>
      <c r="E100" s="564" t="s">
        <v>22</v>
      </c>
      <c r="F100" s="564" t="s">
        <v>7</v>
      </c>
      <c r="G100" s="643" t="s">
        <v>753</v>
      </c>
      <c r="H100" s="851" t="s">
        <v>866</v>
      </c>
      <c r="I100" s="554">
        <v>2</v>
      </c>
      <c r="J100" s="564" t="s">
        <v>823</v>
      </c>
      <c r="K100" s="643"/>
      <c r="L100" s="850">
        <v>0</v>
      </c>
      <c r="M100" s="850">
        <v>6</v>
      </c>
      <c r="N100" s="849">
        <f t="shared" si="2"/>
        <v>6</v>
      </c>
      <c r="O100" s="197"/>
      <c r="BA100" s="77" t="s">
        <v>788</v>
      </c>
      <c r="BB100" s="71"/>
      <c r="BC100" s="71"/>
      <c r="BD100" s="71"/>
      <c r="BE100" s="71"/>
      <c r="BF100" s="71"/>
      <c r="BG100" s="71"/>
      <c r="BH100" s="71"/>
      <c r="BI100" s="71"/>
      <c r="BJ100" s="71"/>
      <c r="BK100" s="71"/>
      <c r="BL100" s="71"/>
      <c r="BM100" s="179" t="s">
        <v>563</v>
      </c>
      <c r="BN100" s="71"/>
      <c r="BO100" s="71"/>
      <c r="BP100" s="71"/>
      <c r="BQ100" s="71"/>
      <c r="BR100" s="71"/>
      <c r="BS100" s="71"/>
      <c r="BT100" s="71"/>
      <c r="BU100" s="71"/>
      <c r="BV100" s="71"/>
      <c r="BW100" s="71"/>
      <c r="BX100" s="71"/>
      <c r="BY100" s="71"/>
      <c r="BZ100" s="71"/>
      <c r="CA100" s="71"/>
      <c r="CB100" s="71"/>
      <c r="CC100" s="71"/>
      <c r="CD100" s="71"/>
      <c r="CE100" s="71"/>
      <c r="CF100" s="71"/>
      <c r="CG100" s="71"/>
      <c r="CH100" s="71"/>
    </row>
    <row r="101" spans="1:86">
      <c r="A101" s="564" t="s">
        <v>318</v>
      </c>
      <c r="B101" s="564"/>
      <c r="C101" s="564"/>
      <c r="D101" s="564">
        <v>2016</v>
      </c>
      <c r="E101" s="564" t="s">
        <v>22</v>
      </c>
      <c r="F101" s="564" t="s">
        <v>7</v>
      </c>
      <c r="G101" s="643" t="s">
        <v>753</v>
      </c>
      <c r="H101" s="851" t="s">
        <v>826</v>
      </c>
      <c r="I101" s="554">
        <v>1</v>
      </c>
      <c r="J101" s="564" t="s">
        <v>823</v>
      </c>
      <c r="K101" s="643"/>
      <c r="L101" s="850">
        <v>72</v>
      </c>
      <c r="M101" s="850">
        <v>13</v>
      </c>
      <c r="N101" s="849">
        <f t="shared" si="2"/>
        <v>85</v>
      </c>
      <c r="O101" s="197"/>
      <c r="BA101" s="77" t="s">
        <v>789</v>
      </c>
      <c r="BB101" s="71"/>
      <c r="BC101" s="71"/>
      <c r="BD101" s="71"/>
      <c r="BE101" s="71"/>
      <c r="BF101" s="71"/>
      <c r="BG101" s="71"/>
      <c r="BH101" s="71"/>
      <c r="BI101" s="71"/>
      <c r="BJ101" s="71"/>
      <c r="BK101" s="71"/>
      <c r="BL101" s="71"/>
      <c r="BM101" s="179" t="s">
        <v>564</v>
      </c>
      <c r="BN101" s="71"/>
      <c r="BO101" s="71"/>
      <c r="BP101" s="71"/>
      <c r="BQ101" s="71"/>
      <c r="BR101" s="71"/>
      <c r="BS101" s="71"/>
      <c r="BT101" s="71"/>
      <c r="BU101" s="71"/>
      <c r="BV101" s="71"/>
      <c r="BW101" s="71"/>
      <c r="BX101" s="71"/>
      <c r="BY101" s="71"/>
      <c r="BZ101" s="71"/>
      <c r="CA101" s="71"/>
      <c r="CB101" s="71"/>
      <c r="CC101" s="71"/>
      <c r="CD101" s="71"/>
      <c r="CE101" s="71"/>
      <c r="CF101" s="71"/>
      <c r="CG101" s="71"/>
      <c r="CH101" s="71"/>
    </row>
    <row r="102" spans="1:86">
      <c r="A102" s="564" t="s">
        <v>318</v>
      </c>
      <c r="B102" s="564"/>
      <c r="C102" s="564"/>
      <c r="D102" s="564">
        <v>2016</v>
      </c>
      <c r="E102" s="564" t="s">
        <v>22</v>
      </c>
      <c r="F102" s="564" t="s">
        <v>7</v>
      </c>
      <c r="G102" s="643" t="s">
        <v>753</v>
      </c>
      <c r="H102" s="851" t="s">
        <v>824</v>
      </c>
      <c r="I102" s="554">
        <v>1</v>
      </c>
      <c r="J102" s="564" t="s">
        <v>823</v>
      </c>
      <c r="K102" s="643"/>
      <c r="L102" s="850">
        <v>291</v>
      </c>
      <c r="M102" s="850">
        <v>42</v>
      </c>
      <c r="N102" s="849">
        <f t="shared" ref="N102:N110" si="3">K102+L102+M102</f>
        <v>333</v>
      </c>
      <c r="O102" s="197"/>
      <c r="BA102" s="77" t="s">
        <v>781</v>
      </c>
      <c r="BB102" s="71"/>
      <c r="BC102" s="71"/>
      <c r="BD102" s="71"/>
      <c r="BE102" s="71"/>
      <c r="BF102" s="71"/>
      <c r="BG102" s="71"/>
      <c r="BH102" s="71"/>
      <c r="BI102" s="71"/>
      <c r="BJ102" s="71"/>
      <c r="BK102" s="71"/>
      <c r="BL102" s="71"/>
      <c r="BM102" s="179" t="s">
        <v>557</v>
      </c>
      <c r="BN102" s="71"/>
      <c r="BO102" s="71"/>
      <c r="BP102" s="71"/>
      <c r="BQ102" s="71"/>
      <c r="BR102" s="71"/>
      <c r="BS102" s="71"/>
      <c r="BT102" s="71"/>
      <c r="BU102" s="71"/>
      <c r="BV102" s="71"/>
      <c r="BW102" s="71"/>
      <c r="BX102" s="71"/>
      <c r="BY102" s="71"/>
      <c r="BZ102" s="71"/>
      <c r="CA102" s="71"/>
      <c r="CB102" s="71"/>
      <c r="CC102" s="71"/>
      <c r="CD102" s="71"/>
      <c r="CE102" s="71"/>
      <c r="CF102" s="71"/>
      <c r="CG102" s="71"/>
      <c r="CH102" s="71"/>
    </row>
    <row r="103" spans="1:86">
      <c r="A103" s="564" t="s">
        <v>318</v>
      </c>
      <c r="B103" s="564"/>
      <c r="C103" s="564"/>
      <c r="D103" s="564">
        <v>2016</v>
      </c>
      <c r="E103" s="564" t="s">
        <v>22</v>
      </c>
      <c r="F103" s="564" t="s">
        <v>7</v>
      </c>
      <c r="G103" s="643" t="s">
        <v>753</v>
      </c>
      <c r="H103" s="851" t="s">
        <v>832</v>
      </c>
      <c r="I103" s="554">
        <v>1</v>
      </c>
      <c r="J103" s="564" t="s">
        <v>823</v>
      </c>
      <c r="K103" s="643"/>
      <c r="L103" s="850">
        <v>64</v>
      </c>
      <c r="M103" s="850">
        <v>0</v>
      </c>
      <c r="N103" s="849">
        <f t="shared" si="3"/>
        <v>64</v>
      </c>
      <c r="O103" s="197"/>
      <c r="BA103" s="77" t="s">
        <v>782</v>
      </c>
      <c r="BB103" s="71"/>
      <c r="BC103" s="71"/>
      <c r="BD103" s="71"/>
      <c r="BE103" s="71"/>
      <c r="BF103" s="71"/>
      <c r="BG103" s="71"/>
      <c r="BH103" s="71"/>
      <c r="BI103" s="71"/>
      <c r="BJ103" s="71"/>
      <c r="BK103" s="71"/>
      <c r="BL103" s="71"/>
      <c r="BM103" s="179" t="s">
        <v>558</v>
      </c>
      <c r="BN103" s="71"/>
      <c r="BO103" s="71"/>
      <c r="BP103" s="71"/>
      <c r="BQ103" s="71"/>
      <c r="BR103" s="71"/>
      <c r="BS103" s="71"/>
      <c r="BT103" s="71"/>
      <c r="BU103" s="71"/>
      <c r="BV103" s="71"/>
      <c r="BW103" s="71"/>
      <c r="BX103" s="71"/>
      <c r="BY103" s="71"/>
      <c r="BZ103" s="71"/>
      <c r="CA103" s="71"/>
      <c r="CB103" s="71"/>
      <c r="CC103" s="71"/>
      <c r="CD103" s="71"/>
      <c r="CE103" s="71"/>
      <c r="CF103" s="71"/>
      <c r="CG103" s="71"/>
      <c r="CH103" s="71"/>
    </row>
    <row r="104" spans="1:86">
      <c r="A104" s="564" t="s">
        <v>318</v>
      </c>
      <c r="B104" s="564"/>
      <c r="C104" s="564"/>
      <c r="D104" s="564">
        <v>2016</v>
      </c>
      <c r="E104" s="564" t="s">
        <v>22</v>
      </c>
      <c r="F104" s="564" t="s">
        <v>7</v>
      </c>
      <c r="G104" s="643" t="s">
        <v>753</v>
      </c>
      <c r="H104" s="851" t="s">
        <v>827</v>
      </c>
      <c r="I104" s="554">
        <v>1</v>
      </c>
      <c r="J104" s="564" t="s">
        <v>823</v>
      </c>
      <c r="K104" s="643"/>
      <c r="L104" s="850">
        <v>6854</v>
      </c>
      <c r="M104" s="850">
        <v>8</v>
      </c>
      <c r="N104" s="849">
        <f t="shared" si="3"/>
        <v>6862</v>
      </c>
      <c r="O104" s="197"/>
      <c r="BA104" s="77" t="s">
        <v>783</v>
      </c>
      <c r="BB104" s="71"/>
      <c r="BC104" s="71"/>
      <c r="BD104" s="71"/>
      <c r="BE104" s="71"/>
      <c r="BF104" s="71"/>
      <c r="BG104" s="71"/>
      <c r="BH104" s="71"/>
      <c r="BI104" s="71"/>
      <c r="BJ104" s="71"/>
      <c r="BK104" s="71"/>
      <c r="BL104" s="71"/>
      <c r="BM104" s="179" t="s">
        <v>559</v>
      </c>
      <c r="BN104" s="71"/>
      <c r="BO104" s="71"/>
      <c r="BP104" s="71"/>
      <c r="BQ104" s="71"/>
      <c r="BR104" s="71"/>
      <c r="BS104" s="71"/>
      <c r="BT104" s="71"/>
      <c r="BU104" s="71"/>
      <c r="BV104" s="71"/>
      <c r="BW104" s="71"/>
      <c r="BX104" s="71"/>
      <c r="BY104" s="71"/>
      <c r="BZ104" s="71"/>
      <c r="CA104" s="71"/>
      <c r="CB104" s="71"/>
      <c r="CC104" s="71"/>
      <c r="CD104" s="71"/>
      <c r="CE104" s="71"/>
      <c r="CF104" s="71"/>
      <c r="CG104" s="71"/>
      <c r="CH104" s="71"/>
    </row>
    <row r="105" spans="1:86" ht="15">
      <c r="A105" s="564" t="s">
        <v>318</v>
      </c>
      <c r="B105" s="564"/>
      <c r="C105" s="564"/>
      <c r="D105" s="564">
        <v>2016</v>
      </c>
      <c r="E105" s="564" t="s">
        <v>22</v>
      </c>
      <c r="F105" s="564" t="s">
        <v>7</v>
      </c>
      <c r="G105" s="643" t="s">
        <v>753</v>
      </c>
      <c r="H105" s="851" t="s">
        <v>833</v>
      </c>
      <c r="I105" s="554">
        <v>1</v>
      </c>
      <c r="J105" s="564" t="s">
        <v>823</v>
      </c>
      <c r="K105" s="643"/>
      <c r="L105" s="850">
        <v>0</v>
      </c>
      <c r="M105" s="850">
        <v>9</v>
      </c>
      <c r="N105" s="849">
        <f t="shared" si="3"/>
        <v>9</v>
      </c>
      <c r="O105" s="197"/>
      <c r="BA105" s="214" t="s">
        <v>784</v>
      </c>
      <c r="BB105" s="71"/>
      <c r="BC105" s="71"/>
      <c r="BD105" s="71"/>
      <c r="BE105" s="71"/>
      <c r="BF105" s="71"/>
      <c r="BG105" s="71"/>
      <c r="BH105" s="71"/>
      <c r="BI105" s="71"/>
      <c r="BJ105" s="71"/>
      <c r="BK105" s="71"/>
      <c r="BL105" s="71"/>
      <c r="BM105" s="179" t="s">
        <v>560</v>
      </c>
      <c r="BN105" s="71"/>
      <c r="BO105" s="71"/>
      <c r="BP105" s="71"/>
      <c r="BQ105" s="71"/>
      <c r="BR105" s="71"/>
      <c r="BS105" s="71"/>
      <c r="BT105" s="71"/>
      <c r="BU105" s="71"/>
      <c r="BV105" s="71"/>
      <c r="BW105" s="71"/>
      <c r="BX105" s="71"/>
      <c r="BY105" s="71"/>
      <c r="BZ105" s="71"/>
      <c r="CA105" s="71"/>
      <c r="CB105" s="71"/>
      <c r="CC105" s="71"/>
      <c r="CD105" s="71"/>
      <c r="CE105" s="71"/>
      <c r="CF105" s="71"/>
      <c r="CG105" s="71"/>
      <c r="CH105" s="71"/>
    </row>
    <row r="106" spans="1:86">
      <c r="A106" s="564" t="s">
        <v>318</v>
      </c>
      <c r="B106" s="564"/>
      <c r="C106" s="564"/>
      <c r="D106" s="564">
        <v>2016</v>
      </c>
      <c r="E106" s="564" t="s">
        <v>22</v>
      </c>
      <c r="F106" s="564" t="s">
        <v>7</v>
      </c>
      <c r="G106" s="643" t="s">
        <v>753</v>
      </c>
      <c r="H106" s="851" t="s">
        <v>1817</v>
      </c>
      <c r="I106" s="554"/>
      <c r="J106" s="564" t="s">
        <v>823</v>
      </c>
      <c r="K106" s="643"/>
      <c r="L106" s="850">
        <v>42</v>
      </c>
      <c r="M106" s="850">
        <v>6</v>
      </c>
      <c r="N106" s="849">
        <f t="shared" si="3"/>
        <v>48</v>
      </c>
      <c r="O106" s="197"/>
      <c r="BA106" s="77" t="s">
        <v>785</v>
      </c>
      <c r="BB106" s="71"/>
      <c r="BC106" s="71"/>
      <c r="BD106" s="71"/>
      <c r="BE106" s="71"/>
      <c r="BF106" s="71"/>
      <c r="BG106" s="71"/>
      <c r="BH106" s="71"/>
      <c r="BI106" s="71"/>
      <c r="BJ106" s="71"/>
      <c r="BK106" s="71"/>
      <c r="BL106" s="71"/>
      <c r="BM106" s="179" t="s">
        <v>82</v>
      </c>
      <c r="BN106" s="71"/>
      <c r="BO106" s="71"/>
      <c r="BP106" s="71"/>
      <c r="BQ106" s="71"/>
      <c r="BR106" s="71"/>
      <c r="BS106" s="71"/>
      <c r="BT106" s="71"/>
      <c r="BU106" s="71"/>
      <c r="BV106" s="71"/>
      <c r="BW106" s="71"/>
      <c r="BX106" s="71"/>
      <c r="BY106" s="71"/>
      <c r="BZ106" s="71"/>
      <c r="CA106" s="71"/>
      <c r="CB106" s="71"/>
      <c r="CC106" s="71"/>
      <c r="CD106" s="71"/>
      <c r="CE106" s="71"/>
      <c r="CF106" s="71"/>
      <c r="CG106" s="71"/>
      <c r="CH106" s="71"/>
    </row>
    <row r="107" spans="1:86">
      <c r="A107" s="564" t="s">
        <v>318</v>
      </c>
      <c r="B107" s="564"/>
      <c r="C107" s="564"/>
      <c r="D107" s="564">
        <v>2016</v>
      </c>
      <c r="E107" s="564" t="s">
        <v>22</v>
      </c>
      <c r="F107" s="564" t="s">
        <v>7</v>
      </c>
      <c r="G107" s="643" t="s">
        <v>753</v>
      </c>
      <c r="H107" s="851" t="s">
        <v>828</v>
      </c>
      <c r="I107" s="554">
        <v>2</v>
      </c>
      <c r="J107" s="564" t="s">
        <v>823</v>
      </c>
      <c r="K107" s="643"/>
      <c r="L107" s="850">
        <v>7160</v>
      </c>
      <c r="M107" s="850">
        <v>0</v>
      </c>
      <c r="N107" s="849">
        <f t="shared" si="3"/>
        <v>7160</v>
      </c>
      <c r="O107" s="197"/>
      <c r="BA107" s="77" t="s">
        <v>786</v>
      </c>
      <c r="BB107" s="71"/>
      <c r="BC107" s="71"/>
      <c r="BD107" s="71"/>
      <c r="BE107" s="71"/>
      <c r="BF107" s="71"/>
      <c r="BG107" s="71"/>
      <c r="BH107" s="71"/>
      <c r="BI107" s="71"/>
      <c r="BJ107" s="71"/>
      <c r="BK107" s="71"/>
      <c r="BL107" s="71"/>
      <c r="BM107" s="179" t="s">
        <v>561</v>
      </c>
      <c r="BN107" s="71"/>
      <c r="BO107" s="71"/>
      <c r="BP107" s="71"/>
      <c r="BQ107" s="71"/>
      <c r="BR107" s="71"/>
      <c r="BS107" s="71"/>
      <c r="BT107" s="71"/>
      <c r="BU107" s="71"/>
      <c r="BV107" s="71"/>
      <c r="BW107" s="71"/>
      <c r="BX107" s="71"/>
      <c r="BY107" s="71"/>
      <c r="BZ107" s="71"/>
      <c r="CA107" s="71"/>
      <c r="CB107" s="71"/>
      <c r="CC107" s="71"/>
      <c r="CD107" s="71"/>
      <c r="CE107" s="71"/>
      <c r="CF107" s="71"/>
      <c r="CG107" s="71"/>
      <c r="CH107" s="71"/>
    </row>
    <row r="108" spans="1:86">
      <c r="A108" s="564" t="s">
        <v>318</v>
      </c>
      <c r="B108" s="564"/>
      <c r="C108" s="564"/>
      <c r="D108" s="564">
        <v>2016</v>
      </c>
      <c r="E108" s="564" t="s">
        <v>22</v>
      </c>
      <c r="F108" s="564" t="s">
        <v>7</v>
      </c>
      <c r="G108" s="643" t="s">
        <v>753</v>
      </c>
      <c r="H108" s="851" t="s">
        <v>888</v>
      </c>
      <c r="I108" s="554">
        <v>2</v>
      </c>
      <c r="J108" s="564" t="s">
        <v>823</v>
      </c>
      <c r="K108" s="643"/>
      <c r="L108" s="850">
        <v>0</v>
      </c>
      <c r="M108" s="850">
        <v>1</v>
      </c>
      <c r="N108" s="849">
        <f t="shared" si="3"/>
        <v>1</v>
      </c>
      <c r="O108" s="197"/>
      <c r="BA108" s="77" t="s">
        <v>787</v>
      </c>
      <c r="BB108" s="71"/>
      <c r="BC108" s="71"/>
      <c r="BD108" s="71"/>
      <c r="BE108" s="71"/>
      <c r="BF108" s="71"/>
      <c r="BG108" s="71"/>
      <c r="BH108" s="71"/>
      <c r="BI108" s="71"/>
      <c r="BJ108" s="71"/>
      <c r="BK108" s="71"/>
      <c r="BL108" s="71"/>
      <c r="BM108" s="179" t="s">
        <v>562</v>
      </c>
      <c r="BN108" s="71"/>
      <c r="BO108" s="71"/>
      <c r="BP108" s="71"/>
      <c r="BQ108" s="71"/>
      <c r="BR108" s="71"/>
      <c r="BS108" s="71"/>
      <c r="BT108" s="71"/>
      <c r="BU108" s="71"/>
      <c r="BV108" s="71"/>
      <c r="BW108" s="71"/>
      <c r="BX108" s="71"/>
      <c r="BY108" s="71"/>
      <c r="BZ108" s="71"/>
      <c r="CA108" s="71"/>
      <c r="CB108" s="71"/>
      <c r="CC108" s="71"/>
      <c r="CD108" s="71"/>
      <c r="CE108" s="71"/>
      <c r="CF108" s="71"/>
      <c r="CG108" s="71"/>
      <c r="CH108" s="71"/>
    </row>
    <row r="109" spans="1:86">
      <c r="A109" s="564" t="s">
        <v>318</v>
      </c>
      <c r="B109" s="564"/>
      <c r="C109" s="564"/>
      <c r="D109" s="564">
        <v>2016</v>
      </c>
      <c r="E109" s="564" t="s">
        <v>22</v>
      </c>
      <c r="F109" s="564" t="s">
        <v>7</v>
      </c>
      <c r="G109" s="643" t="s">
        <v>753</v>
      </c>
      <c r="H109" s="851" t="s">
        <v>1818</v>
      </c>
      <c r="I109" s="554">
        <v>2</v>
      </c>
      <c r="J109" s="564" t="s">
        <v>823</v>
      </c>
      <c r="K109" s="643"/>
      <c r="L109" s="850">
        <v>0</v>
      </c>
      <c r="M109" s="850">
        <v>1</v>
      </c>
      <c r="N109" s="849">
        <f t="shared" si="3"/>
        <v>1</v>
      </c>
      <c r="O109" s="197"/>
      <c r="BA109" s="77" t="s">
        <v>788</v>
      </c>
      <c r="BB109" s="71"/>
      <c r="BC109" s="71"/>
      <c r="BD109" s="71"/>
      <c r="BE109" s="71"/>
      <c r="BF109" s="71"/>
      <c r="BG109" s="71"/>
      <c r="BH109" s="71"/>
      <c r="BI109" s="71"/>
      <c r="BJ109" s="71"/>
      <c r="BK109" s="71"/>
      <c r="BL109" s="71"/>
      <c r="BM109" s="179" t="s">
        <v>563</v>
      </c>
      <c r="BN109" s="71"/>
      <c r="BO109" s="71"/>
      <c r="BP109" s="71"/>
      <c r="BQ109" s="71"/>
      <c r="BR109" s="71"/>
      <c r="BS109" s="71"/>
      <c r="BT109" s="71"/>
      <c r="BU109" s="71"/>
      <c r="BV109" s="71"/>
      <c r="BW109" s="71"/>
      <c r="BX109" s="71"/>
      <c r="BY109" s="71"/>
      <c r="BZ109" s="71"/>
      <c r="CA109" s="71"/>
      <c r="CB109" s="71"/>
      <c r="CC109" s="71"/>
      <c r="CD109" s="71"/>
      <c r="CE109" s="71"/>
      <c r="CF109" s="71"/>
      <c r="CG109" s="71"/>
      <c r="CH109" s="71"/>
    </row>
    <row r="110" spans="1:86">
      <c r="A110" s="564" t="s">
        <v>318</v>
      </c>
      <c r="B110" s="564"/>
      <c r="C110" s="564"/>
      <c r="D110" s="564">
        <v>2016</v>
      </c>
      <c r="E110" s="564" t="s">
        <v>22</v>
      </c>
      <c r="F110" s="564" t="s">
        <v>7</v>
      </c>
      <c r="G110" s="643" t="s">
        <v>753</v>
      </c>
      <c r="H110" s="851" t="s">
        <v>889</v>
      </c>
      <c r="I110" s="554">
        <v>2</v>
      </c>
      <c r="J110" s="564" t="s">
        <v>823</v>
      </c>
      <c r="K110" s="643"/>
      <c r="L110" s="850">
        <v>0</v>
      </c>
      <c r="M110" s="850">
        <v>1</v>
      </c>
      <c r="N110" s="849">
        <f t="shared" si="3"/>
        <v>1</v>
      </c>
      <c r="O110" s="197"/>
      <c r="BA110" s="77" t="s">
        <v>789</v>
      </c>
      <c r="BB110" s="71"/>
      <c r="BC110" s="71"/>
      <c r="BD110" s="71"/>
      <c r="BE110" s="71"/>
      <c r="BF110" s="71"/>
      <c r="BG110" s="71"/>
      <c r="BH110" s="71"/>
      <c r="BI110" s="71"/>
      <c r="BJ110" s="71"/>
      <c r="BK110" s="71"/>
      <c r="BL110" s="71"/>
      <c r="BM110" s="179" t="s">
        <v>564</v>
      </c>
      <c r="BN110" s="71"/>
      <c r="BO110" s="71"/>
      <c r="BP110" s="71"/>
      <c r="BQ110" s="71"/>
      <c r="BR110" s="71"/>
      <c r="BS110" s="71"/>
      <c r="BT110" s="71"/>
      <c r="BU110" s="71"/>
      <c r="BV110" s="71"/>
      <c r="BW110" s="71"/>
      <c r="BX110" s="71"/>
      <c r="BY110" s="71"/>
      <c r="BZ110" s="71"/>
      <c r="CA110" s="71"/>
      <c r="CB110" s="71"/>
      <c r="CC110" s="71"/>
      <c r="CD110" s="71"/>
      <c r="CE110" s="71"/>
      <c r="CF110" s="71"/>
      <c r="CG110" s="71"/>
      <c r="CH110" s="71"/>
    </row>
    <row r="111" spans="1:86">
      <c r="A111" s="564" t="s">
        <v>318</v>
      </c>
      <c r="B111" s="564"/>
      <c r="C111" s="564"/>
      <c r="D111" s="564">
        <v>2016</v>
      </c>
      <c r="E111" s="564" t="s">
        <v>22</v>
      </c>
      <c r="F111" s="564" t="s">
        <v>7</v>
      </c>
      <c r="G111" s="643" t="s">
        <v>803</v>
      </c>
      <c r="H111" s="851" t="s">
        <v>1590</v>
      </c>
      <c r="I111" s="554">
        <v>2</v>
      </c>
      <c r="J111" s="564" t="s">
        <v>1589</v>
      </c>
      <c r="K111" s="643"/>
      <c r="L111" s="850">
        <v>0</v>
      </c>
      <c r="M111" s="850">
        <v>212</v>
      </c>
      <c r="N111" s="849">
        <f t="shared" si="2"/>
        <v>212</v>
      </c>
      <c r="O111" s="197"/>
      <c r="BA111" s="77" t="s">
        <v>790</v>
      </c>
      <c r="BB111" s="71"/>
      <c r="BC111" s="71"/>
      <c r="BD111" s="71"/>
      <c r="BE111" s="71"/>
      <c r="BF111" s="71"/>
      <c r="BG111" s="71"/>
      <c r="BH111" s="71"/>
      <c r="BI111" s="71"/>
      <c r="BJ111" s="71"/>
      <c r="BK111" s="71"/>
      <c r="BL111" s="71"/>
      <c r="BM111" s="179" t="s">
        <v>565</v>
      </c>
      <c r="BN111" s="71"/>
      <c r="BO111" s="71"/>
      <c r="BP111" s="71"/>
      <c r="BQ111" s="71"/>
      <c r="BR111" s="71"/>
      <c r="BS111" s="71"/>
      <c r="BT111" s="71"/>
      <c r="BU111" s="71"/>
      <c r="BV111" s="71"/>
      <c r="BW111" s="71"/>
      <c r="BX111" s="71"/>
      <c r="BY111" s="71"/>
      <c r="BZ111" s="71"/>
      <c r="CA111" s="71"/>
      <c r="CB111" s="71"/>
      <c r="CC111" s="71"/>
      <c r="CD111" s="71"/>
      <c r="CE111" s="71"/>
      <c r="CF111" s="71"/>
      <c r="CG111" s="71"/>
      <c r="CH111" s="71"/>
    </row>
    <row r="112" spans="1:86" ht="15">
      <c r="A112" s="564" t="s">
        <v>318</v>
      </c>
      <c r="B112" s="564"/>
      <c r="C112" s="564"/>
      <c r="D112" s="564">
        <v>2016</v>
      </c>
      <c r="E112" s="564" t="s">
        <v>22</v>
      </c>
      <c r="F112" s="564" t="s">
        <v>7</v>
      </c>
      <c r="G112" s="643" t="s">
        <v>803</v>
      </c>
      <c r="H112" s="851" t="s">
        <v>834</v>
      </c>
      <c r="I112" s="554">
        <v>2</v>
      </c>
      <c r="J112" s="564" t="s">
        <v>1589</v>
      </c>
      <c r="K112" s="643"/>
      <c r="L112" s="850">
        <v>62</v>
      </c>
      <c r="M112" s="850">
        <v>0</v>
      </c>
      <c r="N112" s="849">
        <f t="shared" si="2"/>
        <v>62</v>
      </c>
      <c r="O112" s="197"/>
      <c r="BA112" s="214" t="s">
        <v>791</v>
      </c>
      <c r="BB112" s="71"/>
      <c r="BC112" s="71"/>
      <c r="BD112" s="71"/>
      <c r="BE112" s="71"/>
      <c r="BF112" s="71"/>
      <c r="BG112" s="71"/>
      <c r="BH112" s="71"/>
      <c r="BI112" s="71"/>
      <c r="BJ112" s="71"/>
      <c r="BK112" s="71"/>
      <c r="BL112" s="71"/>
      <c r="BM112" s="179" t="s">
        <v>566</v>
      </c>
      <c r="BN112" s="71"/>
      <c r="BO112" s="71"/>
      <c r="BP112" s="71"/>
      <c r="BQ112" s="71"/>
      <c r="BR112" s="71"/>
      <c r="BS112" s="71"/>
      <c r="BT112" s="71"/>
      <c r="BU112" s="71"/>
      <c r="BV112" s="71"/>
      <c r="BW112" s="71"/>
      <c r="BX112" s="71"/>
      <c r="BY112" s="71"/>
      <c r="BZ112" s="71"/>
      <c r="CA112" s="71"/>
      <c r="CB112" s="71"/>
      <c r="CC112" s="71"/>
      <c r="CD112" s="71"/>
      <c r="CE112" s="71"/>
      <c r="CF112" s="71"/>
      <c r="CG112" s="71"/>
      <c r="CH112" s="71"/>
    </row>
    <row r="113" spans="1:86">
      <c r="A113" s="564" t="s">
        <v>318</v>
      </c>
      <c r="B113" s="564"/>
      <c r="C113" s="564"/>
      <c r="D113" s="564">
        <v>2016</v>
      </c>
      <c r="E113" s="564" t="s">
        <v>22</v>
      </c>
      <c r="F113" s="564" t="s">
        <v>7</v>
      </c>
      <c r="G113" s="643" t="s">
        <v>803</v>
      </c>
      <c r="H113" s="851" t="s">
        <v>1591</v>
      </c>
      <c r="I113" s="554">
        <v>2</v>
      </c>
      <c r="J113" s="564" t="s">
        <v>1589</v>
      </c>
      <c r="K113" s="643"/>
      <c r="L113" s="850">
        <v>61</v>
      </c>
      <c r="M113" s="850">
        <v>0</v>
      </c>
      <c r="N113" s="849">
        <f t="shared" si="2"/>
        <v>61</v>
      </c>
      <c r="O113" s="197"/>
      <c r="BA113" s="77" t="s">
        <v>792</v>
      </c>
      <c r="BB113" s="71"/>
      <c r="BC113" s="71"/>
      <c r="BD113" s="71"/>
      <c r="BE113" s="71"/>
      <c r="BF113" s="71"/>
      <c r="BG113" s="71"/>
      <c r="BH113" s="71"/>
      <c r="BI113" s="71"/>
      <c r="BJ113" s="71"/>
      <c r="BK113" s="71"/>
      <c r="BL113" s="71"/>
      <c r="BM113" s="179" t="s">
        <v>567</v>
      </c>
      <c r="BN113" s="71"/>
      <c r="BO113" s="71"/>
      <c r="BP113" s="71"/>
      <c r="BQ113" s="71"/>
      <c r="BR113" s="71"/>
      <c r="BS113" s="71"/>
      <c r="BT113" s="71"/>
      <c r="BU113" s="71"/>
      <c r="BV113" s="71"/>
      <c r="BW113" s="71"/>
      <c r="BX113" s="71"/>
      <c r="BY113" s="71"/>
      <c r="BZ113" s="71"/>
      <c r="CA113" s="71"/>
      <c r="CB113" s="71"/>
      <c r="CC113" s="71"/>
      <c r="CD113" s="71"/>
      <c r="CE113" s="71"/>
      <c r="CF113" s="71"/>
      <c r="CG113" s="71"/>
      <c r="CH113" s="71"/>
    </row>
    <row r="114" spans="1:86" ht="15">
      <c r="A114" s="564" t="s">
        <v>318</v>
      </c>
      <c r="B114" s="564"/>
      <c r="C114" s="564"/>
      <c r="D114" s="564">
        <v>2016</v>
      </c>
      <c r="E114" s="564" t="s">
        <v>22</v>
      </c>
      <c r="F114" s="564" t="s">
        <v>7</v>
      </c>
      <c r="G114" s="643" t="s">
        <v>803</v>
      </c>
      <c r="H114" s="851" t="s">
        <v>1592</v>
      </c>
      <c r="I114" s="554"/>
      <c r="J114" s="564" t="s">
        <v>1589</v>
      </c>
      <c r="K114" s="643"/>
      <c r="L114" s="850">
        <v>0</v>
      </c>
      <c r="M114" s="850">
        <v>4</v>
      </c>
      <c r="N114" s="849">
        <f t="shared" si="2"/>
        <v>4</v>
      </c>
      <c r="O114" s="197"/>
      <c r="BA114" s="214" t="s">
        <v>793</v>
      </c>
      <c r="BB114" s="71"/>
      <c r="BC114" s="71"/>
      <c r="BD114" s="71"/>
      <c r="BE114" s="71"/>
      <c r="BF114" s="71"/>
      <c r="BG114" s="71"/>
      <c r="BH114" s="71"/>
      <c r="BI114" s="71"/>
      <c r="BJ114" s="71"/>
      <c r="BK114" s="71"/>
      <c r="BL114" s="71"/>
      <c r="BM114" s="179" t="s">
        <v>568</v>
      </c>
      <c r="BN114" s="71"/>
      <c r="BO114" s="71"/>
      <c r="BP114" s="71"/>
      <c r="BQ114" s="71"/>
      <c r="BR114" s="71"/>
      <c r="BS114" s="71"/>
      <c r="BT114" s="71"/>
      <c r="BU114" s="71"/>
      <c r="BV114" s="71"/>
      <c r="BW114" s="71"/>
      <c r="BX114" s="71"/>
      <c r="BY114" s="71"/>
      <c r="BZ114" s="71"/>
      <c r="CA114" s="71"/>
      <c r="CB114" s="71"/>
      <c r="CC114" s="71"/>
      <c r="CD114" s="71"/>
      <c r="CE114" s="71"/>
      <c r="CF114" s="71"/>
      <c r="CG114" s="71"/>
      <c r="CH114" s="71"/>
    </row>
    <row r="115" spans="1:86">
      <c r="A115" s="564" t="s">
        <v>318</v>
      </c>
      <c r="B115" s="564"/>
      <c r="C115" s="564"/>
      <c r="D115" s="564">
        <v>2016</v>
      </c>
      <c r="E115" s="564" t="s">
        <v>22</v>
      </c>
      <c r="F115" s="564" t="s">
        <v>7</v>
      </c>
      <c r="G115" s="643" t="s">
        <v>803</v>
      </c>
      <c r="H115" s="851" t="s">
        <v>1593</v>
      </c>
      <c r="I115" s="554">
        <v>1</v>
      </c>
      <c r="J115" s="564" t="s">
        <v>1589</v>
      </c>
      <c r="K115" s="643"/>
      <c r="L115" s="850">
        <v>0</v>
      </c>
      <c r="M115" s="850">
        <v>10</v>
      </c>
      <c r="N115" s="849">
        <f t="shared" si="2"/>
        <v>10</v>
      </c>
      <c r="O115" s="197"/>
      <c r="BA115" s="77" t="s">
        <v>794</v>
      </c>
      <c r="BB115" s="71"/>
      <c r="BC115" s="71"/>
      <c r="BD115" s="71"/>
      <c r="BE115" s="71"/>
      <c r="BF115" s="71"/>
      <c r="BG115" s="71"/>
      <c r="BH115" s="71"/>
      <c r="BI115" s="71"/>
      <c r="BJ115" s="71"/>
      <c r="BK115" s="71"/>
      <c r="BL115" s="71"/>
      <c r="BM115" s="179" t="s">
        <v>569</v>
      </c>
      <c r="BN115" s="71"/>
      <c r="BO115" s="71"/>
      <c r="BP115" s="71"/>
      <c r="BQ115" s="71"/>
      <c r="BR115" s="71"/>
      <c r="BS115" s="71"/>
      <c r="BT115" s="71"/>
      <c r="BU115" s="71"/>
      <c r="BV115" s="71"/>
      <c r="BW115" s="71"/>
      <c r="BX115" s="71"/>
      <c r="BY115" s="71"/>
      <c r="BZ115" s="71"/>
      <c r="CA115" s="71"/>
      <c r="CB115" s="71"/>
      <c r="CC115" s="71"/>
      <c r="CD115" s="71"/>
      <c r="CE115" s="71"/>
      <c r="CF115" s="71"/>
      <c r="CG115" s="71"/>
      <c r="CH115" s="71"/>
    </row>
    <row r="116" spans="1:86">
      <c r="A116" s="564" t="s">
        <v>318</v>
      </c>
      <c r="B116" s="564"/>
      <c r="C116" s="564"/>
      <c r="D116" s="564">
        <v>2016</v>
      </c>
      <c r="E116" s="564" t="s">
        <v>22</v>
      </c>
      <c r="F116" s="564" t="s">
        <v>7</v>
      </c>
      <c r="G116" s="643" t="s">
        <v>803</v>
      </c>
      <c r="H116" s="851" t="s">
        <v>1594</v>
      </c>
      <c r="I116" s="554">
        <v>2</v>
      </c>
      <c r="J116" s="564" t="s">
        <v>1589</v>
      </c>
      <c r="K116" s="643"/>
      <c r="L116" s="850">
        <v>64</v>
      </c>
      <c r="M116" s="850">
        <v>26</v>
      </c>
      <c r="N116" s="849">
        <f t="shared" si="2"/>
        <v>90</v>
      </c>
      <c r="O116" s="197"/>
      <c r="BA116" s="32"/>
      <c r="BB116" s="71"/>
      <c r="BC116" s="71"/>
      <c r="BD116" s="71"/>
      <c r="BE116" s="71"/>
      <c r="BF116" s="71"/>
      <c r="BG116" s="71"/>
      <c r="BH116" s="71"/>
      <c r="BI116" s="71"/>
      <c r="BJ116" s="71"/>
      <c r="BK116" s="71"/>
      <c r="BL116" s="71"/>
      <c r="BM116" s="179" t="s">
        <v>570</v>
      </c>
      <c r="BN116" s="71"/>
      <c r="BO116" s="71"/>
      <c r="BP116" s="71"/>
      <c r="BQ116" s="71"/>
      <c r="BR116" s="71"/>
      <c r="BS116" s="71"/>
      <c r="BT116" s="71"/>
      <c r="BU116" s="71"/>
      <c r="BV116" s="71"/>
      <c r="BW116" s="71"/>
      <c r="BX116" s="71"/>
      <c r="BY116" s="71"/>
      <c r="BZ116" s="71"/>
      <c r="CA116" s="71"/>
      <c r="CB116" s="71"/>
      <c r="CC116" s="71"/>
      <c r="CD116" s="71"/>
      <c r="CE116" s="71"/>
      <c r="CF116" s="71"/>
      <c r="CG116" s="71"/>
      <c r="CH116" s="71"/>
    </row>
    <row r="117" spans="1:86">
      <c r="A117" s="564" t="s">
        <v>318</v>
      </c>
      <c r="B117" s="564"/>
      <c r="C117" s="564"/>
      <c r="D117" s="564">
        <v>2016</v>
      </c>
      <c r="E117" s="564" t="s">
        <v>22</v>
      </c>
      <c r="F117" s="564" t="s">
        <v>7</v>
      </c>
      <c r="G117" s="643" t="s">
        <v>803</v>
      </c>
      <c r="H117" s="851" t="s">
        <v>1595</v>
      </c>
      <c r="I117" s="554">
        <v>1</v>
      </c>
      <c r="J117" s="564" t="s">
        <v>1589</v>
      </c>
      <c r="K117" s="643"/>
      <c r="L117" s="850">
        <v>0</v>
      </c>
      <c r="M117" s="850">
        <v>1</v>
      </c>
      <c r="N117" s="849">
        <f t="shared" si="2"/>
        <v>1</v>
      </c>
      <c r="O117" s="197"/>
      <c r="BA117" s="32"/>
      <c r="BB117" s="71"/>
      <c r="BC117" s="71"/>
      <c r="BD117" s="71"/>
      <c r="BE117" s="71"/>
      <c r="BF117" s="71"/>
      <c r="BG117" s="71"/>
      <c r="BH117" s="71"/>
      <c r="BI117" s="71"/>
      <c r="BJ117" s="71"/>
      <c r="BK117" s="71"/>
      <c r="BL117" s="71"/>
      <c r="BM117" s="179" t="s">
        <v>571</v>
      </c>
      <c r="BN117" s="71"/>
      <c r="BO117" s="71"/>
      <c r="BP117" s="71"/>
      <c r="BQ117" s="71"/>
      <c r="BR117" s="71"/>
      <c r="BS117" s="71"/>
      <c r="BT117" s="71"/>
      <c r="BU117" s="71"/>
      <c r="BV117" s="71"/>
      <c r="BW117" s="71"/>
      <c r="BX117" s="71"/>
      <c r="BY117" s="71"/>
      <c r="BZ117" s="71"/>
      <c r="CA117" s="71"/>
      <c r="CB117" s="71"/>
      <c r="CC117" s="71"/>
      <c r="CD117" s="71"/>
      <c r="CE117" s="71"/>
      <c r="CF117" s="71"/>
      <c r="CG117" s="71"/>
      <c r="CH117" s="71"/>
    </row>
    <row r="118" spans="1:86">
      <c r="A118" s="564" t="s">
        <v>318</v>
      </c>
      <c r="B118" s="564"/>
      <c r="C118" s="564"/>
      <c r="D118" s="564">
        <v>2016</v>
      </c>
      <c r="E118" s="564" t="s">
        <v>22</v>
      </c>
      <c r="F118" s="564" t="s">
        <v>7</v>
      </c>
      <c r="G118" s="643" t="s">
        <v>803</v>
      </c>
      <c r="H118" s="851" t="s">
        <v>1819</v>
      </c>
      <c r="I118" s="554"/>
      <c r="J118" s="564" t="s">
        <v>1589</v>
      </c>
      <c r="K118" s="643"/>
      <c r="L118" s="850">
        <v>0</v>
      </c>
      <c r="M118" s="850">
        <v>5</v>
      </c>
      <c r="N118" s="849">
        <f t="shared" si="2"/>
        <v>5</v>
      </c>
      <c r="O118" s="197"/>
      <c r="BA118" s="32"/>
      <c r="BB118" s="71"/>
      <c r="BC118" s="71"/>
      <c r="BD118" s="71"/>
      <c r="BE118" s="71"/>
      <c r="BF118" s="71"/>
      <c r="BG118" s="71"/>
      <c r="BH118" s="71"/>
      <c r="BI118" s="71"/>
      <c r="BJ118" s="71"/>
      <c r="BK118" s="71"/>
      <c r="BL118" s="71"/>
      <c r="BM118" s="179" t="s">
        <v>572</v>
      </c>
      <c r="BN118" s="71"/>
      <c r="BO118" s="71"/>
      <c r="BP118" s="71"/>
      <c r="BQ118" s="71"/>
      <c r="BR118" s="71"/>
      <c r="BS118" s="71"/>
      <c r="BT118" s="71"/>
      <c r="BU118" s="71"/>
      <c r="BV118" s="71"/>
      <c r="BW118" s="71"/>
      <c r="BX118" s="71"/>
      <c r="BY118" s="71"/>
      <c r="BZ118" s="71"/>
      <c r="CA118" s="71"/>
      <c r="CB118" s="71"/>
      <c r="CC118" s="71"/>
      <c r="CD118" s="71"/>
      <c r="CE118" s="71"/>
      <c r="CF118" s="71"/>
      <c r="CG118" s="71"/>
      <c r="CH118" s="71"/>
    </row>
    <row r="119" spans="1:86">
      <c r="A119" s="564" t="s">
        <v>318</v>
      </c>
      <c r="B119" s="564"/>
      <c r="C119" s="564"/>
      <c r="D119" s="564">
        <v>2016</v>
      </c>
      <c r="E119" s="564" t="s">
        <v>22</v>
      </c>
      <c r="F119" s="564" t="s">
        <v>7</v>
      </c>
      <c r="G119" s="643" t="s">
        <v>803</v>
      </c>
      <c r="H119" s="851" t="s">
        <v>1820</v>
      </c>
      <c r="I119" s="554"/>
      <c r="J119" s="564" t="s">
        <v>1589</v>
      </c>
      <c r="K119" s="643"/>
      <c r="L119" s="850">
        <v>0</v>
      </c>
      <c r="M119" s="850">
        <v>1</v>
      </c>
      <c r="N119" s="849">
        <f t="shared" si="2"/>
        <v>1</v>
      </c>
      <c r="O119" s="197"/>
      <c r="BA119" s="32"/>
      <c r="BB119" s="71"/>
      <c r="BC119" s="71"/>
      <c r="BD119" s="71"/>
      <c r="BE119" s="71"/>
      <c r="BF119" s="71"/>
      <c r="BG119" s="71"/>
      <c r="BH119" s="71"/>
      <c r="BI119" s="71"/>
      <c r="BJ119" s="71"/>
      <c r="BK119" s="71"/>
      <c r="BL119" s="71"/>
      <c r="BM119" s="179" t="s">
        <v>573</v>
      </c>
      <c r="BN119" s="71"/>
      <c r="BO119" s="71"/>
      <c r="BP119" s="71"/>
      <c r="BQ119" s="71"/>
      <c r="BR119" s="71"/>
      <c r="BS119" s="71"/>
      <c r="BT119" s="71"/>
      <c r="BU119" s="71"/>
      <c r="BV119" s="71"/>
      <c r="BW119" s="71"/>
      <c r="BX119" s="71"/>
      <c r="BY119" s="71"/>
      <c r="BZ119" s="71"/>
      <c r="CA119" s="71"/>
      <c r="CB119" s="71"/>
      <c r="CC119" s="71"/>
      <c r="CD119" s="71"/>
      <c r="CE119" s="71"/>
      <c r="CF119" s="71"/>
      <c r="CG119" s="71"/>
      <c r="CH119" s="71"/>
    </row>
    <row r="120" spans="1:86">
      <c r="A120" s="564" t="s">
        <v>318</v>
      </c>
      <c r="B120" s="564"/>
      <c r="C120" s="564"/>
      <c r="D120" s="564">
        <v>2016</v>
      </c>
      <c r="E120" s="564" t="s">
        <v>22</v>
      </c>
      <c r="F120" s="564" t="s">
        <v>7</v>
      </c>
      <c r="G120" s="643" t="s">
        <v>803</v>
      </c>
      <c r="H120" s="851" t="s">
        <v>1596</v>
      </c>
      <c r="I120" s="554"/>
      <c r="J120" s="564" t="s">
        <v>1589</v>
      </c>
      <c r="K120" s="643"/>
      <c r="L120" s="850">
        <v>0</v>
      </c>
      <c r="M120" s="850">
        <v>4</v>
      </c>
      <c r="N120" s="849">
        <f t="shared" si="2"/>
        <v>4</v>
      </c>
      <c r="O120" s="197"/>
      <c r="BA120" s="32"/>
      <c r="BB120" s="71"/>
      <c r="BC120" s="71"/>
      <c r="BD120" s="71"/>
      <c r="BE120" s="71"/>
      <c r="BF120" s="71"/>
      <c r="BG120" s="71"/>
      <c r="BH120" s="71"/>
      <c r="BI120" s="71"/>
      <c r="BJ120" s="71"/>
      <c r="BK120" s="71"/>
      <c r="BL120" s="71"/>
      <c r="BM120" s="179" t="s">
        <v>575</v>
      </c>
      <c r="BN120" s="71"/>
      <c r="BO120" s="71"/>
      <c r="BP120" s="71"/>
      <c r="BQ120" s="71"/>
      <c r="BR120" s="71"/>
      <c r="BS120" s="71"/>
      <c r="BT120" s="71"/>
      <c r="BU120" s="71"/>
      <c r="BV120" s="71"/>
      <c r="BW120" s="71"/>
      <c r="BX120" s="71"/>
      <c r="BY120" s="71"/>
      <c r="BZ120" s="71"/>
      <c r="CA120" s="71"/>
      <c r="CB120" s="71"/>
      <c r="CC120" s="71"/>
      <c r="CD120" s="71"/>
      <c r="CE120" s="71"/>
      <c r="CF120" s="71"/>
      <c r="CG120" s="71"/>
      <c r="CH120" s="71"/>
    </row>
    <row r="121" spans="1:86">
      <c r="A121" s="564" t="s">
        <v>318</v>
      </c>
      <c r="B121" s="564"/>
      <c r="C121" s="564"/>
      <c r="D121" s="564">
        <v>2016</v>
      </c>
      <c r="E121" s="564" t="s">
        <v>22</v>
      </c>
      <c r="F121" s="564" t="s">
        <v>7</v>
      </c>
      <c r="G121" s="643" t="s">
        <v>803</v>
      </c>
      <c r="H121" s="851" t="s">
        <v>835</v>
      </c>
      <c r="I121" s="554"/>
      <c r="J121" s="564" t="s">
        <v>1589</v>
      </c>
      <c r="K121" s="643"/>
      <c r="L121" s="850">
        <v>0</v>
      </c>
      <c r="M121" s="850">
        <v>4</v>
      </c>
      <c r="N121" s="849">
        <f t="shared" si="2"/>
        <v>4</v>
      </c>
      <c r="O121" s="197"/>
      <c r="BA121" s="32"/>
      <c r="BB121" s="71"/>
      <c r="BC121" s="71"/>
      <c r="BD121" s="71"/>
      <c r="BE121" s="71"/>
      <c r="BF121" s="71"/>
      <c r="BG121" s="71"/>
      <c r="BH121" s="71"/>
      <c r="BI121" s="71"/>
      <c r="BJ121" s="71"/>
      <c r="BK121" s="71"/>
      <c r="BL121" s="71"/>
      <c r="BM121" s="179" t="s">
        <v>576</v>
      </c>
      <c r="BN121" s="71"/>
      <c r="BO121" s="71"/>
      <c r="BP121" s="71"/>
      <c r="BQ121" s="71"/>
      <c r="BR121" s="71"/>
      <c r="BS121" s="71"/>
      <c r="BT121" s="71"/>
      <c r="BU121" s="71"/>
      <c r="BV121" s="71"/>
      <c r="BW121" s="71"/>
      <c r="BX121" s="71"/>
      <c r="BY121" s="71"/>
      <c r="BZ121" s="71"/>
      <c r="CA121" s="71"/>
      <c r="CB121" s="71"/>
      <c r="CC121" s="71"/>
      <c r="CD121" s="71"/>
      <c r="CE121" s="71"/>
      <c r="CF121" s="71"/>
      <c r="CG121" s="71"/>
      <c r="CH121" s="71"/>
    </row>
    <row r="122" spans="1:86">
      <c r="A122" s="564" t="s">
        <v>318</v>
      </c>
      <c r="B122" s="564"/>
      <c r="C122" s="564"/>
      <c r="D122" s="564">
        <v>2016</v>
      </c>
      <c r="E122" s="564" t="s">
        <v>22</v>
      </c>
      <c r="F122" s="564" t="s">
        <v>7</v>
      </c>
      <c r="G122" s="643" t="s">
        <v>803</v>
      </c>
      <c r="H122" s="851" t="s">
        <v>1597</v>
      </c>
      <c r="I122" s="554">
        <v>1</v>
      </c>
      <c r="J122" s="564" t="s">
        <v>1589</v>
      </c>
      <c r="K122" s="643"/>
      <c r="L122" s="850">
        <v>0</v>
      </c>
      <c r="M122" s="850">
        <v>375</v>
      </c>
      <c r="N122" s="849">
        <f t="shared" si="2"/>
        <v>375</v>
      </c>
      <c r="O122" s="197"/>
      <c r="BA122" s="32"/>
      <c r="BB122" s="71"/>
      <c r="BC122" s="71"/>
      <c r="BD122" s="71"/>
      <c r="BE122" s="71"/>
      <c r="BF122" s="71"/>
      <c r="BG122" s="71"/>
      <c r="BH122" s="71"/>
      <c r="BI122" s="71"/>
      <c r="BJ122" s="71"/>
      <c r="BK122" s="71"/>
      <c r="BL122" s="71"/>
      <c r="BM122" s="179" t="s">
        <v>577</v>
      </c>
      <c r="BN122" s="71"/>
      <c r="BO122" s="71"/>
      <c r="BP122" s="71"/>
      <c r="BQ122" s="71"/>
      <c r="BR122" s="71"/>
      <c r="BS122" s="71"/>
      <c r="BT122" s="71"/>
      <c r="BU122" s="71"/>
      <c r="BV122" s="71"/>
      <c r="BW122" s="71"/>
      <c r="BX122" s="71"/>
      <c r="BY122" s="71"/>
      <c r="BZ122" s="71"/>
      <c r="CA122" s="71"/>
      <c r="CB122" s="71"/>
      <c r="CC122" s="71"/>
      <c r="CD122" s="71"/>
      <c r="CE122" s="71"/>
      <c r="CF122" s="71"/>
      <c r="CG122" s="71"/>
      <c r="CH122" s="71"/>
    </row>
    <row r="123" spans="1:86">
      <c r="A123" s="564" t="s">
        <v>318</v>
      </c>
      <c r="B123" s="564"/>
      <c r="C123" s="564"/>
      <c r="D123" s="564">
        <v>2016</v>
      </c>
      <c r="E123" s="564" t="s">
        <v>22</v>
      </c>
      <c r="F123" s="564" t="s">
        <v>7</v>
      </c>
      <c r="G123" s="643" t="s">
        <v>803</v>
      </c>
      <c r="H123" s="851" t="s">
        <v>836</v>
      </c>
      <c r="I123" s="554">
        <v>1</v>
      </c>
      <c r="J123" s="564" t="s">
        <v>1589</v>
      </c>
      <c r="K123" s="643"/>
      <c r="L123" s="850">
        <v>3831</v>
      </c>
      <c r="M123" s="850">
        <v>0</v>
      </c>
      <c r="N123" s="849">
        <f t="shared" si="2"/>
        <v>3831</v>
      </c>
      <c r="O123" s="197"/>
      <c r="BA123" s="32"/>
      <c r="BB123" s="71"/>
      <c r="BC123" s="71"/>
      <c r="BD123" s="71"/>
      <c r="BE123" s="71"/>
      <c r="BF123" s="71"/>
      <c r="BG123" s="71"/>
      <c r="BH123" s="71"/>
      <c r="BI123" s="71"/>
      <c r="BJ123" s="71"/>
      <c r="BK123" s="71"/>
      <c r="BL123" s="71"/>
      <c r="BM123" s="179" t="s">
        <v>647</v>
      </c>
      <c r="BN123" s="71"/>
      <c r="BO123" s="71"/>
      <c r="BP123" s="71"/>
      <c r="BQ123" s="71"/>
      <c r="BR123" s="71"/>
      <c r="BS123" s="71"/>
      <c r="BT123" s="71"/>
      <c r="BU123" s="71"/>
      <c r="BV123" s="71"/>
      <c r="BW123" s="71"/>
      <c r="BX123" s="71"/>
      <c r="BY123" s="71"/>
      <c r="BZ123" s="71"/>
      <c r="CA123" s="71"/>
      <c r="CB123" s="71"/>
      <c r="CC123" s="71"/>
      <c r="CD123" s="71"/>
      <c r="CE123" s="71"/>
      <c r="CF123" s="71"/>
      <c r="CG123" s="71"/>
      <c r="CH123" s="71"/>
    </row>
    <row r="124" spans="1:86">
      <c r="A124" s="564" t="s">
        <v>318</v>
      </c>
      <c r="B124" s="564"/>
      <c r="C124" s="564"/>
      <c r="D124" s="564">
        <v>2016</v>
      </c>
      <c r="E124" s="564" t="s">
        <v>22</v>
      </c>
      <c r="F124" s="564" t="s">
        <v>7</v>
      </c>
      <c r="G124" s="643" t="s">
        <v>803</v>
      </c>
      <c r="H124" s="851" t="s">
        <v>837</v>
      </c>
      <c r="I124" s="554">
        <v>2</v>
      </c>
      <c r="J124" s="564" t="s">
        <v>1589</v>
      </c>
      <c r="K124" s="643"/>
      <c r="L124" s="850">
        <v>0</v>
      </c>
      <c r="M124" s="850">
        <v>9</v>
      </c>
      <c r="N124" s="849">
        <f t="shared" si="2"/>
        <v>9</v>
      </c>
      <c r="O124" s="197"/>
      <c r="BA124" s="32"/>
      <c r="BB124" s="71"/>
      <c r="BC124" s="71"/>
      <c r="BD124" s="71"/>
      <c r="BE124" s="71"/>
      <c r="BF124" s="71"/>
      <c r="BG124" s="71"/>
      <c r="BH124" s="71"/>
      <c r="BI124" s="71"/>
      <c r="BJ124" s="71"/>
      <c r="BK124" s="71"/>
      <c r="BL124" s="71"/>
      <c r="BM124" s="179" t="s">
        <v>578</v>
      </c>
      <c r="BN124" s="71"/>
      <c r="BO124" s="71"/>
      <c r="BP124" s="71"/>
      <c r="BQ124" s="71"/>
      <c r="BR124" s="71"/>
      <c r="BS124" s="71"/>
      <c r="BT124" s="71"/>
      <c r="BU124" s="71"/>
      <c r="BV124" s="71"/>
      <c r="BW124" s="71"/>
      <c r="BX124" s="71"/>
      <c r="BY124" s="71"/>
      <c r="BZ124" s="71"/>
      <c r="CA124" s="71"/>
      <c r="CB124" s="71"/>
      <c r="CC124" s="71"/>
      <c r="CD124" s="71"/>
      <c r="CE124" s="71"/>
      <c r="CF124" s="71"/>
      <c r="CG124" s="71"/>
      <c r="CH124" s="71"/>
    </row>
    <row r="125" spans="1:86">
      <c r="A125" s="564" t="s">
        <v>318</v>
      </c>
      <c r="B125" s="564"/>
      <c r="C125" s="564"/>
      <c r="D125" s="564">
        <v>2016</v>
      </c>
      <c r="E125" s="564" t="s">
        <v>22</v>
      </c>
      <c r="F125" s="564" t="s">
        <v>7</v>
      </c>
      <c r="G125" s="643" t="s">
        <v>803</v>
      </c>
      <c r="H125" s="851" t="s">
        <v>1821</v>
      </c>
      <c r="I125" s="554"/>
      <c r="J125" s="564" t="s">
        <v>1589</v>
      </c>
      <c r="K125" s="643"/>
      <c r="L125" s="850">
        <v>0</v>
      </c>
      <c r="M125" s="850">
        <v>1</v>
      </c>
      <c r="N125" s="849">
        <f t="shared" si="2"/>
        <v>1</v>
      </c>
      <c r="O125" s="197"/>
      <c r="BA125" s="32"/>
      <c r="BB125" s="71"/>
      <c r="BC125" s="71"/>
      <c r="BD125" s="71"/>
      <c r="BE125" s="71"/>
      <c r="BF125" s="71"/>
      <c r="BG125" s="71"/>
      <c r="BH125" s="71"/>
      <c r="BI125" s="71"/>
      <c r="BJ125" s="71"/>
      <c r="BK125" s="71"/>
      <c r="BL125" s="71"/>
      <c r="BM125" s="180" t="s">
        <v>579</v>
      </c>
      <c r="BN125" s="71"/>
      <c r="BO125" s="71"/>
      <c r="BP125" s="71"/>
      <c r="BQ125" s="71"/>
      <c r="BR125" s="71"/>
      <c r="BS125" s="71"/>
      <c r="BT125" s="71"/>
      <c r="BU125" s="71"/>
      <c r="BV125" s="71"/>
      <c r="BW125" s="71"/>
      <c r="BX125" s="71"/>
      <c r="BY125" s="71"/>
      <c r="BZ125" s="71"/>
      <c r="CA125" s="71"/>
      <c r="CB125" s="71"/>
      <c r="CC125" s="71"/>
      <c r="CD125" s="71"/>
      <c r="CE125" s="71"/>
      <c r="CF125" s="71"/>
      <c r="CG125" s="71"/>
      <c r="CH125" s="71"/>
    </row>
    <row r="126" spans="1:86">
      <c r="A126" s="564" t="s">
        <v>318</v>
      </c>
      <c r="B126" s="564"/>
      <c r="C126" s="564"/>
      <c r="D126" s="564">
        <v>2016</v>
      </c>
      <c r="E126" s="564" t="s">
        <v>22</v>
      </c>
      <c r="F126" s="564" t="s">
        <v>7</v>
      </c>
      <c r="G126" s="643" t="s">
        <v>803</v>
      </c>
      <c r="H126" s="851" t="s">
        <v>838</v>
      </c>
      <c r="I126" s="554"/>
      <c r="J126" s="564" t="s">
        <v>1589</v>
      </c>
      <c r="K126" s="643"/>
      <c r="L126" s="850">
        <v>52</v>
      </c>
      <c r="M126" s="850">
        <v>10</v>
      </c>
      <c r="N126" s="849">
        <f t="shared" si="2"/>
        <v>62</v>
      </c>
      <c r="O126" s="197"/>
      <c r="BA126" s="32"/>
      <c r="BB126" s="71"/>
      <c r="BC126" s="71"/>
      <c r="BD126" s="71"/>
      <c r="BE126" s="71"/>
      <c r="BF126" s="71"/>
      <c r="BG126" s="71"/>
      <c r="BH126" s="71"/>
      <c r="BI126" s="71"/>
      <c r="BJ126" s="71"/>
      <c r="BK126" s="71"/>
      <c r="BL126" s="71"/>
      <c r="BM126" s="179" t="s">
        <v>580</v>
      </c>
      <c r="BN126" s="71"/>
      <c r="BO126" s="71"/>
      <c r="BP126" s="71"/>
      <c r="BQ126" s="71"/>
      <c r="BR126" s="71"/>
      <c r="BS126" s="71"/>
      <c r="BT126" s="71"/>
      <c r="BU126" s="71"/>
      <c r="BV126" s="71"/>
      <c r="BW126" s="71"/>
      <c r="BX126" s="71"/>
      <c r="BY126" s="71"/>
      <c r="BZ126" s="71"/>
      <c r="CA126" s="71"/>
      <c r="CB126" s="71"/>
      <c r="CC126" s="71"/>
      <c r="CD126" s="71"/>
      <c r="CE126" s="71"/>
      <c r="CF126" s="71"/>
      <c r="CG126" s="71"/>
      <c r="CH126" s="71"/>
    </row>
    <row r="127" spans="1:86">
      <c r="A127" s="564" t="s">
        <v>318</v>
      </c>
      <c r="B127" s="564"/>
      <c r="C127" s="564"/>
      <c r="D127" s="564">
        <v>2016</v>
      </c>
      <c r="E127" s="564" t="s">
        <v>22</v>
      </c>
      <c r="F127" s="564" t="s">
        <v>7</v>
      </c>
      <c r="G127" s="643" t="s">
        <v>803</v>
      </c>
      <c r="H127" s="851" t="s">
        <v>839</v>
      </c>
      <c r="I127" s="554"/>
      <c r="J127" s="564" t="s">
        <v>1589</v>
      </c>
      <c r="K127" s="643"/>
      <c r="L127" s="850">
        <v>139</v>
      </c>
      <c r="M127" s="850">
        <v>0</v>
      </c>
      <c r="N127" s="849">
        <f t="shared" si="2"/>
        <v>139</v>
      </c>
      <c r="O127" s="197"/>
      <c r="BA127" s="32"/>
      <c r="BB127" s="71"/>
      <c r="BC127" s="71"/>
      <c r="BD127" s="71"/>
      <c r="BE127" s="71"/>
      <c r="BF127" s="71"/>
      <c r="BG127" s="71"/>
      <c r="BH127" s="71"/>
      <c r="BI127" s="71"/>
      <c r="BJ127" s="71"/>
      <c r="BK127" s="71"/>
      <c r="BL127" s="71"/>
      <c r="BM127" s="179" t="s">
        <v>581</v>
      </c>
      <c r="BN127" s="71"/>
      <c r="BO127" s="71"/>
      <c r="BP127" s="71"/>
      <c r="BQ127" s="71"/>
      <c r="BR127" s="71"/>
      <c r="BS127" s="71"/>
      <c r="BT127" s="71"/>
      <c r="BU127" s="71"/>
      <c r="BV127" s="71"/>
      <c r="BW127" s="71"/>
      <c r="BX127" s="71"/>
      <c r="BY127" s="71"/>
      <c r="BZ127" s="71"/>
      <c r="CA127" s="71"/>
      <c r="CB127" s="71"/>
      <c r="CC127" s="71"/>
      <c r="CD127" s="71"/>
      <c r="CE127" s="71"/>
      <c r="CF127" s="71"/>
      <c r="CG127" s="71"/>
      <c r="CH127" s="71"/>
    </row>
    <row r="128" spans="1:86">
      <c r="A128" s="564" t="s">
        <v>318</v>
      </c>
      <c r="B128" s="564"/>
      <c r="C128" s="564"/>
      <c r="D128" s="564">
        <v>2016</v>
      </c>
      <c r="E128" s="564" t="s">
        <v>22</v>
      </c>
      <c r="F128" s="564" t="s">
        <v>7</v>
      </c>
      <c r="G128" s="643" t="s">
        <v>803</v>
      </c>
      <c r="H128" s="851" t="s">
        <v>1598</v>
      </c>
      <c r="I128" s="554">
        <v>1</v>
      </c>
      <c r="J128" s="564" t="s">
        <v>1589</v>
      </c>
      <c r="K128" s="643"/>
      <c r="L128" s="850">
        <v>10</v>
      </c>
      <c r="M128" s="850">
        <v>59</v>
      </c>
      <c r="N128" s="849">
        <f t="shared" si="2"/>
        <v>69</v>
      </c>
      <c r="O128" s="197"/>
      <c r="BA128" s="32"/>
      <c r="BB128" s="71"/>
      <c r="BC128" s="71"/>
      <c r="BD128" s="71"/>
      <c r="BE128" s="71"/>
      <c r="BF128" s="71"/>
      <c r="BG128" s="71"/>
      <c r="BH128" s="71"/>
      <c r="BI128" s="71"/>
      <c r="BJ128" s="71"/>
      <c r="BK128" s="71"/>
      <c r="BL128" s="71"/>
      <c r="BM128" s="179" t="s">
        <v>582</v>
      </c>
      <c r="BN128" s="71"/>
      <c r="BO128" s="71"/>
      <c r="BP128" s="71"/>
      <c r="BQ128" s="71"/>
      <c r="BR128" s="71"/>
      <c r="BS128" s="71"/>
      <c r="BT128" s="71"/>
      <c r="BU128" s="71"/>
      <c r="BV128" s="71"/>
      <c r="BW128" s="71"/>
      <c r="BX128" s="71"/>
      <c r="BY128" s="71"/>
      <c r="BZ128" s="71"/>
      <c r="CA128" s="71"/>
      <c r="CB128" s="71"/>
      <c r="CC128" s="71"/>
      <c r="CD128" s="71"/>
      <c r="CE128" s="71"/>
      <c r="CF128" s="71"/>
      <c r="CG128" s="71"/>
      <c r="CH128" s="71"/>
    </row>
    <row r="129" spans="1:86">
      <c r="A129" s="564" t="s">
        <v>318</v>
      </c>
      <c r="B129" s="564"/>
      <c r="C129" s="564"/>
      <c r="D129" s="564">
        <v>2016</v>
      </c>
      <c r="E129" s="564" t="s">
        <v>22</v>
      </c>
      <c r="F129" s="564" t="s">
        <v>7</v>
      </c>
      <c r="G129" s="643" t="s">
        <v>803</v>
      </c>
      <c r="H129" s="851" t="s">
        <v>1599</v>
      </c>
      <c r="I129" s="554"/>
      <c r="J129" s="564" t="s">
        <v>1589</v>
      </c>
      <c r="K129" s="643"/>
      <c r="L129" s="850">
        <v>0</v>
      </c>
      <c r="M129" s="850">
        <v>11</v>
      </c>
      <c r="N129" s="849">
        <f t="shared" si="2"/>
        <v>11</v>
      </c>
      <c r="O129" s="197"/>
      <c r="BA129" s="32"/>
      <c r="BB129" s="71"/>
      <c r="BC129" s="71"/>
      <c r="BD129" s="71"/>
      <c r="BE129" s="71"/>
      <c r="BF129" s="71"/>
      <c r="BG129" s="71"/>
      <c r="BH129" s="71"/>
      <c r="BI129" s="71"/>
      <c r="BJ129" s="71"/>
      <c r="BK129" s="71"/>
      <c r="BL129" s="71"/>
      <c r="BM129" s="179" t="s">
        <v>583</v>
      </c>
      <c r="BN129" s="71"/>
      <c r="BO129" s="71"/>
      <c r="BP129" s="71"/>
      <c r="BQ129" s="71"/>
      <c r="BR129" s="71"/>
      <c r="BS129" s="71"/>
      <c r="BT129" s="71"/>
      <c r="BU129" s="71"/>
      <c r="BV129" s="71"/>
      <c r="BW129" s="71"/>
      <c r="BX129" s="71"/>
      <c r="BY129" s="71"/>
      <c r="BZ129" s="71"/>
      <c r="CA129" s="71"/>
      <c r="CB129" s="71"/>
      <c r="CC129" s="71"/>
      <c r="CD129" s="71"/>
      <c r="CE129" s="71"/>
      <c r="CF129" s="71"/>
      <c r="CG129" s="71"/>
      <c r="CH129" s="71"/>
    </row>
    <row r="130" spans="1:86">
      <c r="A130" s="564" t="s">
        <v>318</v>
      </c>
      <c r="B130" s="564"/>
      <c r="C130" s="564"/>
      <c r="D130" s="564">
        <v>2016</v>
      </c>
      <c r="E130" s="564" t="s">
        <v>22</v>
      </c>
      <c r="F130" s="564" t="s">
        <v>7</v>
      </c>
      <c r="G130" s="643" t="s">
        <v>803</v>
      </c>
      <c r="H130" s="851" t="s">
        <v>1600</v>
      </c>
      <c r="I130" s="554"/>
      <c r="J130" s="564" t="s">
        <v>1589</v>
      </c>
      <c r="K130" s="643"/>
      <c r="L130" s="850">
        <v>0</v>
      </c>
      <c r="M130" s="850">
        <v>14</v>
      </c>
      <c r="N130" s="849">
        <f t="shared" si="2"/>
        <v>14</v>
      </c>
      <c r="O130" s="197"/>
      <c r="BA130" s="32"/>
      <c r="BB130" s="71"/>
      <c r="BC130" s="71"/>
      <c r="BD130" s="71"/>
      <c r="BE130" s="71"/>
      <c r="BF130" s="71"/>
      <c r="BG130" s="71"/>
      <c r="BH130" s="71"/>
      <c r="BI130" s="71"/>
      <c r="BJ130" s="71"/>
      <c r="BK130" s="71"/>
      <c r="BL130" s="71"/>
      <c r="BM130" s="179" t="s">
        <v>584</v>
      </c>
      <c r="BN130" s="71"/>
      <c r="BO130" s="71"/>
      <c r="BP130" s="71"/>
      <c r="BQ130" s="71"/>
      <c r="BR130" s="71"/>
      <c r="BS130" s="71"/>
      <c r="BT130" s="71"/>
      <c r="BU130" s="71"/>
      <c r="BV130" s="71"/>
      <c r="BW130" s="71"/>
      <c r="BX130" s="71"/>
      <c r="BY130" s="71"/>
      <c r="BZ130" s="71"/>
      <c r="CA130" s="71"/>
      <c r="CB130" s="71"/>
      <c r="CC130" s="71"/>
      <c r="CD130" s="71"/>
      <c r="CE130" s="71"/>
      <c r="CF130" s="71"/>
      <c r="CG130" s="71"/>
      <c r="CH130" s="71"/>
    </row>
    <row r="131" spans="1:86">
      <c r="A131" s="564" t="s">
        <v>318</v>
      </c>
      <c r="B131" s="564"/>
      <c r="C131" s="564"/>
      <c r="D131" s="564">
        <v>2016</v>
      </c>
      <c r="E131" s="564" t="s">
        <v>22</v>
      </c>
      <c r="F131" s="564" t="s">
        <v>7</v>
      </c>
      <c r="G131" s="643" t="s">
        <v>803</v>
      </c>
      <c r="H131" s="851" t="s">
        <v>1601</v>
      </c>
      <c r="I131" s="554">
        <v>2</v>
      </c>
      <c r="J131" s="564" t="s">
        <v>1589</v>
      </c>
      <c r="K131" s="643"/>
      <c r="L131" s="850">
        <v>73</v>
      </c>
      <c r="M131" s="850">
        <v>0</v>
      </c>
      <c r="N131" s="849">
        <f t="shared" ref="N131:N198" si="4">K131+L131+M131</f>
        <v>73</v>
      </c>
      <c r="O131" s="197"/>
      <c r="BA131" s="32"/>
      <c r="BB131" s="71"/>
      <c r="BC131" s="71"/>
      <c r="BD131" s="71"/>
      <c r="BE131" s="71"/>
      <c r="BF131" s="71"/>
      <c r="BG131" s="71"/>
      <c r="BH131" s="71"/>
      <c r="BI131" s="71"/>
      <c r="BJ131" s="71"/>
      <c r="BK131" s="71"/>
      <c r="BL131" s="71"/>
      <c r="BM131" s="179" t="s">
        <v>585</v>
      </c>
      <c r="BN131" s="71"/>
      <c r="BO131" s="71"/>
      <c r="BP131" s="71"/>
      <c r="BQ131" s="71"/>
      <c r="BR131" s="71"/>
      <c r="BS131" s="71"/>
      <c r="BT131" s="71"/>
      <c r="BU131" s="71"/>
      <c r="BV131" s="71"/>
      <c r="BW131" s="71"/>
      <c r="BX131" s="71"/>
      <c r="BY131" s="71"/>
      <c r="BZ131" s="71"/>
      <c r="CA131" s="71"/>
      <c r="CB131" s="71"/>
      <c r="CC131" s="71"/>
      <c r="CD131" s="71"/>
      <c r="CE131" s="71"/>
      <c r="CF131" s="71"/>
      <c r="CG131" s="71"/>
      <c r="CH131" s="71"/>
    </row>
    <row r="132" spans="1:86">
      <c r="A132" s="564" t="s">
        <v>318</v>
      </c>
      <c r="B132" s="564"/>
      <c r="C132" s="564"/>
      <c r="D132" s="564">
        <v>2016</v>
      </c>
      <c r="E132" s="564" t="s">
        <v>22</v>
      </c>
      <c r="F132" s="564" t="s">
        <v>7</v>
      </c>
      <c r="G132" s="643" t="s">
        <v>803</v>
      </c>
      <c r="H132" s="851" t="s">
        <v>825</v>
      </c>
      <c r="I132" s="554">
        <v>1</v>
      </c>
      <c r="J132" s="564" t="s">
        <v>1589</v>
      </c>
      <c r="K132" s="643"/>
      <c r="L132" s="850">
        <v>1</v>
      </c>
      <c r="M132" s="850">
        <v>0</v>
      </c>
      <c r="N132" s="849">
        <f t="shared" si="4"/>
        <v>1</v>
      </c>
      <c r="O132" s="197"/>
      <c r="BA132" s="32"/>
      <c r="BB132" s="71"/>
      <c r="BC132" s="71"/>
      <c r="BD132" s="71"/>
      <c r="BE132" s="71"/>
      <c r="BF132" s="71"/>
      <c r="BG132" s="71"/>
      <c r="BH132" s="71"/>
      <c r="BI132" s="71"/>
      <c r="BJ132" s="71"/>
      <c r="BK132" s="71"/>
      <c r="BL132" s="71"/>
      <c r="BM132" s="179" t="s">
        <v>586</v>
      </c>
      <c r="BN132" s="71"/>
      <c r="BO132" s="71"/>
      <c r="BP132" s="71"/>
      <c r="BQ132" s="71"/>
      <c r="BR132" s="71"/>
      <c r="BS132" s="71"/>
      <c r="BT132" s="71"/>
      <c r="BU132" s="71"/>
      <c r="BV132" s="71"/>
      <c r="BW132" s="71"/>
      <c r="BX132" s="71"/>
      <c r="BY132" s="71"/>
      <c r="BZ132" s="71"/>
      <c r="CA132" s="71"/>
      <c r="CB132" s="71"/>
      <c r="CC132" s="71"/>
      <c r="CD132" s="71"/>
      <c r="CE132" s="71"/>
      <c r="CF132" s="71"/>
      <c r="CG132" s="71"/>
      <c r="CH132" s="71"/>
    </row>
    <row r="133" spans="1:86">
      <c r="A133" s="564" t="s">
        <v>318</v>
      </c>
      <c r="B133" s="564"/>
      <c r="C133" s="564"/>
      <c r="D133" s="564">
        <v>2016</v>
      </c>
      <c r="E133" s="564" t="s">
        <v>22</v>
      </c>
      <c r="F133" s="564" t="s">
        <v>7</v>
      </c>
      <c r="G133" s="643" t="s">
        <v>803</v>
      </c>
      <c r="H133" s="851" t="s">
        <v>1602</v>
      </c>
      <c r="I133" s="554">
        <v>1</v>
      </c>
      <c r="J133" s="564" t="s">
        <v>1589</v>
      </c>
      <c r="K133" s="643"/>
      <c r="L133" s="850">
        <v>363</v>
      </c>
      <c r="M133" s="850">
        <v>0</v>
      </c>
      <c r="N133" s="849">
        <f t="shared" si="4"/>
        <v>363</v>
      </c>
      <c r="O133" s="197"/>
      <c r="BA133" s="32"/>
      <c r="BB133" s="71"/>
      <c r="BC133" s="71"/>
      <c r="BD133" s="71"/>
      <c r="BE133" s="71"/>
      <c r="BF133" s="71"/>
      <c r="BG133" s="71"/>
      <c r="BH133" s="71"/>
      <c r="BI133" s="71"/>
      <c r="BJ133" s="71"/>
      <c r="BK133" s="71"/>
      <c r="BL133" s="71"/>
      <c r="BM133" s="179" t="s">
        <v>587</v>
      </c>
      <c r="BN133" s="71"/>
      <c r="BO133" s="71"/>
      <c r="BP133" s="71"/>
      <c r="BQ133" s="71"/>
      <c r="BR133" s="71"/>
      <c r="BS133" s="71"/>
      <c r="BT133" s="71"/>
      <c r="BU133" s="71"/>
      <c r="BV133" s="71"/>
      <c r="BW133" s="71"/>
      <c r="BX133" s="71"/>
      <c r="BY133" s="71"/>
      <c r="BZ133" s="71"/>
      <c r="CA133" s="71"/>
      <c r="CB133" s="71"/>
      <c r="CC133" s="71"/>
      <c r="CD133" s="71"/>
      <c r="CE133" s="71"/>
      <c r="CF133" s="71"/>
      <c r="CG133" s="71"/>
      <c r="CH133" s="71"/>
    </row>
    <row r="134" spans="1:86">
      <c r="A134" s="564" t="s">
        <v>318</v>
      </c>
      <c r="B134" s="564"/>
      <c r="C134" s="564"/>
      <c r="D134" s="564">
        <v>2016</v>
      </c>
      <c r="E134" s="564" t="s">
        <v>22</v>
      </c>
      <c r="F134" s="564" t="s">
        <v>7</v>
      </c>
      <c r="G134" s="643" t="s">
        <v>803</v>
      </c>
      <c r="H134" s="851" t="s">
        <v>831</v>
      </c>
      <c r="I134" s="554">
        <v>1</v>
      </c>
      <c r="J134" s="564" t="s">
        <v>1589</v>
      </c>
      <c r="K134" s="643"/>
      <c r="L134" s="850">
        <v>2</v>
      </c>
      <c r="M134" s="850">
        <v>0</v>
      </c>
      <c r="N134" s="849">
        <f t="shared" si="4"/>
        <v>2</v>
      </c>
      <c r="O134" s="197"/>
      <c r="BA134" s="32"/>
      <c r="BB134" s="71"/>
      <c r="BC134" s="71"/>
      <c r="BD134" s="71"/>
      <c r="BE134" s="71"/>
      <c r="BF134" s="71"/>
      <c r="BG134" s="71"/>
      <c r="BH134" s="71"/>
      <c r="BI134" s="71"/>
      <c r="BJ134" s="71"/>
      <c r="BK134" s="71"/>
      <c r="BL134" s="71"/>
      <c r="BM134" s="179" t="s">
        <v>588</v>
      </c>
      <c r="BN134" s="71"/>
      <c r="BO134" s="71"/>
      <c r="BP134" s="71"/>
      <c r="BQ134" s="71"/>
      <c r="BR134" s="71"/>
      <c r="BS134" s="71"/>
      <c r="BT134" s="71"/>
      <c r="BU134" s="71"/>
      <c r="BV134" s="71"/>
      <c r="BW134" s="71"/>
      <c r="BX134" s="71"/>
      <c r="BY134" s="71"/>
      <c r="BZ134" s="71"/>
      <c r="CA134" s="71"/>
      <c r="CB134" s="71"/>
      <c r="CC134" s="71"/>
      <c r="CD134" s="71"/>
      <c r="CE134" s="71"/>
      <c r="CF134" s="71"/>
      <c r="CG134" s="71"/>
      <c r="CH134" s="71"/>
    </row>
    <row r="135" spans="1:86">
      <c r="A135" s="564" t="s">
        <v>318</v>
      </c>
      <c r="B135" s="564"/>
      <c r="C135" s="564"/>
      <c r="D135" s="564">
        <v>2016</v>
      </c>
      <c r="E135" s="564" t="s">
        <v>22</v>
      </c>
      <c r="F135" s="564" t="s">
        <v>7</v>
      </c>
      <c r="G135" s="643" t="s">
        <v>803</v>
      </c>
      <c r="H135" s="851" t="s">
        <v>1603</v>
      </c>
      <c r="I135" s="554"/>
      <c r="J135" s="564" t="s">
        <v>1589</v>
      </c>
      <c r="K135" s="643"/>
      <c r="L135" s="850">
        <v>0</v>
      </c>
      <c r="M135" s="850">
        <v>22</v>
      </c>
      <c r="N135" s="849">
        <f t="shared" si="4"/>
        <v>22</v>
      </c>
      <c r="O135" s="197"/>
      <c r="BA135" s="32"/>
      <c r="BB135" s="71"/>
      <c r="BC135" s="71"/>
      <c r="BD135" s="71"/>
      <c r="BE135" s="71"/>
      <c r="BF135" s="71"/>
      <c r="BG135" s="71"/>
      <c r="BH135" s="71"/>
      <c r="BI135" s="71"/>
      <c r="BJ135" s="71"/>
      <c r="BK135" s="71"/>
      <c r="BL135" s="71"/>
      <c r="BM135" s="179" t="s">
        <v>589</v>
      </c>
      <c r="BN135" s="71"/>
      <c r="BO135" s="71"/>
      <c r="BP135" s="71"/>
      <c r="BQ135" s="71"/>
      <c r="BR135" s="71"/>
      <c r="BS135" s="71"/>
      <c r="BT135" s="71"/>
      <c r="BU135" s="71"/>
      <c r="BV135" s="71"/>
      <c r="BW135" s="71"/>
      <c r="BX135" s="71"/>
      <c r="BY135" s="71"/>
      <c r="BZ135" s="71"/>
      <c r="CA135" s="71"/>
      <c r="CB135" s="71"/>
      <c r="CC135" s="71"/>
      <c r="CD135" s="71"/>
      <c r="CE135" s="71"/>
      <c r="CF135" s="71"/>
      <c r="CG135" s="71"/>
      <c r="CH135" s="71"/>
    </row>
    <row r="136" spans="1:86">
      <c r="A136" s="564" t="s">
        <v>318</v>
      </c>
      <c r="B136" s="564"/>
      <c r="C136" s="564"/>
      <c r="D136" s="564">
        <v>2016</v>
      </c>
      <c r="E136" s="564" t="s">
        <v>22</v>
      </c>
      <c r="F136" s="564" t="s">
        <v>7</v>
      </c>
      <c r="G136" s="643" t="s">
        <v>803</v>
      </c>
      <c r="H136" s="851" t="s">
        <v>832</v>
      </c>
      <c r="I136" s="554">
        <v>1</v>
      </c>
      <c r="J136" s="564" t="s">
        <v>1589</v>
      </c>
      <c r="K136" s="643"/>
      <c r="L136" s="850">
        <v>38</v>
      </c>
      <c r="M136" s="850">
        <v>0</v>
      </c>
      <c r="N136" s="849">
        <f t="shared" si="4"/>
        <v>38</v>
      </c>
      <c r="O136" s="197"/>
      <c r="BA136" s="32"/>
      <c r="BB136" s="71"/>
      <c r="BC136" s="71"/>
      <c r="BD136" s="71"/>
      <c r="BE136" s="71"/>
      <c r="BF136" s="71"/>
      <c r="BG136" s="71"/>
      <c r="BH136" s="71"/>
      <c r="BI136" s="71"/>
      <c r="BJ136" s="71"/>
      <c r="BK136" s="71"/>
      <c r="BL136" s="71"/>
      <c r="BM136" s="179" t="s">
        <v>590</v>
      </c>
      <c r="BN136" s="71"/>
      <c r="BO136" s="71"/>
      <c r="BP136" s="71"/>
      <c r="BQ136" s="71"/>
      <c r="BR136" s="71"/>
      <c r="BS136" s="71"/>
      <c r="BT136" s="71"/>
      <c r="BU136" s="71"/>
      <c r="BV136" s="71"/>
      <c r="BW136" s="71"/>
      <c r="BX136" s="71"/>
      <c r="BY136" s="71"/>
      <c r="BZ136" s="71"/>
      <c r="CA136" s="71"/>
      <c r="CB136" s="71"/>
      <c r="CC136" s="71"/>
      <c r="CD136" s="71"/>
      <c r="CE136" s="71"/>
      <c r="CF136" s="71"/>
      <c r="CG136" s="71"/>
      <c r="CH136" s="71"/>
    </row>
    <row r="137" spans="1:86">
      <c r="A137" s="564" t="s">
        <v>318</v>
      </c>
      <c r="B137" s="564"/>
      <c r="C137" s="564"/>
      <c r="D137" s="564">
        <v>2016</v>
      </c>
      <c r="E137" s="564" t="s">
        <v>22</v>
      </c>
      <c r="F137" s="564" t="s">
        <v>7</v>
      </c>
      <c r="G137" s="643" t="s">
        <v>803</v>
      </c>
      <c r="H137" s="851" t="s">
        <v>1604</v>
      </c>
      <c r="I137" s="554">
        <v>1</v>
      </c>
      <c r="J137" s="564" t="s">
        <v>1589</v>
      </c>
      <c r="K137" s="643"/>
      <c r="L137" s="850">
        <v>0</v>
      </c>
      <c r="M137" s="850">
        <v>15</v>
      </c>
      <c r="N137" s="849">
        <f t="shared" si="4"/>
        <v>15</v>
      </c>
      <c r="O137" s="197"/>
      <c r="BA137" s="32"/>
      <c r="BB137" s="71"/>
      <c r="BC137" s="71"/>
      <c r="BD137" s="71"/>
      <c r="BE137" s="71"/>
      <c r="BF137" s="71"/>
      <c r="BG137" s="71"/>
      <c r="BH137" s="71"/>
      <c r="BI137" s="71"/>
      <c r="BJ137" s="71"/>
      <c r="BK137" s="71"/>
      <c r="BL137" s="71"/>
      <c r="BM137" s="179" t="s">
        <v>591</v>
      </c>
      <c r="BN137" s="71"/>
      <c r="BO137" s="71"/>
      <c r="BP137" s="71"/>
      <c r="BQ137" s="71"/>
      <c r="BR137" s="71"/>
      <c r="BS137" s="71"/>
      <c r="BT137" s="71"/>
      <c r="BU137" s="71"/>
      <c r="BV137" s="71"/>
      <c r="BW137" s="71"/>
      <c r="BX137" s="71"/>
      <c r="BY137" s="71"/>
      <c r="BZ137" s="71"/>
      <c r="CA137" s="71"/>
      <c r="CB137" s="71"/>
      <c r="CC137" s="71"/>
      <c r="CD137" s="71"/>
      <c r="CE137" s="71"/>
      <c r="CF137" s="71"/>
      <c r="CG137" s="71"/>
      <c r="CH137" s="71"/>
    </row>
    <row r="138" spans="1:86">
      <c r="A138" s="564" t="s">
        <v>318</v>
      </c>
      <c r="B138" s="564"/>
      <c r="C138" s="564"/>
      <c r="D138" s="564">
        <v>2016</v>
      </c>
      <c r="E138" s="564" t="s">
        <v>22</v>
      </c>
      <c r="F138" s="564" t="s">
        <v>7</v>
      </c>
      <c r="G138" s="643" t="s">
        <v>803</v>
      </c>
      <c r="H138" s="851" t="s">
        <v>1605</v>
      </c>
      <c r="I138" s="554">
        <v>1</v>
      </c>
      <c r="J138" s="564" t="s">
        <v>1589</v>
      </c>
      <c r="K138" s="643"/>
      <c r="L138" s="850">
        <v>0</v>
      </c>
      <c r="M138" s="850">
        <v>41</v>
      </c>
      <c r="N138" s="849">
        <f t="shared" si="4"/>
        <v>41</v>
      </c>
      <c r="O138" s="197"/>
      <c r="BA138" s="32"/>
      <c r="BB138" s="71"/>
      <c r="BC138" s="71"/>
      <c r="BD138" s="71"/>
      <c r="BE138" s="71"/>
      <c r="BF138" s="71"/>
      <c r="BG138" s="71"/>
      <c r="BH138" s="71"/>
      <c r="BI138" s="71"/>
      <c r="BJ138" s="71"/>
      <c r="BK138" s="71"/>
      <c r="BL138" s="71"/>
      <c r="BM138" s="179" t="s">
        <v>592</v>
      </c>
      <c r="BN138" s="71"/>
      <c r="BO138" s="71"/>
      <c r="BP138" s="71"/>
      <c r="BQ138" s="71"/>
      <c r="BR138" s="71"/>
      <c r="BS138" s="71"/>
      <c r="BT138" s="71"/>
      <c r="BU138" s="71"/>
      <c r="BV138" s="71"/>
      <c r="BW138" s="71"/>
      <c r="BX138" s="71"/>
      <c r="BY138" s="71"/>
      <c r="BZ138" s="71"/>
      <c r="CA138" s="71"/>
      <c r="CB138" s="71"/>
      <c r="CC138" s="71"/>
      <c r="CD138" s="71"/>
      <c r="CE138" s="71"/>
      <c r="CF138" s="71"/>
      <c r="CG138" s="71"/>
      <c r="CH138" s="71"/>
    </row>
    <row r="139" spans="1:86">
      <c r="A139" s="564" t="s">
        <v>318</v>
      </c>
      <c r="B139" s="564"/>
      <c r="C139" s="564"/>
      <c r="D139" s="564">
        <v>2016</v>
      </c>
      <c r="E139" s="564" t="s">
        <v>22</v>
      </c>
      <c r="F139" s="564" t="s">
        <v>7</v>
      </c>
      <c r="G139" s="643" t="s">
        <v>803</v>
      </c>
      <c r="H139" s="851" t="s">
        <v>840</v>
      </c>
      <c r="I139" s="554">
        <v>1</v>
      </c>
      <c r="J139" s="564" t="s">
        <v>1589</v>
      </c>
      <c r="K139" s="643"/>
      <c r="L139" s="850">
        <v>0</v>
      </c>
      <c r="M139" s="850">
        <v>22</v>
      </c>
      <c r="N139" s="849">
        <f t="shared" si="4"/>
        <v>22</v>
      </c>
      <c r="O139" s="197"/>
      <c r="BA139" s="32"/>
      <c r="BB139" s="71"/>
      <c r="BC139" s="71"/>
      <c r="BD139" s="71"/>
      <c r="BE139" s="71"/>
      <c r="BF139" s="71"/>
      <c r="BG139" s="71"/>
      <c r="BH139" s="71"/>
      <c r="BI139" s="71"/>
      <c r="BJ139" s="71"/>
      <c r="BK139" s="71"/>
      <c r="BL139" s="71"/>
      <c r="BM139" s="179" t="s">
        <v>648</v>
      </c>
      <c r="BN139" s="71"/>
      <c r="BO139" s="71"/>
      <c r="BP139" s="71"/>
      <c r="BQ139" s="71"/>
      <c r="BR139" s="71"/>
      <c r="BS139" s="71"/>
      <c r="BT139" s="71"/>
      <c r="BU139" s="71"/>
      <c r="BV139" s="71"/>
      <c r="BW139" s="71"/>
      <c r="BX139" s="71"/>
      <c r="BY139" s="71"/>
      <c r="BZ139" s="71"/>
      <c r="CA139" s="71"/>
      <c r="CB139" s="71"/>
      <c r="CC139" s="71"/>
      <c r="CD139" s="71"/>
      <c r="CE139" s="71"/>
      <c r="CF139" s="71"/>
      <c r="CG139" s="71"/>
      <c r="CH139" s="71"/>
    </row>
    <row r="140" spans="1:86">
      <c r="A140" s="564" t="s">
        <v>318</v>
      </c>
      <c r="B140" s="564"/>
      <c r="C140" s="564"/>
      <c r="D140" s="564">
        <v>2016</v>
      </c>
      <c r="E140" s="564" t="s">
        <v>22</v>
      </c>
      <c r="F140" s="564" t="s">
        <v>7</v>
      </c>
      <c r="G140" s="643" t="s">
        <v>803</v>
      </c>
      <c r="H140" s="851" t="s">
        <v>1606</v>
      </c>
      <c r="I140" s="554">
        <v>1</v>
      </c>
      <c r="J140" s="564" t="s">
        <v>1589</v>
      </c>
      <c r="K140" s="643"/>
      <c r="L140" s="850">
        <v>25562</v>
      </c>
      <c r="M140" s="850">
        <v>15</v>
      </c>
      <c r="N140" s="849">
        <f t="shared" si="4"/>
        <v>25577</v>
      </c>
      <c r="O140" s="197"/>
      <c r="BA140" s="32"/>
      <c r="BB140" s="71"/>
      <c r="BC140" s="71"/>
      <c r="BD140" s="71"/>
      <c r="BE140" s="71"/>
      <c r="BF140" s="71"/>
      <c r="BG140" s="71"/>
      <c r="BH140" s="71"/>
      <c r="BI140" s="71"/>
      <c r="BJ140" s="71"/>
      <c r="BK140" s="71"/>
      <c r="BL140" s="71"/>
      <c r="BM140" s="179" t="s">
        <v>593</v>
      </c>
      <c r="BN140" s="71"/>
      <c r="BO140" s="71"/>
      <c r="BP140" s="71"/>
      <c r="BQ140" s="71"/>
      <c r="BR140" s="71"/>
      <c r="BS140" s="71"/>
      <c r="BT140" s="71"/>
      <c r="BU140" s="71"/>
      <c r="BV140" s="71"/>
      <c r="BW140" s="71"/>
      <c r="BX140" s="71"/>
      <c r="BY140" s="71"/>
      <c r="BZ140" s="71"/>
      <c r="CA140" s="71"/>
      <c r="CB140" s="71"/>
      <c r="CC140" s="71"/>
      <c r="CD140" s="71"/>
      <c r="CE140" s="71"/>
      <c r="CF140" s="71"/>
      <c r="CG140" s="71"/>
      <c r="CH140" s="71"/>
    </row>
    <row r="141" spans="1:86">
      <c r="A141" s="564" t="s">
        <v>318</v>
      </c>
      <c r="B141" s="564"/>
      <c r="C141" s="564"/>
      <c r="D141" s="564">
        <v>2016</v>
      </c>
      <c r="E141" s="564" t="s">
        <v>22</v>
      </c>
      <c r="F141" s="564" t="s">
        <v>7</v>
      </c>
      <c r="G141" s="643" t="s">
        <v>803</v>
      </c>
      <c r="H141" s="851" t="s">
        <v>1607</v>
      </c>
      <c r="I141" s="554"/>
      <c r="J141" s="564" t="s">
        <v>1589</v>
      </c>
      <c r="K141" s="643"/>
      <c r="L141" s="850">
        <v>0</v>
      </c>
      <c r="M141" s="850">
        <v>81</v>
      </c>
      <c r="N141" s="849">
        <f t="shared" si="4"/>
        <v>81</v>
      </c>
      <c r="O141" s="197"/>
      <c r="BA141" s="32"/>
      <c r="BB141" s="71"/>
      <c r="BC141" s="71"/>
      <c r="BD141" s="71"/>
      <c r="BE141" s="71"/>
      <c r="BF141" s="71"/>
      <c r="BG141" s="71"/>
      <c r="BH141" s="71"/>
      <c r="BI141" s="71"/>
      <c r="BJ141" s="71"/>
      <c r="BK141" s="71"/>
      <c r="BL141" s="71"/>
      <c r="BM141" s="179" t="s">
        <v>594</v>
      </c>
      <c r="BN141" s="71"/>
      <c r="BO141" s="71"/>
      <c r="BP141" s="71"/>
      <c r="BQ141" s="71"/>
      <c r="BR141" s="71"/>
      <c r="BS141" s="71"/>
      <c r="BT141" s="71"/>
      <c r="BU141" s="71"/>
      <c r="BV141" s="71"/>
      <c r="BW141" s="71"/>
      <c r="BX141" s="71"/>
      <c r="BY141" s="71"/>
      <c r="BZ141" s="71"/>
      <c r="CA141" s="71"/>
      <c r="CB141" s="71"/>
      <c r="CC141" s="71"/>
      <c r="CD141" s="71"/>
      <c r="CE141" s="71"/>
      <c r="CF141" s="71"/>
      <c r="CG141" s="71"/>
      <c r="CH141" s="71"/>
    </row>
    <row r="142" spans="1:86">
      <c r="A142" s="564" t="s">
        <v>318</v>
      </c>
      <c r="B142" s="564"/>
      <c r="C142" s="564"/>
      <c r="D142" s="564">
        <v>2016</v>
      </c>
      <c r="E142" s="564" t="s">
        <v>22</v>
      </c>
      <c r="F142" s="564" t="s">
        <v>7</v>
      </c>
      <c r="G142" s="643" t="s">
        <v>803</v>
      </c>
      <c r="H142" s="851" t="s">
        <v>1608</v>
      </c>
      <c r="I142" s="554">
        <v>1</v>
      </c>
      <c r="J142" s="564" t="s">
        <v>1589</v>
      </c>
      <c r="K142" s="643"/>
      <c r="L142" s="850">
        <v>479</v>
      </c>
      <c r="M142" s="850">
        <v>0</v>
      </c>
      <c r="N142" s="849">
        <f t="shared" si="4"/>
        <v>479</v>
      </c>
      <c r="O142" s="197"/>
      <c r="BA142" s="32"/>
      <c r="BB142" s="71"/>
      <c r="BC142" s="71"/>
      <c r="BD142" s="71"/>
      <c r="BE142" s="71"/>
      <c r="BF142" s="71"/>
      <c r="BG142" s="71"/>
      <c r="BH142" s="71"/>
      <c r="BI142" s="71"/>
      <c r="BJ142" s="71"/>
      <c r="BK142" s="71"/>
      <c r="BL142" s="71"/>
      <c r="BM142" s="179" t="s">
        <v>595</v>
      </c>
      <c r="BN142" s="71"/>
      <c r="BO142" s="71"/>
      <c r="BP142" s="71"/>
      <c r="BQ142" s="71"/>
      <c r="BR142" s="71"/>
      <c r="BS142" s="71"/>
      <c r="BT142" s="71"/>
      <c r="BU142" s="71"/>
      <c r="BV142" s="71"/>
      <c r="BW142" s="71"/>
      <c r="BX142" s="71"/>
      <c r="BY142" s="71"/>
      <c r="BZ142" s="71"/>
      <c r="CA142" s="71"/>
      <c r="CB142" s="71"/>
      <c r="CC142" s="71"/>
      <c r="CD142" s="71"/>
      <c r="CE142" s="71"/>
      <c r="CF142" s="71"/>
      <c r="CG142" s="71"/>
      <c r="CH142" s="71"/>
    </row>
    <row r="143" spans="1:86">
      <c r="A143" s="564" t="s">
        <v>318</v>
      </c>
      <c r="B143" s="564"/>
      <c r="C143" s="564"/>
      <c r="D143" s="564">
        <v>2016</v>
      </c>
      <c r="E143" s="564" t="s">
        <v>22</v>
      </c>
      <c r="F143" s="564" t="s">
        <v>7</v>
      </c>
      <c r="G143" s="643" t="s">
        <v>803</v>
      </c>
      <c r="H143" s="851" t="s">
        <v>841</v>
      </c>
      <c r="I143" s="554">
        <v>1</v>
      </c>
      <c r="J143" s="564" t="s">
        <v>1589</v>
      </c>
      <c r="K143" s="643"/>
      <c r="L143" s="850">
        <v>3520</v>
      </c>
      <c r="M143" s="850">
        <v>0</v>
      </c>
      <c r="N143" s="849">
        <f t="shared" si="4"/>
        <v>3520</v>
      </c>
      <c r="O143" s="197"/>
      <c r="BA143" s="32"/>
      <c r="BB143" s="71"/>
      <c r="BC143" s="71"/>
      <c r="BD143" s="71"/>
      <c r="BE143" s="71"/>
      <c r="BF143" s="71"/>
      <c r="BG143" s="71"/>
      <c r="BH143" s="71"/>
      <c r="BI143" s="71"/>
      <c r="BJ143" s="71"/>
      <c r="BK143" s="71"/>
      <c r="BL143" s="71"/>
      <c r="BM143" s="179" t="s">
        <v>596</v>
      </c>
      <c r="BN143" s="71"/>
      <c r="BO143" s="71"/>
      <c r="BP143" s="71"/>
      <c r="BQ143" s="71"/>
      <c r="BR143" s="71"/>
      <c r="BS143" s="71"/>
      <c r="BT143" s="71"/>
      <c r="BU143" s="71"/>
      <c r="BV143" s="71"/>
      <c r="BW143" s="71"/>
      <c r="BX143" s="71"/>
      <c r="BY143" s="71"/>
      <c r="BZ143" s="71"/>
      <c r="CA143" s="71"/>
      <c r="CB143" s="71"/>
      <c r="CC143" s="71"/>
      <c r="CD143" s="71"/>
      <c r="CE143" s="71"/>
      <c r="CF143" s="71"/>
      <c r="CG143" s="71"/>
      <c r="CH143" s="71"/>
    </row>
    <row r="144" spans="1:86">
      <c r="A144" s="564" t="s">
        <v>318</v>
      </c>
      <c r="B144" s="564"/>
      <c r="C144" s="564"/>
      <c r="D144" s="564">
        <v>2016</v>
      </c>
      <c r="E144" s="564" t="s">
        <v>22</v>
      </c>
      <c r="F144" s="564" t="s">
        <v>7</v>
      </c>
      <c r="G144" s="643" t="s">
        <v>803</v>
      </c>
      <c r="H144" s="851" t="s">
        <v>1609</v>
      </c>
      <c r="I144" s="554">
        <v>1</v>
      </c>
      <c r="J144" s="564" t="s">
        <v>1589</v>
      </c>
      <c r="K144" s="643"/>
      <c r="L144" s="850">
        <v>3880</v>
      </c>
      <c r="M144" s="850">
        <v>0</v>
      </c>
      <c r="N144" s="849">
        <f t="shared" ref="N144:N145" si="5">K144+L144+M144</f>
        <v>3880</v>
      </c>
      <c r="O144" s="197"/>
      <c r="BA144" s="32"/>
      <c r="BB144" s="71"/>
      <c r="BC144" s="71"/>
      <c r="BD144" s="71"/>
      <c r="BE144" s="71"/>
      <c r="BF144" s="71"/>
      <c r="BG144" s="71"/>
      <c r="BH144" s="71"/>
      <c r="BI144" s="71"/>
      <c r="BJ144" s="71"/>
      <c r="BK144" s="71"/>
      <c r="BL144" s="71"/>
      <c r="BM144" s="179" t="s">
        <v>594</v>
      </c>
      <c r="BN144" s="71"/>
      <c r="BO144" s="71"/>
      <c r="BP144" s="71"/>
      <c r="BQ144" s="71"/>
      <c r="BR144" s="71"/>
      <c r="BS144" s="71"/>
      <c r="BT144" s="71"/>
      <c r="BU144" s="71"/>
      <c r="BV144" s="71"/>
      <c r="BW144" s="71"/>
      <c r="BX144" s="71"/>
      <c r="BY144" s="71"/>
      <c r="BZ144" s="71"/>
      <c r="CA144" s="71"/>
      <c r="CB144" s="71"/>
      <c r="CC144" s="71"/>
      <c r="CD144" s="71"/>
      <c r="CE144" s="71"/>
      <c r="CF144" s="71"/>
      <c r="CG144" s="71"/>
      <c r="CH144" s="71"/>
    </row>
    <row r="145" spans="1:86">
      <c r="A145" s="564" t="s">
        <v>318</v>
      </c>
      <c r="B145" s="564"/>
      <c r="C145" s="564"/>
      <c r="D145" s="564">
        <v>2016</v>
      </c>
      <c r="E145" s="564" t="s">
        <v>22</v>
      </c>
      <c r="F145" s="564" t="s">
        <v>7</v>
      </c>
      <c r="G145" s="643" t="s">
        <v>803</v>
      </c>
      <c r="H145" s="851" t="s">
        <v>1822</v>
      </c>
      <c r="I145" s="554"/>
      <c r="J145" s="564" t="s">
        <v>1589</v>
      </c>
      <c r="K145" s="643"/>
      <c r="L145" s="850">
        <v>0</v>
      </c>
      <c r="M145" s="850">
        <v>7</v>
      </c>
      <c r="N145" s="849">
        <f t="shared" si="5"/>
        <v>7</v>
      </c>
      <c r="O145" s="197"/>
      <c r="BA145" s="32"/>
      <c r="BB145" s="71"/>
      <c r="BC145" s="71"/>
      <c r="BD145" s="71"/>
      <c r="BE145" s="71"/>
      <c r="BF145" s="71"/>
      <c r="BG145" s="71"/>
      <c r="BH145" s="71"/>
      <c r="BI145" s="71"/>
      <c r="BJ145" s="71"/>
      <c r="BK145" s="71"/>
      <c r="BL145" s="71"/>
      <c r="BM145" s="179" t="s">
        <v>596</v>
      </c>
      <c r="BN145" s="71"/>
      <c r="BO145" s="71"/>
      <c r="BP145" s="71"/>
      <c r="BQ145" s="71"/>
      <c r="BR145" s="71"/>
      <c r="BS145" s="71"/>
      <c r="BT145" s="71"/>
      <c r="BU145" s="71"/>
      <c r="BV145" s="71"/>
      <c r="BW145" s="71"/>
      <c r="BX145" s="71"/>
      <c r="BY145" s="71"/>
      <c r="BZ145" s="71"/>
      <c r="CA145" s="71"/>
      <c r="CB145" s="71"/>
      <c r="CC145" s="71"/>
      <c r="CD145" s="71"/>
      <c r="CE145" s="71"/>
      <c r="CF145" s="71"/>
      <c r="CG145" s="71"/>
      <c r="CH145" s="71"/>
    </row>
    <row r="146" spans="1:86">
      <c r="A146" s="564" t="s">
        <v>318</v>
      </c>
      <c r="B146" s="564"/>
      <c r="C146" s="564"/>
      <c r="D146" s="564">
        <v>2016</v>
      </c>
      <c r="E146" s="564" t="s">
        <v>20</v>
      </c>
      <c r="F146" s="564" t="s">
        <v>7</v>
      </c>
      <c r="G146" s="643" t="s">
        <v>804</v>
      </c>
      <c r="H146" s="851" t="s">
        <v>834</v>
      </c>
      <c r="I146" s="554">
        <v>2</v>
      </c>
      <c r="J146" s="564" t="s">
        <v>842</v>
      </c>
      <c r="K146" s="643"/>
      <c r="L146" s="850">
        <v>0</v>
      </c>
      <c r="M146" s="850">
        <v>17</v>
      </c>
      <c r="N146" s="849">
        <f t="shared" si="4"/>
        <v>17</v>
      </c>
      <c r="O146" s="197"/>
      <c r="BA146" s="32"/>
      <c r="BB146" s="71"/>
      <c r="BC146" s="71"/>
      <c r="BD146" s="71"/>
      <c r="BE146" s="71"/>
      <c r="BF146" s="71"/>
      <c r="BG146" s="71"/>
      <c r="BH146" s="71"/>
      <c r="BI146" s="71"/>
      <c r="BJ146" s="71"/>
      <c r="BK146" s="71"/>
      <c r="BL146" s="71"/>
      <c r="BM146" s="179" t="s">
        <v>649</v>
      </c>
      <c r="BN146" s="71"/>
      <c r="BO146" s="71"/>
      <c r="BP146" s="71"/>
      <c r="BQ146" s="71"/>
      <c r="BR146" s="71"/>
      <c r="BS146" s="71"/>
      <c r="BT146" s="71"/>
      <c r="BU146" s="71"/>
      <c r="BV146" s="71"/>
      <c r="BW146" s="71"/>
      <c r="BX146" s="71"/>
      <c r="BY146" s="71"/>
      <c r="BZ146" s="71"/>
      <c r="CA146" s="71"/>
      <c r="CB146" s="71"/>
      <c r="CC146" s="71"/>
      <c r="CD146" s="71"/>
      <c r="CE146" s="71"/>
      <c r="CF146" s="71"/>
      <c r="CG146" s="71"/>
      <c r="CH146" s="71"/>
    </row>
    <row r="147" spans="1:86">
      <c r="A147" s="564" t="s">
        <v>318</v>
      </c>
      <c r="B147" s="564"/>
      <c r="C147" s="564"/>
      <c r="D147" s="564">
        <v>2016</v>
      </c>
      <c r="E147" s="564" t="s">
        <v>20</v>
      </c>
      <c r="F147" s="564" t="s">
        <v>7</v>
      </c>
      <c r="G147" s="643" t="s">
        <v>804</v>
      </c>
      <c r="H147" s="851" t="s">
        <v>1587</v>
      </c>
      <c r="I147" s="554">
        <v>2</v>
      </c>
      <c r="J147" s="564" t="s">
        <v>842</v>
      </c>
      <c r="K147" s="643"/>
      <c r="L147" s="850">
        <v>0</v>
      </c>
      <c r="M147" s="850">
        <v>173</v>
      </c>
      <c r="N147" s="849">
        <f t="shared" si="4"/>
        <v>173</v>
      </c>
      <c r="O147" s="197"/>
      <c r="BA147" s="32"/>
      <c r="BB147" s="71"/>
      <c r="BC147" s="71"/>
      <c r="BD147" s="71"/>
      <c r="BE147" s="71"/>
      <c r="BF147" s="71"/>
      <c r="BG147" s="71"/>
      <c r="BH147" s="71"/>
      <c r="BI147" s="71"/>
      <c r="BJ147" s="71"/>
      <c r="BK147" s="71"/>
      <c r="BL147" s="71"/>
      <c r="BM147" s="179" t="s">
        <v>599</v>
      </c>
      <c r="BN147" s="71"/>
      <c r="BO147" s="71"/>
      <c r="BP147" s="71"/>
      <c r="BQ147" s="71"/>
      <c r="BR147" s="71"/>
      <c r="BS147" s="71"/>
      <c r="BT147" s="71"/>
      <c r="BU147" s="71"/>
      <c r="BV147" s="71"/>
      <c r="BW147" s="71"/>
      <c r="BX147" s="71"/>
      <c r="BY147" s="71"/>
      <c r="BZ147" s="71"/>
      <c r="CA147" s="71"/>
      <c r="CB147" s="71"/>
      <c r="CC147" s="71"/>
      <c r="CD147" s="71"/>
      <c r="CE147" s="71"/>
      <c r="CF147" s="71"/>
      <c r="CG147" s="71"/>
      <c r="CH147" s="71"/>
    </row>
    <row r="148" spans="1:86">
      <c r="A148" s="564" t="s">
        <v>318</v>
      </c>
      <c r="B148" s="564"/>
      <c r="C148" s="564"/>
      <c r="D148" s="564">
        <v>2016</v>
      </c>
      <c r="E148" s="564" t="s">
        <v>20</v>
      </c>
      <c r="F148" s="564" t="s">
        <v>7</v>
      </c>
      <c r="G148" s="643" t="s">
        <v>804</v>
      </c>
      <c r="H148" s="851" t="s">
        <v>1594</v>
      </c>
      <c r="I148" s="554">
        <v>2</v>
      </c>
      <c r="J148" s="564" t="s">
        <v>842</v>
      </c>
      <c r="K148" s="643"/>
      <c r="L148" s="850">
        <v>0</v>
      </c>
      <c r="M148" s="850">
        <v>53</v>
      </c>
      <c r="N148" s="849">
        <f t="shared" si="4"/>
        <v>53</v>
      </c>
      <c r="O148" s="197"/>
      <c r="BA148" s="32"/>
      <c r="BB148" s="71"/>
      <c r="BC148" s="71"/>
      <c r="BD148" s="71"/>
      <c r="BE148" s="71"/>
      <c r="BF148" s="71"/>
      <c r="BG148" s="71"/>
      <c r="BH148" s="71"/>
      <c r="BI148" s="71"/>
      <c r="BJ148" s="71"/>
      <c r="BK148" s="71"/>
      <c r="BL148" s="71"/>
      <c r="BM148" s="180" t="s">
        <v>600</v>
      </c>
      <c r="BN148" s="71"/>
      <c r="BO148" s="71"/>
      <c r="BP148" s="71"/>
      <c r="BQ148" s="71"/>
      <c r="BR148" s="71"/>
      <c r="BS148" s="71"/>
      <c r="BT148" s="71"/>
      <c r="BU148" s="71"/>
      <c r="BV148" s="71"/>
      <c r="BW148" s="71"/>
      <c r="BX148" s="71"/>
      <c r="BY148" s="71"/>
      <c r="BZ148" s="71"/>
      <c r="CA148" s="71"/>
      <c r="CB148" s="71"/>
      <c r="CC148" s="71"/>
      <c r="CD148" s="71"/>
      <c r="CE148" s="71"/>
      <c r="CF148" s="71"/>
      <c r="CG148" s="71"/>
      <c r="CH148" s="71"/>
    </row>
    <row r="149" spans="1:86">
      <c r="A149" s="564" t="s">
        <v>318</v>
      </c>
      <c r="B149" s="564"/>
      <c r="C149" s="564"/>
      <c r="D149" s="564">
        <v>2016</v>
      </c>
      <c r="E149" s="564" t="s">
        <v>20</v>
      </c>
      <c r="F149" s="564" t="s">
        <v>7</v>
      </c>
      <c r="G149" s="643" t="s">
        <v>804</v>
      </c>
      <c r="H149" s="851" t="s">
        <v>1820</v>
      </c>
      <c r="I149" s="554"/>
      <c r="J149" s="564" t="s">
        <v>842</v>
      </c>
      <c r="K149" s="643"/>
      <c r="L149" s="850">
        <v>0</v>
      </c>
      <c r="M149" s="850">
        <v>3</v>
      </c>
      <c r="N149" s="849">
        <f t="shared" si="4"/>
        <v>3</v>
      </c>
      <c r="O149" s="197"/>
      <c r="BA149" s="32"/>
      <c r="BB149" s="71"/>
      <c r="BC149" s="71"/>
      <c r="BD149" s="71"/>
      <c r="BE149" s="71"/>
      <c r="BF149" s="71"/>
      <c r="BG149" s="71"/>
      <c r="BH149" s="71"/>
      <c r="BI149" s="71"/>
      <c r="BJ149" s="71"/>
      <c r="BK149" s="71"/>
      <c r="BL149" s="71"/>
      <c r="BM149" s="179" t="s">
        <v>79</v>
      </c>
      <c r="BN149" s="71"/>
      <c r="BO149" s="71"/>
      <c r="BP149" s="71"/>
      <c r="BQ149" s="71"/>
      <c r="BR149" s="71"/>
      <c r="BS149" s="71"/>
      <c r="BT149" s="71"/>
      <c r="BU149" s="71"/>
      <c r="BV149" s="71"/>
      <c r="BW149" s="71"/>
      <c r="BX149" s="71"/>
      <c r="BY149" s="71"/>
      <c r="BZ149" s="71"/>
      <c r="CA149" s="71"/>
      <c r="CB149" s="71"/>
      <c r="CC149" s="71"/>
      <c r="CD149" s="71"/>
      <c r="CE149" s="71"/>
      <c r="CF149" s="71"/>
      <c r="CG149" s="71"/>
      <c r="CH149" s="71"/>
    </row>
    <row r="150" spans="1:86">
      <c r="A150" s="564" t="s">
        <v>318</v>
      </c>
      <c r="B150" s="564"/>
      <c r="C150" s="564"/>
      <c r="D150" s="564">
        <v>2016</v>
      </c>
      <c r="E150" s="564" t="s">
        <v>20</v>
      </c>
      <c r="F150" s="564" t="s">
        <v>7</v>
      </c>
      <c r="G150" s="643" t="s">
        <v>804</v>
      </c>
      <c r="H150" s="851" t="s">
        <v>835</v>
      </c>
      <c r="I150" s="554"/>
      <c r="J150" s="564" t="s">
        <v>842</v>
      </c>
      <c r="K150" s="643"/>
      <c r="L150" s="850">
        <v>0</v>
      </c>
      <c r="M150" s="850">
        <v>3</v>
      </c>
      <c r="N150" s="849">
        <f t="shared" si="4"/>
        <v>3</v>
      </c>
      <c r="O150" s="197"/>
      <c r="BA150" s="32"/>
      <c r="BB150" s="71"/>
      <c r="BC150" s="71"/>
      <c r="BD150" s="71"/>
      <c r="BE150" s="71"/>
      <c r="BF150" s="71"/>
      <c r="BG150" s="71"/>
      <c r="BH150" s="71"/>
      <c r="BI150" s="71"/>
      <c r="BJ150" s="71"/>
      <c r="BK150" s="71"/>
      <c r="BL150" s="71"/>
      <c r="BM150" s="179" t="s">
        <v>602</v>
      </c>
      <c r="BN150" s="71"/>
      <c r="BO150" s="71"/>
      <c r="BP150" s="71"/>
      <c r="BQ150" s="71"/>
      <c r="BR150" s="71"/>
      <c r="BS150" s="71"/>
      <c r="BT150" s="71"/>
      <c r="BU150" s="71"/>
      <c r="BV150" s="71"/>
      <c r="BW150" s="71"/>
      <c r="BX150" s="71"/>
      <c r="BY150" s="71"/>
      <c r="BZ150" s="71"/>
      <c r="CA150" s="71"/>
      <c r="CB150" s="71"/>
      <c r="CC150" s="71"/>
      <c r="CD150" s="71"/>
      <c r="CE150" s="71"/>
      <c r="CF150" s="71"/>
      <c r="CG150" s="71"/>
      <c r="CH150" s="71"/>
    </row>
    <row r="151" spans="1:86">
      <c r="A151" s="564" t="s">
        <v>318</v>
      </c>
      <c r="B151" s="564"/>
      <c r="C151" s="564"/>
      <c r="D151" s="564">
        <v>2016</v>
      </c>
      <c r="E151" s="564" t="s">
        <v>20</v>
      </c>
      <c r="F151" s="564" t="s">
        <v>7</v>
      </c>
      <c r="G151" s="643" t="s">
        <v>804</v>
      </c>
      <c r="H151" s="851" t="s">
        <v>836</v>
      </c>
      <c r="I151" s="554">
        <v>1</v>
      </c>
      <c r="J151" s="564" t="s">
        <v>842</v>
      </c>
      <c r="K151" s="643"/>
      <c r="L151" s="850">
        <v>22109</v>
      </c>
      <c r="M151" s="850">
        <v>0</v>
      </c>
      <c r="N151" s="849">
        <f t="shared" si="4"/>
        <v>22109</v>
      </c>
      <c r="O151" s="197"/>
      <c r="BA151" s="32"/>
      <c r="BB151" s="71"/>
      <c r="BC151" s="71"/>
      <c r="BD151" s="71"/>
      <c r="BE151" s="71"/>
      <c r="BF151" s="71"/>
      <c r="BG151" s="71"/>
      <c r="BH151" s="71"/>
      <c r="BI151" s="71"/>
      <c r="BJ151" s="71"/>
      <c r="BK151" s="71"/>
      <c r="BL151" s="71"/>
      <c r="BM151" s="179" t="s">
        <v>604</v>
      </c>
      <c r="BN151" s="71"/>
      <c r="BO151" s="71"/>
      <c r="BP151" s="71"/>
      <c r="BQ151" s="71"/>
      <c r="BR151" s="71"/>
      <c r="BS151" s="71"/>
      <c r="BT151" s="71"/>
      <c r="BU151" s="71"/>
      <c r="BV151" s="71"/>
      <c r="BW151" s="71"/>
      <c r="BX151" s="71"/>
      <c r="BY151" s="71"/>
      <c r="BZ151" s="71"/>
      <c r="CA151" s="71"/>
      <c r="CB151" s="71"/>
      <c r="CC151" s="71"/>
      <c r="CD151" s="71"/>
      <c r="CE151" s="71"/>
      <c r="CF151" s="71"/>
      <c r="CG151" s="71"/>
      <c r="CH151" s="71"/>
    </row>
    <row r="152" spans="1:86">
      <c r="A152" s="564" t="s">
        <v>318</v>
      </c>
      <c r="B152" s="564"/>
      <c r="C152" s="564"/>
      <c r="D152" s="564">
        <v>2016</v>
      </c>
      <c r="E152" s="564" t="s">
        <v>20</v>
      </c>
      <c r="F152" s="564" t="s">
        <v>7</v>
      </c>
      <c r="G152" s="643" t="s">
        <v>804</v>
      </c>
      <c r="H152" s="851" t="s">
        <v>839</v>
      </c>
      <c r="I152" s="554"/>
      <c r="J152" s="564" t="s">
        <v>842</v>
      </c>
      <c r="K152" s="643"/>
      <c r="L152" s="850">
        <v>94</v>
      </c>
      <c r="M152" s="850">
        <v>0</v>
      </c>
      <c r="N152" s="849">
        <f t="shared" si="4"/>
        <v>94</v>
      </c>
      <c r="O152" s="197"/>
      <c r="BA152" s="32"/>
      <c r="BB152" s="71"/>
      <c r="BC152" s="71"/>
      <c r="BD152" s="71"/>
      <c r="BE152" s="71"/>
      <c r="BF152" s="71"/>
      <c r="BG152" s="71"/>
      <c r="BH152" s="71"/>
      <c r="BI152" s="71"/>
      <c r="BJ152" s="71"/>
      <c r="BK152" s="71"/>
      <c r="BL152" s="71"/>
      <c r="BM152" s="180" t="s">
        <v>609</v>
      </c>
      <c r="BN152" s="71"/>
      <c r="BO152" s="71"/>
      <c r="BP152" s="71"/>
      <c r="BQ152" s="71"/>
      <c r="BR152" s="71"/>
      <c r="BS152" s="71"/>
      <c r="BT152" s="71"/>
      <c r="BU152" s="71"/>
      <c r="BV152" s="71"/>
      <c r="BW152" s="71"/>
      <c r="BX152" s="71"/>
      <c r="BY152" s="71"/>
      <c r="BZ152" s="71"/>
      <c r="CA152" s="71"/>
      <c r="CB152" s="71"/>
      <c r="CC152" s="71"/>
      <c r="CD152" s="71"/>
      <c r="CE152" s="71"/>
      <c r="CF152" s="71"/>
      <c r="CG152" s="71"/>
      <c r="CH152" s="71"/>
    </row>
    <row r="153" spans="1:86">
      <c r="A153" s="564" t="s">
        <v>318</v>
      </c>
      <c r="B153" s="564"/>
      <c r="C153" s="564"/>
      <c r="D153" s="564">
        <v>2016</v>
      </c>
      <c r="E153" s="564" t="s">
        <v>20</v>
      </c>
      <c r="F153" s="564" t="s">
        <v>7</v>
      </c>
      <c r="G153" s="643" t="s">
        <v>804</v>
      </c>
      <c r="H153" s="851" t="s">
        <v>1823</v>
      </c>
      <c r="I153" s="554">
        <v>2</v>
      </c>
      <c r="J153" s="564" t="s">
        <v>842</v>
      </c>
      <c r="K153" s="643"/>
      <c r="L153" s="850">
        <v>0</v>
      </c>
      <c r="M153" s="850">
        <v>80</v>
      </c>
      <c r="N153" s="849">
        <f t="shared" si="4"/>
        <v>80</v>
      </c>
      <c r="O153" s="197"/>
      <c r="BA153" s="32"/>
      <c r="BB153" s="71"/>
      <c r="BC153" s="71"/>
      <c r="BD153" s="71"/>
      <c r="BE153" s="71"/>
      <c r="BF153" s="71"/>
      <c r="BG153" s="71"/>
      <c r="BH153" s="71"/>
      <c r="BI153" s="71"/>
      <c r="BJ153" s="71"/>
      <c r="BK153" s="71"/>
      <c r="BL153" s="71"/>
      <c r="BM153" s="179" t="s">
        <v>610</v>
      </c>
      <c r="BN153" s="71"/>
      <c r="BO153" s="71"/>
      <c r="BP153" s="71"/>
      <c r="BQ153" s="71"/>
      <c r="BR153" s="71"/>
      <c r="BS153" s="71"/>
      <c r="BT153" s="71"/>
      <c r="BU153" s="71"/>
      <c r="BV153" s="71"/>
      <c r="BW153" s="71"/>
      <c r="BX153" s="71"/>
      <c r="BY153" s="71"/>
      <c r="BZ153" s="71"/>
      <c r="CA153" s="71"/>
      <c r="CB153" s="71"/>
      <c r="CC153" s="71"/>
      <c r="CD153" s="71"/>
      <c r="CE153" s="71"/>
      <c r="CF153" s="71"/>
      <c r="CG153" s="71"/>
      <c r="CH153" s="71"/>
    </row>
    <row r="154" spans="1:86">
      <c r="A154" s="564" t="s">
        <v>318</v>
      </c>
      <c r="B154" s="564"/>
      <c r="C154" s="564"/>
      <c r="D154" s="564">
        <v>2016</v>
      </c>
      <c r="E154" s="564" t="s">
        <v>20</v>
      </c>
      <c r="F154" s="564" t="s">
        <v>7</v>
      </c>
      <c r="G154" s="643" t="s">
        <v>804</v>
      </c>
      <c r="H154" s="851" t="s">
        <v>825</v>
      </c>
      <c r="I154" s="554">
        <v>1</v>
      </c>
      <c r="J154" s="564" t="s">
        <v>842</v>
      </c>
      <c r="K154" s="643"/>
      <c r="L154" s="850">
        <v>4807</v>
      </c>
      <c r="M154" s="850">
        <v>0</v>
      </c>
      <c r="N154" s="849">
        <f t="shared" ref="N154:N164" si="6">K154+L154+M154</f>
        <v>4807</v>
      </c>
      <c r="O154" s="197"/>
      <c r="BA154" s="32"/>
      <c r="BB154" s="71"/>
      <c r="BC154" s="71"/>
      <c r="BD154" s="71"/>
      <c r="BE154" s="71"/>
      <c r="BF154" s="71"/>
      <c r="BG154" s="71"/>
      <c r="BH154" s="71"/>
      <c r="BI154" s="71"/>
      <c r="BJ154" s="71"/>
      <c r="BK154" s="71"/>
      <c r="BL154" s="71"/>
      <c r="BM154" s="179" t="s">
        <v>598</v>
      </c>
      <c r="BN154" s="71"/>
      <c r="BO154" s="71"/>
      <c r="BP154" s="71"/>
      <c r="BQ154" s="71"/>
      <c r="BR154" s="71"/>
      <c r="BS154" s="71"/>
      <c r="BT154" s="71"/>
      <c r="BU154" s="71"/>
      <c r="BV154" s="71"/>
      <c r="BW154" s="71"/>
      <c r="BX154" s="71"/>
      <c r="BY154" s="71"/>
      <c r="BZ154" s="71"/>
      <c r="CA154" s="71"/>
      <c r="CB154" s="71"/>
      <c r="CC154" s="71"/>
      <c r="CD154" s="71"/>
      <c r="CE154" s="71"/>
      <c r="CF154" s="71"/>
      <c r="CG154" s="71"/>
      <c r="CH154" s="71"/>
    </row>
    <row r="155" spans="1:86">
      <c r="A155" s="564" t="s">
        <v>318</v>
      </c>
      <c r="B155" s="564"/>
      <c r="C155" s="564"/>
      <c r="D155" s="564">
        <v>2016</v>
      </c>
      <c r="E155" s="564" t="s">
        <v>20</v>
      </c>
      <c r="F155" s="564" t="s">
        <v>7</v>
      </c>
      <c r="G155" s="643" t="s">
        <v>804</v>
      </c>
      <c r="H155" s="851" t="s">
        <v>867</v>
      </c>
      <c r="I155" s="554">
        <v>2</v>
      </c>
      <c r="J155" s="564" t="s">
        <v>842</v>
      </c>
      <c r="K155" s="643"/>
      <c r="L155" s="850">
        <v>1</v>
      </c>
      <c r="M155" s="850">
        <v>0</v>
      </c>
      <c r="N155" s="849">
        <f t="shared" si="6"/>
        <v>1</v>
      </c>
      <c r="O155" s="197"/>
      <c r="BA155" s="32"/>
      <c r="BB155" s="71"/>
      <c r="BC155" s="71"/>
      <c r="BD155" s="71"/>
      <c r="BE155" s="71"/>
      <c r="BF155" s="71"/>
      <c r="BG155" s="71"/>
      <c r="BH155" s="71"/>
      <c r="BI155" s="71"/>
      <c r="BJ155" s="71"/>
      <c r="BK155" s="71"/>
      <c r="BL155" s="71"/>
      <c r="BM155" s="179" t="s">
        <v>79</v>
      </c>
      <c r="BN155" s="71"/>
      <c r="BO155" s="71"/>
      <c r="BP155" s="71"/>
      <c r="BQ155" s="71"/>
      <c r="BR155" s="71"/>
      <c r="BS155" s="71"/>
      <c r="BT155" s="71"/>
      <c r="BU155" s="71"/>
      <c r="BV155" s="71"/>
      <c r="BW155" s="71"/>
      <c r="BX155" s="71"/>
      <c r="BY155" s="71"/>
      <c r="BZ155" s="71"/>
      <c r="CA155" s="71"/>
      <c r="CB155" s="71"/>
      <c r="CC155" s="71"/>
      <c r="CD155" s="71"/>
      <c r="CE155" s="71"/>
      <c r="CF155" s="71"/>
      <c r="CG155" s="71"/>
      <c r="CH155" s="71"/>
    </row>
    <row r="156" spans="1:86">
      <c r="A156" s="564" t="s">
        <v>318</v>
      </c>
      <c r="B156" s="564"/>
      <c r="C156" s="564"/>
      <c r="D156" s="564">
        <v>2016</v>
      </c>
      <c r="E156" s="564" t="s">
        <v>20</v>
      </c>
      <c r="F156" s="564" t="s">
        <v>7</v>
      </c>
      <c r="G156" s="643" t="s">
        <v>804</v>
      </c>
      <c r="H156" s="851" t="s">
        <v>831</v>
      </c>
      <c r="I156" s="554">
        <v>1</v>
      </c>
      <c r="J156" s="564" t="s">
        <v>842</v>
      </c>
      <c r="K156" s="643"/>
      <c r="L156" s="850">
        <v>132</v>
      </c>
      <c r="M156" s="850">
        <v>0</v>
      </c>
      <c r="N156" s="849">
        <f t="shared" si="6"/>
        <v>132</v>
      </c>
      <c r="O156" s="197"/>
      <c r="BA156" s="32"/>
      <c r="BB156" s="71"/>
      <c r="BC156" s="71"/>
      <c r="BD156" s="71"/>
      <c r="BE156" s="71"/>
      <c r="BF156" s="71"/>
      <c r="BG156" s="71"/>
      <c r="BH156" s="71"/>
      <c r="BI156" s="71"/>
      <c r="BJ156" s="71"/>
      <c r="BK156" s="71"/>
      <c r="BL156" s="71"/>
      <c r="BM156" s="179" t="s">
        <v>602</v>
      </c>
      <c r="BN156" s="71"/>
      <c r="BO156" s="71"/>
      <c r="BP156" s="71"/>
      <c r="BQ156" s="71"/>
      <c r="BR156" s="71"/>
      <c r="BS156" s="71"/>
      <c r="BT156" s="71"/>
      <c r="BU156" s="71"/>
      <c r="BV156" s="71"/>
      <c r="BW156" s="71"/>
      <c r="BX156" s="71"/>
      <c r="BY156" s="71"/>
      <c r="BZ156" s="71"/>
      <c r="CA156" s="71"/>
      <c r="CB156" s="71"/>
      <c r="CC156" s="71"/>
      <c r="CD156" s="71"/>
      <c r="CE156" s="71"/>
      <c r="CF156" s="71"/>
      <c r="CG156" s="71"/>
      <c r="CH156" s="71"/>
    </row>
    <row r="157" spans="1:86">
      <c r="A157" s="564" t="s">
        <v>318</v>
      </c>
      <c r="B157" s="564"/>
      <c r="C157" s="564"/>
      <c r="D157" s="564">
        <v>2016</v>
      </c>
      <c r="E157" s="564" t="s">
        <v>20</v>
      </c>
      <c r="F157" s="564" t="s">
        <v>7</v>
      </c>
      <c r="G157" s="643" t="s">
        <v>804</v>
      </c>
      <c r="H157" s="851" t="s">
        <v>874</v>
      </c>
      <c r="I157" s="554">
        <v>1</v>
      </c>
      <c r="J157" s="564" t="s">
        <v>842</v>
      </c>
      <c r="K157" s="643"/>
      <c r="L157" s="850">
        <v>0</v>
      </c>
      <c r="M157" s="850">
        <v>60</v>
      </c>
      <c r="N157" s="849">
        <f t="shared" si="6"/>
        <v>60</v>
      </c>
      <c r="O157" s="197"/>
      <c r="BA157" s="32"/>
      <c r="BB157" s="71"/>
      <c r="BC157" s="71"/>
      <c r="BD157" s="71"/>
      <c r="BE157" s="71"/>
      <c r="BF157" s="71"/>
      <c r="BG157" s="71"/>
      <c r="BH157" s="71"/>
      <c r="BI157" s="71"/>
      <c r="BJ157" s="71"/>
      <c r="BK157" s="71"/>
      <c r="BL157" s="71"/>
      <c r="BM157" s="179" t="s">
        <v>604</v>
      </c>
      <c r="BN157" s="71"/>
      <c r="BO157" s="71"/>
      <c r="BP157" s="71"/>
      <c r="BQ157" s="71"/>
      <c r="BR157" s="71"/>
      <c r="BS157" s="71"/>
      <c r="BT157" s="71"/>
      <c r="BU157" s="71"/>
      <c r="BV157" s="71"/>
      <c r="BW157" s="71"/>
      <c r="BX157" s="71"/>
      <c r="BY157" s="71"/>
      <c r="BZ157" s="71"/>
      <c r="CA157" s="71"/>
      <c r="CB157" s="71"/>
      <c r="CC157" s="71"/>
      <c r="CD157" s="71"/>
      <c r="CE157" s="71"/>
      <c r="CF157" s="71"/>
      <c r="CG157" s="71"/>
      <c r="CH157" s="71"/>
    </row>
    <row r="158" spans="1:86">
      <c r="A158" s="564" t="s">
        <v>318</v>
      </c>
      <c r="B158" s="564"/>
      <c r="C158" s="564"/>
      <c r="D158" s="564">
        <v>2016</v>
      </c>
      <c r="E158" s="564" t="s">
        <v>20</v>
      </c>
      <c r="F158" s="564" t="s">
        <v>7</v>
      </c>
      <c r="G158" s="643" t="s">
        <v>804</v>
      </c>
      <c r="H158" s="851" t="s">
        <v>875</v>
      </c>
      <c r="I158" s="554">
        <v>2</v>
      </c>
      <c r="J158" s="564" t="s">
        <v>842</v>
      </c>
      <c r="K158" s="643"/>
      <c r="L158" s="850">
        <v>42</v>
      </c>
      <c r="M158" s="850">
        <v>0</v>
      </c>
      <c r="N158" s="849">
        <f t="shared" si="6"/>
        <v>42</v>
      </c>
      <c r="O158" s="197"/>
      <c r="BA158" s="32"/>
      <c r="BB158" s="71"/>
      <c r="BC158" s="71"/>
      <c r="BD158" s="71"/>
      <c r="BE158" s="71"/>
      <c r="BF158" s="71"/>
      <c r="BG158" s="71"/>
      <c r="BH158" s="71"/>
      <c r="BI158" s="71"/>
      <c r="BJ158" s="71"/>
      <c r="BK158" s="71"/>
      <c r="BL158" s="71"/>
      <c r="BM158" s="179" t="s">
        <v>605</v>
      </c>
      <c r="BN158" s="71"/>
      <c r="BO158" s="71"/>
      <c r="BP158" s="71"/>
      <c r="BQ158" s="71"/>
      <c r="BR158" s="71"/>
      <c r="BS158" s="71"/>
      <c r="BT158" s="71"/>
      <c r="BU158" s="71"/>
      <c r="BV158" s="71"/>
      <c r="BW158" s="71"/>
      <c r="BX158" s="71"/>
      <c r="BY158" s="71"/>
      <c r="BZ158" s="71"/>
      <c r="CA158" s="71"/>
      <c r="CB158" s="71"/>
      <c r="CC158" s="71"/>
      <c r="CD158" s="71"/>
      <c r="CE158" s="71"/>
      <c r="CF158" s="71"/>
      <c r="CG158" s="71"/>
      <c r="CH158" s="71"/>
    </row>
    <row r="159" spans="1:86">
      <c r="A159" s="564" t="s">
        <v>318</v>
      </c>
      <c r="B159" s="564"/>
      <c r="C159" s="564"/>
      <c r="D159" s="564">
        <v>2016</v>
      </c>
      <c r="E159" s="564" t="s">
        <v>20</v>
      </c>
      <c r="F159" s="564" t="s">
        <v>7</v>
      </c>
      <c r="G159" s="643" t="s">
        <v>804</v>
      </c>
      <c r="H159" s="851" t="s">
        <v>832</v>
      </c>
      <c r="I159" s="554">
        <v>1</v>
      </c>
      <c r="J159" s="564" t="s">
        <v>842</v>
      </c>
      <c r="K159" s="643"/>
      <c r="L159" s="850">
        <v>13981</v>
      </c>
      <c r="M159" s="850">
        <v>0</v>
      </c>
      <c r="N159" s="849">
        <f t="shared" si="6"/>
        <v>13981</v>
      </c>
      <c r="O159" s="197"/>
      <c r="BA159" s="32"/>
      <c r="BB159" s="71"/>
      <c r="BC159" s="71"/>
      <c r="BD159" s="71"/>
      <c r="BE159" s="71"/>
      <c r="BF159" s="71"/>
      <c r="BG159" s="71"/>
      <c r="BH159" s="71"/>
      <c r="BI159" s="71"/>
      <c r="BJ159" s="71"/>
      <c r="BK159" s="71"/>
      <c r="BL159" s="71"/>
      <c r="BM159" s="179" t="s">
        <v>606</v>
      </c>
      <c r="BN159" s="71"/>
      <c r="BO159" s="71"/>
      <c r="BP159" s="71"/>
      <c r="BQ159" s="71"/>
      <c r="BR159" s="71"/>
      <c r="BS159" s="71"/>
      <c r="BT159" s="71"/>
      <c r="BU159" s="71"/>
      <c r="BV159" s="71"/>
      <c r="BW159" s="71"/>
      <c r="BX159" s="71"/>
      <c r="BY159" s="71"/>
      <c r="BZ159" s="71"/>
      <c r="CA159" s="71"/>
      <c r="CB159" s="71"/>
      <c r="CC159" s="71"/>
      <c r="CD159" s="71"/>
      <c r="CE159" s="71"/>
      <c r="CF159" s="71"/>
      <c r="CG159" s="71"/>
      <c r="CH159" s="71"/>
    </row>
    <row r="160" spans="1:86">
      <c r="A160" s="564" t="s">
        <v>318</v>
      </c>
      <c r="B160" s="564"/>
      <c r="C160" s="564"/>
      <c r="D160" s="564">
        <v>2016</v>
      </c>
      <c r="E160" s="564" t="s">
        <v>20</v>
      </c>
      <c r="F160" s="564" t="s">
        <v>7</v>
      </c>
      <c r="G160" s="643" t="s">
        <v>804</v>
      </c>
      <c r="H160" s="851" t="s">
        <v>1604</v>
      </c>
      <c r="I160" s="554">
        <v>1</v>
      </c>
      <c r="J160" s="564" t="s">
        <v>842</v>
      </c>
      <c r="K160" s="643"/>
      <c r="L160" s="850">
        <v>0</v>
      </c>
      <c r="M160" s="850">
        <v>8</v>
      </c>
      <c r="N160" s="849">
        <f t="shared" si="6"/>
        <v>8</v>
      </c>
      <c r="O160" s="197"/>
      <c r="BA160" s="32"/>
      <c r="BB160" s="71"/>
      <c r="BC160" s="71"/>
      <c r="BD160" s="71"/>
      <c r="BE160" s="71"/>
      <c r="BF160" s="71"/>
      <c r="BG160" s="71"/>
      <c r="BH160" s="71"/>
      <c r="BI160" s="71"/>
      <c r="BJ160" s="71"/>
      <c r="BK160" s="71"/>
      <c r="BL160" s="71"/>
      <c r="BM160" s="180" t="s">
        <v>609</v>
      </c>
      <c r="BN160" s="71"/>
      <c r="BO160" s="71"/>
      <c r="BP160" s="71"/>
      <c r="BQ160" s="71"/>
      <c r="BR160" s="71"/>
      <c r="BS160" s="71"/>
      <c r="BT160" s="71"/>
      <c r="BU160" s="71"/>
      <c r="BV160" s="71"/>
      <c r="BW160" s="71"/>
      <c r="BX160" s="71"/>
      <c r="BY160" s="71"/>
      <c r="BZ160" s="71"/>
      <c r="CA160" s="71"/>
      <c r="CB160" s="71"/>
      <c r="CC160" s="71"/>
      <c r="CD160" s="71"/>
      <c r="CE160" s="71"/>
      <c r="CF160" s="71"/>
      <c r="CG160" s="71"/>
      <c r="CH160" s="71"/>
    </row>
    <row r="161" spans="1:86">
      <c r="A161" s="564" t="s">
        <v>318</v>
      </c>
      <c r="B161" s="564"/>
      <c r="C161" s="564"/>
      <c r="D161" s="564">
        <v>2016</v>
      </c>
      <c r="E161" s="564" t="s">
        <v>20</v>
      </c>
      <c r="F161" s="564" t="s">
        <v>7</v>
      </c>
      <c r="G161" s="643" t="s">
        <v>804</v>
      </c>
      <c r="H161" s="851" t="s">
        <v>840</v>
      </c>
      <c r="I161" s="554">
        <v>1</v>
      </c>
      <c r="J161" s="564" t="s">
        <v>842</v>
      </c>
      <c r="K161" s="643"/>
      <c r="L161" s="850">
        <v>0</v>
      </c>
      <c r="M161" s="850">
        <v>73</v>
      </c>
      <c r="N161" s="849">
        <f t="shared" si="6"/>
        <v>73</v>
      </c>
      <c r="O161" s="197"/>
      <c r="BA161" s="32"/>
      <c r="BB161" s="71"/>
      <c r="BC161" s="71"/>
      <c r="BD161" s="71"/>
      <c r="BE161" s="71"/>
      <c r="BF161" s="71"/>
      <c r="BG161" s="71"/>
      <c r="BH161" s="71"/>
      <c r="BI161" s="71"/>
      <c r="BJ161" s="71"/>
      <c r="BK161" s="71"/>
      <c r="BL161" s="71"/>
      <c r="BM161" s="180" t="s">
        <v>600</v>
      </c>
      <c r="BN161" s="71"/>
      <c r="BO161" s="71"/>
      <c r="BP161" s="71"/>
      <c r="BQ161" s="71"/>
      <c r="BR161" s="71"/>
      <c r="BS161" s="71"/>
      <c r="BT161" s="71"/>
      <c r="BU161" s="71"/>
      <c r="BV161" s="71"/>
      <c r="BW161" s="71"/>
      <c r="BX161" s="71"/>
      <c r="BY161" s="71"/>
      <c r="BZ161" s="71"/>
      <c r="CA161" s="71"/>
      <c r="CB161" s="71"/>
      <c r="CC161" s="71"/>
      <c r="CD161" s="71"/>
      <c r="CE161" s="71"/>
      <c r="CF161" s="71"/>
      <c r="CG161" s="71"/>
      <c r="CH161" s="71"/>
    </row>
    <row r="162" spans="1:86">
      <c r="A162" s="564" t="s">
        <v>318</v>
      </c>
      <c r="B162" s="564"/>
      <c r="C162" s="564"/>
      <c r="D162" s="564">
        <v>2016</v>
      </c>
      <c r="E162" s="564" t="s">
        <v>20</v>
      </c>
      <c r="F162" s="564" t="s">
        <v>7</v>
      </c>
      <c r="G162" s="643" t="s">
        <v>804</v>
      </c>
      <c r="H162" s="851" t="s">
        <v>1606</v>
      </c>
      <c r="I162" s="554">
        <v>1</v>
      </c>
      <c r="J162" s="564" t="s">
        <v>842</v>
      </c>
      <c r="K162" s="643"/>
      <c r="L162" s="850">
        <v>365</v>
      </c>
      <c r="M162" s="850">
        <v>0</v>
      </c>
      <c r="N162" s="849">
        <f t="shared" si="6"/>
        <v>365</v>
      </c>
      <c r="O162" s="197"/>
      <c r="BA162" s="32"/>
      <c r="BB162" s="71"/>
      <c r="BC162" s="71"/>
      <c r="BD162" s="71"/>
      <c r="BE162" s="71"/>
      <c r="BF162" s="71"/>
      <c r="BG162" s="71"/>
      <c r="BH162" s="71"/>
      <c r="BI162" s="71"/>
      <c r="BJ162" s="71"/>
      <c r="BK162" s="71"/>
      <c r="BL162" s="71"/>
      <c r="BM162" s="179" t="s">
        <v>79</v>
      </c>
      <c r="BN162" s="71"/>
      <c r="BO162" s="71"/>
      <c r="BP162" s="71"/>
      <c r="BQ162" s="71"/>
      <c r="BR162" s="71"/>
      <c r="BS162" s="71"/>
      <c r="BT162" s="71"/>
      <c r="BU162" s="71"/>
      <c r="BV162" s="71"/>
      <c r="BW162" s="71"/>
      <c r="BX162" s="71"/>
      <c r="BY162" s="71"/>
      <c r="BZ162" s="71"/>
      <c r="CA162" s="71"/>
      <c r="CB162" s="71"/>
      <c r="CC162" s="71"/>
      <c r="CD162" s="71"/>
      <c r="CE162" s="71"/>
      <c r="CF162" s="71"/>
      <c r="CG162" s="71"/>
      <c r="CH162" s="71"/>
    </row>
    <row r="163" spans="1:86">
      <c r="A163" s="564" t="s">
        <v>318</v>
      </c>
      <c r="B163" s="564"/>
      <c r="C163" s="564"/>
      <c r="D163" s="564">
        <v>2016</v>
      </c>
      <c r="E163" s="564" t="s">
        <v>20</v>
      </c>
      <c r="F163" s="564" t="s">
        <v>7</v>
      </c>
      <c r="G163" s="643" t="s">
        <v>804</v>
      </c>
      <c r="H163" s="851" t="s">
        <v>841</v>
      </c>
      <c r="I163" s="554">
        <v>1</v>
      </c>
      <c r="J163" s="564" t="s">
        <v>842</v>
      </c>
      <c r="K163" s="643"/>
      <c r="L163" s="850">
        <v>37</v>
      </c>
      <c r="M163" s="850">
        <v>0</v>
      </c>
      <c r="N163" s="849">
        <f t="shared" si="6"/>
        <v>37</v>
      </c>
      <c r="O163" s="197"/>
      <c r="BA163" s="32"/>
      <c r="BB163" s="71"/>
      <c r="BC163" s="71"/>
      <c r="BD163" s="71"/>
      <c r="BE163" s="71"/>
      <c r="BF163" s="71"/>
      <c r="BG163" s="71"/>
      <c r="BH163" s="71"/>
      <c r="BI163" s="71"/>
      <c r="BJ163" s="71"/>
      <c r="BK163" s="71"/>
      <c r="BL163" s="71"/>
      <c r="BM163" s="179" t="s">
        <v>602</v>
      </c>
      <c r="BN163" s="71"/>
      <c r="BO163" s="71"/>
      <c r="BP163" s="71"/>
      <c r="BQ163" s="71"/>
      <c r="BR163" s="71"/>
      <c r="BS163" s="71"/>
      <c r="BT163" s="71"/>
      <c r="BU163" s="71"/>
      <c r="BV163" s="71"/>
      <c r="BW163" s="71"/>
      <c r="BX163" s="71"/>
      <c r="BY163" s="71"/>
      <c r="BZ163" s="71"/>
      <c r="CA163" s="71"/>
      <c r="CB163" s="71"/>
      <c r="CC163" s="71"/>
      <c r="CD163" s="71"/>
      <c r="CE163" s="71"/>
      <c r="CF163" s="71"/>
      <c r="CG163" s="71"/>
      <c r="CH163" s="71"/>
    </row>
    <row r="164" spans="1:86">
      <c r="A164" s="564" t="s">
        <v>318</v>
      </c>
      <c r="B164" s="564"/>
      <c r="C164" s="564"/>
      <c r="D164" s="564">
        <v>2016</v>
      </c>
      <c r="E164" s="564" t="s">
        <v>20</v>
      </c>
      <c r="F164" s="564" t="s">
        <v>7</v>
      </c>
      <c r="G164" s="643" t="s">
        <v>804</v>
      </c>
      <c r="H164" s="851" t="s">
        <v>1609</v>
      </c>
      <c r="I164" s="554">
        <v>1</v>
      </c>
      <c r="J164" s="564" t="s">
        <v>842</v>
      </c>
      <c r="K164" s="643"/>
      <c r="L164" s="850">
        <v>6095</v>
      </c>
      <c r="M164" s="850">
        <v>0</v>
      </c>
      <c r="N164" s="849">
        <f t="shared" si="6"/>
        <v>6095</v>
      </c>
      <c r="O164" s="197"/>
      <c r="BA164" s="32"/>
      <c r="BB164" s="71"/>
      <c r="BC164" s="71"/>
      <c r="BD164" s="71"/>
      <c r="BE164" s="71"/>
      <c r="BF164" s="71"/>
      <c r="BG164" s="71"/>
      <c r="BH164" s="71"/>
      <c r="BI164" s="71"/>
      <c r="BJ164" s="71"/>
      <c r="BK164" s="71"/>
      <c r="BL164" s="71"/>
      <c r="BM164" s="179" t="s">
        <v>603</v>
      </c>
      <c r="BN164" s="71"/>
      <c r="BO164" s="71"/>
      <c r="BP164" s="71"/>
      <c r="BQ164" s="71"/>
      <c r="BR164" s="71"/>
      <c r="BS164" s="71"/>
      <c r="BT164" s="71"/>
      <c r="BU164" s="71"/>
      <c r="BV164" s="71"/>
      <c r="BW164" s="71"/>
      <c r="BX164" s="71"/>
      <c r="BY164" s="71"/>
      <c r="BZ164" s="71"/>
      <c r="CA164" s="71"/>
      <c r="CB164" s="71"/>
      <c r="CC164" s="71"/>
      <c r="CD164" s="71"/>
      <c r="CE164" s="71"/>
      <c r="CF164" s="71"/>
      <c r="CG164" s="71"/>
      <c r="CH164" s="71"/>
    </row>
    <row r="165" spans="1:86">
      <c r="A165" s="564" t="s">
        <v>318</v>
      </c>
      <c r="B165" s="564"/>
      <c r="C165" s="564"/>
      <c r="D165" s="564">
        <v>2016</v>
      </c>
      <c r="E165" s="564" t="s">
        <v>20</v>
      </c>
      <c r="F165" s="564" t="s">
        <v>7</v>
      </c>
      <c r="G165" s="643" t="s">
        <v>804</v>
      </c>
      <c r="H165" s="851" t="s">
        <v>829</v>
      </c>
      <c r="I165" s="554">
        <v>1</v>
      </c>
      <c r="J165" s="564" t="s">
        <v>823</v>
      </c>
      <c r="K165" s="643"/>
      <c r="L165" s="850">
        <v>3674</v>
      </c>
      <c r="M165" s="850">
        <v>0</v>
      </c>
      <c r="N165" s="849">
        <f t="shared" si="4"/>
        <v>3674</v>
      </c>
      <c r="O165" s="197"/>
      <c r="BA165" s="32"/>
      <c r="BB165" s="71"/>
      <c r="BC165" s="71"/>
      <c r="BD165" s="71"/>
      <c r="BE165" s="71"/>
      <c r="BF165" s="71"/>
      <c r="BG165" s="71"/>
      <c r="BH165" s="71"/>
      <c r="BI165" s="71"/>
      <c r="BJ165" s="71"/>
      <c r="BK165" s="71"/>
      <c r="BL165" s="71"/>
      <c r="BM165" s="179" t="s">
        <v>611</v>
      </c>
      <c r="BN165" s="71"/>
      <c r="BO165" s="71"/>
      <c r="BP165" s="71"/>
      <c r="BQ165" s="71"/>
      <c r="BR165" s="71"/>
      <c r="BS165" s="71"/>
      <c r="BT165" s="71"/>
      <c r="BU165" s="71"/>
      <c r="BV165" s="71"/>
      <c r="BW165" s="71"/>
      <c r="BX165" s="71"/>
      <c r="BY165" s="71"/>
      <c r="BZ165" s="71"/>
      <c r="CA165" s="71"/>
      <c r="CB165" s="71"/>
      <c r="CC165" s="71"/>
      <c r="CD165" s="71"/>
      <c r="CE165" s="71"/>
      <c r="CF165" s="71"/>
      <c r="CG165" s="71"/>
      <c r="CH165" s="71"/>
    </row>
    <row r="166" spans="1:86">
      <c r="A166" s="564" t="s">
        <v>318</v>
      </c>
      <c r="B166" s="564"/>
      <c r="C166" s="564"/>
      <c r="D166" s="564">
        <v>2016</v>
      </c>
      <c r="E166" s="564" t="s">
        <v>20</v>
      </c>
      <c r="F166" s="564" t="s">
        <v>7</v>
      </c>
      <c r="G166" s="643" t="s">
        <v>804</v>
      </c>
      <c r="H166" s="851" t="s">
        <v>824</v>
      </c>
      <c r="I166" s="554">
        <v>1</v>
      </c>
      <c r="J166" s="564" t="s">
        <v>823</v>
      </c>
      <c r="K166" s="643"/>
      <c r="L166" s="850">
        <v>927</v>
      </c>
      <c r="M166" s="850">
        <v>0</v>
      </c>
      <c r="N166" s="849">
        <f t="shared" si="4"/>
        <v>927</v>
      </c>
      <c r="O166" s="197"/>
      <c r="BA166" s="32"/>
      <c r="BB166" s="71"/>
      <c r="BC166" s="71"/>
      <c r="BD166" s="71"/>
      <c r="BE166" s="71"/>
      <c r="BF166" s="71"/>
      <c r="BG166" s="71"/>
      <c r="BH166" s="71"/>
      <c r="BI166" s="71"/>
      <c r="BJ166" s="71"/>
      <c r="BK166" s="71"/>
      <c r="BL166" s="71"/>
      <c r="BM166" s="179" t="s">
        <v>614</v>
      </c>
      <c r="BN166" s="71"/>
      <c r="BO166" s="71"/>
      <c r="BP166" s="71"/>
      <c r="BQ166" s="71"/>
      <c r="BR166" s="71"/>
      <c r="BS166" s="71"/>
      <c r="BT166" s="71"/>
      <c r="BU166" s="71"/>
      <c r="BV166" s="71"/>
      <c r="BW166" s="71"/>
      <c r="BX166" s="71"/>
      <c r="BY166" s="71"/>
      <c r="BZ166" s="71"/>
      <c r="CA166" s="71"/>
      <c r="CB166" s="71"/>
      <c r="CC166" s="71"/>
      <c r="CD166" s="71"/>
      <c r="CE166" s="71"/>
      <c r="CF166" s="71"/>
      <c r="CG166" s="71"/>
      <c r="CH166" s="71"/>
    </row>
    <row r="167" spans="1:86">
      <c r="A167" s="564" t="s">
        <v>318</v>
      </c>
      <c r="B167" s="564"/>
      <c r="C167" s="564"/>
      <c r="D167" s="564">
        <v>2016</v>
      </c>
      <c r="E167" s="564" t="s">
        <v>20</v>
      </c>
      <c r="F167" s="564" t="s">
        <v>7</v>
      </c>
      <c r="G167" s="643" t="s">
        <v>804</v>
      </c>
      <c r="H167" s="851" t="s">
        <v>827</v>
      </c>
      <c r="I167" s="554">
        <v>1</v>
      </c>
      <c r="J167" s="564" t="s">
        <v>823</v>
      </c>
      <c r="K167" s="643"/>
      <c r="L167" s="850">
        <v>6666</v>
      </c>
      <c r="M167" s="850">
        <v>0</v>
      </c>
      <c r="N167" s="849">
        <f t="shared" si="4"/>
        <v>6666</v>
      </c>
      <c r="O167" s="197"/>
      <c r="BA167" s="32"/>
      <c r="BB167" s="71"/>
      <c r="BC167" s="71"/>
      <c r="BD167" s="71"/>
      <c r="BE167" s="71"/>
      <c r="BF167" s="71"/>
      <c r="BG167" s="71"/>
      <c r="BH167" s="71"/>
      <c r="BI167" s="71"/>
      <c r="BJ167" s="71"/>
      <c r="BK167" s="71"/>
      <c r="BL167" s="71"/>
      <c r="BM167" s="179" t="s">
        <v>615</v>
      </c>
      <c r="BN167" s="71"/>
      <c r="BO167" s="71"/>
      <c r="BP167" s="71"/>
      <c r="BQ167" s="71"/>
      <c r="BR167" s="71"/>
      <c r="BS167" s="71"/>
      <c r="BT167" s="71"/>
      <c r="BU167" s="71"/>
      <c r="BV167" s="71"/>
      <c r="BW167" s="71"/>
      <c r="BX167" s="71"/>
      <c r="BY167" s="71"/>
      <c r="BZ167" s="71"/>
      <c r="CA167" s="71"/>
      <c r="CB167" s="71"/>
      <c r="CC167" s="71"/>
      <c r="CD167" s="71"/>
      <c r="CE167" s="71"/>
      <c r="CF167" s="71"/>
      <c r="CG167" s="71"/>
      <c r="CH167" s="71"/>
    </row>
    <row r="168" spans="1:86">
      <c r="A168" s="564" t="s">
        <v>318</v>
      </c>
      <c r="B168" s="564"/>
      <c r="C168" s="564"/>
      <c r="D168" s="564">
        <v>2016</v>
      </c>
      <c r="E168" s="564" t="s">
        <v>20</v>
      </c>
      <c r="F168" s="564" t="s">
        <v>7</v>
      </c>
      <c r="G168" s="643" t="s">
        <v>64</v>
      </c>
      <c r="H168" s="851" t="s">
        <v>834</v>
      </c>
      <c r="I168" s="554">
        <v>2</v>
      </c>
      <c r="J168" s="564" t="s">
        <v>842</v>
      </c>
      <c r="K168" s="643"/>
      <c r="L168" s="850">
        <v>164</v>
      </c>
      <c r="M168" s="850">
        <v>0</v>
      </c>
      <c r="N168" s="849">
        <f t="shared" si="4"/>
        <v>164</v>
      </c>
      <c r="O168" s="197"/>
      <c r="BA168" s="32"/>
      <c r="BB168" s="71"/>
      <c r="BC168" s="71"/>
      <c r="BD168" s="71"/>
      <c r="BE168" s="71"/>
      <c r="BF168" s="71"/>
      <c r="BG168" s="71"/>
      <c r="BH168" s="71"/>
      <c r="BI168" s="71"/>
      <c r="BJ168" s="71"/>
      <c r="BK168" s="71"/>
      <c r="BL168" s="71"/>
      <c r="BM168" s="179" t="s">
        <v>616</v>
      </c>
      <c r="BN168" s="71"/>
      <c r="BO168" s="71"/>
      <c r="BP168" s="71"/>
      <c r="BQ168" s="71"/>
      <c r="BR168" s="71"/>
      <c r="BS168" s="71"/>
      <c r="BT168" s="71"/>
      <c r="BU168" s="71"/>
      <c r="BV168" s="71"/>
      <c r="BW168" s="71"/>
      <c r="BX168" s="71"/>
      <c r="BY168" s="71"/>
      <c r="BZ168" s="71"/>
      <c r="CA168" s="71"/>
      <c r="CB168" s="71"/>
      <c r="CC168" s="71"/>
      <c r="CD168" s="71"/>
      <c r="CE168" s="71"/>
      <c r="CF168" s="71"/>
      <c r="CG168" s="71"/>
      <c r="CH168" s="71"/>
    </row>
    <row r="169" spans="1:86">
      <c r="A169" s="564" t="s">
        <v>318</v>
      </c>
      <c r="B169" s="564"/>
      <c r="C169" s="564"/>
      <c r="D169" s="564">
        <v>2016</v>
      </c>
      <c r="E169" s="564" t="s">
        <v>20</v>
      </c>
      <c r="F169" s="564" t="s">
        <v>7</v>
      </c>
      <c r="G169" s="643" t="s">
        <v>64</v>
      </c>
      <c r="H169" s="851" t="s">
        <v>1594</v>
      </c>
      <c r="I169" s="554">
        <v>1</v>
      </c>
      <c r="J169" s="564" t="s">
        <v>842</v>
      </c>
      <c r="K169" s="643"/>
      <c r="L169" s="850">
        <v>15</v>
      </c>
      <c r="M169" s="850">
        <v>1</v>
      </c>
      <c r="N169" s="849">
        <f t="shared" si="4"/>
        <v>16</v>
      </c>
      <c r="O169" s="197"/>
      <c r="BA169" s="32"/>
      <c r="BB169" s="71"/>
      <c r="BC169" s="71"/>
      <c r="BD169" s="71"/>
      <c r="BE169" s="71"/>
      <c r="BF169" s="71"/>
      <c r="BG169" s="71"/>
      <c r="BH169" s="71"/>
      <c r="BI169" s="71"/>
      <c r="BJ169" s="71"/>
      <c r="BK169" s="71"/>
      <c r="BL169" s="71"/>
      <c r="BM169" s="179" t="s">
        <v>618</v>
      </c>
      <c r="BN169" s="71"/>
      <c r="BO169" s="71"/>
      <c r="BP169" s="71"/>
      <c r="BQ169" s="71"/>
      <c r="BR169" s="71"/>
      <c r="BS169" s="71"/>
      <c r="BT169" s="71"/>
      <c r="BU169" s="71"/>
      <c r="BV169" s="71"/>
      <c r="BW169" s="71"/>
      <c r="BX169" s="71"/>
      <c r="BY169" s="71"/>
      <c r="BZ169" s="71"/>
      <c r="CA169" s="71"/>
      <c r="CB169" s="71"/>
      <c r="CC169" s="71"/>
      <c r="CD169" s="71"/>
      <c r="CE169" s="71"/>
      <c r="CF169" s="71"/>
      <c r="CG169" s="71"/>
      <c r="CH169" s="71"/>
    </row>
    <row r="170" spans="1:86">
      <c r="A170" s="564" t="s">
        <v>318</v>
      </c>
      <c r="B170" s="564"/>
      <c r="C170" s="564"/>
      <c r="D170" s="564">
        <v>2016</v>
      </c>
      <c r="E170" s="564" t="s">
        <v>20</v>
      </c>
      <c r="F170" s="564" t="s">
        <v>7</v>
      </c>
      <c r="G170" s="643" t="s">
        <v>64</v>
      </c>
      <c r="H170" s="851" t="s">
        <v>1820</v>
      </c>
      <c r="I170" s="554"/>
      <c r="J170" s="564" t="s">
        <v>842</v>
      </c>
      <c r="K170" s="643"/>
      <c r="L170" s="850">
        <v>0</v>
      </c>
      <c r="M170" s="850">
        <v>1</v>
      </c>
      <c r="N170" s="849">
        <f t="shared" si="4"/>
        <v>1</v>
      </c>
      <c r="O170" s="197"/>
      <c r="BA170" s="32"/>
      <c r="BB170" s="71"/>
      <c r="BC170" s="71"/>
      <c r="BD170" s="71"/>
      <c r="BE170" s="71"/>
      <c r="BF170" s="71"/>
      <c r="BG170" s="71"/>
      <c r="BH170" s="71"/>
      <c r="BI170" s="71"/>
      <c r="BJ170" s="71"/>
      <c r="BK170" s="71"/>
      <c r="BL170" s="71"/>
      <c r="BM170" s="179" t="s">
        <v>619</v>
      </c>
      <c r="BN170" s="71"/>
      <c r="BO170" s="71"/>
      <c r="BP170" s="71"/>
      <c r="BQ170" s="71"/>
      <c r="BR170" s="71"/>
      <c r="BS170" s="71"/>
      <c r="BT170" s="71"/>
      <c r="BU170" s="71"/>
      <c r="BV170" s="71"/>
      <c r="BW170" s="71"/>
      <c r="BX170" s="71"/>
      <c r="BY170" s="71"/>
      <c r="BZ170" s="71"/>
      <c r="CA170" s="71"/>
      <c r="CB170" s="71"/>
      <c r="CC170" s="71"/>
      <c r="CD170" s="71"/>
      <c r="CE170" s="71"/>
      <c r="CF170" s="71"/>
      <c r="CG170" s="71"/>
      <c r="CH170" s="71"/>
    </row>
    <row r="171" spans="1:86">
      <c r="A171" s="564" t="s">
        <v>318</v>
      </c>
      <c r="B171" s="564"/>
      <c r="C171" s="564"/>
      <c r="D171" s="564">
        <v>2016</v>
      </c>
      <c r="E171" s="564" t="s">
        <v>20</v>
      </c>
      <c r="F171" s="564" t="s">
        <v>7</v>
      </c>
      <c r="G171" s="643" t="s">
        <v>64</v>
      </c>
      <c r="H171" s="851" t="s">
        <v>1825</v>
      </c>
      <c r="I171" s="554">
        <v>2</v>
      </c>
      <c r="J171" s="564" t="s">
        <v>842</v>
      </c>
      <c r="K171" s="643"/>
      <c r="L171" s="850">
        <v>0</v>
      </c>
      <c r="M171" s="850">
        <v>1</v>
      </c>
      <c r="N171" s="849">
        <f t="shared" si="4"/>
        <v>1</v>
      </c>
      <c r="O171" s="197"/>
      <c r="BA171" s="32"/>
      <c r="BB171" s="71"/>
      <c r="BC171" s="71"/>
      <c r="BD171" s="71"/>
      <c r="BE171" s="71"/>
      <c r="BF171" s="71"/>
      <c r="BG171" s="71"/>
      <c r="BH171" s="71"/>
      <c r="BI171" s="71"/>
      <c r="BJ171" s="71"/>
      <c r="BK171" s="71"/>
      <c r="BL171" s="71"/>
      <c r="BM171" s="179" t="s">
        <v>621</v>
      </c>
      <c r="BN171" s="71"/>
      <c r="BO171" s="71"/>
      <c r="BP171" s="71"/>
      <c r="BQ171" s="71"/>
      <c r="BR171" s="71"/>
      <c r="BS171" s="71"/>
      <c r="BT171" s="71"/>
      <c r="BU171" s="71"/>
      <c r="BV171" s="71"/>
      <c r="BW171" s="71"/>
      <c r="BX171" s="71"/>
      <c r="BY171" s="71"/>
      <c r="BZ171" s="71"/>
      <c r="CA171" s="71"/>
      <c r="CB171" s="71"/>
      <c r="CC171" s="71"/>
      <c r="CD171" s="71"/>
      <c r="CE171" s="71"/>
      <c r="CF171" s="71"/>
      <c r="CG171" s="71"/>
      <c r="CH171" s="71"/>
    </row>
    <row r="172" spans="1:86">
      <c r="A172" s="564" t="s">
        <v>318</v>
      </c>
      <c r="B172" s="564"/>
      <c r="C172" s="564"/>
      <c r="D172" s="564">
        <v>2016</v>
      </c>
      <c r="E172" s="564" t="s">
        <v>20</v>
      </c>
      <c r="F172" s="564" t="s">
        <v>7</v>
      </c>
      <c r="G172" s="643" t="s">
        <v>64</v>
      </c>
      <c r="H172" s="851" t="s">
        <v>835</v>
      </c>
      <c r="I172" s="554"/>
      <c r="J172" s="564" t="s">
        <v>842</v>
      </c>
      <c r="K172" s="643"/>
      <c r="L172" s="850">
        <v>0</v>
      </c>
      <c r="M172" s="850">
        <v>3</v>
      </c>
      <c r="N172" s="849">
        <f t="shared" si="4"/>
        <v>3</v>
      </c>
      <c r="O172" s="197"/>
      <c r="BA172" s="32"/>
      <c r="BB172" s="71"/>
      <c r="BC172" s="71"/>
      <c r="BD172" s="71"/>
      <c r="BE172" s="71"/>
      <c r="BF172" s="71"/>
      <c r="BG172" s="71"/>
      <c r="BH172" s="71"/>
      <c r="BI172" s="71"/>
      <c r="BJ172" s="71"/>
      <c r="BK172" s="71"/>
      <c r="BL172" s="71"/>
      <c r="BM172" s="179" t="s">
        <v>622</v>
      </c>
      <c r="BN172" s="71"/>
      <c r="BO172" s="71"/>
      <c r="BP172" s="71"/>
      <c r="BQ172" s="71"/>
      <c r="BR172" s="71"/>
      <c r="BS172" s="71"/>
      <c r="BT172" s="71"/>
      <c r="BU172" s="71"/>
      <c r="BV172" s="71"/>
      <c r="BW172" s="71"/>
      <c r="BX172" s="71"/>
      <c r="BY172" s="71"/>
      <c r="BZ172" s="71"/>
      <c r="CA172" s="71"/>
      <c r="CB172" s="71"/>
      <c r="CC172" s="71"/>
      <c r="CD172" s="71"/>
      <c r="CE172" s="71"/>
      <c r="CF172" s="71"/>
      <c r="CG172" s="71"/>
      <c r="CH172" s="71"/>
    </row>
    <row r="173" spans="1:86">
      <c r="A173" s="564" t="s">
        <v>318</v>
      </c>
      <c r="B173" s="564"/>
      <c r="C173" s="564"/>
      <c r="D173" s="564">
        <v>2016</v>
      </c>
      <c r="E173" s="564" t="s">
        <v>20</v>
      </c>
      <c r="F173" s="564" t="s">
        <v>7</v>
      </c>
      <c r="G173" s="643" t="s">
        <v>64</v>
      </c>
      <c r="H173" s="851" t="s">
        <v>830</v>
      </c>
      <c r="I173" s="554">
        <v>2</v>
      </c>
      <c r="J173" s="564" t="s">
        <v>842</v>
      </c>
      <c r="K173" s="643"/>
      <c r="L173" s="850">
        <v>0</v>
      </c>
      <c r="M173" s="850">
        <v>126</v>
      </c>
      <c r="N173" s="849">
        <f t="shared" si="4"/>
        <v>126</v>
      </c>
      <c r="O173" s="197"/>
      <c r="BA173" s="32"/>
      <c r="BB173" s="71"/>
      <c r="BC173" s="71"/>
      <c r="BD173" s="71"/>
      <c r="BE173" s="71"/>
      <c r="BF173" s="71"/>
      <c r="BG173" s="71"/>
      <c r="BH173" s="71"/>
      <c r="BI173" s="71"/>
      <c r="BJ173" s="71"/>
      <c r="BK173" s="71"/>
      <c r="BL173" s="71"/>
      <c r="BM173" s="179" t="s">
        <v>650</v>
      </c>
      <c r="BN173" s="71"/>
      <c r="BO173" s="71"/>
      <c r="BP173" s="71"/>
      <c r="BQ173" s="71"/>
      <c r="BR173" s="71"/>
      <c r="BS173" s="71"/>
      <c r="BT173" s="71"/>
      <c r="BU173" s="71"/>
      <c r="BV173" s="71"/>
      <c r="BW173" s="71"/>
      <c r="BX173" s="71"/>
      <c r="BY173" s="71"/>
      <c r="BZ173" s="71"/>
      <c r="CA173" s="71"/>
      <c r="CB173" s="71"/>
      <c r="CC173" s="71"/>
      <c r="CD173" s="71"/>
      <c r="CE173" s="71"/>
      <c r="CF173" s="71"/>
      <c r="CG173" s="71"/>
      <c r="CH173" s="71"/>
    </row>
    <row r="174" spans="1:86">
      <c r="A174" s="564" t="s">
        <v>318</v>
      </c>
      <c r="B174" s="564"/>
      <c r="C174" s="564"/>
      <c r="D174" s="564">
        <v>2016</v>
      </c>
      <c r="E174" s="564" t="s">
        <v>20</v>
      </c>
      <c r="F174" s="564" t="s">
        <v>7</v>
      </c>
      <c r="G174" s="643" t="s">
        <v>64</v>
      </c>
      <c r="H174" s="851" t="s">
        <v>836</v>
      </c>
      <c r="I174" s="554">
        <v>1</v>
      </c>
      <c r="J174" s="564" t="s">
        <v>842</v>
      </c>
      <c r="K174" s="643"/>
      <c r="L174" s="850">
        <v>2395</v>
      </c>
      <c r="M174" s="850">
        <v>0</v>
      </c>
      <c r="N174" s="849">
        <f t="shared" si="4"/>
        <v>2395</v>
      </c>
      <c r="O174" s="197"/>
      <c r="BA174" s="32"/>
      <c r="BB174" s="71"/>
      <c r="BC174" s="71"/>
      <c r="BD174" s="71"/>
      <c r="BE174" s="71"/>
      <c r="BF174" s="71"/>
      <c r="BG174" s="71"/>
      <c r="BH174" s="71"/>
      <c r="BI174" s="71"/>
      <c r="BJ174" s="71"/>
      <c r="BK174" s="71"/>
      <c r="BL174" s="71"/>
      <c r="BM174" s="179" t="s">
        <v>623</v>
      </c>
      <c r="BN174" s="71"/>
      <c r="BO174" s="71"/>
      <c r="BP174" s="71"/>
      <c r="BQ174" s="71"/>
      <c r="BR174" s="71"/>
      <c r="BS174" s="71"/>
      <c r="BT174" s="71"/>
      <c r="BU174" s="71"/>
      <c r="BV174" s="71"/>
      <c r="BW174" s="71"/>
      <c r="BX174" s="71"/>
      <c r="BY174" s="71"/>
      <c r="BZ174" s="71"/>
      <c r="CA174" s="71"/>
      <c r="CB174" s="71"/>
      <c r="CC174" s="71"/>
      <c r="CD174" s="71"/>
      <c r="CE174" s="71"/>
      <c r="CF174" s="71"/>
      <c r="CG174" s="71"/>
      <c r="CH174" s="71"/>
    </row>
    <row r="175" spans="1:86">
      <c r="A175" s="564" t="s">
        <v>318</v>
      </c>
      <c r="B175" s="564"/>
      <c r="C175" s="564"/>
      <c r="D175" s="564">
        <v>2016</v>
      </c>
      <c r="E175" s="564" t="s">
        <v>20</v>
      </c>
      <c r="F175" s="564" t="s">
        <v>7</v>
      </c>
      <c r="G175" s="643" t="s">
        <v>64</v>
      </c>
      <c r="H175" s="851" t="s">
        <v>837</v>
      </c>
      <c r="I175" s="554">
        <v>2</v>
      </c>
      <c r="J175" s="564" t="s">
        <v>842</v>
      </c>
      <c r="K175" s="643"/>
      <c r="L175" s="850">
        <v>1</v>
      </c>
      <c r="M175" s="850">
        <v>3</v>
      </c>
      <c r="N175" s="849">
        <f t="shared" si="4"/>
        <v>4</v>
      </c>
      <c r="O175" s="197"/>
      <c r="BA175" s="32"/>
      <c r="BB175" s="71"/>
      <c r="BC175" s="71"/>
      <c r="BD175" s="71"/>
      <c r="BE175" s="71"/>
      <c r="BF175" s="71"/>
      <c r="BG175" s="71"/>
      <c r="BH175" s="71"/>
      <c r="BI175" s="71"/>
      <c r="BJ175" s="71"/>
      <c r="BK175" s="71"/>
      <c r="BL175" s="71"/>
      <c r="BM175" s="179" t="s">
        <v>651</v>
      </c>
      <c r="BN175" s="71"/>
      <c r="BO175" s="71"/>
      <c r="BP175" s="71"/>
      <c r="BQ175" s="71"/>
      <c r="BR175" s="71"/>
      <c r="BS175" s="71"/>
      <c r="BT175" s="71"/>
      <c r="BU175" s="71"/>
      <c r="BV175" s="71"/>
      <c r="BW175" s="71"/>
      <c r="BX175" s="71"/>
      <c r="BY175" s="71"/>
      <c r="BZ175" s="71"/>
      <c r="CA175" s="71"/>
      <c r="CB175" s="71"/>
      <c r="CC175" s="71"/>
      <c r="CD175" s="71"/>
      <c r="CE175" s="71"/>
      <c r="CF175" s="71"/>
      <c r="CG175" s="71"/>
      <c r="CH175" s="71"/>
    </row>
    <row r="176" spans="1:86">
      <c r="A176" s="564" t="s">
        <v>318</v>
      </c>
      <c r="B176" s="564"/>
      <c r="C176" s="564"/>
      <c r="D176" s="564">
        <v>2016</v>
      </c>
      <c r="E176" s="564" t="s">
        <v>20</v>
      </c>
      <c r="F176" s="564" t="s">
        <v>7</v>
      </c>
      <c r="G176" s="643" t="s">
        <v>64</v>
      </c>
      <c r="H176" s="851" t="s">
        <v>838</v>
      </c>
      <c r="I176" s="554"/>
      <c r="J176" s="564" t="s">
        <v>842</v>
      </c>
      <c r="K176" s="643"/>
      <c r="L176" s="850">
        <v>0</v>
      </c>
      <c r="M176" s="850">
        <v>1</v>
      </c>
      <c r="N176" s="849">
        <f t="shared" si="4"/>
        <v>1</v>
      </c>
      <c r="O176" s="197"/>
      <c r="BA176" s="32"/>
      <c r="BB176" s="71"/>
      <c r="BC176" s="71"/>
      <c r="BD176" s="71"/>
      <c r="BE176" s="71"/>
      <c r="BF176" s="71"/>
      <c r="BG176" s="71"/>
      <c r="BH176" s="71"/>
      <c r="BI176" s="71"/>
      <c r="BJ176" s="71"/>
      <c r="BK176" s="71"/>
      <c r="BL176" s="71"/>
      <c r="BM176" s="180" t="s">
        <v>626</v>
      </c>
      <c r="BN176" s="71"/>
      <c r="BO176" s="71"/>
      <c r="BP176" s="71"/>
      <c r="BQ176" s="71"/>
      <c r="BR176" s="71"/>
      <c r="BS176" s="71"/>
      <c r="BT176" s="71"/>
      <c r="BU176" s="71"/>
      <c r="BV176" s="71"/>
      <c r="BW176" s="71"/>
      <c r="BX176" s="71"/>
      <c r="BY176" s="71"/>
      <c r="BZ176" s="71"/>
      <c r="CA176" s="71"/>
      <c r="CB176" s="71"/>
      <c r="CC176" s="71"/>
      <c r="CD176" s="71"/>
      <c r="CE176" s="71"/>
      <c r="CF176" s="71"/>
      <c r="CG176" s="71"/>
      <c r="CH176" s="71"/>
    </row>
    <row r="177" spans="1:86">
      <c r="A177" s="564" t="s">
        <v>318</v>
      </c>
      <c r="B177" s="564"/>
      <c r="C177" s="564"/>
      <c r="D177" s="564">
        <v>2016</v>
      </c>
      <c r="E177" s="564" t="s">
        <v>20</v>
      </c>
      <c r="F177" s="564" t="s">
        <v>7</v>
      </c>
      <c r="G177" s="643" t="s">
        <v>64</v>
      </c>
      <c r="H177" s="851" t="s">
        <v>839</v>
      </c>
      <c r="I177" s="554"/>
      <c r="J177" s="564" t="s">
        <v>842</v>
      </c>
      <c r="K177" s="643"/>
      <c r="L177" s="850">
        <v>23</v>
      </c>
      <c r="M177" s="850">
        <v>0</v>
      </c>
      <c r="N177" s="849">
        <f t="shared" si="4"/>
        <v>23</v>
      </c>
      <c r="O177" s="197"/>
      <c r="BA177" s="32"/>
      <c r="BB177" s="71"/>
      <c r="BC177" s="71"/>
      <c r="BD177" s="71"/>
      <c r="BE177" s="71"/>
      <c r="BF177" s="71"/>
      <c r="BG177" s="71"/>
      <c r="BH177" s="71"/>
      <c r="BI177" s="71"/>
      <c r="BJ177" s="71"/>
      <c r="BK177" s="71"/>
      <c r="BL177" s="71"/>
      <c r="BM177" s="179" t="s">
        <v>627</v>
      </c>
      <c r="BN177" s="71"/>
      <c r="BO177" s="71"/>
      <c r="BP177" s="71"/>
      <c r="BQ177" s="71"/>
      <c r="BR177" s="71"/>
      <c r="BS177" s="71"/>
      <c r="BT177" s="71"/>
      <c r="BU177" s="71"/>
      <c r="BV177" s="71"/>
      <c r="BW177" s="71"/>
      <c r="BX177" s="71"/>
      <c r="BY177" s="71"/>
      <c r="BZ177" s="71"/>
      <c r="CA177" s="71"/>
      <c r="CB177" s="71"/>
      <c r="CC177" s="71"/>
      <c r="CD177" s="71"/>
      <c r="CE177" s="71"/>
      <c r="CF177" s="71"/>
      <c r="CG177" s="71"/>
      <c r="CH177" s="71"/>
    </row>
    <row r="178" spans="1:86">
      <c r="A178" s="564" t="s">
        <v>318</v>
      </c>
      <c r="B178" s="564"/>
      <c r="C178" s="564"/>
      <c r="D178" s="564">
        <v>2016</v>
      </c>
      <c r="E178" s="564" t="s">
        <v>20</v>
      </c>
      <c r="F178" s="564" t="s">
        <v>7</v>
      </c>
      <c r="G178" s="643" t="s">
        <v>64</v>
      </c>
      <c r="H178" s="851" t="s">
        <v>862</v>
      </c>
      <c r="I178" s="554">
        <v>2</v>
      </c>
      <c r="J178" s="564" t="s">
        <v>842</v>
      </c>
      <c r="K178" s="643"/>
      <c r="L178" s="850">
        <v>127</v>
      </c>
      <c r="M178" s="850">
        <v>83</v>
      </c>
      <c r="N178" s="849">
        <f t="shared" si="4"/>
        <v>210</v>
      </c>
      <c r="O178" s="197"/>
      <c r="BA178" s="32"/>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c r="CA178" s="71"/>
      <c r="CB178" s="71"/>
      <c r="CC178" s="71"/>
      <c r="CD178" s="71"/>
      <c r="CE178" s="71"/>
      <c r="CF178" s="71"/>
      <c r="CG178" s="71"/>
      <c r="CH178" s="71"/>
    </row>
    <row r="179" spans="1:86">
      <c r="A179" s="564" t="s">
        <v>318</v>
      </c>
      <c r="B179" s="564"/>
      <c r="C179" s="564"/>
      <c r="D179" s="564">
        <v>2016</v>
      </c>
      <c r="E179" s="564" t="s">
        <v>20</v>
      </c>
      <c r="F179" s="564" t="s">
        <v>7</v>
      </c>
      <c r="G179" s="643" t="s">
        <v>64</v>
      </c>
      <c r="H179" s="851" t="s">
        <v>865</v>
      </c>
      <c r="I179" s="554">
        <v>1</v>
      </c>
      <c r="J179" s="564" t="s">
        <v>842</v>
      </c>
      <c r="K179" s="643"/>
      <c r="L179" s="850">
        <v>59</v>
      </c>
      <c r="M179" s="850">
        <v>0</v>
      </c>
      <c r="N179" s="849">
        <f t="shared" si="4"/>
        <v>59</v>
      </c>
      <c r="O179" s="197"/>
      <c r="BA179" s="32"/>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c r="CA179" s="71"/>
      <c r="CB179" s="71"/>
      <c r="CC179" s="71"/>
      <c r="CD179" s="71"/>
      <c r="CE179" s="71"/>
      <c r="CF179" s="71"/>
      <c r="CG179" s="71"/>
      <c r="CH179" s="71"/>
    </row>
    <row r="180" spans="1:86">
      <c r="A180" s="564" t="s">
        <v>318</v>
      </c>
      <c r="B180" s="564"/>
      <c r="C180" s="564"/>
      <c r="D180" s="564">
        <v>2016</v>
      </c>
      <c r="E180" s="564" t="s">
        <v>20</v>
      </c>
      <c r="F180" s="564" t="s">
        <v>7</v>
      </c>
      <c r="G180" s="643" t="s">
        <v>64</v>
      </c>
      <c r="H180" s="851" t="s">
        <v>825</v>
      </c>
      <c r="I180" s="554">
        <v>1</v>
      </c>
      <c r="J180" s="564" t="s">
        <v>842</v>
      </c>
      <c r="K180" s="643"/>
      <c r="L180" s="850">
        <v>1084</v>
      </c>
      <c r="M180" s="850">
        <v>11</v>
      </c>
      <c r="N180" s="849">
        <f t="shared" si="4"/>
        <v>1095</v>
      </c>
      <c r="O180" s="197"/>
      <c r="BA180" s="32"/>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c r="CA180" s="71"/>
      <c r="CB180" s="71"/>
      <c r="CC180" s="71"/>
      <c r="CD180" s="71"/>
      <c r="CE180" s="71"/>
      <c r="CF180" s="71"/>
      <c r="CG180" s="71"/>
      <c r="CH180" s="71"/>
    </row>
    <row r="181" spans="1:86">
      <c r="A181" s="564" t="s">
        <v>318</v>
      </c>
      <c r="B181" s="564"/>
      <c r="C181" s="564"/>
      <c r="D181" s="564">
        <v>2016</v>
      </c>
      <c r="E181" s="564" t="s">
        <v>20</v>
      </c>
      <c r="F181" s="564" t="s">
        <v>7</v>
      </c>
      <c r="G181" s="643" t="s">
        <v>64</v>
      </c>
      <c r="H181" s="851" t="s">
        <v>866</v>
      </c>
      <c r="I181" s="554">
        <v>2</v>
      </c>
      <c r="J181" s="564" t="s">
        <v>842</v>
      </c>
      <c r="K181" s="643"/>
      <c r="L181" s="850">
        <v>58</v>
      </c>
      <c r="M181" s="850">
        <v>30</v>
      </c>
      <c r="N181" s="849">
        <f t="shared" si="4"/>
        <v>88</v>
      </c>
      <c r="O181" s="197"/>
      <c r="BA181" s="32"/>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c r="CA181" s="71"/>
      <c r="CB181" s="71"/>
      <c r="CC181" s="71"/>
      <c r="CD181" s="71"/>
      <c r="CE181" s="71"/>
      <c r="CF181" s="71"/>
      <c r="CG181" s="71"/>
      <c r="CH181" s="71"/>
    </row>
    <row r="182" spans="1:86">
      <c r="A182" s="564" t="s">
        <v>318</v>
      </c>
      <c r="B182" s="564"/>
      <c r="C182" s="564"/>
      <c r="D182" s="564">
        <v>2016</v>
      </c>
      <c r="E182" s="564" t="s">
        <v>20</v>
      </c>
      <c r="F182" s="564" t="s">
        <v>7</v>
      </c>
      <c r="G182" s="643" t="s">
        <v>64</v>
      </c>
      <c r="H182" s="851" t="s">
        <v>826</v>
      </c>
      <c r="I182" s="554">
        <v>1</v>
      </c>
      <c r="J182" s="564" t="s">
        <v>842</v>
      </c>
      <c r="K182" s="643"/>
      <c r="L182" s="850">
        <v>458</v>
      </c>
      <c r="M182" s="850">
        <v>0</v>
      </c>
      <c r="N182" s="849">
        <f t="shared" si="4"/>
        <v>458</v>
      </c>
      <c r="O182" s="197"/>
      <c r="BA182" s="32"/>
      <c r="BB182" s="71"/>
      <c r="BC182" s="71"/>
      <c r="BD182" s="71"/>
      <c r="BE182" s="71"/>
      <c r="BF182" s="71"/>
      <c r="BG182" s="71"/>
      <c r="BH182" s="71"/>
      <c r="BI182" s="71"/>
      <c r="BJ182" s="71"/>
      <c r="BK182" s="71"/>
      <c r="BL182" s="71"/>
      <c r="BN182" s="71"/>
      <c r="BO182" s="71"/>
      <c r="BP182" s="71"/>
      <c r="BQ182" s="71"/>
      <c r="BR182" s="71"/>
      <c r="BS182" s="71"/>
      <c r="BT182" s="71"/>
      <c r="BU182" s="71"/>
      <c r="BV182" s="71"/>
      <c r="BW182" s="71"/>
      <c r="BX182" s="71"/>
      <c r="BY182" s="71"/>
      <c r="BZ182" s="71"/>
      <c r="CA182" s="71"/>
      <c r="CB182" s="71"/>
      <c r="CC182" s="71"/>
      <c r="CD182" s="71"/>
      <c r="CE182" s="71"/>
      <c r="CF182" s="71"/>
      <c r="CG182" s="71"/>
      <c r="CH182" s="71"/>
    </row>
    <row r="183" spans="1:86">
      <c r="A183" s="564" t="s">
        <v>318</v>
      </c>
      <c r="B183" s="564"/>
      <c r="C183" s="564"/>
      <c r="D183" s="564">
        <v>2016</v>
      </c>
      <c r="E183" s="564" t="s">
        <v>20</v>
      </c>
      <c r="F183" s="564" t="s">
        <v>7</v>
      </c>
      <c r="G183" s="643" t="s">
        <v>64</v>
      </c>
      <c r="H183" s="851" t="s">
        <v>824</v>
      </c>
      <c r="I183" s="554">
        <v>1</v>
      </c>
      <c r="J183" s="564" t="s">
        <v>842</v>
      </c>
      <c r="K183" s="643"/>
      <c r="L183" s="850">
        <v>0</v>
      </c>
      <c r="M183" s="850">
        <v>4</v>
      </c>
      <c r="N183" s="849">
        <f t="shared" si="4"/>
        <v>4</v>
      </c>
      <c r="O183" s="197"/>
      <c r="BA183" s="32"/>
      <c r="BB183" s="71"/>
      <c r="BC183" s="71"/>
      <c r="BD183" s="71"/>
      <c r="BE183" s="71"/>
      <c r="BF183" s="71"/>
      <c r="BG183" s="71"/>
      <c r="BH183" s="71"/>
      <c r="BI183" s="71"/>
      <c r="BJ183" s="71"/>
      <c r="BK183" s="71"/>
      <c r="BL183" s="71"/>
      <c r="BN183" s="71"/>
      <c r="BO183" s="71"/>
      <c r="BP183" s="71"/>
      <c r="BQ183" s="71"/>
      <c r="BR183" s="71"/>
      <c r="BS183" s="71"/>
      <c r="BT183" s="71"/>
      <c r="BU183" s="71"/>
      <c r="BV183" s="71"/>
      <c r="BW183" s="71"/>
      <c r="BX183" s="71"/>
      <c r="BY183" s="71"/>
      <c r="BZ183" s="71"/>
      <c r="CA183" s="71"/>
      <c r="CB183" s="71"/>
      <c r="CC183" s="71"/>
      <c r="CD183" s="71"/>
      <c r="CE183" s="71"/>
      <c r="CF183" s="71"/>
      <c r="CG183" s="71"/>
      <c r="CH183" s="71"/>
    </row>
    <row r="184" spans="1:86">
      <c r="A184" s="564" t="s">
        <v>318</v>
      </c>
      <c r="B184" s="564"/>
      <c r="C184" s="564"/>
      <c r="D184" s="564">
        <v>2016</v>
      </c>
      <c r="E184" s="564" t="s">
        <v>20</v>
      </c>
      <c r="F184" s="564" t="s">
        <v>7</v>
      </c>
      <c r="G184" s="643" t="s">
        <v>64</v>
      </c>
      <c r="H184" s="851" t="s">
        <v>867</v>
      </c>
      <c r="I184" s="554">
        <v>2</v>
      </c>
      <c r="J184" s="564" t="s">
        <v>842</v>
      </c>
      <c r="K184" s="643"/>
      <c r="L184" s="850">
        <v>201</v>
      </c>
      <c r="M184" s="850">
        <v>0</v>
      </c>
      <c r="N184" s="849">
        <f t="shared" si="4"/>
        <v>201</v>
      </c>
      <c r="O184" s="197"/>
      <c r="BA184" s="32"/>
      <c r="BB184" s="71"/>
      <c r="BC184" s="71"/>
      <c r="BD184" s="71"/>
      <c r="BE184" s="71"/>
      <c r="BF184" s="71"/>
      <c r="BG184" s="71"/>
      <c r="BH184" s="71"/>
      <c r="BI184" s="71"/>
      <c r="BJ184" s="71"/>
      <c r="BK184" s="71"/>
      <c r="BL184" s="71"/>
      <c r="BN184" s="71"/>
      <c r="BO184" s="71"/>
      <c r="BP184" s="71"/>
      <c r="BQ184" s="71"/>
      <c r="BR184" s="71"/>
      <c r="BS184" s="71"/>
      <c r="BT184" s="71"/>
      <c r="BU184" s="71"/>
      <c r="BV184" s="71"/>
      <c r="BW184" s="71"/>
      <c r="BX184" s="71"/>
      <c r="BY184" s="71"/>
      <c r="BZ184" s="71"/>
      <c r="CA184" s="71"/>
      <c r="CB184" s="71"/>
      <c r="CC184" s="71"/>
      <c r="CD184" s="71"/>
      <c r="CE184" s="71"/>
      <c r="CF184" s="71"/>
      <c r="CG184" s="71"/>
      <c r="CH184" s="71"/>
    </row>
    <row r="185" spans="1:86">
      <c r="A185" s="564" t="s">
        <v>318</v>
      </c>
      <c r="B185" s="564"/>
      <c r="C185" s="564"/>
      <c r="D185" s="564">
        <v>2016</v>
      </c>
      <c r="E185" s="564" t="s">
        <v>20</v>
      </c>
      <c r="F185" s="564" t="s">
        <v>7</v>
      </c>
      <c r="G185" s="643" t="s">
        <v>64</v>
      </c>
      <c r="H185" s="851" t="s">
        <v>1602</v>
      </c>
      <c r="I185" s="554">
        <v>1</v>
      </c>
      <c r="J185" s="564" t="s">
        <v>842</v>
      </c>
      <c r="K185" s="643"/>
      <c r="L185" s="850">
        <v>4</v>
      </c>
      <c r="M185" s="850">
        <v>0</v>
      </c>
      <c r="N185" s="849">
        <f t="shared" si="4"/>
        <v>4</v>
      </c>
      <c r="O185" s="197"/>
    </row>
    <row r="186" spans="1:86">
      <c r="A186" s="564" t="s">
        <v>318</v>
      </c>
      <c r="B186" s="564"/>
      <c r="C186" s="564"/>
      <c r="D186" s="564">
        <v>2016</v>
      </c>
      <c r="E186" s="564" t="s">
        <v>20</v>
      </c>
      <c r="F186" s="564" t="s">
        <v>7</v>
      </c>
      <c r="G186" s="643" t="s">
        <v>64</v>
      </c>
      <c r="H186" s="851" t="s">
        <v>831</v>
      </c>
      <c r="I186" s="554">
        <v>1</v>
      </c>
      <c r="J186" s="564" t="s">
        <v>842</v>
      </c>
      <c r="K186" s="643"/>
      <c r="L186" s="850">
        <v>255</v>
      </c>
      <c r="M186" s="850">
        <v>0</v>
      </c>
      <c r="N186" s="849">
        <f t="shared" si="4"/>
        <v>255</v>
      </c>
      <c r="O186" s="197"/>
    </row>
    <row r="187" spans="1:86">
      <c r="A187" s="564" t="s">
        <v>318</v>
      </c>
      <c r="B187" s="564"/>
      <c r="C187" s="564"/>
      <c r="D187" s="564">
        <v>2016</v>
      </c>
      <c r="E187" s="564" t="s">
        <v>20</v>
      </c>
      <c r="F187" s="564" t="s">
        <v>7</v>
      </c>
      <c r="G187" s="643" t="s">
        <v>64</v>
      </c>
      <c r="H187" s="851" t="s">
        <v>874</v>
      </c>
      <c r="I187" s="554">
        <v>1</v>
      </c>
      <c r="J187" s="564" t="s">
        <v>842</v>
      </c>
      <c r="K187" s="643"/>
      <c r="L187" s="850">
        <v>910</v>
      </c>
      <c r="M187" s="850">
        <v>0</v>
      </c>
      <c r="N187" s="849">
        <f t="shared" si="4"/>
        <v>910</v>
      </c>
      <c r="O187" s="197"/>
    </row>
    <row r="188" spans="1:86">
      <c r="A188" s="564" t="s">
        <v>318</v>
      </c>
      <c r="B188" s="564"/>
      <c r="C188" s="564"/>
      <c r="D188" s="564">
        <v>2016</v>
      </c>
      <c r="E188" s="564" t="s">
        <v>20</v>
      </c>
      <c r="F188" s="564" t="s">
        <v>7</v>
      </c>
      <c r="G188" s="643" t="s">
        <v>64</v>
      </c>
      <c r="H188" s="851" t="s">
        <v>875</v>
      </c>
      <c r="I188" s="554">
        <v>2</v>
      </c>
      <c r="J188" s="564" t="s">
        <v>842</v>
      </c>
      <c r="K188" s="643"/>
      <c r="L188" s="850">
        <v>244</v>
      </c>
      <c r="M188" s="850">
        <v>0</v>
      </c>
      <c r="N188" s="849">
        <f t="shared" si="4"/>
        <v>244</v>
      </c>
      <c r="O188" s="197"/>
    </row>
    <row r="189" spans="1:86">
      <c r="A189" s="564" t="s">
        <v>318</v>
      </c>
      <c r="B189" s="564"/>
      <c r="C189" s="564"/>
      <c r="D189" s="564">
        <v>2016</v>
      </c>
      <c r="E189" s="564" t="s">
        <v>20</v>
      </c>
      <c r="F189" s="564" t="s">
        <v>7</v>
      </c>
      <c r="G189" s="643" t="s">
        <v>64</v>
      </c>
      <c r="H189" s="851" t="s">
        <v>832</v>
      </c>
      <c r="I189" s="554">
        <v>1</v>
      </c>
      <c r="J189" s="564" t="s">
        <v>842</v>
      </c>
      <c r="K189" s="643"/>
      <c r="L189" s="850">
        <v>7646</v>
      </c>
      <c r="M189" s="850">
        <v>0</v>
      </c>
      <c r="N189" s="849">
        <f t="shared" si="4"/>
        <v>7646</v>
      </c>
      <c r="O189" s="197"/>
    </row>
    <row r="190" spans="1:86">
      <c r="A190" s="564" t="s">
        <v>318</v>
      </c>
      <c r="B190" s="564"/>
      <c r="C190" s="564"/>
      <c r="D190" s="564">
        <v>2016</v>
      </c>
      <c r="E190" s="564" t="s">
        <v>20</v>
      </c>
      <c r="F190" s="564" t="s">
        <v>7</v>
      </c>
      <c r="G190" s="643" t="s">
        <v>64</v>
      </c>
      <c r="H190" s="851" t="s">
        <v>877</v>
      </c>
      <c r="I190" s="554">
        <v>2</v>
      </c>
      <c r="J190" s="564" t="s">
        <v>842</v>
      </c>
      <c r="K190" s="643"/>
      <c r="L190" s="850">
        <v>1</v>
      </c>
      <c r="M190" s="850">
        <v>0</v>
      </c>
      <c r="N190" s="849">
        <f t="shared" si="4"/>
        <v>1</v>
      </c>
      <c r="O190" s="197"/>
    </row>
    <row r="191" spans="1:86">
      <c r="A191" s="564" t="s">
        <v>318</v>
      </c>
      <c r="B191" s="564"/>
      <c r="C191" s="564"/>
      <c r="D191" s="564">
        <v>2016</v>
      </c>
      <c r="E191" s="564" t="s">
        <v>20</v>
      </c>
      <c r="F191" s="564" t="s">
        <v>7</v>
      </c>
      <c r="G191" s="643" t="s">
        <v>64</v>
      </c>
      <c r="H191" s="851" t="s">
        <v>840</v>
      </c>
      <c r="I191" s="554">
        <v>1</v>
      </c>
      <c r="J191" s="564" t="s">
        <v>842</v>
      </c>
      <c r="K191" s="643"/>
      <c r="L191" s="850">
        <v>0</v>
      </c>
      <c r="M191" s="850">
        <v>58</v>
      </c>
      <c r="N191" s="849">
        <f t="shared" ref="N191:N197" si="7">K191+L191+M191</f>
        <v>58</v>
      </c>
      <c r="O191" s="197"/>
      <c r="BA191" s="32"/>
      <c r="BB191" s="71"/>
      <c r="BC191" s="71"/>
      <c r="BD191" s="71"/>
      <c r="BE191" s="71"/>
      <c r="BF191" s="71"/>
      <c r="BG191" s="71"/>
      <c r="BH191" s="71"/>
      <c r="BI191" s="71"/>
      <c r="BJ191" s="71"/>
      <c r="BK191" s="71"/>
      <c r="BL191" s="71"/>
      <c r="BM191" s="179" t="s">
        <v>616</v>
      </c>
      <c r="BN191" s="71"/>
      <c r="BO191" s="71"/>
      <c r="BP191" s="71"/>
      <c r="BQ191" s="71"/>
      <c r="BR191" s="71"/>
      <c r="BS191" s="71"/>
      <c r="BT191" s="71"/>
      <c r="BU191" s="71"/>
      <c r="BV191" s="71"/>
      <c r="BW191" s="71"/>
      <c r="BX191" s="71"/>
      <c r="BY191" s="71"/>
      <c r="BZ191" s="71"/>
      <c r="CA191" s="71"/>
      <c r="CB191" s="71"/>
      <c r="CC191" s="71"/>
      <c r="CD191" s="71"/>
      <c r="CE191" s="71"/>
      <c r="CF191" s="71"/>
      <c r="CG191" s="71"/>
      <c r="CH191" s="71"/>
    </row>
    <row r="192" spans="1:86">
      <c r="A192" s="564" t="s">
        <v>318</v>
      </c>
      <c r="B192" s="564"/>
      <c r="C192" s="564"/>
      <c r="D192" s="564">
        <v>2016</v>
      </c>
      <c r="E192" s="564" t="s">
        <v>20</v>
      </c>
      <c r="F192" s="564" t="s">
        <v>7</v>
      </c>
      <c r="G192" s="643" t="s">
        <v>64</v>
      </c>
      <c r="H192" s="851" t="s">
        <v>1606</v>
      </c>
      <c r="I192" s="554">
        <v>1</v>
      </c>
      <c r="J192" s="564" t="s">
        <v>842</v>
      </c>
      <c r="K192" s="643"/>
      <c r="L192" s="850">
        <v>17</v>
      </c>
      <c r="M192" s="850">
        <v>0</v>
      </c>
      <c r="N192" s="849">
        <f t="shared" si="7"/>
        <v>17</v>
      </c>
      <c r="O192" s="197"/>
      <c r="BA192" s="32"/>
      <c r="BB192" s="71"/>
      <c r="BC192" s="71"/>
      <c r="BD192" s="71"/>
      <c r="BE192" s="71"/>
      <c r="BF192" s="71"/>
      <c r="BG192" s="71"/>
      <c r="BH192" s="71"/>
      <c r="BI192" s="71"/>
      <c r="BJ192" s="71"/>
      <c r="BK192" s="71"/>
      <c r="BL192" s="71"/>
      <c r="BM192" s="179" t="s">
        <v>617</v>
      </c>
      <c r="BN192" s="71"/>
      <c r="BO192" s="71"/>
      <c r="BP192" s="71"/>
      <c r="BQ192" s="71"/>
      <c r="BR192" s="71"/>
      <c r="BS192" s="71"/>
      <c r="BT192" s="71"/>
      <c r="BU192" s="71"/>
      <c r="BV192" s="71"/>
      <c r="BW192" s="71"/>
      <c r="BX192" s="71"/>
      <c r="BY192" s="71"/>
      <c r="BZ192" s="71"/>
      <c r="CA192" s="71"/>
      <c r="CB192" s="71"/>
      <c r="CC192" s="71"/>
      <c r="CD192" s="71"/>
      <c r="CE192" s="71"/>
      <c r="CF192" s="71"/>
      <c r="CG192" s="71"/>
      <c r="CH192" s="71"/>
    </row>
    <row r="193" spans="1:86">
      <c r="A193" s="564" t="s">
        <v>318</v>
      </c>
      <c r="B193" s="564"/>
      <c r="C193" s="564"/>
      <c r="D193" s="564">
        <v>2016</v>
      </c>
      <c r="E193" s="564" t="s">
        <v>20</v>
      </c>
      <c r="F193" s="564" t="s">
        <v>7</v>
      </c>
      <c r="G193" s="643" t="s">
        <v>64</v>
      </c>
      <c r="H193" s="851" t="s">
        <v>827</v>
      </c>
      <c r="I193" s="554">
        <v>1</v>
      </c>
      <c r="J193" s="564" t="s">
        <v>842</v>
      </c>
      <c r="K193" s="643"/>
      <c r="L193" s="850">
        <v>11</v>
      </c>
      <c r="M193" s="850">
        <v>29</v>
      </c>
      <c r="N193" s="849">
        <f t="shared" si="7"/>
        <v>40</v>
      </c>
      <c r="O193" s="197"/>
      <c r="BA193" s="32"/>
      <c r="BB193" s="71"/>
      <c r="BC193" s="71"/>
      <c r="BD193" s="71"/>
      <c r="BE193" s="71"/>
      <c r="BF193" s="71"/>
      <c r="BG193" s="71"/>
      <c r="BH193" s="71"/>
      <c r="BI193" s="71"/>
      <c r="BJ193" s="71"/>
      <c r="BK193" s="71"/>
      <c r="BL193" s="71"/>
      <c r="BM193" s="179" t="s">
        <v>618</v>
      </c>
      <c r="BN193" s="71"/>
      <c r="BO193" s="71"/>
      <c r="BP193" s="71"/>
      <c r="BQ193" s="71"/>
      <c r="BR193" s="71"/>
      <c r="BS193" s="71"/>
      <c r="BT193" s="71"/>
      <c r="BU193" s="71"/>
      <c r="BV193" s="71"/>
      <c r="BW193" s="71"/>
      <c r="BX193" s="71"/>
      <c r="BY193" s="71"/>
      <c r="BZ193" s="71"/>
      <c r="CA193" s="71"/>
      <c r="CB193" s="71"/>
      <c r="CC193" s="71"/>
      <c r="CD193" s="71"/>
      <c r="CE193" s="71"/>
      <c r="CF193" s="71"/>
      <c r="CG193" s="71"/>
      <c r="CH193" s="71"/>
    </row>
    <row r="194" spans="1:86">
      <c r="A194" s="564" t="s">
        <v>318</v>
      </c>
      <c r="B194" s="564"/>
      <c r="C194" s="564"/>
      <c r="D194" s="564">
        <v>2016</v>
      </c>
      <c r="E194" s="564" t="s">
        <v>20</v>
      </c>
      <c r="F194" s="564" t="s">
        <v>7</v>
      </c>
      <c r="G194" s="643" t="s">
        <v>64</v>
      </c>
      <c r="H194" s="851" t="s">
        <v>881</v>
      </c>
      <c r="I194" s="554">
        <v>1</v>
      </c>
      <c r="J194" s="564" t="s">
        <v>842</v>
      </c>
      <c r="K194" s="643"/>
      <c r="L194" s="850">
        <v>0</v>
      </c>
      <c r="M194" s="850">
        <v>4</v>
      </c>
      <c r="N194" s="849">
        <f t="shared" si="7"/>
        <v>4</v>
      </c>
      <c r="O194" s="197"/>
      <c r="BA194" s="32"/>
      <c r="BB194" s="71"/>
      <c r="BC194" s="71"/>
      <c r="BD194" s="71"/>
      <c r="BE194" s="71"/>
      <c r="BF194" s="71"/>
      <c r="BG194" s="71"/>
      <c r="BH194" s="71"/>
      <c r="BI194" s="71"/>
      <c r="BJ194" s="71"/>
      <c r="BK194" s="71"/>
      <c r="BL194" s="71"/>
      <c r="BM194" s="179" t="s">
        <v>620</v>
      </c>
      <c r="BN194" s="71"/>
      <c r="BO194" s="71"/>
      <c r="BP194" s="71"/>
      <c r="BQ194" s="71"/>
      <c r="BR194" s="71"/>
      <c r="BS194" s="71"/>
      <c r="BT194" s="71"/>
      <c r="BU194" s="71"/>
      <c r="BV194" s="71"/>
      <c r="BW194" s="71"/>
      <c r="BX194" s="71"/>
      <c r="BY194" s="71"/>
      <c r="BZ194" s="71"/>
      <c r="CA194" s="71"/>
      <c r="CB194" s="71"/>
      <c r="CC194" s="71"/>
      <c r="CD194" s="71"/>
      <c r="CE194" s="71"/>
      <c r="CF194" s="71"/>
      <c r="CG194" s="71"/>
      <c r="CH194" s="71"/>
    </row>
    <row r="195" spans="1:86">
      <c r="A195" s="564" t="s">
        <v>318</v>
      </c>
      <c r="B195" s="564"/>
      <c r="C195" s="564"/>
      <c r="D195" s="564">
        <v>2016</v>
      </c>
      <c r="E195" s="564" t="s">
        <v>20</v>
      </c>
      <c r="F195" s="564" t="s">
        <v>7</v>
      </c>
      <c r="G195" s="643" t="s">
        <v>64</v>
      </c>
      <c r="H195" s="851" t="s">
        <v>1609</v>
      </c>
      <c r="I195" s="554">
        <v>1</v>
      </c>
      <c r="J195" s="564" t="s">
        <v>842</v>
      </c>
      <c r="K195" s="643"/>
      <c r="L195" s="850">
        <v>76</v>
      </c>
      <c r="M195" s="850">
        <v>0</v>
      </c>
      <c r="N195" s="849">
        <f t="shared" si="7"/>
        <v>76</v>
      </c>
      <c r="O195" s="197"/>
      <c r="BA195" s="32"/>
      <c r="BB195" s="71"/>
      <c r="BC195" s="71"/>
      <c r="BD195" s="71"/>
      <c r="BE195" s="71"/>
      <c r="BF195" s="71"/>
      <c r="BG195" s="71"/>
      <c r="BH195" s="71"/>
      <c r="BI195" s="71"/>
      <c r="BJ195" s="71"/>
      <c r="BK195" s="71"/>
      <c r="BL195" s="71"/>
      <c r="BM195" s="179" t="s">
        <v>621</v>
      </c>
      <c r="BN195" s="71"/>
      <c r="BO195" s="71"/>
      <c r="BP195" s="71"/>
      <c r="BQ195" s="71"/>
      <c r="BR195" s="71"/>
      <c r="BS195" s="71"/>
      <c r="BT195" s="71"/>
      <c r="BU195" s="71"/>
      <c r="BV195" s="71"/>
      <c r="BW195" s="71"/>
      <c r="BX195" s="71"/>
      <c r="BY195" s="71"/>
      <c r="BZ195" s="71"/>
      <c r="CA195" s="71"/>
      <c r="CB195" s="71"/>
      <c r="CC195" s="71"/>
      <c r="CD195" s="71"/>
      <c r="CE195" s="71"/>
      <c r="CF195" s="71"/>
      <c r="CG195" s="71"/>
      <c r="CH195" s="71"/>
    </row>
    <row r="196" spans="1:86">
      <c r="A196" s="564" t="s">
        <v>318</v>
      </c>
      <c r="B196" s="564"/>
      <c r="C196" s="564"/>
      <c r="D196" s="564">
        <v>2016</v>
      </c>
      <c r="E196" s="564" t="s">
        <v>20</v>
      </c>
      <c r="F196" s="564" t="s">
        <v>7</v>
      </c>
      <c r="G196" s="643" t="s">
        <v>64</v>
      </c>
      <c r="H196" s="851" t="s">
        <v>833</v>
      </c>
      <c r="I196" s="554">
        <v>1</v>
      </c>
      <c r="J196" s="564" t="s">
        <v>842</v>
      </c>
      <c r="K196" s="643"/>
      <c r="L196" s="850">
        <v>0</v>
      </c>
      <c r="M196" s="850">
        <v>5</v>
      </c>
      <c r="N196" s="849">
        <f t="shared" si="7"/>
        <v>5</v>
      </c>
      <c r="O196" s="197"/>
      <c r="BA196" s="32"/>
      <c r="BB196" s="71"/>
      <c r="BC196" s="71"/>
      <c r="BD196" s="71"/>
      <c r="BE196" s="71"/>
      <c r="BF196" s="71"/>
      <c r="BG196" s="71"/>
      <c r="BH196" s="71"/>
      <c r="BI196" s="71"/>
      <c r="BJ196" s="71"/>
      <c r="BK196" s="71"/>
      <c r="BL196" s="71"/>
      <c r="BM196" s="179" t="s">
        <v>622</v>
      </c>
      <c r="BN196" s="71"/>
      <c r="BO196" s="71"/>
      <c r="BP196" s="71"/>
      <c r="BQ196" s="71"/>
      <c r="BR196" s="71"/>
      <c r="BS196" s="71"/>
      <c r="BT196" s="71"/>
      <c r="BU196" s="71"/>
      <c r="BV196" s="71"/>
      <c r="BW196" s="71"/>
      <c r="BX196" s="71"/>
      <c r="BY196" s="71"/>
      <c r="BZ196" s="71"/>
      <c r="CA196" s="71"/>
      <c r="CB196" s="71"/>
      <c r="CC196" s="71"/>
      <c r="CD196" s="71"/>
      <c r="CE196" s="71"/>
      <c r="CF196" s="71"/>
      <c r="CG196" s="71"/>
      <c r="CH196" s="71"/>
    </row>
    <row r="197" spans="1:86">
      <c r="A197" s="564" t="s">
        <v>318</v>
      </c>
      <c r="B197" s="564"/>
      <c r="C197" s="564"/>
      <c r="D197" s="564">
        <v>2016</v>
      </c>
      <c r="E197" s="564" t="s">
        <v>20</v>
      </c>
      <c r="F197" s="564" t="s">
        <v>7</v>
      </c>
      <c r="G197" s="643" t="s">
        <v>64</v>
      </c>
      <c r="H197" s="851" t="s">
        <v>828</v>
      </c>
      <c r="I197" s="554">
        <v>2</v>
      </c>
      <c r="J197" s="564" t="s">
        <v>842</v>
      </c>
      <c r="K197" s="643"/>
      <c r="L197" s="850">
        <v>0</v>
      </c>
      <c r="M197" s="850">
        <v>104</v>
      </c>
      <c r="N197" s="849">
        <f t="shared" si="7"/>
        <v>104</v>
      </c>
      <c r="O197" s="197"/>
      <c r="BA197" s="32"/>
      <c r="BB197" s="71"/>
      <c r="BC197" s="71"/>
      <c r="BD197" s="71"/>
      <c r="BE197" s="71"/>
      <c r="BF197" s="71"/>
      <c r="BG197" s="71"/>
      <c r="BH197" s="71"/>
      <c r="BI197" s="71"/>
      <c r="BJ197" s="71"/>
      <c r="BK197" s="71"/>
      <c r="BL197" s="71"/>
      <c r="BM197" s="179" t="s">
        <v>650</v>
      </c>
      <c r="BN197" s="71"/>
      <c r="BO197" s="71"/>
      <c r="BP197" s="71"/>
      <c r="BQ197" s="71"/>
      <c r="BR197" s="71"/>
      <c r="BS197" s="71"/>
      <c r="BT197" s="71"/>
      <c r="BU197" s="71"/>
      <c r="BV197" s="71"/>
      <c r="BW197" s="71"/>
      <c r="BX197" s="71"/>
      <c r="BY197" s="71"/>
      <c r="BZ197" s="71"/>
      <c r="CA197" s="71"/>
      <c r="CB197" s="71"/>
      <c r="CC197" s="71"/>
      <c r="CD197" s="71"/>
      <c r="CE197" s="71"/>
      <c r="CF197" s="71"/>
      <c r="CG197" s="71"/>
      <c r="CH197" s="71"/>
    </row>
    <row r="198" spans="1:86">
      <c r="A198" s="564" t="s">
        <v>318</v>
      </c>
      <c r="B198" s="564"/>
      <c r="C198" s="564"/>
      <c r="D198" s="564">
        <v>2016</v>
      </c>
      <c r="E198" s="564" t="s">
        <v>20</v>
      </c>
      <c r="F198" s="564" t="s">
        <v>7</v>
      </c>
      <c r="G198" s="643" t="s">
        <v>64</v>
      </c>
      <c r="H198" s="851" t="s">
        <v>836</v>
      </c>
      <c r="I198" s="554">
        <v>1</v>
      </c>
      <c r="J198" s="564" t="s">
        <v>981</v>
      </c>
      <c r="K198" s="643"/>
      <c r="L198" s="850">
        <v>54</v>
      </c>
      <c r="M198" s="850">
        <v>0</v>
      </c>
      <c r="N198" s="849">
        <f t="shared" si="4"/>
        <v>54</v>
      </c>
      <c r="O198" s="197" t="s">
        <v>1889</v>
      </c>
    </row>
    <row r="199" spans="1:86">
      <c r="A199" s="564" t="s">
        <v>318</v>
      </c>
      <c r="B199" s="564"/>
      <c r="C199" s="564"/>
      <c r="D199" s="564">
        <v>2016</v>
      </c>
      <c r="E199" s="564" t="s">
        <v>20</v>
      </c>
      <c r="F199" s="564" t="s">
        <v>7</v>
      </c>
      <c r="G199" s="643" t="s">
        <v>64</v>
      </c>
      <c r="H199" s="851" t="s">
        <v>829</v>
      </c>
      <c r="I199" s="554">
        <v>1</v>
      </c>
      <c r="J199" s="564" t="s">
        <v>823</v>
      </c>
      <c r="K199" s="643"/>
      <c r="L199" s="850">
        <v>31249</v>
      </c>
      <c r="M199" s="850">
        <v>0</v>
      </c>
      <c r="N199" s="849">
        <f t="shared" ref="N199:N230" si="8">K199+L199+M199</f>
        <v>31249</v>
      </c>
      <c r="O199" s="197"/>
    </row>
    <row r="200" spans="1:86">
      <c r="A200" s="564" t="s">
        <v>318</v>
      </c>
      <c r="B200" s="564"/>
      <c r="C200" s="564"/>
      <c r="D200" s="564">
        <v>2016</v>
      </c>
      <c r="E200" s="564" t="s">
        <v>20</v>
      </c>
      <c r="F200" s="564" t="s">
        <v>7</v>
      </c>
      <c r="G200" s="643" t="s">
        <v>64</v>
      </c>
      <c r="H200" s="851" t="s">
        <v>830</v>
      </c>
      <c r="I200" s="554">
        <v>2</v>
      </c>
      <c r="J200" s="564" t="s">
        <v>823</v>
      </c>
      <c r="K200" s="643"/>
      <c r="L200" s="850">
        <v>0</v>
      </c>
      <c r="M200" s="850">
        <v>26</v>
      </c>
      <c r="N200" s="849">
        <f t="shared" si="8"/>
        <v>26</v>
      </c>
      <c r="O200" s="197"/>
    </row>
    <row r="201" spans="1:86">
      <c r="A201" s="564" t="s">
        <v>318</v>
      </c>
      <c r="B201" s="564"/>
      <c r="C201" s="564"/>
      <c r="D201" s="564">
        <v>2016</v>
      </c>
      <c r="E201" s="564" t="s">
        <v>20</v>
      </c>
      <c r="F201" s="564" t="s">
        <v>7</v>
      </c>
      <c r="G201" s="643" t="s">
        <v>64</v>
      </c>
      <c r="H201" s="851" t="s">
        <v>862</v>
      </c>
      <c r="I201" s="554">
        <v>2</v>
      </c>
      <c r="J201" s="564" t="s">
        <v>823</v>
      </c>
      <c r="K201" s="643"/>
      <c r="L201" s="850">
        <v>0</v>
      </c>
      <c r="M201" s="850">
        <v>1</v>
      </c>
      <c r="N201" s="849">
        <f t="shared" si="8"/>
        <v>1</v>
      </c>
      <c r="O201" s="197"/>
    </row>
    <row r="202" spans="1:86">
      <c r="A202" s="564" t="s">
        <v>318</v>
      </c>
      <c r="B202" s="564"/>
      <c r="C202" s="564"/>
      <c r="D202" s="564">
        <v>2016</v>
      </c>
      <c r="E202" s="564" t="s">
        <v>20</v>
      </c>
      <c r="F202" s="564" t="s">
        <v>7</v>
      </c>
      <c r="G202" s="643" t="s">
        <v>64</v>
      </c>
      <c r="H202" s="851" t="s">
        <v>825</v>
      </c>
      <c r="I202" s="554">
        <v>1</v>
      </c>
      <c r="J202" s="564" t="s">
        <v>823</v>
      </c>
      <c r="K202" s="643"/>
      <c r="L202" s="850">
        <v>0</v>
      </c>
      <c r="M202" s="850">
        <v>10</v>
      </c>
      <c r="N202" s="849">
        <f t="shared" si="8"/>
        <v>10</v>
      </c>
      <c r="O202" s="197"/>
    </row>
    <row r="203" spans="1:86">
      <c r="A203" s="564" t="s">
        <v>318</v>
      </c>
      <c r="B203" s="564"/>
      <c r="C203" s="564"/>
      <c r="D203" s="564">
        <v>2016</v>
      </c>
      <c r="E203" s="564" t="s">
        <v>20</v>
      </c>
      <c r="F203" s="564" t="s">
        <v>7</v>
      </c>
      <c r="G203" s="643" t="s">
        <v>64</v>
      </c>
      <c r="H203" s="851" t="s">
        <v>866</v>
      </c>
      <c r="I203" s="554">
        <v>2</v>
      </c>
      <c r="J203" s="564" t="s">
        <v>823</v>
      </c>
      <c r="K203" s="643"/>
      <c r="L203" s="850">
        <v>0</v>
      </c>
      <c r="M203" s="850">
        <v>54</v>
      </c>
      <c r="N203" s="849">
        <f t="shared" si="8"/>
        <v>54</v>
      </c>
      <c r="O203" s="197"/>
    </row>
    <row r="204" spans="1:86">
      <c r="A204" s="564" t="s">
        <v>318</v>
      </c>
      <c r="B204" s="564"/>
      <c r="C204" s="564"/>
      <c r="D204" s="564">
        <v>2016</v>
      </c>
      <c r="E204" s="564" t="s">
        <v>20</v>
      </c>
      <c r="F204" s="564" t="s">
        <v>7</v>
      </c>
      <c r="G204" s="643" t="s">
        <v>64</v>
      </c>
      <c r="H204" s="851" t="s">
        <v>826</v>
      </c>
      <c r="I204" s="554">
        <v>1</v>
      </c>
      <c r="J204" s="564" t="s">
        <v>823</v>
      </c>
      <c r="K204" s="643"/>
      <c r="L204" s="850">
        <v>0</v>
      </c>
      <c r="M204" s="850">
        <v>5</v>
      </c>
      <c r="N204" s="849">
        <f t="shared" si="8"/>
        <v>5</v>
      </c>
      <c r="O204" s="197"/>
    </row>
    <row r="205" spans="1:86">
      <c r="A205" s="564" t="s">
        <v>318</v>
      </c>
      <c r="B205" s="564"/>
      <c r="C205" s="564"/>
      <c r="D205" s="564">
        <v>2016</v>
      </c>
      <c r="E205" s="564" t="s">
        <v>20</v>
      </c>
      <c r="F205" s="564" t="s">
        <v>7</v>
      </c>
      <c r="G205" s="643" t="s">
        <v>64</v>
      </c>
      <c r="H205" s="851" t="s">
        <v>832</v>
      </c>
      <c r="I205" s="554">
        <v>1</v>
      </c>
      <c r="J205" s="564" t="s">
        <v>823</v>
      </c>
      <c r="K205" s="643"/>
      <c r="L205" s="850">
        <v>199</v>
      </c>
      <c r="M205" s="850">
        <v>0</v>
      </c>
      <c r="N205" s="849">
        <f t="shared" si="8"/>
        <v>199</v>
      </c>
      <c r="O205" s="197"/>
    </row>
    <row r="206" spans="1:86">
      <c r="A206" s="564" t="s">
        <v>318</v>
      </c>
      <c r="B206" s="564"/>
      <c r="C206" s="564"/>
      <c r="D206" s="564">
        <v>2016</v>
      </c>
      <c r="E206" s="564" t="s">
        <v>20</v>
      </c>
      <c r="F206" s="564" t="s">
        <v>7</v>
      </c>
      <c r="G206" s="643" t="s">
        <v>64</v>
      </c>
      <c r="H206" s="851" t="s">
        <v>827</v>
      </c>
      <c r="I206" s="554">
        <v>1</v>
      </c>
      <c r="J206" s="564" t="s">
        <v>823</v>
      </c>
      <c r="K206" s="643"/>
      <c r="L206" s="850">
        <v>5577</v>
      </c>
      <c r="M206" s="850">
        <v>0</v>
      </c>
      <c r="N206" s="849">
        <f t="shared" si="8"/>
        <v>5577</v>
      </c>
      <c r="O206" s="197"/>
    </row>
    <row r="207" spans="1:86">
      <c r="A207" s="564" t="s">
        <v>318</v>
      </c>
      <c r="B207" s="564"/>
      <c r="C207" s="564"/>
      <c r="D207" s="564">
        <v>2016</v>
      </c>
      <c r="E207" s="564" t="s">
        <v>20</v>
      </c>
      <c r="F207" s="564" t="s">
        <v>7</v>
      </c>
      <c r="G207" s="643" t="s">
        <v>64</v>
      </c>
      <c r="H207" s="851" t="s">
        <v>884</v>
      </c>
      <c r="I207" s="554"/>
      <c r="J207" s="564" t="s">
        <v>823</v>
      </c>
      <c r="K207" s="643"/>
      <c r="L207" s="850">
        <v>237</v>
      </c>
      <c r="M207" s="850">
        <v>0</v>
      </c>
      <c r="N207" s="849">
        <f t="shared" ref="N207:N209" si="9">K207+L207+M207</f>
        <v>237</v>
      </c>
      <c r="O207" s="197"/>
      <c r="BM207" s="534"/>
    </row>
    <row r="208" spans="1:86">
      <c r="A208" s="564" t="s">
        <v>318</v>
      </c>
      <c r="B208" s="564"/>
      <c r="C208" s="564"/>
      <c r="D208" s="564">
        <v>2016</v>
      </c>
      <c r="E208" s="564" t="s">
        <v>20</v>
      </c>
      <c r="F208" s="564" t="s">
        <v>7</v>
      </c>
      <c r="G208" s="643" t="s">
        <v>64</v>
      </c>
      <c r="H208" s="851" t="s">
        <v>885</v>
      </c>
      <c r="I208" s="554">
        <v>1</v>
      </c>
      <c r="J208" s="564" t="s">
        <v>823</v>
      </c>
      <c r="K208" s="643"/>
      <c r="L208" s="850">
        <v>0</v>
      </c>
      <c r="M208" s="850">
        <v>3</v>
      </c>
      <c r="N208" s="849">
        <f t="shared" si="9"/>
        <v>3</v>
      </c>
      <c r="O208" s="197"/>
      <c r="BM208" s="534"/>
    </row>
    <row r="209" spans="1:65">
      <c r="A209" s="564" t="s">
        <v>318</v>
      </c>
      <c r="B209" s="564"/>
      <c r="C209" s="564"/>
      <c r="D209" s="564">
        <v>2016</v>
      </c>
      <c r="E209" s="564" t="s">
        <v>20</v>
      </c>
      <c r="F209" s="564" t="s">
        <v>7</v>
      </c>
      <c r="G209" s="643" t="s">
        <v>64</v>
      </c>
      <c r="H209" s="851" t="s">
        <v>828</v>
      </c>
      <c r="I209" s="554">
        <v>2</v>
      </c>
      <c r="J209" s="564" t="s">
        <v>823</v>
      </c>
      <c r="K209" s="643"/>
      <c r="L209" s="850">
        <v>349</v>
      </c>
      <c r="M209" s="850">
        <v>0</v>
      </c>
      <c r="N209" s="849">
        <f t="shared" si="9"/>
        <v>349</v>
      </c>
      <c r="O209" s="197"/>
      <c r="BM209" s="534"/>
    </row>
    <row r="210" spans="1:65">
      <c r="A210" s="564" t="s">
        <v>318</v>
      </c>
      <c r="B210" s="564"/>
      <c r="C210" s="564"/>
      <c r="D210" s="564">
        <v>2016</v>
      </c>
      <c r="E210" s="564" t="s">
        <v>20</v>
      </c>
      <c r="F210" s="564" t="s">
        <v>7</v>
      </c>
      <c r="G210" s="643" t="s">
        <v>64</v>
      </c>
      <c r="H210" s="851" t="s">
        <v>1826</v>
      </c>
      <c r="I210" s="554"/>
      <c r="J210" s="564" t="s">
        <v>844</v>
      </c>
      <c r="K210" s="643"/>
      <c r="L210" s="850">
        <v>0</v>
      </c>
      <c r="M210" s="850">
        <v>66</v>
      </c>
      <c r="N210" s="849">
        <f t="shared" si="8"/>
        <v>66</v>
      </c>
      <c r="O210" s="197"/>
    </row>
    <row r="211" spans="1:65">
      <c r="A211" s="564" t="s">
        <v>318</v>
      </c>
      <c r="B211" s="564"/>
      <c r="C211" s="564"/>
      <c r="D211" s="564">
        <v>2016</v>
      </c>
      <c r="E211" s="564" t="s">
        <v>20</v>
      </c>
      <c r="F211" s="564" t="s">
        <v>7</v>
      </c>
      <c r="G211" s="643" t="s">
        <v>64</v>
      </c>
      <c r="H211" s="851" t="s">
        <v>845</v>
      </c>
      <c r="I211" s="554"/>
      <c r="J211" s="564" t="s">
        <v>844</v>
      </c>
      <c r="K211" s="643"/>
      <c r="L211" s="850">
        <v>0</v>
      </c>
      <c r="M211" s="850">
        <v>166</v>
      </c>
      <c r="N211" s="849">
        <f t="shared" si="8"/>
        <v>166</v>
      </c>
      <c r="O211" s="197"/>
    </row>
    <row r="212" spans="1:65">
      <c r="A212" s="564" t="s">
        <v>318</v>
      </c>
      <c r="B212" s="564"/>
      <c r="C212" s="564"/>
      <c r="D212" s="564">
        <v>2016</v>
      </c>
      <c r="E212" s="564" t="s">
        <v>20</v>
      </c>
      <c r="F212" s="564" t="s">
        <v>7</v>
      </c>
      <c r="G212" s="643" t="s">
        <v>64</v>
      </c>
      <c r="H212" s="851" t="s">
        <v>846</v>
      </c>
      <c r="I212" s="554"/>
      <c r="J212" s="564" t="s">
        <v>844</v>
      </c>
      <c r="K212" s="643"/>
      <c r="L212" s="850">
        <v>0</v>
      </c>
      <c r="M212" s="850">
        <v>1</v>
      </c>
      <c r="N212" s="849">
        <f t="shared" si="8"/>
        <v>1</v>
      </c>
      <c r="O212" s="197"/>
    </row>
    <row r="213" spans="1:65">
      <c r="A213" s="564" t="s">
        <v>318</v>
      </c>
      <c r="B213" s="564"/>
      <c r="C213" s="564"/>
      <c r="D213" s="564">
        <v>2016</v>
      </c>
      <c r="E213" s="564" t="s">
        <v>20</v>
      </c>
      <c r="F213" s="564" t="s">
        <v>7</v>
      </c>
      <c r="G213" s="643" t="s">
        <v>64</v>
      </c>
      <c r="H213" s="851" t="s">
        <v>848</v>
      </c>
      <c r="I213" s="554">
        <v>2</v>
      </c>
      <c r="J213" s="564" t="s">
        <v>844</v>
      </c>
      <c r="K213" s="643"/>
      <c r="L213" s="850">
        <v>0</v>
      </c>
      <c r="M213" s="850">
        <v>12</v>
      </c>
      <c r="N213" s="849">
        <f t="shared" si="8"/>
        <v>12</v>
      </c>
      <c r="O213" s="197"/>
    </row>
    <row r="214" spans="1:65">
      <c r="A214" s="564" t="s">
        <v>318</v>
      </c>
      <c r="B214" s="564"/>
      <c r="C214" s="564"/>
      <c r="D214" s="564">
        <v>2016</v>
      </c>
      <c r="E214" s="564" t="s">
        <v>20</v>
      </c>
      <c r="F214" s="564" t="s">
        <v>7</v>
      </c>
      <c r="G214" s="643" t="s">
        <v>64</v>
      </c>
      <c r="H214" s="851" t="s">
        <v>849</v>
      </c>
      <c r="I214" s="554"/>
      <c r="J214" s="564" t="s">
        <v>844</v>
      </c>
      <c r="K214" s="643"/>
      <c r="L214" s="850">
        <v>0</v>
      </c>
      <c r="M214" s="850">
        <v>17</v>
      </c>
      <c r="N214" s="849">
        <f t="shared" si="8"/>
        <v>17</v>
      </c>
      <c r="O214" s="197"/>
    </row>
    <row r="215" spans="1:65">
      <c r="A215" s="564" t="s">
        <v>318</v>
      </c>
      <c r="B215" s="564"/>
      <c r="C215" s="564"/>
      <c r="D215" s="564">
        <v>2016</v>
      </c>
      <c r="E215" s="564" t="s">
        <v>20</v>
      </c>
      <c r="F215" s="564" t="s">
        <v>7</v>
      </c>
      <c r="G215" s="643" t="s">
        <v>64</v>
      </c>
      <c r="H215" s="851" t="s">
        <v>1827</v>
      </c>
      <c r="I215" s="554"/>
      <c r="J215" s="564" t="s">
        <v>844</v>
      </c>
      <c r="K215" s="643"/>
      <c r="L215" s="850">
        <v>0</v>
      </c>
      <c r="M215" s="850">
        <v>371</v>
      </c>
      <c r="N215" s="849">
        <f t="shared" si="8"/>
        <v>371</v>
      </c>
      <c r="O215" s="197"/>
      <c r="BA215" s="37"/>
      <c r="BL215" s="40"/>
      <c r="BM215" s="37"/>
    </row>
    <row r="216" spans="1:65">
      <c r="A216" s="564" t="s">
        <v>318</v>
      </c>
      <c r="B216" s="564"/>
      <c r="C216" s="564"/>
      <c r="D216" s="564">
        <v>2016</v>
      </c>
      <c r="E216" s="564" t="s">
        <v>20</v>
      </c>
      <c r="F216" s="564" t="s">
        <v>7</v>
      </c>
      <c r="G216" s="643" t="s">
        <v>64</v>
      </c>
      <c r="H216" s="851" t="s">
        <v>850</v>
      </c>
      <c r="I216" s="554"/>
      <c r="J216" s="564" t="s">
        <v>844</v>
      </c>
      <c r="K216" s="643"/>
      <c r="L216" s="850">
        <v>0</v>
      </c>
      <c r="M216" s="850">
        <v>1</v>
      </c>
      <c r="N216" s="849">
        <f t="shared" si="8"/>
        <v>1</v>
      </c>
      <c r="O216" s="197"/>
      <c r="BA216" s="37"/>
      <c r="BL216" s="40"/>
      <c r="BM216" s="37"/>
    </row>
    <row r="217" spans="1:65">
      <c r="A217" s="564" t="s">
        <v>318</v>
      </c>
      <c r="B217" s="564"/>
      <c r="C217" s="564"/>
      <c r="D217" s="564">
        <v>2016</v>
      </c>
      <c r="E217" s="564" t="s">
        <v>20</v>
      </c>
      <c r="F217" s="564" t="s">
        <v>7</v>
      </c>
      <c r="G217" s="643" t="s">
        <v>64</v>
      </c>
      <c r="H217" s="851" t="s">
        <v>851</v>
      </c>
      <c r="I217" s="554"/>
      <c r="J217" s="564" t="s">
        <v>844</v>
      </c>
      <c r="K217" s="643"/>
      <c r="L217" s="850">
        <v>0</v>
      </c>
      <c r="M217" s="850">
        <v>2</v>
      </c>
      <c r="N217" s="849">
        <f t="shared" si="8"/>
        <v>2</v>
      </c>
      <c r="O217" s="197"/>
      <c r="BA217" s="37"/>
      <c r="BL217" s="40"/>
      <c r="BM217" s="37"/>
    </row>
    <row r="218" spans="1:65">
      <c r="A218" s="564" t="s">
        <v>318</v>
      </c>
      <c r="B218" s="564"/>
      <c r="C218" s="564"/>
      <c r="D218" s="564">
        <v>2016</v>
      </c>
      <c r="E218" s="564" t="s">
        <v>20</v>
      </c>
      <c r="F218" s="564" t="s">
        <v>7</v>
      </c>
      <c r="G218" s="643" t="s">
        <v>64</v>
      </c>
      <c r="H218" s="851" t="s">
        <v>852</v>
      </c>
      <c r="I218" s="554"/>
      <c r="J218" s="564" t="s">
        <v>844</v>
      </c>
      <c r="K218" s="643"/>
      <c r="L218" s="850">
        <v>0</v>
      </c>
      <c r="M218" s="850">
        <v>2</v>
      </c>
      <c r="N218" s="849">
        <f t="shared" si="8"/>
        <v>2</v>
      </c>
      <c r="O218" s="197"/>
      <c r="BA218" s="37"/>
      <c r="BL218" s="40"/>
      <c r="BM218" s="37"/>
    </row>
    <row r="219" spans="1:65">
      <c r="A219" s="564" t="s">
        <v>318</v>
      </c>
      <c r="B219" s="564"/>
      <c r="C219" s="564"/>
      <c r="D219" s="564">
        <v>2016</v>
      </c>
      <c r="E219" s="564" t="s">
        <v>20</v>
      </c>
      <c r="F219" s="564" t="s">
        <v>7</v>
      </c>
      <c r="G219" s="643" t="s">
        <v>64</v>
      </c>
      <c r="H219" s="851" t="s">
        <v>853</v>
      </c>
      <c r="I219" s="554"/>
      <c r="J219" s="564" t="s">
        <v>844</v>
      </c>
      <c r="K219" s="643"/>
      <c r="L219" s="850">
        <v>0</v>
      </c>
      <c r="M219" s="850">
        <v>1</v>
      </c>
      <c r="N219" s="849">
        <f t="shared" si="8"/>
        <v>1</v>
      </c>
      <c r="O219" s="197"/>
      <c r="BA219" s="37"/>
      <c r="BL219" s="40"/>
      <c r="BM219" s="37"/>
    </row>
    <row r="220" spans="1:65">
      <c r="A220" s="564" t="s">
        <v>318</v>
      </c>
      <c r="B220" s="564"/>
      <c r="C220" s="564"/>
      <c r="D220" s="564">
        <v>2016</v>
      </c>
      <c r="E220" s="564" t="s">
        <v>20</v>
      </c>
      <c r="F220" s="564" t="s">
        <v>7</v>
      </c>
      <c r="G220" s="643" t="s">
        <v>64</v>
      </c>
      <c r="H220" s="851" t="s">
        <v>1828</v>
      </c>
      <c r="I220" s="554"/>
      <c r="J220" s="564" t="s">
        <v>844</v>
      </c>
      <c r="K220" s="643"/>
      <c r="L220" s="850">
        <v>0</v>
      </c>
      <c r="M220" s="850">
        <v>1532</v>
      </c>
      <c r="N220" s="849">
        <f t="shared" si="8"/>
        <v>1532</v>
      </c>
      <c r="O220" s="197"/>
      <c r="BA220" s="37"/>
      <c r="BL220" s="40"/>
      <c r="BM220" s="37"/>
    </row>
    <row r="221" spans="1:65">
      <c r="A221" s="564" t="s">
        <v>318</v>
      </c>
      <c r="B221" s="564"/>
      <c r="C221" s="564"/>
      <c r="D221" s="564">
        <v>2016</v>
      </c>
      <c r="E221" s="564" t="s">
        <v>20</v>
      </c>
      <c r="F221" s="564" t="s">
        <v>7</v>
      </c>
      <c r="G221" s="643" t="s">
        <v>64</v>
      </c>
      <c r="H221" s="851" t="s">
        <v>1829</v>
      </c>
      <c r="I221" s="554"/>
      <c r="J221" s="564" t="s">
        <v>844</v>
      </c>
      <c r="K221" s="643"/>
      <c r="L221" s="850">
        <v>0</v>
      </c>
      <c r="M221" s="850">
        <v>5</v>
      </c>
      <c r="N221" s="849">
        <f t="shared" si="8"/>
        <v>5</v>
      </c>
      <c r="O221" s="197"/>
      <c r="BA221" s="37"/>
      <c r="BL221" s="40"/>
      <c r="BM221" s="37"/>
    </row>
    <row r="222" spans="1:65">
      <c r="A222" s="564" t="s">
        <v>318</v>
      </c>
      <c r="B222" s="564"/>
      <c r="C222" s="564"/>
      <c r="D222" s="564">
        <v>2016</v>
      </c>
      <c r="E222" s="564" t="s">
        <v>20</v>
      </c>
      <c r="F222" s="564" t="s">
        <v>7</v>
      </c>
      <c r="G222" s="643" t="s">
        <v>64</v>
      </c>
      <c r="H222" s="851" t="s">
        <v>854</v>
      </c>
      <c r="I222" s="554"/>
      <c r="J222" s="564" t="s">
        <v>844</v>
      </c>
      <c r="K222" s="643"/>
      <c r="L222" s="850">
        <v>0</v>
      </c>
      <c r="M222" s="850">
        <v>24</v>
      </c>
      <c r="N222" s="849">
        <f t="shared" si="8"/>
        <v>24</v>
      </c>
      <c r="O222" s="197"/>
      <c r="BA222" s="37"/>
      <c r="BL222" s="40"/>
      <c r="BM222" s="37"/>
    </row>
    <row r="223" spans="1:65">
      <c r="A223" s="564" t="s">
        <v>318</v>
      </c>
      <c r="B223" s="564"/>
      <c r="C223" s="564"/>
      <c r="D223" s="564">
        <v>2016</v>
      </c>
      <c r="E223" s="564" t="s">
        <v>20</v>
      </c>
      <c r="F223" s="564" t="s">
        <v>7</v>
      </c>
      <c r="G223" s="643" t="s">
        <v>64</v>
      </c>
      <c r="H223" s="851" t="s">
        <v>829</v>
      </c>
      <c r="I223" s="554">
        <v>1</v>
      </c>
      <c r="J223" s="564" t="s">
        <v>844</v>
      </c>
      <c r="K223" s="643"/>
      <c r="L223" s="850">
        <v>0</v>
      </c>
      <c r="M223" s="850">
        <v>415</v>
      </c>
      <c r="N223" s="849">
        <f t="shared" si="8"/>
        <v>415</v>
      </c>
      <c r="O223" s="197"/>
      <c r="BA223" s="37"/>
      <c r="BL223" s="40"/>
      <c r="BM223" s="37"/>
    </row>
    <row r="224" spans="1:65">
      <c r="A224" s="564" t="s">
        <v>318</v>
      </c>
      <c r="B224" s="564"/>
      <c r="C224" s="564"/>
      <c r="D224" s="564">
        <v>2016</v>
      </c>
      <c r="E224" s="564" t="s">
        <v>20</v>
      </c>
      <c r="F224" s="564" t="s">
        <v>7</v>
      </c>
      <c r="G224" s="643" t="s">
        <v>64</v>
      </c>
      <c r="H224" s="851" t="s">
        <v>1830</v>
      </c>
      <c r="I224" s="554"/>
      <c r="J224" s="564" t="s">
        <v>844</v>
      </c>
      <c r="K224" s="643"/>
      <c r="L224" s="850">
        <v>0</v>
      </c>
      <c r="M224" s="850">
        <v>1</v>
      </c>
      <c r="N224" s="849">
        <f t="shared" si="8"/>
        <v>1</v>
      </c>
      <c r="O224" s="197"/>
      <c r="BA224" s="37"/>
      <c r="BL224" s="40"/>
      <c r="BM224" s="37"/>
    </row>
    <row r="225" spans="1:65">
      <c r="A225" s="564" t="s">
        <v>318</v>
      </c>
      <c r="B225" s="564"/>
      <c r="C225" s="564"/>
      <c r="D225" s="564">
        <v>2016</v>
      </c>
      <c r="E225" s="564" t="s">
        <v>20</v>
      </c>
      <c r="F225" s="564" t="s">
        <v>7</v>
      </c>
      <c r="G225" s="643" t="s">
        <v>64</v>
      </c>
      <c r="H225" s="851" t="s">
        <v>855</v>
      </c>
      <c r="I225" s="554"/>
      <c r="J225" s="564" t="s">
        <v>844</v>
      </c>
      <c r="K225" s="643"/>
      <c r="L225" s="850">
        <v>0</v>
      </c>
      <c r="M225" s="850">
        <v>4</v>
      </c>
      <c r="N225" s="849">
        <f t="shared" si="8"/>
        <v>4</v>
      </c>
      <c r="O225" s="197"/>
      <c r="BA225" s="37"/>
      <c r="BL225" s="40"/>
      <c r="BM225" s="37"/>
    </row>
    <row r="226" spans="1:65">
      <c r="A226" s="564" t="s">
        <v>318</v>
      </c>
      <c r="B226" s="564"/>
      <c r="C226" s="564"/>
      <c r="D226" s="564">
        <v>2016</v>
      </c>
      <c r="E226" s="564" t="s">
        <v>20</v>
      </c>
      <c r="F226" s="564" t="s">
        <v>7</v>
      </c>
      <c r="G226" s="643" t="s">
        <v>64</v>
      </c>
      <c r="H226" s="851" t="s">
        <v>856</v>
      </c>
      <c r="I226" s="554">
        <v>2</v>
      </c>
      <c r="J226" s="564" t="s">
        <v>844</v>
      </c>
      <c r="K226" s="643"/>
      <c r="L226" s="850">
        <v>9684</v>
      </c>
      <c r="M226" s="850">
        <v>8655</v>
      </c>
      <c r="N226" s="849">
        <f t="shared" si="8"/>
        <v>18339</v>
      </c>
      <c r="O226" s="197"/>
      <c r="BA226" s="37"/>
      <c r="BL226" s="40"/>
      <c r="BM226" s="37"/>
    </row>
    <row r="227" spans="1:65">
      <c r="A227" s="564" t="s">
        <v>318</v>
      </c>
      <c r="B227" s="564"/>
      <c r="C227" s="564"/>
      <c r="D227" s="564">
        <v>2016</v>
      </c>
      <c r="E227" s="564" t="s">
        <v>20</v>
      </c>
      <c r="F227" s="564" t="s">
        <v>7</v>
      </c>
      <c r="G227" s="643" t="s">
        <v>64</v>
      </c>
      <c r="H227" s="851" t="s">
        <v>1831</v>
      </c>
      <c r="I227" s="554"/>
      <c r="J227" s="564" t="s">
        <v>844</v>
      </c>
      <c r="K227" s="643"/>
      <c r="L227" s="850">
        <v>0</v>
      </c>
      <c r="M227" s="850">
        <v>1</v>
      </c>
      <c r="N227" s="849">
        <f t="shared" si="8"/>
        <v>1</v>
      </c>
      <c r="O227" s="197"/>
      <c r="BA227" s="37"/>
      <c r="BL227" s="40"/>
      <c r="BM227" s="37"/>
    </row>
    <row r="228" spans="1:65">
      <c r="A228" s="564" t="s">
        <v>318</v>
      </c>
      <c r="B228" s="564"/>
      <c r="C228" s="564"/>
      <c r="D228" s="564">
        <v>2016</v>
      </c>
      <c r="E228" s="564" t="s">
        <v>20</v>
      </c>
      <c r="F228" s="564" t="s">
        <v>7</v>
      </c>
      <c r="G228" s="643" t="s">
        <v>64</v>
      </c>
      <c r="H228" s="851" t="s">
        <v>857</v>
      </c>
      <c r="I228" s="554"/>
      <c r="J228" s="564" t="s">
        <v>844</v>
      </c>
      <c r="K228" s="643"/>
      <c r="L228" s="850">
        <v>0</v>
      </c>
      <c r="M228" s="850">
        <v>1</v>
      </c>
      <c r="N228" s="849">
        <f t="shared" si="8"/>
        <v>1</v>
      </c>
      <c r="O228" s="197"/>
      <c r="BA228" s="37"/>
      <c r="BL228" s="40"/>
      <c r="BM228" s="37"/>
    </row>
    <row r="229" spans="1:65">
      <c r="A229" s="564" t="s">
        <v>318</v>
      </c>
      <c r="B229" s="564"/>
      <c r="C229" s="564"/>
      <c r="D229" s="564">
        <v>2016</v>
      </c>
      <c r="E229" s="564" t="s">
        <v>20</v>
      </c>
      <c r="F229" s="564" t="s">
        <v>7</v>
      </c>
      <c r="G229" s="643" t="s">
        <v>64</v>
      </c>
      <c r="H229" s="851" t="s">
        <v>1832</v>
      </c>
      <c r="I229" s="554"/>
      <c r="J229" s="564" t="s">
        <v>844</v>
      </c>
      <c r="K229" s="643"/>
      <c r="L229" s="850">
        <v>0</v>
      </c>
      <c r="M229" s="850">
        <v>64</v>
      </c>
      <c r="N229" s="849">
        <f t="shared" si="8"/>
        <v>64</v>
      </c>
      <c r="O229" s="197"/>
      <c r="BA229" s="37"/>
      <c r="BL229" s="40"/>
      <c r="BM229" s="37"/>
    </row>
    <row r="230" spans="1:65">
      <c r="A230" s="564" t="s">
        <v>318</v>
      </c>
      <c r="B230" s="564"/>
      <c r="C230" s="564"/>
      <c r="D230" s="564">
        <v>2016</v>
      </c>
      <c r="E230" s="564" t="s">
        <v>20</v>
      </c>
      <c r="F230" s="564" t="s">
        <v>7</v>
      </c>
      <c r="G230" s="643" t="s">
        <v>64</v>
      </c>
      <c r="H230" s="851" t="s">
        <v>858</v>
      </c>
      <c r="I230" s="554"/>
      <c r="J230" s="564" t="s">
        <v>844</v>
      </c>
      <c r="K230" s="643"/>
      <c r="L230" s="850">
        <v>0</v>
      </c>
      <c r="M230" s="850">
        <v>2</v>
      </c>
      <c r="N230" s="849">
        <f t="shared" si="8"/>
        <v>2</v>
      </c>
      <c r="O230" s="197"/>
      <c r="BA230" s="37"/>
      <c r="BL230" s="40"/>
      <c r="BM230" s="37"/>
    </row>
    <row r="231" spans="1:65">
      <c r="A231" s="564" t="s">
        <v>318</v>
      </c>
      <c r="B231" s="564"/>
      <c r="C231" s="564"/>
      <c r="D231" s="564">
        <v>2016</v>
      </c>
      <c r="E231" s="564" t="s">
        <v>20</v>
      </c>
      <c r="F231" s="564" t="s">
        <v>7</v>
      </c>
      <c r="G231" s="643" t="s">
        <v>64</v>
      </c>
      <c r="H231" s="851" t="s">
        <v>836</v>
      </c>
      <c r="I231" s="554">
        <v>1</v>
      </c>
      <c r="J231" s="564" t="s">
        <v>844</v>
      </c>
      <c r="K231" s="643"/>
      <c r="L231" s="850">
        <v>0</v>
      </c>
      <c r="M231" s="850">
        <v>3</v>
      </c>
      <c r="N231" s="849">
        <f t="shared" ref="N231:N325" si="10">K231+L231+M231</f>
        <v>3</v>
      </c>
      <c r="O231" s="197"/>
      <c r="BA231" s="37"/>
      <c r="BL231" s="40"/>
      <c r="BM231" s="37"/>
    </row>
    <row r="232" spans="1:65">
      <c r="A232" s="564" t="s">
        <v>318</v>
      </c>
      <c r="B232" s="564"/>
      <c r="C232" s="564"/>
      <c r="D232" s="564">
        <v>2016</v>
      </c>
      <c r="E232" s="564" t="s">
        <v>20</v>
      </c>
      <c r="F232" s="564" t="s">
        <v>7</v>
      </c>
      <c r="G232" s="643" t="s">
        <v>64</v>
      </c>
      <c r="H232" s="851" t="s">
        <v>859</v>
      </c>
      <c r="I232" s="554"/>
      <c r="J232" s="564" t="s">
        <v>844</v>
      </c>
      <c r="K232" s="643"/>
      <c r="L232" s="850">
        <v>0</v>
      </c>
      <c r="M232" s="850">
        <v>11</v>
      </c>
      <c r="N232" s="849">
        <f t="shared" si="10"/>
        <v>11</v>
      </c>
      <c r="O232" s="197"/>
      <c r="BA232" s="37"/>
      <c r="BL232" s="40"/>
      <c r="BM232" s="37"/>
    </row>
    <row r="233" spans="1:65">
      <c r="A233" s="564" t="s">
        <v>318</v>
      </c>
      <c r="B233" s="564"/>
      <c r="C233" s="564"/>
      <c r="D233" s="564">
        <v>2016</v>
      </c>
      <c r="E233" s="564" t="s">
        <v>20</v>
      </c>
      <c r="F233" s="564" t="s">
        <v>7</v>
      </c>
      <c r="G233" s="643" t="s">
        <v>64</v>
      </c>
      <c r="H233" s="851" t="s">
        <v>1994</v>
      </c>
      <c r="I233" s="554"/>
      <c r="J233" s="564" t="s">
        <v>844</v>
      </c>
      <c r="K233" s="643"/>
      <c r="L233" s="850">
        <v>0</v>
      </c>
      <c r="M233" s="850">
        <v>1</v>
      </c>
      <c r="N233" s="849">
        <f t="shared" si="10"/>
        <v>1</v>
      </c>
      <c r="O233" s="197"/>
      <c r="BA233" s="37"/>
      <c r="BL233" s="40"/>
      <c r="BM233" s="37"/>
    </row>
    <row r="234" spans="1:65">
      <c r="A234" s="564" t="s">
        <v>318</v>
      </c>
      <c r="B234" s="564"/>
      <c r="C234" s="564"/>
      <c r="D234" s="564">
        <v>2016</v>
      </c>
      <c r="E234" s="564" t="s">
        <v>20</v>
      </c>
      <c r="F234" s="564" t="s">
        <v>7</v>
      </c>
      <c r="G234" s="643" t="s">
        <v>64</v>
      </c>
      <c r="H234" s="851" t="s">
        <v>1833</v>
      </c>
      <c r="I234" s="554"/>
      <c r="J234" s="564" t="s">
        <v>844</v>
      </c>
      <c r="K234" s="643"/>
      <c r="L234" s="850">
        <v>0</v>
      </c>
      <c r="M234" s="850">
        <v>1</v>
      </c>
      <c r="N234" s="849">
        <f t="shared" si="10"/>
        <v>1</v>
      </c>
      <c r="O234" s="197"/>
      <c r="BA234" s="37"/>
      <c r="BL234" s="40"/>
      <c r="BM234" s="37"/>
    </row>
    <row r="235" spans="1:65">
      <c r="A235" s="564" t="s">
        <v>318</v>
      </c>
      <c r="B235" s="564"/>
      <c r="C235" s="564"/>
      <c r="D235" s="564">
        <v>2016</v>
      </c>
      <c r="E235" s="564" t="s">
        <v>20</v>
      </c>
      <c r="F235" s="564" t="s">
        <v>7</v>
      </c>
      <c r="G235" s="643" t="s">
        <v>64</v>
      </c>
      <c r="H235" s="851" t="s">
        <v>860</v>
      </c>
      <c r="I235" s="554"/>
      <c r="J235" s="564" t="s">
        <v>844</v>
      </c>
      <c r="K235" s="643"/>
      <c r="L235" s="850">
        <v>0</v>
      </c>
      <c r="M235" s="850">
        <v>6</v>
      </c>
      <c r="N235" s="849">
        <f t="shared" si="10"/>
        <v>6</v>
      </c>
      <c r="O235" s="197"/>
      <c r="BA235" s="37"/>
      <c r="BL235" s="40"/>
      <c r="BM235" s="37"/>
    </row>
    <row r="236" spans="1:65">
      <c r="A236" s="564" t="s">
        <v>318</v>
      </c>
      <c r="B236" s="564"/>
      <c r="C236" s="564"/>
      <c r="D236" s="564">
        <v>2016</v>
      </c>
      <c r="E236" s="564" t="s">
        <v>20</v>
      </c>
      <c r="F236" s="564" t="s">
        <v>7</v>
      </c>
      <c r="G236" s="643" t="s">
        <v>64</v>
      </c>
      <c r="H236" s="851" t="s">
        <v>861</v>
      </c>
      <c r="I236" s="554"/>
      <c r="J236" s="564" t="s">
        <v>844</v>
      </c>
      <c r="K236" s="643"/>
      <c r="L236" s="850">
        <v>0</v>
      </c>
      <c r="M236" s="850">
        <v>1</v>
      </c>
      <c r="N236" s="849">
        <f t="shared" si="10"/>
        <v>1</v>
      </c>
      <c r="O236" s="197"/>
      <c r="BA236" s="37"/>
      <c r="BL236" s="40"/>
      <c r="BM236" s="37"/>
    </row>
    <row r="237" spans="1:65">
      <c r="A237" s="564" t="s">
        <v>318</v>
      </c>
      <c r="B237" s="564"/>
      <c r="C237" s="564"/>
      <c r="D237" s="564">
        <v>2016</v>
      </c>
      <c r="E237" s="564" t="s">
        <v>20</v>
      </c>
      <c r="F237" s="564" t="s">
        <v>7</v>
      </c>
      <c r="G237" s="643" t="s">
        <v>64</v>
      </c>
      <c r="H237" s="851" t="s">
        <v>1834</v>
      </c>
      <c r="I237" s="554"/>
      <c r="J237" s="564" t="s">
        <v>844</v>
      </c>
      <c r="K237" s="643"/>
      <c r="L237" s="850">
        <v>0</v>
      </c>
      <c r="M237" s="850">
        <v>65</v>
      </c>
      <c r="N237" s="849">
        <f t="shared" si="10"/>
        <v>65</v>
      </c>
      <c r="O237" s="197"/>
      <c r="BA237" s="37"/>
      <c r="BL237" s="40"/>
      <c r="BM237" s="37"/>
    </row>
    <row r="238" spans="1:65">
      <c r="A238" s="564" t="s">
        <v>318</v>
      </c>
      <c r="B238" s="564"/>
      <c r="C238" s="564"/>
      <c r="D238" s="564">
        <v>2016</v>
      </c>
      <c r="E238" s="564" t="s">
        <v>20</v>
      </c>
      <c r="F238" s="564" t="s">
        <v>7</v>
      </c>
      <c r="G238" s="643" t="s">
        <v>64</v>
      </c>
      <c r="H238" s="851" t="s">
        <v>862</v>
      </c>
      <c r="I238" s="554">
        <v>2</v>
      </c>
      <c r="J238" s="564" t="s">
        <v>844</v>
      </c>
      <c r="K238" s="643"/>
      <c r="L238" s="850">
        <v>0</v>
      </c>
      <c r="M238" s="850">
        <v>490</v>
      </c>
      <c r="N238" s="849">
        <f t="shared" si="10"/>
        <v>490</v>
      </c>
      <c r="O238" s="197"/>
      <c r="BA238" s="37"/>
      <c r="BL238" s="40"/>
      <c r="BM238" s="37"/>
    </row>
    <row r="239" spans="1:65">
      <c r="A239" s="564" t="s">
        <v>318</v>
      </c>
      <c r="B239" s="564"/>
      <c r="C239" s="564"/>
      <c r="D239" s="564">
        <v>2016</v>
      </c>
      <c r="E239" s="564" t="s">
        <v>20</v>
      </c>
      <c r="F239" s="564" t="s">
        <v>7</v>
      </c>
      <c r="G239" s="643" t="s">
        <v>64</v>
      </c>
      <c r="H239" s="851" t="s">
        <v>863</v>
      </c>
      <c r="I239" s="554"/>
      <c r="J239" s="564" t="s">
        <v>844</v>
      </c>
      <c r="K239" s="643"/>
      <c r="L239" s="850">
        <v>0</v>
      </c>
      <c r="M239" s="850">
        <v>107</v>
      </c>
      <c r="N239" s="849">
        <f t="shared" si="10"/>
        <v>107</v>
      </c>
      <c r="O239" s="197"/>
      <c r="BA239" s="37"/>
      <c r="BL239" s="40"/>
      <c r="BM239" s="37"/>
    </row>
    <row r="240" spans="1:65">
      <c r="A240" s="564" t="s">
        <v>318</v>
      </c>
      <c r="B240" s="564"/>
      <c r="C240" s="564"/>
      <c r="D240" s="564">
        <v>2016</v>
      </c>
      <c r="E240" s="564" t="s">
        <v>20</v>
      </c>
      <c r="F240" s="564" t="s">
        <v>7</v>
      </c>
      <c r="G240" s="643" t="s">
        <v>64</v>
      </c>
      <c r="H240" s="851" t="s">
        <v>892</v>
      </c>
      <c r="I240" s="554">
        <v>2</v>
      </c>
      <c r="J240" s="564" t="s">
        <v>844</v>
      </c>
      <c r="K240" s="643"/>
      <c r="L240" s="850">
        <v>0</v>
      </c>
      <c r="M240" s="850">
        <v>2</v>
      </c>
      <c r="N240" s="849">
        <f t="shared" si="10"/>
        <v>2</v>
      </c>
      <c r="O240" s="197"/>
      <c r="BA240" s="37"/>
      <c r="BL240" s="40"/>
      <c r="BM240" s="37"/>
    </row>
    <row r="241" spans="1:65">
      <c r="A241" s="564" t="s">
        <v>318</v>
      </c>
      <c r="B241" s="564"/>
      <c r="C241" s="564"/>
      <c r="D241" s="564">
        <v>2016</v>
      </c>
      <c r="E241" s="564" t="s">
        <v>20</v>
      </c>
      <c r="F241" s="564" t="s">
        <v>7</v>
      </c>
      <c r="G241" s="643" t="s">
        <v>64</v>
      </c>
      <c r="H241" s="851" t="s">
        <v>1835</v>
      </c>
      <c r="I241" s="554"/>
      <c r="J241" s="564" t="s">
        <v>844</v>
      </c>
      <c r="K241" s="643"/>
      <c r="L241" s="850">
        <v>0</v>
      </c>
      <c r="M241" s="850">
        <v>410</v>
      </c>
      <c r="N241" s="849">
        <f t="shared" si="10"/>
        <v>410</v>
      </c>
      <c r="O241" s="197"/>
      <c r="BA241" s="37"/>
      <c r="BL241" s="40"/>
      <c r="BM241" s="37"/>
    </row>
    <row r="242" spans="1:65">
      <c r="A242" s="564" t="s">
        <v>318</v>
      </c>
      <c r="B242" s="564"/>
      <c r="C242" s="564"/>
      <c r="D242" s="564">
        <v>2016</v>
      </c>
      <c r="E242" s="564" t="s">
        <v>20</v>
      </c>
      <c r="F242" s="564" t="s">
        <v>7</v>
      </c>
      <c r="G242" s="643" t="s">
        <v>64</v>
      </c>
      <c r="H242" s="851" t="s">
        <v>1836</v>
      </c>
      <c r="I242" s="554"/>
      <c r="J242" s="564" t="s">
        <v>844</v>
      </c>
      <c r="K242" s="643"/>
      <c r="L242" s="850">
        <v>0</v>
      </c>
      <c r="M242" s="850">
        <v>2</v>
      </c>
      <c r="N242" s="849">
        <f t="shared" si="10"/>
        <v>2</v>
      </c>
      <c r="O242" s="197"/>
      <c r="BA242" s="37"/>
      <c r="BL242" s="40"/>
      <c r="BM242" s="37"/>
    </row>
    <row r="243" spans="1:65">
      <c r="A243" s="564" t="s">
        <v>318</v>
      </c>
      <c r="B243" s="564"/>
      <c r="C243" s="564"/>
      <c r="D243" s="564">
        <v>2016</v>
      </c>
      <c r="E243" s="564" t="s">
        <v>20</v>
      </c>
      <c r="F243" s="564" t="s">
        <v>7</v>
      </c>
      <c r="G243" s="643" t="s">
        <v>64</v>
      </c>
      <c r="H243" s="851" t="s">
        <v>866</v>
      </c>
      <c r="I243" s="554">
        <v>2</v>
      </c>
      <c r="J243" s="564" t="s">
        <v>844</v>
      </c>
      <c r="K243" s="643"/>
      <c r="L243" s="850">
        <v>0</v>
      </c>
      <c r="M243" s="850">
        <v>2079</v>
      </c>
      <c r="N243" s="849">
        <f t="shared" si="10"/>
        <v>2079</v>
      </c>
      <c r="O243" s="197"/>
      <c r="BA243" s="37"/>
      <c r="BL243" s="40"/>
      <c r="BM243" s="37"/>
    </row>
    <row r="244" spans="1:65">
      <c r="A244" s="564" t="s">
        <v>318</v>
      </c>
      <c r="B244" s="564"/>
      <c r="C244" s="564"/>
      <c r="D244" s="564">
        <v>2016</v>
      </c>
      <c r="E244" s="564" t="s">
        <v>20</v>
      </c>
      <c r="F244" s="564" t="s">
        <v>7</v>
      </c>
      <c r="G244" s="643" t="s">
        <v>64</v>
      </c>
      <c r="H244" s="851" t="s">
        <v>867</v>
      </c>
      <c r="I244" s="554">
        <v>2</v>
      </c>
      <c r="J244" s="564" t="s">
        <v>844</v>
      </c>
      <c r="K244" s="643"/>
      <c r="L244" s="850">
        <v>0</v>
      </c>
      <c r="M244" s="850">
        <v>5</v>
      </c>
      <c r="N244" s="849">
        <f t="shared" si="10"/>
        <v>5</v>
      </c>
      <c r="O244" s="197"/>
      <c r="BA244" s="37"/>
      <c r="BL244" s="40"/>
      <c r="BM244" s="37"/>
    </row>
    <row r="245" spans="1:65">
      <c r="A245" s="564" t="s">
        <v>318</v>
      </c>
      <c r="B245" s="564"/>
      <c r="C245" s="564"/>
      <c r="D245" s="564">
        <v>2016</v>
      </c>
      <c r="E245" s="564" t="s">
        <v>20</v>
      </c>
      <c r="F245" s="564" t="s">
        <v>7</v>
      </c>
      <c r="G245" s="643" t="s">
        <v>64</v>
      </c>
      <c r="H245" s="851" t="s">
        <v>869</v>
      </c>
      <c r="I245" s="554"/>
      <c r="J245" s="564" t="s">
        <v>844</v>
      </c>
      <c r="K245" s="643"/>
      <c r="L245" s="850">
        <v>0</v>
      </c>
      <c r="M245" s="850">
        <v>12</v>
      </c>
      <c r="N245" s="849">
        <f t="shared" si="10"/>
        <v>12</v>
      </c>
      <c r="O245" s="197"/>
    </row>
    <row r="246" spans="1:65">
      <c r="A246" s="564" t="s">
        <v>318</v>
      </c>
      <c r="B246" s="564"/>
      <c r="C246" s="564"/>
      <c r="D246" s="564">
        <v>2016</v>
      </c>
      <c r="E246" s="564" t="s">
        <v>20</v>
      </c>
      <c r="F246" s="564" t="s">
        <v>7</v>
      </c>
      <c r="G246" s="643" t="s">
        <v>64</v>
      </c>
      <c r="H246" s="851" t="s">
        <v>1837</v>
      </c>
      <c r="I246" s="554"/>
      <c r="J246" s="564" t="s">
        <v>844</v>
      </c>
      <c r="K246" s="643"/>
      <c r="L246" s="850">
        <v>0</v>
      </c>
      <c r="M246" s="850">
        <v>883</v>
      </c>
      <c r="N246" s="849">
        <f t="shared" si="10"/>
        <v>883</v>
      </c>
      <c r="O246" s="197"/>
    </row>
    <row r="247" spans="1:65">
      <c r="A247" s="564" t="s">
        <v>318</v>
      </c>
      <c r="B247" s="564"/>
      <c r="C247" s="564"/>
      <c r="D247" s="564">
        <v>2016</v>
      </c>
      <c r="E247" s="564" t="s">
        <v>20</v>
      </c>
      <c r="F247" s="564" t="s">
        <v>7</v>
      </c>
      <c r="G247" s="643" t="s">
        <v>64</v>
      </c>
      <c r="H247" s="851" t="s">
        <v>1838</v>
      </c>
      <c r="I247" s="554"/>
      <c r="J247" s="564" t="s">
        <v>844</v>
      </c>
      <c r="K247" s="643"/>
      <c r="L247" s="850">
        <v>0</v>
      </c>
      <c r="M247" s="850">
        <v>287</v>
      </c>
      <c r="N247" s="849">
        <f t="shared" si="10"/>
        <v>287</v>
      </c>
      <c r="O247" s="197"/>
    </row>
    <row r="248" spans="1:65">
      <c r="A248" s="564" t="s">
        <v>318</v>
      </c>
      <c r="B248" s="564"/>
      <c r="C248" s="564"/>
      <c r="D248" s="564">
        <v>2016</v>
      </c>
      <c r="E248" s="564" t="s">
        <v>20</v>
      </c>
      <c r="F248" s="564" t="s">
        <v>7</v>
      </c>
      <c r="G248" s="643" t="s">
        <v>64</v>
      </c>
      <c r="H248" s="851" t="s">
        <v>870</v>
      </c>
      <c r="I248" s="554"/>
      <c r="J248" s="564" t="s">
        <v>844</v>
      </c>
      <c r="K248" s="643"/>
      <c r="L248" s="850">
        <v>0</v>
      </c>
      <c r="M248" s="850">
        <v>903</v>
      </c>
      <c r="N248" s="849">
        <f t="shared" si="10"/>
        <v>903</v>
      </c>
      <c r="O248" s="197"/>
      <c r="BM248" s="534"/>
    </row>
    <row r="249" spans="1:65">
      <c r="A249" s="564" t="s">
        <v>318</v>
      </c>
      <c r="B249" s="564"/>
      <c r="C249" s="564"/>
      <c r="D249" s="564">
        <v>2016</v>
      </c>
      <c r="E249" s="564" t="s">
        <v>20</v>
      </c>
      <c r="F249" s="564" t="s">
        <v>7</v>
      </c>
      <c r="G249" s="643" t="s">
        <v>64</v>
      </c>
      <c r="H249" s="851" t="s">
        <v>1839</v>
      </c>
      <c r="I249" s="554"/>
      <c r="J249" s="564" t="s">
        <v>844</v>
      </c>
      <c r="K249" s="643"/>
      <c r="L249" s="850">
        <v>0</v>
      </c>
      <c r="M249" s="850">
        <v>45</v>
      </c>
      <c r="N249" s="849">
        <f t="shared" si="10"/>
        <v>45</v>
      </c>
      <c r="O249" s="197"/>
      <c r="BM249" s="534"/>
    </row>
    <row r="250" spans="1:65">
      <c r="A250" s="564" t="s">
        <v>318</v>
      </c>
      <c r="B250" s="564"/>
      <c r="C250" s="564"/>
      <c r="D250" s="564">
        <v>2016</v>
      </c>
      <c r="E250" s="564" t="s">
        <v>20</v>
      </c>
      <c r="F250" s="564" t="s">
        <v>7</v>
      </c>
      <c r="G250" s="643" t="s">
        <v>64</v>
      </c>
      <c r="H250" s="851" t="s">
        <v>1840</v>
      </c>
      <c r="I250" s="554"/>
      <c r="J250" s="564" t="s">
        <v>844</v>
      </c>
      <c r="K250" s="643"/>
      <c r="L250" s="850">
        <v>0</v>
      </c>
      <c r="M250" s="850">
        <v>1</v>
      </c>
      <c r="N250" s="849">
        <f t="shared" si="10"/>
        <v>1</v>
      </c>
      <c r="O250" s="197"/>
      <c r="BM250" s="534"/>
    </row>
    <row r="251" spans="1:65">
      <c r="A251" s="564" t="s">
        <v>318</v>
      </c>
      <c r="B251" s="564"/>
      <c r="C251" s="564"/>
      <c r="D251" s="564">
        <v>2016</v>
      </c>
      <c r="E251" s="564" t="s">
        <v>20</v>
      </c>
      <c r="F251" s="564" t="s">
        <v>7</v>
      </c>
      <c r="G251" s="643" t="s">
        <v>64</v>
      </c>
      <c r="H251" s="851" t="s">
        <v>871</v>
      </c>
      <c r="I251" s="554"/>
      <c r="J251" s="564" t="s">
        <v>844</v>
      </c>
      <c r="K251" s="643"/>
      <c r="L251" s="850">
        <v>0</v>
      </c>
      <c r="M251" s="850">
        <v>12</v>
      </c>
      <c r="N251" s="849">
        <f t="shared" si="10"/>
        <v>12</v>
      </c>
      <c r="O251" s="197"/>
      <c r="BM251" s="534"/>
    </row>
    <row r="252" spans="1:65">
      <c r="A252" s="564" t="s">
        <v>318</v>
      </c>
      <c r="B252" s="564"/>
      <c r="C252" s="564"/>
      <c r="D252" s="564">
        <v>2016</v>
      </c>
      <c r="E252" s="564" t="s">
        <v>20</v>
      </c>
      <c r="F252" s="564" t="s">
        <v>7</v>
      </c>
      <c r="G252" s="643" t="s">
        <v>64</v>
      </c>
      <c r="H252" s="851" t="s">
        <v>872</v>
      </c>
      <c r="I252" s="554"/>
      <c r="J252" s="564" t="s">
        <v>844</v>
      </c>
      <c r="K252" s="643"/>
      <c r="L252" s="850">
        <v>0</v>
      </c>
      <c r="M252" s="850">
        <v>1</v>
      </c>
      <c r="N252" s="849">
        <f t="shared" si="10"/>
        <v>1</v>
      </c>
      <c r="O252" s="197"/>
      <c r="BM252" s="534"/>
    </row>
    <row r="253" spans="1:65">
      <c r="A253" s="564" t="s">
        <v>318</v>
      </c>
      <c r="B253" s="564"/>
      <c r="C253" s="564"/>
      <c r="D253" s="564">
        <v>2016</v>
      </c>
      <c r="E253" s="564" t="s">
        <v>20</v>
      </c>
      <c r="F253" s="564" t="s">
        <v>7</v>
      </c>
      <c r="G253" s="643" t="s">
        <v>64</v>
      </c>
      <c r="H253" s="851" t="s">
        <v>873</v>
      </c>
      <c r="I253" s="554">
        <v>2</v>
      </c>
      <c r="J253" s="564" t="s">
        <v>844</v>
      </c>
      <c r="K253" s="643"/>
      <c r="L253" s="850">
        <v>0</v>
      </c>
      <c r="M253" s="850">
        <v>56</v>
      </c>
      <c r="N253" s="849">
        <f t="shared" si="10"/>
        <v>56</v>
      </c>
      <c r="O253" s="197"/>
      <c r="BM253" s="534"/>
    </row>
    <row r="254" spans="1:65">
      <c r="A254" s="564" t="s">
        <v>318</v>
      </c>
      <c r="B254" s="564"/>
      <c r="C254" s="564"/>
      <c r="D254" s="564">
        <v>2016</v>
      </c>
      <c r="E254" s="564" t="s">
        <v>20</v>
      </c>
      <c r="F254" s="564" t="s">
        <v>7</v>
      </c>
      <c r="G254" s="643" t="s">
        <v>64</v>
      </c>
      <c r="H254" s="851" t="s">
        <v>874</v>
      </c>
      <c r="I254" s="554">
        <v>1</v>
      </c>
      <c r="J254" s="564" t="s">
        <v>844</v>
      </c>
      <c r="K254" s="643"/>
      <c r="L254" s="850">
        <v>0</v>
      </c>
      <c r="M254" s="850">
        <v>1472</v>
      </c>
      <c r="N254" s="849">
        <f t="shared" si="10"/>
        <v>1472</v>
      </c>
      <c r="O254" s="197"/>
      <c r="BA254" s="37"/>
      <c r="BL254" s="534"/>
      <c r="BM254" s="37"/>
    </row>
    <row r="255" spans="1:65">
      <c r="A255" s="564" t="s">
        <v>318</v>
      </c>
      <c r="B255" s="564"/>
      <c r="C255" s="564"/>
      <c r="D255" s="564">
        <v>2016</v>
      </c>
      <c r="E255" s="564" t="s">
        <v>20</v>
      </c>
      <c r="F255" s="564" t="s">
        <v>7</v>
      </c>
      <c r="G255" s="643" t="s">
        <v>64</v>
      </c>
      <c r="H255" s="851" t="s">
        <v>1841</v>
      </c>
      <c r="I255" s="554"/>
      <c r="J255" s="564" t="s">
        <v>844</v>
      </c>
      <c r="K255" s="643"/>
      <c r="L255" s="850">
        <v>0</v>
      </c>
      <c r="M255" s="850">
        <v>48</v>
      </c>
      <c r="N255" s="849">
        <f t="shared" si="10"/>
        <v>48</v>
      </c>
      <c r="O255" s="197"/>
      <c r="BA255" s="37"/>
      <c r="BL255" s="534"/>
      <c r="BM255" s="37"/>
    </row>
    <row r="256" spans="1:65">
      <c r="A256" s="564" t="s">
        <v>318</v>
      </c>
      <c r="B256" s="564"/>
      <c r="C256" s="564"/>
      <c r="D256" s="564">
        <v>2016</v>
      </c>
      <c r="E256" s="564" t="s">
        <v>20</v>
      </c>
      <c r="F256" s="564" t="s">
        <v>7</v>
      </c>
      <c r="G256" s="643" t="s">
        <v>64</v>
      </c>
      <c r="H256" s="851" t="s">
        <v>876</v>
      </c>
      <c r="I256" s="554"/>
      <c r="J256" s="564" t="s">
        <v>844</v>
      </c>
      <c r="K256" s="643"/>
      <c r="L256" s="850">
        <v>0</v>
      </c>
      <c r="M256" s="850">
        <v>499</v>
      </c>
      <c r="N256" s="849">
        <f t="shared" si="10"/>
        <v>499</v>
      </c>
      <c r="O256" s="197"/>
      <c r="BA256" s="37"/>
      <c r="BL256" s="534"/>
      <c r="BM256" s="37"/>
    </row>
    <row r="257" spans="1:65">
      <c r="A257" s="564" t="s">
        <v>318</v>
      </c>
      <c r="B257" s="564"/>
      <c r="C257" s="564"/>
      <c r="D257" s="564">
        <v>2016</v>
      </c>
      <c r="E257" s="564" t="s">
        <v>20</v>
      </c>
      <c r="F257" s="564" t="s">
        <v>7</v>
      </c>
      <c r="G257" s="643" t="s">
        <v>64</v>
      </c>
      <c r="H257" s="851" t="s">
        <v>1842</v>
      </c>
      <c r="I257" s="554"/>
      <c r="J257" s="564" t="s">
        <v>844</v>
      </c>
      <c r="K257" s="643"/>
      <c r="L257" s="850">
        <v>0</v>
      </c>
      <c r="M257" s="850">
        <v>1</v>
      </c>
      <c r="N257" s="849">
        <f t="shared" si="10"/>
        <v>1</v>
      </c>
      <c r="O257" s="197"/>
      <c r="BA257" s="37"/>
      <c r="BL257" s="534"/>
      <c r="BM257" s="37"/>
    </row>
    <row r="258" spans="1:65">
      <c r="A258" s="564" t="s">
        <v>318</v>
      </c>
      <c r="B258" s="564"/>
      <c r="C258" s="564"/>
      <c r="D258" s="564">
        <v>2016</v>
      </c>
      <c r="E258" s="564" t="s">
        <v>20</v>
      </c>
      <c r="F258" s="564" t="s">
        <v>7</v>
      </c>
      <c r="G258" s="643" t="s">
        <v>64</v>
      </c>
      <c r="H258" s="851" t="s">
        <v>1843</v>
      </c>
      <c r="I258" s="554"/>
      <c r="J258" s="564" t="s">
        <v>844</v>
      </c>
      <c r="K258" s="643"/>
      <c r="L258" s="850">
        <v>0</v>
      </c>
      <c r="M258" s="850">
        <v>3077</v>
      </c>
      <c r="N258" s="849">
        <f t="shared" si="10"/>
        <v>3077</v>
      </c>
      <c r="O258" s="197"/>
      <c r="BA258" s="37"/>
      <c r="BL258" s="534"/>
      <c r="BM258" s="37"/>
    </row>
    <row r="259" spans="1:65">
      <c r="A259" s="564" t="s">
        <v>318</v>
      </c>
      <c r="B259" s="564"/>
      <c r="C259" s="564"/>
      <c r="D259" s="564">
        <v>2016</v>
      </c>
      <c r="E259" s="564" t="s">
        <v>20</v>
      </c>
      <c r="F259" s="564" t="s">
        <v>7</v>
      </c>
      <c r="G259" s="643" t="s">
        <v>64</v>
      </c>
      <c r="H259" s="851" t="s">
        <v>877</v>
      </c>
      <c r="I259" s="554">
        <v>2</v>
      </c>
      <c r="J259" s="564" t="s">
        <v>844</v>
      </c>
      <c r="K259" s="643"/>
      <c r="L259" s="850">
        <v>0</v>
      </c>
      <c r="M259" s="850">
        <v>2</v>
      </c>
      <c r="N259" s="849">
        <f t="shared" si="10"/>
        <v>2</v>
      </c>
      <c r="O259" s="197"/>
      <c r="BA259" s="37"/>
      <c r="BL259" s="534"/>
      <c r="BM259" s="37"/>
    </row>
    <row r="260" spans="1:65">
      <c r="A260" s="564" t="s">
        <v>318</v>
      </c>
      <c r="B260" s="564"/>
      <c r="C260" s="564"/>
      <c r="D260" s="564">
        <v>2016</v>
      </c>
      <c r="E260" s="564" t="s">
        <v>20</v>
      </c>
      <c r="F260" s="564" t="s">
        <v>7</v>
      </c>
      <c r="G260" s="643" t="s">
        <v>64</v>
      </c>
      <c r="H260" s="851" t="s">
        <v>880</v>
      </c>
      <c r="I260" s="554">
        <v>2</v>
      </c>
      <c r="J260" s="564" t="s">
        <v>844</v>
      </c>
      <c r="K260" s="643"/>
      <c r="L260" s="850">
        <v>0</v>
      </c>
      <c r="M260" s="850">
        <v>1</v>
      </c>
      <c r="N260" s="849">
        <f t="shared" si="10"/>
        <v>1</v>
      </c>
      <c r="O260" s="197"/>
      <c r="BA260" s="37"/>
      <c r="BL260" s="534"/>
      <c r="BM260" s="37"/>
    </row>
    <row r="261" spans="1:65">
      <c r="A261" s="564" t="s">
        <v>318</v>
      </c>
      <c r="B261" s="564"/>
      <c r="C261" s="564"/>
      <c r="D261" s="564">
        <v>2016</v>
      </c>
      <c r="E261" s="564" t="s">
        <v>20</v>
      </c>
      <c r="F261" s="564" t="s">
        <v>7</v>
      </c>
      <c r="G261" s="643" t="s">
        <v>64</v>
      </c>
      <c r="H261" s="851" t="s">
        <v>882</v>
      </c>
      <c r="I261" s="554"/>
      <c r="J261" s="564" t="s">
        <v>844</v>
      </c>
      <c r="K261" s="643"/>
      <c r="L261" s="850">
        <v>0</v>
      </c>
      <c r="M261" s="850">
        <v>4</v>
      </c>
      <c r="N261" s="849">
        <f t="shared" si="10"/>
        <v>4</v>
      </c>
      <c r="O261" s="197"/>
      <c r="BA261" s="37"/>
      <c r="BL261" s="534"/>
      <c r="BM261" s="37"/>
    </row>
    <row r="262" spans="1:65">
      <c r="A262" s="564" t="s">
        <v>318</v>
      </c>
      <c r="B262" s="564"/>
      <c r="C262" s="564"/>
      <c r="D262" s="564">
        <v>2016</v>
      </c>
      <c r="E262" s="564" t="s">
        <v>20</v>
      </c>
      <c r="F262" s="564" t="s">
        <v>7</v>
      </c>
      <c r="G262" s="643" t="s">
        <v>64</v>
      </c>
      <c r="H262" s="851" t="s">
        <v>1844</v>
      </c>
      <c r="I262" s="554"/>
      <c r="J262" s="564" t="s">
        <v>844</v>
      </c>
      <c r="K262" s="643"/>
      <c r="L262" s="850">
        <v>0</v>
      </c>
      <c r="M262" s="850">
        <v>1</v>
      </c>
      <c r="N262" s="849">
        <f t="shared" si="10"/>
        <v>1</v>
      </c>
      <c r="O262" s="197"/>
      <c r="BA262" s="37"/>
      <c r="BL262" s="534"/>
      <c r="BM262" s="37"/>
    </row>
    <row r="263" spans="1:65">
      <c r="A263" s="564" t="s">
        <v>318</v>
      </c>
      <c r="B263" s="564"/>
      <c r="C263" s="564"/>
      <c r="D263" s="564">
        <v>2016</v>
      </c>
      <c r="E263" s="564" t="s">
        <v>20</v>
      </c>
      <c r="F263" s="564" t="s">
        <v>7</v>
      </c>
      <c r="G263" s="643" t="s">
        <v>64</v>
      </c>
      <c r="H263" s="851" t="s">
        <v>883</v>
      </c>
      <c r="I263" s="554"/>
      <c r="J263" s="564" t="s">
        <v>844</v>
      </c>
      <c r="K263" s="643"/>
      <c r="L263" s="850">
        <v>0</v>
      </c>
      <c r="M263" s="850">
        <v>90</v>
      </c>
      <c r="N263" s="849">
        <f t="shared" si="10"/>
        <v>90</v>
      </c>
      <c r="O263" s="197"/>
      <c r="BA263" s="37"/>
      <c r="BL263" s="534"/>
      <c r="BM263" s="37"/>
    </row>
    <row r="264" spans="1:65">
      <c r="A264" s="564" t="s">
        <v>318</v>
      </c>
      <c r="B264" s="564"/>
      <c r="C264" s="564"/>
      <c r="D264" s="564">
        <v>2016</v>
      </c>
      <c r="E264" s="564" t="s">
        <v>20</v>
      </c>
      <c r="F264" s="564" t="s">
        <v>7</v>
      </c>
      <c r="G264" s="643" t="s">
        <v>64</v>
      </c>
      <c r="H264" s="851" t="s">
        <v>885</v>
      </c>
      <c r="I264" s="554">
        <v>1</v>
      </c>
      <c r="J264" s="564" t="s">
        <v>844</v>
      </c>
      <c r="K264" s="643"/>
      <c r="L264" s="850">
        <v>0</v>
      </c>
      <c r="M264" s="850">
        <v>134</v>
      </c>
      <c r="N264" s="849">
        <f t="shared" si="10"/>
        <v>134</v>
      </c>
      <c r="O264" s="197"/>
      <c r="BA264" s="37"/>
      <c r="BL264" s="534"/>
      <c r="BM264" s="37"/>
    </row>
    <row r="265" spans="1:65">
      <c r="A265" s="564" t="s">
        <v>318</v>
      </c>
      <c r="B265" s="564"/>
      <c r="C265" s="564"/>
      <c r="D265" s="564">
        <v>2016</v>
      </c>
      <c r="E265" s="564" t="s">
        <v>20</v>
      </c>
      <c r="F265" s="564" t="s">
        <v>7</v>
      </c>
      <c r="G265" s="643" t="s">
        <v>64</v>
      </c>
      <c r="H265" s="851" t="s">
        <v>1845</v>
      </c>
      <c r="I265" s="554"/>
      <c r="J265" s="564" t="s">
        <v>844</v>
      </c>
      <c r="K265" s="643"/>
      <c r="L265" s="850">
        <v>0</v>
      </c>
      <c r="M265" s="850">
        <v>1</v>
      </c>
      <c r="N265" s="849">
        <f t="shared" si="10"/>
        <v>1</v>
      </c>
      <c r="O265" s="197"/>
      <c r="BA265" s="37"/>
      <c r="BL265" s="534"/>
      <c r="BM265" s="37"/>
    </row>
    <row r="266" spans="1:65">
      <c r="A266" s="564" t="s">
        <v>318</v>
      </c>
      <c r="B266" s="564"/>
      <c r="C266" s="564"/>
      <c r="D266" s="564">
        <v>2016</v>
      </c>
      <c r="E266" s="564" t="s">
        <v>20</v>
      </c>
      <c r="F266" s="564" t="s">
        <v>7</v>
      </c>
      <c r="G266" s="643" t="s">
        <v>64</v>
      </c>
      <c r="H266" s="851" t="s">
        <v>886</v>
      </c>
      <c r="I266" s="554"/>
      <c r="J266" s="564" t="s">
        <v>844</v>
      </c>
      <c r="K266" s="643"/>
      <c r="L266" s="850">
        <v>0</v>
      </c>
      <c r="M266" s="850">
        <v>475</v>
      </c>
      <c r="N266" s="849">
        <f t="shared" si="10"/>
        <v>475</v>
      </c>
      <c r="O266" s="197"/>
      <c r="BA266" s="37"/>
      <c r="BL266" s="534"/>
      <c r="BM266" s="37"/>
    </row>
    <row r="267" spans="1:65">
      <c r="A267" s="564" t="s">
        <v>318</v>
      </c>
      <c r="B267" s="564"/>
      <c r="C267" s="564"/>
      <c r="D267" s="564">
        <v>2016</v>
      </c>
      <c r="E267" s="564" t="s">
        <v>20</v>
      </c>
      <c r="F267" s="564" t="s">
        <v>7</v>
      </c>
      <c r="G267" s="643" t="s">
        <v>64</v>
      </c>
      <c r="H267" s="851" t="s">
        <v>828</v>
      </c>
      <c r="I267" s="554">
        <v>2</v>
      </c>
      <c r="J267" s="564" t="s">
        <v>844</v>
      </c>
      <c r="K267" s="643"/>
      <c r="L267" s="850">
        <v>0</v>
      </c>
      <c r="M267" s="850">
        <v>1</v>
      </c>
      <c r="N267" s="849">
        <f t="shared" si="10"/>
        <v>1</v>
      </c>
      <c r="O267" s="197"/>
      <c r="BA267" s="37"/>
      <c r="BL267" s="534"/>
      <c r="BM267" s="37"/>
    </row>
    <row r="268" spans="1:65">
      <c r="A268" s="564" t="s">
        <v>318</v>
      </c>
      <c r="B268" s="564"/>
      <c r="C268" s="564"/>
      <c r="D268" s="564">
        <v>2016</v>
      </c>
      <c r="E268" s="564" t="s">
        <v>20</v>
      </c>
      <c r="F268" s="564" t="s">
        <v>7</v>
      </c>
      <c r="G268" s="643" t="s">
        <v>64</v>
      </c>
      <c r="H268" s="851" t="s">
        <v>888</v>
      </c>
      <c r="I268" s="554">
        <v>2</v>
      </c>
      <c r="J268" s="564" t="s">
        <v>844</v>
      </c>
      <c r="K268" s="643"/>
      <c r="L268" s="850">
        <v>0</v>
      </c>
      <c r="M268" s="850">
        <v>7</v>
      </c>
      <c r="N268" s="849">
        <f t="shared" si="10"/>
        <v>7</v>
      </c>
      <c r="O268" s="197"/>
      <c r="BA268" s="37"/>
      <c r="BL268" s="534"/>
      <c r="BM268" s="37"/>
    </row>
    <row r="269" spans="1:65">
      <c r="A269" s="564" t="s">
        <v>318</v>
      </c>
      <c r="B269" s="564"/>
      <c r="C269" s="564"/>
      <c r="D269" s="564">
        <v>2016</v>
      </c>
      <c r="E269" s="564" t="s">
        <v>20</v>
      </c>
      <c r="F269" s="564" t="s">
        <v>7</v>
      </c>
      <c r="G269" s="643" t="s">
        <v>64</v>
      </c>
      <c r="H269" s="851" t="s">
        <v>1846</v>
      </c>
      <c r="I269" s="554">
        <v>2</v>
      </c>
      <c r="J269" s="564" t="s">
        <v>844</v>
      </c>
      <c r="K269" s="643"/>
      <c r="L269" s="850">
        <v>0</v>
      </c>
      <c r="M269" s="850">
        <v>4</v>
      </c>
      <c r="N269" s="849">
        <f t="shared" si="10"/>
        <v>4</v>
      </c>
      <c r="O269" s="197"/>
      <c r="BA269" s="37"/>
      <c r="BL269" s="534"/>
      <c r="BM269" s="37"/>
    </row>
    <row r="270" spans="1:65">
      <c r="A270" s="564" t="s">
        <v>318</v>
      </c>
      <c r="B270" s="564"/>
      <c r="C270" s="564"/>
      <c r="D270" s="564">
        <v>2016</v>
      </c>
      <c r="E270" s="564" t="s">
        <v>20</v>
      </c>
      <c r="F270" s="564" t="s">
        <v>7</v>
      </c>
      <c r="G270" s="643" t="s">
        <v>64</v>
      </c>
      <c r="H270" s="851" t="s">
        <v>890</v>
      </c>
      <c r="I270" s="554"/>
      <c r="J270" s="564" t="s">
        <v>844</v>
      </c>
      <c r="K270" s="643"/>
      <c r="L270" s="850">
        <v>0</v>
      </c>
      <c r="M270" s="850">
        <v>9</v>
      </c>
      <c r="N270" s="849">
        <f t="shared" ref="N270" si="11">K270+L270+M270</f>
        <v>9</v>
      </c>
      <c r="O270" s="197"/>
      <c r="BA270" s="37"/>
      <c r="BL270" s="534"/>
      <c r="BM270" s="37"/>
    </row>
    <row r="271" spans="1:65">
      <c r="A271" s="564" t="s">
        <v>318</v>
      </c>
      <c r="B271" s="564"/>
      <c r="C271" s="564"/>
      <c r="D271" s="564">
        <v>2016</v>
      </c>
      <c r="E271" s="564" t="s">
        <v>20</v>
      </c>
      <c r="F271" s="564" t="s">
        <v>7</v>
      </c>
      <c r="G271" s="643" t="s">
        <v>64</v>
      </c>
      <c r="H271" s="851" t="s">
        <v>1826</v>
      </c>
      <c r="I271" s="554"/>
      <c r="J271" s="564" t="s">
        <v>843</v>
      </c>
      <c r="K271" s="643"/>
      <c r="L271" s="850">
        <v>0</v>
      </c>
      <c r="M271" s="850">
        <v>8</v>
      </c>
      <c r="N271" s="849">
        <f t="shared" si="10"/>
        <v>8</v>
      </c>
      <c r="O271" s="197"/>
    </row>
    <row r="272" spans="1:65">
      <c r="A272" s="564" t="s">
        <v>318</v>
      </c>
      <c r="B272" s="564"/>
      <c r="C272" s="564"/>
      <c r="D272" s="564">
        <v>2016</v>
      </c>
      <c r="E272" s="564" t="s">
        <v>20</v>
      </c>
      <c r="F272" s="564" t="s">
        <v>7</v>
      </c>
      <c r="G272" s="643" t="s">
        <v>64</v>
      </c>
      <c r="H272" s="851" t="s">
        <v>845</v>
      </c>
      <c r="I272" s="554"/>
      <c r="J272" s="564" t="s">
        <v>843</v>
      </c>
      <c r="K272" s="643"/>
      <c r="L272" s="850">
        <v>0</v>
      </c>
      <c r="M272" s="850">
        <v>67</v>
      </c>
      <c r="N272" s="849">
        <f t="shared" si="10"/>
        <v>67</v>
      </c>
      <c r="O272" s="197"/>
    </row>
    <row r="273" spans="1:15">
      <c r="A273" s="564" t="s">
        <v>318</v>
      </c>
      <c r="B273" s="564"/>
      <c r="C273" s="564"/>
      <c r="D273" s="564">
        <v>2016</v>
      </c>
      <c r="E273" s="564" t="s">
        <v>20</v>
      </c>
      <c r="F273" s="564" t="s">
        <v>7</v>
      </c>
      <c r="G273" s="643" t="s">
        <v>64</v>
      </c>
      <c r="H273" s="851" t="s">
        <v>847</v>
      </c>
      <c r="I273" s="554">
        <v>2</v>
      </c>
      <c r="J273" s="564" t="s">
        <v>843</v>
      </c>
      <c r="K273" s="643"/>
      <c r="L273" s="850">
        <v>0</v>
      </c>
      <c r="M273" s="850">
        <v>4</v>
      </c>
      <c r="N273" s="849">
        <f t="shared" si="10"/>
        <v>4</v>
      </c>
      <c r="O273" s="197"/>
    </row>
    <row r="274" spans="1:15">
      <c r="A274" s="564" t="s">
        <v>318</v>
      </c>
      <c r="B274" s="564"/>
      <c r="C274" s="564"/>
      <c r="D274" s="564">
        <v>2016</v>
      </c>
      <c r="E274" s="564" t="s">
        <v>20</v>
      </c>
      <c r="F274" s="564" t="s">
        <v>7</v>
      </c>
      <c r="G274" s="643" t="s">
        <v>64</v>
      </c>
      <c r="H274" s="851" t="s">
        <v>1847</v>
      </c>
      <c r="I274" s="554"/>
      <c r="J274" s="564" t="s">
        <v>843</v>
      </c>
      <c r="K274" s="643"/>
      <c r="L274" s="850">
        <v>0</v>
      </c>
      <c r="M274" s="850">
        <v>23</v>
      </c>
      <c r="N274" s="849">
        <f t="shared" si="10"/>
        <v>23</v>
      </c>
      <c r="O274" s="197"/>
    </row>
    <row r="275" spans="1:15">
      <c r="A275" s="564" t="s">
        <v>318</v>
      </c>
      <c r="B275" s="564"/>
      <c r="C275" s="564"/>
      <c r="D275" s="564">
        <v>2016</v>
      </c>
      <c r="E275" s="564" t="s">
        <v>20</v>
      </c>
      <c r="F275" s="564" t="s">
        <v>7</v>
      </c>
      <c r="G275" s="643" t="s">
        <v>64</v>
      </c>
      <c r="H275" s="851" t="s">
        <v>849</v>
      </c>
      <c r="I275" s="554"/>
      <c r="J275" s="564" t="s">
        <v>843</v>
      </c>
      <c r="K275" s="643"/>
      <c r="L275" s="850">
        <v>0</v>
      </c>
      <c r="M275" s="850">
        <v>336</v>
      </c>
      <c r="N275" s="849">
        <f t="shared" si="10"/>
        <v>336</v>
      </c>
      <c r="O275" s="197"/>
    </row>
    <row r="276" spans="1:15">
      <c r="A276" s="564" t="s">
        <v>318</v>
      </c>
      <c r="B276" s="564"/>
      <c r="C276" s="564"/>
      <c r="D276" s="564">
        <v>2016</v>
      </c>
      <c r="E276" s="564" t="s">
        <v>20</v>
      </c>
      <c r="F276" s="564" t="s">
        <v>7</v>
      </c>
      <c r="G276" s="643" t="s">
        <v>64</v>
      </c>
      <c r="H276" s="851" t="s">
        <v>1848</v>
      </c>
      <c r="I276" s="554"/>
      <c r="J276" s="564" t="s">
        <v>843</v>
      </c>
      <c r="K276" s="643"/>
      <c r="L276" s="850">
        <v>0</v>
      </c>
      <c r="M276" s="850">
        <v>4</v>
      </c>
      <c r="N276" s="849">
        <f t="shared" si="10"/>
        <v>4</v>
      </c>
      <c r="O276" s="197"/>
    </row>
    <row r="277" spans="1:15">
      <c r="A277" s="564" t="s">
        <v>318</v>
      </c>
      <c r="B277" s="564"/>
      <c r="C277" s="564"/>
      <c r="D277" s="564">
        <v>2016</v>
      </c>
      <c r="E277" s="564" t="s">
        <v>20</v>
      </c>
      <c r="F277" s="564" t="s">
        <v>7</v>
      </c>
      <c r="G277" s="643" t="s">
        <v>64</v>
      </c>
      <c r="H277" s="851" t="s">
        <v>850</v>
      </c>
      <c r="I277" s="554"/>
      <c r="J277" s="564" t="s">
        <v>843</v>
      </c>
      <c r="K277" s="643"/>
      <c r="L277" s="850">
        <v>0</v>
      </c>
      <c r="M277" s="850">
        <v>532</v>
      </c>
      <c r="N277" s="849">
        <f t="shared" si="10"/>
        <v>532</v>
      </c>
      <c r="O277" s="197"/>
    </row>
    <row r="278" spans="1:15">
      <c r="A278" s="564" t="s">
        <v>318</v>
      </c>
      <c r="B278" s="564"/>
      <c r="C278" s="564"/>
      <c r="D278" s="564">
        <v>2016</v>
      </c>
      <c r="E278" s="564" t="s">
        <v>20</v>
      </c>
      <c r="F278" s="564" t="s">
        <v>7</v>
      </c>
      <c r="G278" s="643" t="s">
        <v>64</v>
      </c>
      <c r="H278" s="851" t="s">
        <v>851</v>
      </c>
      <c r="I278" s="554"/>
      <c r="J278" s="564" t="s">
        <v>843</v>
      </c>
      <c r="K278" s="643"/>
      <c r="L278" s="850">
        <v>0</v>
      </c>
      <c r="M278" s="850">
        <v>392</v>
      </c>
      <c r="N278" s="849">
        <f t="shared" si="10"/>
        <v>392</v>
      </c>
      <c r="O278" s="197"/>
    </row>
    <row r="279" spans="1:15">
      <c r="A279" s="564" t="s">
        <v>318</v>
      </c>
      <c r="B279" s="564"/>
      <c r="C279" s="564"/>
      <c r="D279" s="564">
        <v>2016</v>
      </c>
      <c r="E279" s="564" t="s">
        <v>20</v>
      </c>
      <c r="F279" s="564" t="s">
        <v>7</v>
      </c>
      <c r="G279" s="643" t="s">
        <v>64</v>
      </c>
      <c r="H279" s="851" t="s">
        <v>852</v>
      </c>
      <c r="I279" s="554"/>
      <c r="J279" s="564" t="s">
        <v>843</v>
      </c>
      <c r="K279" s="643"/>
      <c r="L279" s="850">
        <v>0</v>
      </c>
      <c r="M279" s="850">
        <v>5</v>
      </c>
      <c r="N279" s="849">
        <f t="shared" si="10"/>
        <v>5</v>
      </c>
      <c r="O279" s="197"/>
    </row>
    <row r="280" spans="1:15">
      <c r="A280" s="564" t="s">
        <v>318</v>
      </c>
      <c r="B280" s="564"/>
      <c r="C280" s="564"/>
      <c r="D280" s="564">
        <v>2016</v>
      </c>
      <c r="E280" s="564" t="s">
        <v>20</v>
      </c>
      <c r="F280" s="564" t="s">
        <v>7</v>
      </c>
      <c r="G280" s="643" t="s">
        <v>64</v>
      </c>
      <c r="H280" s="851" t="s">
        <v>853</v>
      </c>
      <c r="I280" s="554"/>
      <c r="J280" s="564" t="s">
        <v>843</v>
      </c>
      <c r="K280" s="643"/>
      <c r="L280" s="850">
        <v>0</v>
      </c>
      <c r="M280" s="850">
        <v>10</v>
      </c>
      <c r="N280" s="849">
        <f t="shared" si="10"/>
        <v>10</v>
      </c>
      <c r="O280" s="197"/>
    </row>
    <row r="281" spans="1:15">
      <c r="A281" s="564" t="s">
        <v>318</v>
      </c>
      <c r="B281" s="564"/>
      <c r="C281" s="564"/>
      <c r="D281" s="564">
        <v>2016</v>
      </c>
      <c r="E281" s="564" t="s">
        <v>20</v>
      </c>
      <c r="F281" s="564" t="s">
        <v>7</v>
      </c>
      <c r="G281" s="643" t="s">
        <v>64</v>
      </c>
      <c r="H281" s="851" t="s">
        <v>1849</v>
      </c>
      <c r="I281" s="554"/>
      <c r="J281" s="564" t="s">
        <v>843</v>
      </c>
      <c r="K281" s="643"/>
      <c r="L281" s="850">
        <v>0</v>
      </c>
      <c r="M281" s="850">
        <v>1</v>
      </c>
      <c r="N281" s="849">
        <f t="shared" si="10"/>
        <v>1</v>
      </c>
      <c r="O281" s="197"/>
    </row>
    <row r="282" spans="1:15">
      <c r="A282" s="564" t="s">
        <v>318</v>
      </c>
      <c r="B282" s="564"/>
      <c r="C282" s="564"/>
      <c r="D282" s="564">
        <v>2016</v>
      </c>
      <c r="E282" s="564" t="s">
        <v>20</v>
      </c>
      <c r="F282" s="564" t="s">
        <v>7</v>
      </c>
      <c r="G282" s="643" t="s">
        <v>64</v>
      </c>
      <c r="H282" s="851" t="s">
        <v>829</v>
      </c>
      <c r="I282" s="554">
        <v>1</v>
      </c>
      <c r="J282" s="564" t="s">
        <v>843</v>
      </c>
      <c r="K282" s="643"/>
      <c r="L282" s="850">
        <v>0</v>
      </c>
      <c r="M282" s="850">
        <v>9</v>
      </c>
      <c r="N282" s="849">
        <f t="shared" si="10"/>
        <v>9</v>
      </c>
      <c r="O282" s="197"/>
    </row>
    <row r="283" spans="1:15">
      <c r="A283" s="564" t="s">
        <v>318</v>
      </c>
      <c r="B283" s="564"/>
      <c r="C283" s="564"/>
      <c r="D283" s="564">
        <v>2016</v>
      </c>
      <c r="E283" s="564" t="s">
        <v>20</v>
      </c>
      <c r="F283" s="564" t="s">
        <v>7</v>
      </c>
      <c r="G283" s="643" t="s">
        <v>64</v>
      </c>
      <c r="H283" s="851" t="s">
        <v>1830</v>
      </c>
      <c r="I283" s="554"/>
      <c r="J283" s="564" t="s">
        <v>843</v>
      </c>
      <c r="K283" s="643"/>
      <c r="L283" s="850">
        <v>0</v>
      </c>
      <c r="M283" s="850">
        <v>100</v>
      </c>
      <c r="N283" s="849">
        <f t="shared" si="10"/>
        <v>100</v>
      </c>
      <c r="O283" s="197"/>
    </row>
    <row r="284" spans="1:15">
      <c r="A284" s="564" t="s">
        <v>318</v>
      </c>
      <c r="B284" s="564"/>
      <c r="C284" s="564"/>
      <c r="D284" s="564">
        <v>2016</v>
      </c>
      <c r="E284" s="564" t="s">
        <v>20</v>
      </c>
      <c r="F284" s="564" t="s">
        <v>7</v>
      </c>
      <c r="G284" s="643" t="s">
        <v>64</v>
      </c>
      <c r="H284" s="851" t="s">
        <v>857</v>
      </c>
      <c r="I284" s="554"/>
      <c r="J284" s="564" t="s">
        <v>843</v>
      </c>
      <c r="K284" s="643"/>
      <c r="L284" s="850">
        <v>0</v>
      </c>
      <c r="M284" s="850">
        <v>232</v>
      </c>
      <c r="N284" s="849">
        <f t="shared" si="10"/>
        <v>232</v>
      </c>
      <c r="O284" s="197"/>
    </row>
    <row r="285" spans="1:15">
      <c r="A285" s="564" t="s">
        <v>318</v>
      </c>
      <c r="B285" s="564"/>
      <c r="C285" s="564"/>
      <c r="D285" s="564">
        <v>2016</v>
      </c>
      <c r="E285" s="564" t="s">
        <v>20</v>
      </c>
      <c r="F285" s="564" t="s">
        <v>7</v>
      </c>
      <c r="G285" s="643" t="s">
        <v>64</v>
      </c>
      <c r="H285" s="851" t="s">
        <v>1850</v>
      </c>
      <c r="I285" s="554"/>
      <c r="J285" s="564" t="s">
        <v>843</v>
      </c>
      <c r="K285" s="643"/>
      <c r="L285" s="850">
        <v>0</v>
      </c>
      <c r="M285" s="850">
        <v>200</v>
      </c>
      <c r="N285" s="849">
        <f t="shared" si="10"/>
        <v>200</v>
      </c>
      <c r="O285" s="197"/>
    </row>
    <row r="286" spans="1:15">
      <c r="A286" s="564" t="s">
        <v>318</v>
      </c>
      <c r="B286" s="564"/>
      <c r="C286" s="564"/>
      <c r="D286" s="564">
        <v>2016</v>
      </c>
      <c r="E286" s="564" t="s">
        <v>20</v>
      </c>
      <c r="F286" s="564" t="s">
        <v>7</v>
      </c>
      <c r="G286" s="643" t="s">
        <v>64</v>
      </c>
      <c r="H286" s="851" t="s">
        <v>1851</v>
      </c>
      <c r="I286" s="554"/>
      <c r="J286" s="564" t="s">
        <v>843</v>
      </c>
      <c r="K286" s="643"/>
      <c r="L286" s="850">
        <v>0</v>
      </c>
      <c r="M286" s="850">
        <v>3</v>
      </c>
      <c r="N286" s="849">
        <f t="shared" si="10"/>
        <v>3</v>
      </c>
      <c r="O286" s="197"/>
    </row>
    <row r="287" spans="1:15">
      <c r="A287" s="564" t="s">
        <v>318</v>
      </c>
      <c r="B287" s="564"/>
      <c r="C287" s="564"/>
      <c r="D287" s="564">
        <v>2016</v>
      </c>
      <c r="E287" s="564" t="s">
        <v>20</v>
      </c>
      <c r="F287" s="564" t="s">
        <v>7</v>
      </c>
      <c r="G287" s="643" t="s">
        <v>64</v>
      </c>
      <c r="H287" s="851" t="s">
        <v>830</v>
      </c>
      <c r="I287" s="554">
        <v>2</v>
      </c>
      <c r="J287" s="564" t="s">
        <v>843</v>
      </c>
      <c r="K287" s="643"/>
      <c r="L287" s="850">
        <v>0</v>
      </c>
      <c r="M287" s="850">
        <v>313</v>
      </c>
      <c r="N287" s="849">
        <f t="shared" si="10"/>
        <v>313</v>
      </c>
      <c r="O287" s="197"/>
    </row>
    <row r="288" spans="1:15">
      <c r="A288" s="564" t="s">
        <v>318</v>
      </c>
      <c r="B288" s="564"/>
      <c r="C288" s="564"/>
      <c r="D288" s="564">
        <v>2016</v>
      </c>
      <c r="E288" s="564" t="s">
        <v>20</v>
      </c>
      <c r="F288" s="564" t="s">
        <v>7</v>
      </c>
      <c r="G288" s="643" t="s">
        <v>64</v>
      </c>
      <c r="H288" s="851" t="s">
        <v>836</v>
      </c>
      <c r="I288" s="554">
        <v>1</v>
      </c>
      <c r="J288" s="564" t="s">
        <v>843</v>
      </c>
      <c r="K288" s="643"/>
      <c r="L288" s="850">
        <v>0</v>
      </c>
      <c r="M288" s="850">
        <v>3</v>
      </c>
      <c r="N288" s="849">
        <f t="shared" si="10"/>
        <v>3</v>
      </c>
      <c r="O288" s="197"/>
    </row>
    <row r="289" spans="1:15">
      <c r="A289" s="564" t="s">
        <v>318</v>
      </c>
      <c r="B289" s="564"/>
      <c r="C289" s="564"/>
      <c r="D289" s="564">
        <v>2016</v>
      </c>
      <c r="E289" s="564" t="s">
        <v>20</v>
      </c>
      <c r="F289" s="564" t="s">
        <v>7</v>
      </c>
      <c r="G289" s="643" t="s">
        <v>64</v>
      </c>
      <c r="H289" s="851" t="s">
        <v>1852</v>
      </c>
      <c r="I289" s="554"/>
      <c r="J289" s="564" t="s">
        <v>843</v>
      </c>
      <c r="K289" s="643"/>
      <c r="L289" s="850">
        <v>0</v>
      </c>
      <c r="M289" s="850">
        <v>75</v>
      </c>
      <c r="N289" s="849">
        <f t="shared" si="10"/>
        <v>75</v>
      </c>
      <c r="O289" s="197"/>
    </row>
    <row r="290" spans="1:15">
      <c r="A290" s="564" t="s">
        <v>318</v>
      </c>
      <c r="B290" s="564"/>
      <c r="C290" s="564"/>
      <c r="D290" s="564">
        <v>2016</v>
      </c>
      <c r="E290" s="564" t="s">
        <v>20</v>
      </c>
      <c r="F290" s="564" t="s">
        <v>7</v>
      </c>
      <c r="G290" s="643" t="s">
        <v>64</v>
      </c>
      <c r="H290" s="851" t="s">
        <v>838</v>
      </c>
      <c r="I290" s="554">
        <v>1</v>
      </c>
      <c r="J290" s="564" t="s">
        <v>843</v>
      </c>
      <c r="K290" s="643"/>
      <c r="L290" s="850">
        <v>0</v>
      </c>
      <c r="M290" s="850">
        <v>3</v>
      </c>
      <c r="N290" s="849">
        <f t="shared" si="10"/>
        <v>3</v>
      </c>
      <c r="O290" s="197"/>
    </row>
    <row r="291" spans="1:15">
      <c r="A291" s="564" t="s">
        <v>318</v>
      </c>
      <c r="B291" s="564"/>
      <c r="C291" s="564"/>
      <c r="D291" s="564">
        <v>2016</v>
      </c>
      <c r="E291" s="564" t="s">
        <v>20</v>
      </c>
      <c r="F291" s="564" t="s">
        <v>7</v>
      </c>
      <c r="G291" s="643" t="s">
        <v>64</v>
      </c>
      <c r="H291" s="851" t="s">
        <v>860</v>
      </c>
      <c r="I291" s="554"/>
      <c r="J291" s="564" t="s">
        <v>843</v>
      </c>
      <c r="K291" s="643"/>
      <c r="L291" s="850">
        <v>0</v>
      </c>
      <c r="M291" s="850">
        <v>71</v>
      </c>
      <c r="N291" s="849">
        <f t="shared" si="10"/>
        <v>71</v>
      </c>
      <c r="O291" s="197"/>
    </row>
    <row r="292" spans="1:15">
      <c r="A292" s="564" t="s">
        <v>318</v>
      </c>
      <c r="B292" s="564"/>
      <c r="C292" s="564"/>
      <c r="D292" s="564">
        <v>2016</v>
      </c>
      <c r="E292" s="564" t="s">
        <v>20</v>
      </c>
      <c r="F292" s="564" t="s">
        <v>7</v>
      </c>
      <c r="G292" s="643" t="s">
        <v>64</v>
      </c>
      <c r="H292" s="851" t="s">
        <v>1853</v>
      </c>
      <c r="I292" s="554"/>
      <c r="J292" s="564" t="s">
        <v>843</v>
      </c>
      <c r="K292" s="643"/>
      <c r="L292" s="850">
        <v>0</v>
      </c>
      <c r="M292" s="850">
        <v>1</v>
      </c>
      <c r="N292" s="849">
        <f t="shared" si="10"/>
        <v>1</v>
      </c>
      <c r="O292" s="197"/>
    </row>
    <row r="293" spans="1:15">
      <c r="A293" s="564" t="s">
        <v>318</v>
      </c>
      <c r="B293" s="564"/>
      <c r="C293" s="564"/>
      <c r="D293" s="564">
        <v>2016</v>
      </c>
      <c r="E293" s="564" t="s">
        <v>20</v>
      </c>
      <c r="F293" s="564" t="s">
        <v>7</v>
      </c>
      <c r="G293" s="643" t="s">
        <v>64</v>
      </c>
      <c r="H293" s="851" t="s">
        <v>862</v>
      </c>
      <c r="I293" s="554">
        <v>2</v>
      </c>
      <c r="J293" s="564" t="s">
        <v>843</v>
      </c>
      <c r="K293" s="643"/>
      <c r="L293" s="850">
        <v>442</v>
      </c>
      <c r="M293" s="850">
        <v>6019</v>
      </c>
      <c r="N293" s="849">
        <f t="shared" si="10"/>
        <v>6461</v>
      </c>
      <c r="O293" s="197"/>
    </row>
    <row r="294" spans="1:15">
      <c r="A294" s="564" t="s">
        <v>318</v>
      </c>
      <c r="B294" s="564"/>
      <c r="C294" s="564"/>
      <c r="D294" s="564">
        <v>2016</v>
      </c>
      <c r="E294" s="564" t="s">
        <v>20</v>
      </c>
      <c r="F294" s="564" t="s">
        <v>7</v>
      </c>
      <c r="G294" s="643" t="s">
        <v>64</v>
      </c>
      <c r="H294" s="851" t="s">
        <v>864</v>
      </c>
      <c r="I294" s="554"/>
      <c r="J294" s="564" t="s">
        <v>843</v>
      </c>
      <c r="K294" s="643"/>
      <c r="L294" s="850">
        <v>0</v>
      </c>
      <c r="M294" s="850">
        <v>6</v>
      </c>
      <c r="N294" s="849">
        <f t="shared" si="10"/>
        <v>6</v>
      </c>
      <c r="O294" s="197"/>
    </row>
    <row r="295" spans="1:15">
      <c r="A295" s="564" t="s">
        <v>318</v>
      </c>
      <c r="B295" s="564"/>
      <c r="C295" s="564"/>
      <c r="D295" s="564">
        <v>2016</v>
      </c>
      <c r="E295" s="564" t="s">
        <v>20</v>
      </c>
      <c r="F295" s="564" t="s">
        <v>7</v>
      </c>
      <c r="G295" s="643" t="s">
        <v>64</v>
      </c>
      <c r="H295" s="851" t="s">
        <v>866</v>
      </c>
      <c r="I295" s="554">
        <v>2</v>
      </c>
      <c r="J295" s="564" t="s">
        <v>843</v>
      </c>
      <c r="K295" s="643"/>
      <c r="L295" s="850">
        <v>0</v>
      </c>
      <c r="M295" s="850">
        <v>555</v>
      </c>
      <c r="N295" s="849">
        <f t="shared" si="10"/>
        <v>555</v>
      </c>
      <c r="O295" s="197"/>
    </row>
    <row r="296" spans="1:15">
      <c r="A296" s="564" t="s">
        <v>318</v>
      </c>
      <c r="B296" s="564"/>
      <c r="C296" s="564"/>
      <c r="D296" s="564">
        <v>2016</v>
      </c>
      <c r="E296" s="564" t="s">
        <v>20</v>
      </c>
      <c r="F296" s="564" t="s">
        <v>7</v>
      </c>
      <c r="G296" s="643" t="s">
        <v>64</v>
      </c>
      <c r="H296" s="851" t="s">
        <v>867</v>
      </c>
      <c r="I296" s="554">
        <v>2</v>
      </c>
      <c r="J296" s="564" t="s">
        <v>843</v>
      </c>
      <c r="K296" s="643"/>
      <c r="L296" s="850">
        <v>0</v>
      </c>
      <c r="M296" s="850">
        <v>86</v>
      </c>
      <c r="N296" s="849">
        <f t="shared" si="10"/>
        <v>86</v>
      </c>
      <c r="O296" s="197"/>
    </row>
    <row r="297" spans="1:15">
      <c r="A297" s="564" t="s">
        <v>318</v>
      </c>
      <c r="B297" s="564"/>
      <c r="C297" s="564"/>
      <c r="D297" s="564">
        <v>2016</v>
      </c>
      <c r="E297" s="564" t="s">
        <v>20</v>
      </c>
      <c r="F297" s="564" t="s">
        <v>7</v>
      </c>
      <c r="G297" s="643" t="s">
        <v>64</v>
      </c>
      <c r="H297" s="851" t="s">
        <v>868</v>
      </c>
      <c r="I297" s="554">
        <v>2</v>
      </c>
      <c r="J297" s="564" t="s">
        <v>843</v>
      </c>
      <c r="K297" s="643"/>
      <c r="L297" s="850">
        <v>0</v>
      </c>
      <c r="M297" s="850">
        <v>4</v>
      </c>
      <c r="N297" s="849">
        <f t="shared" si="10"/>
        <v>4</v>
      </c>
      <c r="O297" s="197"/>
    </row>
    <row r="298" spans="1:15">
      <c r="A298" s="564" t="s">
        <v>318</v>
      </c>
      <c r="B298" s="564"/>
      <c r="C298" s="564"/>
      <c r="D298" s="564">
        <v>2016</v>
      </c>
      <c r="E298" s="564" t="s">
        <v>20</v>
      </c>
      <c r="F298" s="564" t="s">
        <v>7</v>
      </c>
      <c r="G298" s="643" t="s">
        <v>64</v>
      </c>
      <c r="H298" s="851" t="s">
        <v>869</v>
      </c>
      <c r="I298" s="554"/>
      <c r="J298" s="564" t="s">
        <v>843</v>
      </c>
      <c r="K298" s="643"/>
      <c r="L298" s="850">
        <v>0</v>
      </c>
      <c r="M298" s="850">
        <v>45</v>
      </c>
      <c r="N298" s="849">
        <f t="shared" si="10"/>
        <v>45</v>
      </c>
      <c r="O298" s="197"/>
    </row>
    <row r="299" spans="1:15">
      <c r="A299" s="564" t="s">
        <v>318</v>
      </c>
      <c r="B299" s="564"/>
      <c r="C299" s="564"/>
      <c r="D299" s="564">
        <v>2016</v>
      </c>
      <c r="E299" s="564" t="s">
        <v>20</v>
      </c>
      <c r="F299" s="564" t="s">
        <v>7</v>
      </c>
      <c r="G299" s="643" t="s">
        <v>64</v>
      </c>
      <c r="H299" s="851" t="s">
        <v>1837</v>
      </c>
      <c r="I299" s="554"/>
      <c r="J299" s="564" t="s">
        <v>843</v>
      </c>
      <c r="K299" s="643"/>
      <c r="L299" s="850">
        <v>0</v>
      </c>
      <c r="M299" s="850">
        <v>1</v>
      </c>
      <c r="N299" s="849">
        <f t="shared" si="10"/>
        <v>1</v>
      </c>
      <c r="O299" s="197"/>
    </row>
    <row r="300" spans="1:15">
      <c r="A300" s="564" t="s">
        <v>318</v>
      </c>
      <c r="B300" s="564"/>
      <c r="C300" s="564"/>
      <c r="D300" s="564">
        <v>2016</v>
      </c>
      <c r="E300" s="564" t="s">
        <v>20</v>
      </c>
      <c r="F300" s="564" t="s">
        <v>7</v>
      </c>
      <c r="G300" s="643" t="s">
        <v>64</v>
      </c>
      <c r="H300" s="851" t="s">
        <v>1854</v>
      </c>
      <c r="I300" s="554">
        <v>1</v>
      </c>
      <c r="J300" s="564" t="s">
        <v>843</v>
      </c>
      <c r="K300" s="643"/>
      <c r="L300" s="850">
        <v>100</v>
      </c>
      <c r="M300" s="850">
        <v>60</v>
      </c>
      <c r="N300" s="849">
        <f t="shared" si="10"/>
        <v>160</v>
      </c>
      <c r="O300" s="197"/>
    </row>
    <row r="301" spans="1:15">
      <c r="A301" s="564" t="s">
        <v>318</v>
      </c>
      <c r="B301" s="564"/>
      <c r="C301" s="564"/>
      <c r="D301" s="564">
        <v>2016</v>
      </c>
      <c r="E301" s="564" t="s">
        <v>20</v>
      </c>
      <c r="F301" s="564" t="s">
        <v>7</v>
      </c>
      <c r="G301" s="643" t="s">
        <v>64</v>
      </c>
      <c r="H301" s="851" t="s">
        <v>1838</v>
      </c>
      <c r="I301" s="554"/>
      <c r="J301" s="564" t="s">
        <v>843</v>
      </c>
      <c r="K301" s="643"/>
      <c r="L301" s="850">
        <v>0</v>
      </c>
      <c r="M301" s="850">
        <v>19</v>
      </c>
      <c r="N301" s="849">
        <f t="shared" si="10"/>
        <v>19</v>
      </c>
      <c r="O301" s="197"/>
    </row>
    <row r="302" spans="1:15">
      <c r="A302" s="564" t="s">
        <v>318</v>
      </c>
      <c r="B302" s="564"/>
      <c r="C302" s="564"/>
      <c r="D302" s="564">
        <v>2016</v>
      </c>
      <c r="E302" s="564" t="s">
        <v>20</v>
      </c>
      <c r="F302" s="564" t="s">
        <v>7</v>
      </c>
      <c r="G302" s="643" t="s">
        <v>64</v>
      </c>
      <c r="H302" s="851" t="s">
        <v>1839</v>
      </c>
      <c r="I302" s="554"/>
      <c r="J302" s="564" t="s">
        <v>843</v>
      </c>
      <c r="K302" s="643"/>
      <c r="L302" s="850">
        <v>0</v>
      </c>
      <c r="M302" s="850">
        <v>171</v>
      </c>
      <c r="N302" s="849">
        <f t="shared" si="10"/>
        <v>171</v>
      </c>
      <c r="O302" s="197"/>
    </row>
    <row r="303" spans="1:15">
      <c r="A303" s="564" t="s">
        <v>318</v>
      </c>
      <c r="B303" s="564"/>
      <c r="C303" s="564"/>
      <c r="D303" s="564">
        <v>2016</v>
      </c>
      <c r="E303" s="564" t="s">
        <v>20</v>
      </c>
      <c r="F303" s="564" t="s">
        <v>7</v>
      </c>
      <c r="G303" s="643" t="s">
        <v>64</v>
      </c>
      <c r="H303" s="851" t="s">
        <v>873</v>
      </c>
      <c r="I303" s="554">
        <v>2</v>
      </c>
      <c r="J303" s="564" t="s">
        <v>843</v>
      </c>
      <c r="K303" s="643"/>
      <c r="L303" s="850">
        <v>3</v>
      </c>
      <c r="M303" s="850">
        <v>0</v>
      </c>
      <c r="N303" s="849">
        <f t="shared" si="10"/>
        <v>3</v>
      </c>
      <c r="O303" s="197"/>
    </row>
    <row r="304" spans="1:15">
      <c r="A304" s="564" t="s">
        <v>318</v>
      </c>
      <c r="B304" s="564"/>
      <c r="C304" s="564"/>
      <c r="D304" s="564">
        <v>2016</v>
      </c>
      <c r="E304" s="564" t="s">
        <v>20</v>
      </c>
      <c r="F304" s="564" t="s">
        <v>7</v>
      </c>
      <c r="G304" s="643" t="s">
        <v>64</v>
      </c>
      <c r="H304" s="851" t="s">
        <v>874</v>
      </c>
      <c r="I304" s="554">
        <v>1</v>
      </c>
      <c r="J304" s="564" t="s">
        <v>843</v>
      </c>
      <c r="K304" s="643"/>
      <c r="L304" s="850">
        <v>3900</v>
      </c>
      <c r="M304" s="850">
        <v>4905</v>
      </c>
      <c r="N304" s="849">
        <f t="shared" si="10"/>
        <v>8805</v>
      </c>
      <c r="O304" s="197"/>
    </row>
    <row r="305" spans="1:65">
      <c r="A305" s="564" t="s">
        <v>318</v>
      </c>
      <c r="B305" s="564"/>
      <c r="C305" s="564"/>
      <c r="D305" s="564">
        <v>2016</v>
      </c>
      <c r="E305" s="564" t="s">
        <v>20</v>
      </c>
      <c r="F305" s="564" t="s">
        <v>7</v>
      </c>
      <c r="G305" s="643" t="s">
        <v>64</v>
      </c>
      <c r="H305" s="851" t="s">
        <v>876</v>
      </c>
      <c r="I305" s="554"/>
      <c r="J305" s="564" t="s">
        <v>843</v>
      </c>
      <c r="K305" s="643"/>
      <c r="L305" s="850">
        <v>0</v>
      </c>
      <c r="M305" s="850">
        <v>2</v>
      </c>
      <c r="N305" s="849">
        <f t="shared" ref="N305:N318" si="12">K305+L305+M305</f>
        <v>2</v>
      </c>
      <c r="O305" s="197"/>
      <c r="BM305" s="534"/>
    </row>
    <row r="306" spans="1:65">
      <c r="A306" s="564" t="s">
        <v>318</v>
      </c>
      <c r="B306" s="564"/>
      <c r="C306" s="564"/>
      <c r="D306" s="564">
        <v>2016</v>
      </c>
      <c r="E306" s="564" t="s">
        <v>20</v>
      </c>
      <c r="F306" s="564" t="s">
        <v>7</v>
      </c>
      <c r="G306" s="643" t="s">
        <v>64</v>
      </c>
      <c r="H306" s="851" t="s">
        <v>1843</v>
      </c>
      <c r="I306" s="554"/>
      <c r="J306" s="564" t="s">
        <v>843</v>
      </c>
      <c r="K306" s="643"/>
      <c r="L306" s="850">
        <v>0</v>
      </c>
      <c r="M306" s="850">
        <v>720</v>
      </c>
      <c r="N306" s="849">
        <f t="shared" si="12"/>
        <v>720</v>
      </c>
      <c r="O306" s="197"/>
      <c r="BM306" s="534"/>
    </row>
    <row r="307" spans="1:65">
      <c r="A307" s="564" t="s">
        <v>318</v>
      </c>
      <c r="B307" s="564"/>
      <c r="C307" s="564"/>
      <c r="D307" s="564">
        <v>2016</v>
      </c>
      <c r="E307" s="564" t="s">
        <v>20</v>
      </c>
      <c r="F307" s="564" t="s">
        <v>7</v>
      </c>
      <c r="G307" s="643" t="s">
        <v>64</v>
      </c>
      <c r="H307" s="851" t="s">
        <v>1855</v>
      </c>
      <c r="I307" s="554"/>
      <c r="J307" s="564" t="s">
        <v>843</v>
      </c>
      <c r="K307" s="643"/>
      <c r="L307" s="850">
        <v>0</v>
      </c>
      <c r="M307" s="850">
        <v>45</v>
      </c>
      <c r="N307" s="849">
        <f t="shared" si="12"/>
        <v>45</v>
      </c>
      <c r="O307" s="197"/>
      <c r="BM307" s="534"/>
    </row>
    <row r="308" spans="1:65">
      <c r="A308" s="564" t="s">
        <v>318</v>
      </c>
      <c r="B308" s="564"/>
      <c r="C308" s="564"/>
      <c r="D308" s="564">
        <v>2016</v>
      </c>
      <c r="E308" s="564" t="s">
        <v>20</v>
      </c>
      <c r="F308" s="564" t="s">
        <v>7</v>
      </c>
      <c r="G308" s="643" t="s">
        <v>64</v>
      </c>
      <c r="H308" s="851" t="s">
        <v>877</v>
      </c>
      <c r="I308" s="554">
        <v>2</v>
      </c>
      <c r="J308" s="564" t="s">
        <v>843</v>
      </c>
      <c r="K308" s="643"/>
      <c r="L308" s="850">
        <v>39</v>
      </c>
      <c r="M308" s="850">
        <v>12</v>
      </c>
      <c r="N308" s="849">
        <f t="shared" si="12"/>
        <v>51</v>
      </c>
      <c r="O308" s="197"/>
      <c r="BM308" s="534"/>
    </row>
    <row r="309" spans="1:65">
      <c r="A309" s="564" t="s">
        <v>318</v>
      </c>
      <c r="B309" s="564"/>
      <c r="C309" s="564"/>
      <c r="D309" s="564">
        <v>2016</v>
      </c>
      <c r="E309" s="564" t="s">
        <v>20</v>
      </c>
      <c r="F309" s="564" t="s">
        <v>7</v>
      </c>
      <c r="G309" s="643" t="s">
        <v>64</v>
      </c>
      <c r="H309" s="851" t="s">
        <v>878</v>
      </c>
      <c r="I309" s="554">
        <v>1</v>
      </c>
      <c r="J309" s="564" t="s">
        <v>843</v>
      </c>
      <c r="K309" s="643"/>
      <c r="L309" s="850">
        <v>0</v>
      </c>
      <c r="M309" s="850">
        <v>5</v>
      </c>
      <c r="N309" s="849">
        <f t="shared" si="12"/>
        <v>5</v>
      </c>
      <c r="O309" s="197"/>
      <c r="BM309" s="534"/>
    </row>
    <row r="310" spans="1:65">
      <c r="A310" s="564" t="s">
        <v>318</v>
      </c>
      <c r="B310" s="564"/>
      <c r="C310" s="564"/>
      <c r="D310" s="564">
        <v>2016</v>
      </c>
      <c r="E310" s="564" t="s">
        <v>20</v>
      </c>
      <c r="F310" s="564" t="s">
        <v>7</v>
      </c>
      <c r="G310" s="643" t="s">
        <v>64</v>
      </c>
      <c r="H310" s="851" t="s">
        <v>840</v>
      </c>
      <c r="I310" s="554">
        <v>1</v>
      </c>
      <c r="J310" s="564" t="s">
        <v>843</v>
      </c>
      <c r="K310" s="643"/>
      <c r="L310" s="850">
        <v>0</v>
      </c>
      <c r="M310" s="850">
        <v>2</v>
      </c>
      <c r="N310" s="849">
        <f t="shared" si="12"/>
        <v>2</v>
      </c>
      <c r="O310" s="197"/>
      <c r="BM310" s="534"/>
    </row>
    <row r="311" spans="1:65">
      <c r="A311" s="564" t="s">
        <v>318</v>
      </c>
      <c r="B311" s="564"/>
      <c r="C311" s="564"/>
      <c r="D311" s="564">
        <v>2016</v>
      </c>
      <c r="E311" s="564" t="s">
        <v>20</v>
      </c>
      <c r="F311" s="564" t="s">
        <v>7</v>
      </c>
      <c r="G311" s="643" t="s">
        <v>64</v>
      </c>
      <c r="H311" s="851" t="s">
        <v>879</v>
      </c>
      <c r="I311" s="554"/>
      <c r="J311" s="564" t="s">
        <v>843</v>
      </c>
      <c r="K311" s="643"/>
      <c r="L311" s="850">
        <v>0</v>
      </c>
      <c r="M311" s="850">
        <v>3</v>
      </c>
      <c r="N311" s="849">
        <f t="shared" si="12"/>
        <v>3</v>
      </c>
      <c r="O311" s="197"/>
      <c r="BM311" s="534"/>
    </row>
    <row r="312" spans="1:65">
      <c r="A312" s="564" t="s">
        <v>318</v>
      </c>
      <c r="B312" s="564"/>
      <c r="C312" s="564"/>
      <c r="D312" s="564">
        <v>2016</v>
      </c>
      <c r="E312" s="564" t="s">
        <v>20</v>
      </c>
      <c r="F312" s="564" t="s">
        <v>7</v>
      </c>
      <c r="G312" s="643" t="s">
        <v>64</v>
      </c>
      <c r="H312" s="851" t="s">
        <v>880</v>
      </c>
      <c r="I312" s="554">
        <v>2</v>
      </c>
      <c r="J312" s="564" t="s">
        <v>843</v>
      </c>
      <c r="K312" s="643"/>
      <c r="L312" s="850">
        <v>15</v>
      </c>
      <c r="M312" s="850">
        <v>2</v>
      </c>
      <c r="N312" s="849">
        <f t="shared" si="12"/>
        <v>17</v>
      </c>
      <c r="O312" s="197"/>
      <c r="BM312" s="534"/>
    </row>
    <row r="313" spans="1:65">
      <c r="A313" s="564" t="s">
        <v>318</v>
      </c>
      <c r="B313" s="564"/>
      <c r="C313" s="564"/>
      <c r="D313" s="564">
        <v>2016</v>
      </c>
      <c r="E313" s="564" t="s">
        <v>20</v>
      </c>
      <c r="F313" s="564" t="s">
        <v>7</v>
      </c>
      <c r="G313" s="643" t="s">
        <v>64</v>
      </c>
      <c r="H313" s="851" t="s">
        <v>881</v>
      </c>
      <c r="I313" s="554"/>
      <c r="J313" s="564" t="s">
        <v>843</v>
      </c>
      <c r="K313" s="643"/>
      <c r="L313" s="850">
        <v>0</v>
      </c>
      <c r="M313" s="850">
        <v>13</v>
      </c>
      <c r="N313" s="849">
        <f t="shared" si="12"/>
        <v>13</v>
      </c>
      <c r="O313" s="197"/>
      <c r="BM313" s="534"/>
    </row>
    <row r="314" spans="1:65">
      <c r="A314" s="564" t="s">
        <v>318</v>
      </c>
      <c r="B314" s="564"/>
      <c r="C314" s="564"/>
      <c r="D314" s="564">
        <v>2016</v>
      </c>
      <c r="E314" s="564" t="s">
        <v>20</v>
      </c>
      <c r="F314" s="564" t="s">
        <v>7</v>
      </c>
      <c r="G314" s="643" t="s">
        <v>64</v>
      </c>
      <c r="H314" s="851" t="s">
        <v>883</v>
      </c>
      <c r="I314" s="554">
        <v>1</v>
      </c>
      <c r="J314" s="564" t="s">
        <v>843</v>
      </c>
      <c r="K314" s="643"/>
      <c r="L314" s="850">
        <v>6288</v>
      </c>
      <c r="M314" s="850">
        <v>120</v>
      </c>
      <c r="N314" s="849">
        <f t="shared" si="12"/>
        <v>6408</v>
      </c>
      <c r="O314" s="197"/>
      <c r="BM314" s="534"/>
    </row>
    <row r="315" spans="1:65">
      <c r="A315" s="564" t="s">
        <v>318</v>
      </c>
      <c r="B315" s="564"/>
      <c r="C315" s="564"/>
      <c r="D315" s="564">
        <v>2016</v>
      </c>
      <c r="E315" s="564" t="s">
        <v>20</v>
      </c>
      <c r="F315" s="564" t="s">
        <v>7</v>
      </c>
      <c r="G315" s="643" t="s">
        <v>64</v>
      </c>
      <c r="H315" s="851" t="s">
        <v>1856</v>
      </c>
      <c r="I315" s="554"/>
      <c r="J315" s="564" t="s">
        <v>843</v>
      </c>
      <c r="K315" s="643"/>
      <c r="L315" s="850">
        <v>0</v>
      </c>
      <c r="M315" s="850">
        <v>6</v>
      </c>
      <c r="N315" s="849">
        <f t="shared" si="12"/>
        <v>6</v>
      </c>
      <c r="O315" s="197"/>
      <c r="BM315" s="534"/>
    </row>
    <row r="316" spans="1:65">
      <c r="A316" s="564" t="s">
        <v>318</v>
      </c>
      <c r="B316" s="564"/>
      <c r="C316" s="564"/>
      <c r="D316" s="564">
        <v>2016</v>
      </c>
      <c r="E316" s="564" t="s">
        <v>20</v>
      </c>
      <c r="F316" s="564" t="s">
        <v>7</v>
      </c>
      <c r="G316" s="643" t="s">
        <v>64</v>
      </c>
      <c r="H316" s="851" t="s">
        <v>885</v>
      </c>
      <c r="I316" s="554">
        <v>1</v>
      </c>
      <c r="J316" s="564" t="s">
        <v>843</v>
      </c>
      <c r="K316" s="643"/>
      <c r="L316" s="850">
        <v>0</v>
      </c>
      <c r="M316" s="850">
        <v>2</v>
      </c>
      <c r="N316" s="849">
        <f t="shared" si="12"/>
        <v>2</v>
      </c>
      <c r="O316" s="197"/>
      <c r="BM316" s="534"/>
    </row>
    <row r="317" spans="1:65">
      <c r="A317" s="564" t="s">
        <v>318</v>
      </c>
      <c r="B317" s="564"/>
      <c r="C317" s="564"/>
      <c r="D317" s="564">
        <v>2016</v>
      </c>
      <c r="E317" s="564" t="s">
        <v>20</v>
      </c>
      <c r="F317" s="564" t="s">
        <v>7</v>
      </c>
      <c r="G317" s="643" t="s">
        <v>64</v>
      </c>
      <c r="H317" s="851" t="s">
        <v>887</v>
      </c>
      <c r="I317" s="554"/>
      <c r="J317" s="564" t="s">
        <v>843</v>
      </c>
      <c r="K317" s="643"/>
      <c r="L317" s="850">
        <v>0</v>
      </c>
      <c r="M317" s="850">
        <v>1</v>
      </c>
      <c r="N317" s="849">
        <f t="shared" si="12"/>
        <v>1</v>
      </c>
      <c r="O317" s="197"/>
      <c r="BM317" s="534"/>
    </row>
    <row r="318" spans="1:65">
      <c r="A318" s="564" t="s">
        <v>318</v>
      </c>
      <c r="B318" s="564"/>
      <c r="C318" s="564"/>
      <c r="D318" s="564">
        <v>2016</v>
      </c>
      <c r="E318" s="564" t="s">
        <v>20</v>
      </c>
      <c r="F318" s="564" t="s">
        <v>7</v>
      </c>
      <c r="G318" s="643" t="s">
        <v>64</v>
      </c>
      <c r="H318" s="851" t="s">
        <v>888</v>
      </c>
      <c r="I318" s="554">
        <v>2</v>
      </c>
      <c r="J318" s="564" t="s">
        <v>843</v>
      </c>
      <c r="K318" s="643"/>
      <c r="L318" s="850">
        <v>0</v>
      </c>
      <c r="M318" s="850">
        <v>34</v>
      </c>
      <c r="N318" s="849">
        <f t="shared" si="12"/>
        <v>34</v>
      </c>
      <c r="O318" s="197"/>
      <c r="BM318" s="534"/>
    </row>
    <row r="319" spans="1:65">
      <c r="A319" s="564" t="s">
        <v>318</v>
      </c>
      <c r="B319" s="564"/>
      <c r="C319" s="564"/>
      <c r="D319" s="564">
        <v>2016</v>
      </c>
      <c r="E319" s="564" t="s">
        <v>20</v>
      </c>
      <c r="F319" s="564" t="s">
        <v>7</v>
      </c>
      <c r="G319" s="643" t="s">
        <v>891</v>
      </c>
      <c r="H319" s="851" t="s">
        <v>834</v>
      </c>
      <c r="I319" s="554">
        <v>2</v>
      </c>
      <c r="J319" s="564" t="s">
        <v>842</v>
      </c>
      <c r="K319" s="643"/>
      <c r="L319" s="850">
        <v>164</v>
      </c>
      <c r="M319" s="850">
        <v>0</v>
      </c>
      <c r="N319" s="849">
        <f t="shared" si="10"/>
        <v>164</v>
      </c>
      <c r="O319" s="197"/>
    </row>
    <row r="320" spans="1:65">
      <c r="A320" s="564" t="s">
        <v>318</v>
      </c>
      <c r="B320" s="564"/>
      <c r="C320" s="564"/>
      <c r="D320" s="564">
        <v>2016</v>
      </c>
      <c r="E320" s="564" t="s">
        <v>20</v>
      </c>
      <c r="F320" s="564" t="s">
        <v>7</v>
      </c>
      <c r="G320" s="643" t="s">
        <v>891</v>
      </c>
      <c r="H320" s="851" t="s">
        <v>1594</v>
      </c>
      <c r="I320" s="554">
        <v>1</v>
      </c>
      <c r="J320" s="564" t="s">
        <v>842</v>
      </c>
      <c r="K320" s="643"/>
      <c r="L320" s="850">
        <v>15</v>
      </c>
      <c r="M320" s="850">
        <v>1</v>
      </c>
      <c r="N320" s="849">
        <f t="shared" si="10"/>
        <v>16</v>
      </c>
      <c r="O320" s="197"/>
    </row>
    <row r="321" spans="1:15">
      <c r="A321" s="564" t="s">
        <v>318</v>
      </c>
      <c r="B321" s="564"/>
      <c r="C321" s="564"/>
      <c r="D321" s="564">
        <v>2016</v>
      </c>
      <c r="E321" s="564" t="s">
        <v>20</v>
      </c>
      <c r="F321" s="564" t="s">
        <v>7</v>
      </c>
      <c r="G321" s="643" t="s">
        <v>891</v>
      </c>
      <c r="H321" s="851" t="s">
        <v>1820</v>
      </c>
      <c r="I321" s="554"/>
      <c r="J321" s="564" t="s">
        <v>842</v>
      </c>
      <c r="K321" s="643"/>
      <c r="L321" s="850">
        <v>0</v>
      </c>
      <c r="M321" s="850">
        <v>1</v>
      </c>
      <c r="N321" s="849">
        <f t="shared" si="10"/>
        <v>1</v>
      </c>
      <c r="O321" s="197"/>
    </row>
    <row r="322" spans="1:15">
      <c r="A322" s="564" t="s">
        <v>318</v>
      </c>
      <c r="B322" s="564"/>
      <c r="C322" s="564"/>
      <c r="D322" s="564">
        <v>2016</v>
      </c>
      <c r="E322" s="564" t="s">
        <v>20</v>
      </c>
      <c r="F322" s="564" t="s">
        <v>7</v>
      </c>
      <c r="G322" s="643" t="s">
        <v>891</v>
      </c>
      <c r="H322" s="851" t="s">
        <v>1825</v>
      </c>
      <c r="I322" s="554">
        <v>2</v>
      </c>
      <c r="J322" s="564" t="s">
        <v>842</v>
      </c>
      <c r="K322" s="643"/>
      <c r="L322" s="850">
        <v>0</v>
      </c>
      <c r="M322" s="850">
        <v>1</v>
      </c>
      <c r="N322" s="849">
        <f t="shared" si="10"/>
        <v>1</v>
      </c>
      <c r="O322" s="197"/>
    </row>
    <row r="323" spans="1:15">
      <c r="A323" s="564" t="s">
        <v>318</v>
      </c>
      <c r="B323" s="564"/>
      <c r="C323" s="564"/>
      <c r="D323" s="564">
        <v>2016</v>
      </c>
      <c r="E323" s="564" t="s">
        <v>20</v>
      </c>
      <c r="F323" s="564" t="s">
        <v>7</v>
      </c>
      <c r="G323" s="643" t="s">
        <v>891</v>
      </c>
      <c r="H323" s="851" t="s">
        <v>835</v>
      </c>
      <c r="I323" s="554"/>
      <c r="J323" s="564" t="s">
        <v>842</v>
      </c>
      <c r="K323" s="643"/>
      <c r="L323" s="850">
        <v>0</v>
      </c>
      <c r="M323" s="850">
        <v>3</v>
      </c>
      <c r="N323" s="849">
        <f t="shared" si="10"/>
        <v>3</v>
      </c>
      <c r="O323" s="197"/>
    </row>
    <row r="324" spans="1:15">
      <c r="A324" s="564" t="s">
        <v>318</v>
      </c>
      <c r="B324" s="564"/>
      <c r="C324" s="564"/>
      <c r="D324" s="564">
        <v>2016</v>
      </c>
      <c r="E324" s="564" t="s">
        <v>20</v>
      </c>
      <c r="F324" s="564" t="s">
        <v>7</v>
      </c>
      <c r="G324" s="643" t="s">
        <v>891</v>
      </c>
      <c r="H324" s="851" t="s">
        <v>830</v>
      </c>
      <c r="I324" s="554">
        <v>2</v>
      </c>
      <c r="J324" s="564" t="s">
        <v>842</v>
      </c>
      <c r="K324" s="643"/>
      <c r="L324" s="850">
        <v>0</v>
      </c>
      <c r="M324" s="850">
        <v>126</v>
      </c>
      <c r="N324" s="849">
        <f t="shared" si="10"/>
        <v>126</v>
      </c>
      <c r="O324" s="197"/>
    </row>
    <row r="325" spans="1:15">
      <c r="A325" s="564" t="s">
        <v>318</v>
      </c>
      <c r="B325" s="564"/>
      <c r="C325" s="564"/>
      <c r="D325" s="564">
        <v>2016</v>
      </c>
      <c r="E325" s="564" t="s">
        <v>20</v>
      </c>
      <c r="F325" s="564" t="s">
        <v>7</v>
      </c>
      <c r="G325" s="643" t="s">
        <v>891</v>
      </c>
      <c r="H325" s="851" t="s">
        <v>836</v>
      </c>
      <c r="I325" s="554">
        <v>1</v>
      </c>
      <c r="J325" s="564" t="s">
        <v>842</v>
      </c>
      <c r="K325" s="643"/>
      <c r="L325" s="850">
        <v>2395</v>
      </c>
      <c r="M325" s="850">
        <v>0</v>
      </c>
      <c r="N325" s="849">
        <f t="shared" si="10"/>
        <v>2395</v>
      </c>
      <c r="O325" s="197"/>
    </row>
    <row r="326" spans="1:15">
      <c r="A326" s="564" t="s">
        <v>318</v>
      </c>
      <c r="B326" s="564"/>
      <c r="C326" s="564"/>
      <c r="D326" s="564">
        <v>2016</v>
      </c>
      <c r="E326" s="564" t="s">
        <v>20</v>
      </c>
      <c r="F326" s="564" t="s">
        <v>7</v>
      </c>
      <c r="G326" s="643" t="s">
        <v>891</v>
      </c>
      <c r="H326" s="851" t="s">
        <v>837</v>
      </c>
      <c r="I326" s="554">
        <v>2</v>
      </c>
      <c r="J326" s="564" t="s">
        <v>842</v>
      </c>
      <c r="K326" s="643"/>
      <c r="L326" s="850">
        <v>1</v>
      </c>
      <c r="M326" s="850">
        <v>3</v>
      </c>
      <c r="N326" s="849">
        <f t="shared" ref="N326:N331" si="13">K326+L326+M326</f>
        <v>4</v>
      </c>
      <c r="O326" s="197"/>
    </row>
    <row r="327" spans="1:15">
      <c r="A327" s="564" t="s">
        <v>318</v>
      </c>
      <c r="B327" s="564"/>
      <c r="C327" s="564"/>
      <c r="D327" s="564">
        <v>2016</v>
      </c>
      <c r="E327" s="564" t="s">
        <v>20</v>
      </c>
      <c r="F327" s="564" t="s">
        <v>7</v>
      </c>
      <c r="G327" s="643" t="s">
        <v>891</v>
      </c>
      <c r="H327" s="851" t="s">
        <v>838</v>
      </c>
      <c r="I327" s="554"/>
      <c r="J327" s="564" t="s">
        <v>842</v>
      </c>
      <c r="K327" s="643"/>
      <c r="L327" s="850">
        <v>0</v>
      </c>
      <c r="M327" s="850">
        <v>1</v>
      </c>
      <c r="N327" s="849">
        <f t="shared" si="13"/>
        <v>1</v>
      </c>
      <c r="O327" s="197"/>
    </row>
    <row r="328" spans="1:15">
      <c r="A328" s="564" t="s">
        <v>318</v>
      </c>
      <c r="B328" s="564"/>
      <c r="C328" s="564"/>
      <c r="D328" s="564">
        <v>2016</v>
      </c>
      <c r="E328" s="564" t="s">
        <v>20</v>
      </c>
      <c r="F328" s="564" t="s">
        <v>7</v>
      </c>
      <c r="G328" s="643" t="s">
        <v>891</v>
      </c>
      <c r="H328" s="851" t="s">
        <v>839</v>
      </c>
      <c r="I328" s="554"/>
      <c r="J328" s="564" t="s">
        <v>842</v>
      </c>
      <c r="K328" s="643"/>
      <c r="L328" s="850">
        <v>23</v>
      </c>
      <c r="M328" s="850">
        <v>0</v>
      </c>
      <c r="N328" s="849">
        <f t="shared" si="13"/>
        <v>23</v>
      </c>
      <c r="O328" s="197"/>
    </row>
    <row r="329" spans="1:15">
      <c r="A329" s="564" t="s">
        <v>318</v>
      </c>
      <c r="B329" s="564"/>
      <c r="C329" s="564"/>
      <c r="D329" s="564">
        <v>2016</v>
      </c>
      <c r="E329" s="564" t="s">
        <v>20</v>
      </c>
      <c r="F329" s="564" t="s">
        <v>7</v>
      </c>
      <c r="G329" s="643" t="s">
        <v>891</v>
      </c>
      <c r="H329" s="851" t="s">
        <v>862</v>
      </c>
      <c r="I329" s="554">
        <v>2</v>
      </c>
      <c r="J329" s="564" t="s">
        <v>842</v>
      </c>
      <c r="K329" s="643"/>
      <c r="L329" s="850">
        <v>127</v>
      </c>
      <c r="M329" s="850">
        <v>83</v>
      </c>
      <c r="N329" s="849">
        <f t="shared" si="13"/>
        <v>210</v>
      </c>
      <c r="O329" s="197"/>
    </row>
    <row r="330" spans="1:15">
      <c r="A330" s="564" t="s">
        <v>318</v>
      </c>
      <c r="B330" s="564"/>
      <c r="C330" s="564"/>
      <c r="D330" s="564">
        <v>2016</v>
      </c>
      <c r="E330" s="564" t="s">
        <v>20</v>
      </c>
      <c r="F330" s="564" t="s">
        <v>7</v>
      </c>
      <c r="G330" s="643" t="s">
        <v>891</v>
      </c>
      <c r="H330" s="851" t="s">
        <v>865</v>
      </c>
      <c r="I330" s="554">
        <v>1</v>
      </c>
      <c r="J330" s="564" t="s">
        <v>842</v>
      </c>
      <c r="K330" s="643"/>
      <c r="L330" s="850">
        <v>59</v>
      </c>
      <c r="M330" s="850">
        <v>0</v>
      </c>
      <c r="N330" s="849">
        <f t="shared" si="13"/>
        <v>59</v>
      </c>
      <c r="O330" s="197"/>
    </row>
    <row r="331" spans="1:15">
      <c r="A331" s="564" t="s">
        <v>318</v>
      </c>
      <c r="B331" s="564"/>
      <c r="C331" s="564"/>
      <c r="D331" s="564">
        <v>2016</v>
      </c>
      <c r="E331" s="564" t="s">
        <v>20</v>
      </c>
      <c r="F331" s="564" t="s">
        <v>7</v>
      </c>
      <c r="G331" s="643" t="s">
        <v>891</v>
      </c>
      <c r="H331" s="851" t="s">
        <v>825</v>
      </c>
      <c r="I331" s="554">
        <v>1</v>
      </c>
      <c r="J331" s="564" t="s">
        <v>842</v>
      </c>
      <c r="K331" s="643"/>
      <c r="L331" s="850">
        <v>1084</v>
      </c>
      <c r="M331" s="850">
        <v>11</v>
      </c>
      <c r="N331" s="849">
        <f t="shared" si="13"/>
        <v>1095</v>
      </c>
      <c r="O331" s="197"/>
    </row>
    <row r="332" spans="1:15">
      <c r="A332" s="564" t="s">
        <v>318</v>
      </c>
      <c r="B332" s="564"/>
      <c r="C332" s="564"/>
      <c r="D332" s="564">
        <v>2016</v>
      </c>
      <c r="E332" s="564" t="s">
        <v>20</v>
      </c>
      <c r="F332" s="564" t="s">
        <v>7</v>
      </c>
      <c r="G332" s="643" t="s">
        <v>891</v>
      </c>
      <c r="H332" s="851" t="s">
        <v>866</v>
      </c>
      <c r="I332" s="554">
        <v>2</v>
      </c>
      <c r="J332" s="564" t="s">
        <v>842</v>
      </c>
      <c r="K332" s="643"/>
      <c r="L332" s="850">
        <v>58</v>
      </c>
      <c r="M332" s="850">
        <v>30</v>
      </c>
      <c r="N332" s="849">
        <f t="shared" ref="N332:N348" si="14">K332+L332+M332</f>
        <v>88</v>
      </c>
      <c r="O332" s="197"/>
    </row>
    <row r="333" spans="1:15">
      <c r="A333" s="564" t="s">
        <v>318</v>
      </c>
      <c r="B333" s="564"/>
      <c r="C333" s="564"/>
      <c r="D333" s="564">
        <v>2016</v>
      </c>
      <c r="E333" s="564" t="s">
        <v>20</v>
      </c>
      <c r="F333" s="564" t="s">
        <v>7</v>
      </c>
      <c r="G333" s="643" t="s">
        <v>891</v>
      </c>
      <c r="H333" s="851" t="s">
        <v>826</v>
      </c>
      <c r="I333" s="554">
        <v>1</v>
      </c>
      <c r="J333" s="564" t="s">
        <v>842</v>
      </c>
      <c r="K333" s="643"/>
      <c r="L333" s="850">
        <v>458</v>
      </c>
      <c r="M333" s="850">
        <v>0</v>
      </c>
      <c r="N333" s="849">
        <f t="shared" si="14"/>
        <v>458</v>
      </c>
      <c r="O333" s="197"/>
    </row>
    <row r="334" spans="1:15">
      <c r="A334" s="564" t="s">
        <v>318</v>
      </c>
      <c r="B334" s="564"/>
      <c r="C334" s="564"/>
      <c r="D334" s="564">
        <v>2016</v>
      </c>
      <c r="E334" s="564" t="s">
        <v>20</v>
      </c>
      <c r="F334" s="564" t="s">
        <v>7</v>
      </c>
      <c r="G334" s="643" t="s">
        <v>891</v>
      </c>
      <c r="H334" s="851" t="s">
        <v>824</v>
      </c>
      <c r="I334" s="554">
        <v>1</v>
      </c>
      <c r="J334" s="564" t="s">
        <v>842</v>
      </c>
      <c r="K334" s="643"/>
      <c r="L334" s="850">
        <v>0</v>
      </c>
      <c r="M334" s="850">
        <v>4</v>
      </c>
      <c r="N334" s="849">
        <f t="shared" si="14"/>
        <v>4</v>
      </c>
      <c r="O334" s="197"/>
    </row>
    <row r="335" spans="1:15">
      <c r="A335" s="564" t="s">
        <v>318</v>
      </c>
      <c r="B335" s="564"/>
      <c r="C335" s="564"/>
      <c r="D335" s="564">
        <v>2016</v>
      </c>
      <c r="E335" s="564" t="s">
        <v>20</v>
      </c>
      <c r="F335" s="564" t="s">
        <v>7</v>
      </c>
      <c r="G335" s="643" t="s">
        <v>891</v>
      </c>
      <c r="H335" s="851" t="s">
        <v>867</v>
      </c>
      <c r="I335" s="554">
        <v>2</v>
      </c>
      <c r="J335" s="564" t="s">
        <v>842</v>
      </c>
      <c r="K335" s="643"/>
      <c r="L335" s="850">
        <v>201</v>
      </c>
      <c r="M335" s="850">
        <v>0</v>
      </c>
      <c r="N335" s="849">
        <f t="shared" si="14"/>
        <v>201</v>
      </c>
      <c r="O335" s="197"/>
    </row>
    <row r="336" spans="1:15">
      <c r="A336" s="564" t="s">
        <v>318</v>
      </c>
      <c r="B336" s="564"/>
      <c r="C336" s="564"/>
      <c r="D336" s="564">
        <v>2016</v>
      </c>
      <c r="E336" s="564" t="s">
        <v>20</v>
      </c>
      <c r="F336" s="564" t="s">
        <v>7</v>
      </c>
      <c r="G336" s="643" t="s">
        <v>891</v>
      </c>
      <c r="H336" s="851" t="s">
        <v>1602</v>
      </c>
      <c r="I336" s="554">
        <v>1</v>
      </c>
      <c r="J336" s="564" t="s">
        <v>842</v>
      </c>
      <c r="K336" s="643"/>
      <c r="L336" s="850">
        <v>4</v>
      </c>
      <c r="M336" s="850">
        <v>0</v>
      </c>
      <c r="N336" s="849">
        <f t="shared" si="14"/>
        <v>4</v>
      </c>
      <c r="O336" s="197"/>
    </row>
    <row r="337" spans="1:15">
      <c r="A337" s="564" t="s">
        <v>318</v>
      </c>
      <c r="B337" s="564"/>
      <c r="C337" s="564"/>
      <c r="D337" s="564">
        <v>2016</v>
      </c>
      <c r="E337" s="564" t="s">
        <v>20</v>
      </c>
      <c r="F337" s="564" t="s">
        <v>7</v>
      </c>
      <c r="G337" s="643" t="s">
        <v>891</v>
      </c>
      <c r="H337" s="851" t="s">
        <v>831</v>
      </c>
      <c r="I337" s="554">
        <v>1</v>
      </c>
      <c r="J337" s="564" t="s">
        <v>842</v>
      </c>
      <c r="K337" s="643"/>
      <c r="L337" s="850">
        <v>255</v>
      </c>
      <c r="M337" s="850">
        <v>0</v>
      </c>
      <c r="N337" s="849">
        <f t="shared" si="14"/>
        <v>255</v>
      </c>
      <c r="O337" s="197"/>
    </row>
    <row r="338" spans="1:15">
      <c r="A338" s="564" t="s">
        <v>318</v>
      </c>
      <c r="B338" s="564"/>
      <c r="C338" s="564"/>
      <c r="D338" s="564">
        <v>2016</v>
      </c>
      <c r="E338" s="564" t="s">
        <v>20</v>
      </c>
      <c r="F338" s="564" t="s">
        <v>7</v>
      </c>
      <c r="G338" s="643" t="s">
        <v>891</v>
      </c>
      <c r="H338" s="851" t="s">
        <v>874</v>
      </c>
      <c r="I338" s="554">
        <v>1</v>
      </c>
      <c r="J338" s="564" t="s">
        <v>842</v>
      </c>
      <c r="K338" s="643"/>
      <c r="L338" s="850">
        <v>910</v>
      </c>
      <c r="M338" s="850">
        <v>0</v>
      </c>
      <c r="N338" s="849">
        <f t="shared" si="14"/>
        <v>910</v>
      </c>
      <c r="O338" s="197"/>
    </row>
    <row r="339" spans="1:15">
      <c r="A339" s="564" t="s">
        <v>318</v>
      </c>
      <c r="B339" s="564"/>
      <c r="C339" s="564"/>
      <c r="D339" s="564">
        <v>2016</v>
      </c>
      <c r="E339" s="564" t="s">
        <v>20</v>
      </c>
      <c r="F339" s="564" t="s">
        <v>7</v>
      </c>
      <c r="G339" s="643" t="s">
        <v>891</v>
      </c>
      <c r="H339" s="851" t="s">
        <v>875</v>
      </c>
      <c r="I339" s="554">
        <v>2</v>
      </c>
      <c r="J339" s="564" t="s">
        <v>842</v>
      </c>
      <c r="K339" s="643"/>
      <c r="L339" s="850">
        <v>244</v>
      </c>
      <c r="M339" s="850">
        <v>0</v>
      </c>
      <c r="N339" s="849">
        <f t="shared" si="14"/>
        <v>244</v>
      </c>
      <c r="O339" s="197"/>
    </row>
    <row r="340" spans="1:15">
      <c r="A340" s="564" t="s">
        <v>318</v>
      </c>
      <c r="B340" s="564"/>
      <c r="C340" s="564"/>
      <c r="D340" s="564">
        <v>2016</v>
      </c>
      <c r="E340" s="564" t="s">
        <v>20</v>
      </c>
      <c r="F340" s="564" t="s">
        <v>7</v>
      </c>
      <c r="G340" s="643" t="s">
        <v>891</v>
      </c>
      <c r="H340" s="851" t="s">
        <v>832</v>
      </c>
      <c r="I340" s="554">
        <v>1</v>
      </c>
      <c r="J340" s="564" t="s">
        <v>842</v>
      </c>
      <c r="K340" s="643"/>
      <c r="L340" s="850">
        <v>7646</v>
      </c>
      <c r="M340" s="850">
        <v>0</v>
      </c>
      <c r="N340" s="849">
        <f t="shared" si="14"/>
        <v>7646</v>
      </c>
      <c r="O340" s="197"/>
    </row>
    <row r="341" spans="1:15">
      <c r="A341" s="564" t="s">
        <v>318</v>
      </c>
      <c r="B341" s="564"/>
      <c r="C341" s="564"/>
      <c r="D341" s="564">
        <v>2016</v>
      </c>
      <c r="E341" s="564" t="s">
        <v>20</v>
      </c>
      <c r="F341" s="564" t="s">
        <v>7</v>
      </c>
      <c r="G341" s="643" t="s">
        <v>891</v>
      </c>
      <c r="H341" s="851" t="s">
        <v>877</v>
      </c>
      <c r="I341" s="554">
        <v>2</v>
      </c>
      <c r="J341" s="564" t="s">
        <v>842</v>
      </c>
      <c r="K341" s="643"/>
      <c r="L341" s="850">
        <v>1</v>
      </c>
      <c r="M341" s="850">
        <v>0</v>
      </c>
      <c r="N341" s="849">
        <f t="shared" si="14"/>
        <v>1</v>
      </c>
      <c r="O341" s="197"/>
    </row>
    <row r="342" spans="1:15">
      <c r="A342" s="564" t="s">
        <v>318</v>
      </c>
      <c r="B342" s="564"/>
      <c r="C342" s="564"/>
      <c r="D342" s="564">
        <v>2016</v>
      </c>
      <c r="E342" s="564" t="s">
        <v>20</v>
      </c>
      <c r="F342" s="564" t="s">
        <v>7</v>
      </c>
      <c r="G342" s="643" t="s">
        <v>891</v>
      </c>
      <c r="H342" s="851" t="s">
        <v>840</v>
      </c>
      <c r="I342" s="554">
        <v>1</v>
      </c>
      <c r="J342" s="564" t="s">
        <v>842</v>
      </c>
      <c r="K342" s="643"/>
      <c r="L342" s="850">
        <v>0</v>
      </c>
      <c r="M342" s="850">
        <v>58</v>
      </c>
      <c r="N342" s="849">
        <f t="shared" si="14"/>
        <v>58</v>
      </c>
      <c r="O342" s="197"/>
    </row>
    <row r="343" spans="1:15">
      <c r="A343" s="564" t="s">
        <v>318</v>
      </c>
      <c r="B343" s="564"/>
      <c r="C343" s="564"/>
      <c r="D343" s="564">
        <v>2016</v>
      </c>
      <c r="E343" s="564" t="s">
        <v>20</v>
      </c>
      <c r="F343" s="564" t="s">
        <v>7</v>
      </c>
      <c r="G343" s="643" t="s">
        <v>891</v>
      </c>
      <c r="H343" s="851" t="s">
        <v>1606</v>
      </c>
      <c r="I343" s="554">
        <v>1</v>
      </c>
      <c r="J343" s="564" t="s">
        <v>842</v>
      </c>
      <c r="K343" s="643"/>
      <c r="L343" s="850">
        <v>17</v>
      </c>
      <c r="M343" s="850">
        <v>0</v>
      </c>
      <c r="N343" s="849">
        <f t="shared" si="14"/>
        <v>17</v>
      </c>
      <c r="O343" s="197"/>
    </row>
    <row r="344" spans="1:15">
      <c r="A344" s="564" t="s">
        <v>318</v>
      </c>
      <c r="B344" s="564"/>
      <c r="C344" s="564"/>
      <c r="D344" s="564">
        <v>2016</v>
      </c>
      <c r="E344" s="564" t="s">
        <v>20</v>
      </c>
      <c r="F344" s="564" t="s">
        <v>7</v>
      </c>
      <c r="G344" s="643" t="s">
        <v>891</v>
      </c>
      <c r="H344" s="851" t="s">
        <v>827</v>
      </c>
      <c r="I344" s="554">
        <v>1</v>
      </c>
      <c r="J344" s="564" t="s">
        <v>842</v>
      </c>
      <c r="K344" s="643"/>
      <c r="L344" s="850">
        <v>11</v>
      </c>
      <c r="M344" s="850">
        <v>29</v>
      </c>
      <c r="N344" s="849">
        <f t="shared" si="14"/>
        <v>40</v>
      </c>
      <c r="O344" s="197"/>
    </row>
    <row r="345" spans="1:15">
      <c r="A345" s="564" t="s">
        <v>318</v>
      </c>
      <c r="B345" s="564"/>
      <c r="C345" s="564"/>
      <c r="D345" s="564">
        <v>2016</v>
      </c>
      <c r="E345" s="564" t="s">
        <v>20</v>
      </c>
      <c r="F345" s="564" t="s">
        <v>7</v>
      </c>
      <c r="G345" s="643" t="s">
        <v>891</v>
      </c>
      <c r="H345" s="851" t="s">
        <v>881</v>
      </c>
      <c r="I345" s="554"/>
      <c r="J345" s="564" t="s">
        <v>842</v>
      </c>
      <c r="K345" s="643"/>
      <c r="L345" s="850">
        <v>0</v>
      </c>
      <c r="M345" s="850">
        <v>4</v>
      </c>
      <c r="N345" s="849">
        <f t="shared" si="14"/>
        <v>4</v>
      </c>
      <c r="O345" s="197"/>
    </row>
    <row r="346" spans="1:15">
      <c r="A346" s="564" t="s">
        <v>318</v>
      </c>
      <c r="B346" s="564"/>
      <c r="C346" s="564"/>
      <c r="D346" s="564">
        <v>2016</v>
      </c>
      <c r="E346" s="564" t="s">
        <v>20</v>
      </c>
      <c r="F346" s="564" t="s">
        <v>7</v>
      </c>
      <c r="G346" s="643" t="s">
        <v>891</v>
      </c>
      <c r="H346" s="851" t="s">
        <v>1609</v>
      </c>
      <c r="I346" s="554">
        <v>1</v>
      </c>
      <c r="J346" s="564" t="s">
        <v>842</v>
      </c>
      <c r="K346" s="643"/>
      <c r="L346" s="850">
        <v>76</v>
      </c>
      <c r="M346" s="850">
        <v>0</v>
      </c>
      <c r="N346" s="849">
        <f t="shared" si="14"/>
        <v>76</v>
      </c>
      <c r="O346" s="197"/>
    </row>
    <row r="347" spans="1:15">
      <c r="A347" s="564" t="s">
        <v>318</v>
      </c>
      <c r="B347" s="564"/>
      <c r="C347" s="564"/>
      <c r="D347" s="564">
        <v>2016</v>
      </c>
      <c r="E347" s="564" t="s">
        <v>20</v>
      </c>
      <c r="F347" s="564" t="s">
        <v>7</v>
      </c>
      <c r="G347" s="643" t="s">
        <v>891</v>
      </c>
      <c r="H347" s="851" t="s">
        <v>833</v>
      </c>
      <c r="I347" s="554">
        <v>1</v>
      </c>
      <c r="J347" s="564" t="s">
        <v>842</v>
      </c>
      <c r="K347" s="643"/>
      <c r="L347" s="850">
        <v>0</v>
      </c>
      <c r="M347" s="850">
        <v>5</v>
      </c>
      <c r="N347" s="849">
        <f t="shared" si="14"/>
        <v>5</v>
      </c>
      <c r="O347" s="197"/>
    </row>
    <row r="348" spans="1:15">
      <c r="A348" s="564" t="s">
        <v>318</v>
      </c>
      <c r="B348" s="564"/>
      <c r="C348" s="564"/>
      <c r="D348" s="564">
        <v>2016</v>
      </c>
      <c r="E348" s="564" t="s">
        <v>20</v>
      </c>
      <c r="F348" s="564" t="s">
        <v>7</v>
      </c>
      <c r="G348" s="643" t="s">
        <v>891</v>
      </c>
      <c r="H348" s="851" t="s">
        <v>828</v>
      </c>
      <c r="I348" s="554">
        <v>2</v>
      </c>
      <c r="J348" s="564" t="s">
        <v>842</v>
      </c>
      <c r="K348" s="643"/>
      <c r="L348" s="850">
        <v>0</v>
      </c>
      <c r="M348" s="850">
        <v>104</v>
      </c>
      <c r="N348" s="849">
        <f t="shared" si="14"/>
        <v>104</v>
      </c>
      <c r="O348" s="197"/>
    </row>
  </sheetData>
  <sortState ref="A12:M262">
    <sortCondition ref="E12:E262"/>
    <sortCondition ref="G12:G262"/>
    <sortCondition ref="J12:J262"/>
    <sortCondition ref="H12:H262"/>
  </sortState>
  <customSheetViews>
    <customSheetView guid="{31EEF66C-8178-4380-A4BA-6A0359548022}" fitToPage="1">
      <selection activeCell="H15" sqref="H15"/>
      <pageMargins left="0.7" right="0.7" top="0.78740157499999996" bottom="0.78740157499999996" header="0.3" footer="0.3"/>
      <pageSetup paperSize="9" scale="50" firstPageNumber="0" orientation="landscape" horizontalDpi="300" verticalDpi="300"/>
      <headerFooter alignWithMargins="0">
        <oddHeader>&amp;C&amp;"Times New Roman,Normal"&amp;12&amp;A</oddHeader>
        <oddFooter>&amp;C&amp;"Times New Roman,Normal"&amp;12Page &amp;P</oddFooter>
      </headerFooter>
    </customSheetView>
  </customSheetViews>
  <mergeCells count="11">
    <mergeCell ref="K3:N3"/>
    <mergeCell ref="E3:E4"/>
    <mergeCell ref="G3:G4"/>
    <mergeCell ref="H3:H4"/>
    <mergeCell ref="I3:I4"/>
    <mergeCell ref="F3:F4"/>
    <mergeCell ref="A3:A4"/>
    <mergeCell ref="B3:B4"/>
    <mergeCell ref="C3:C4"/>
    <mergeCell ref="D3:D4"/>
    <mergeCell ref="J3:J4"/>
  </mergeCells>
  <phoneticPr fontId="36" type="noConversion"/>
  <dataValidations count="1">
    <dataValidation type="textLength" showInputMessage="1" showErrorMessage="1" sqref="O5:O86">
      <formula1>0</formula1>
      <formula2>150</formula2>
    </dataValidation>
  </dataValidations>
  <pageMargins left="0.78749999999999998" right="0.78749999999999998" top="1.0527777777777778" bottom="1.0527777777777778" header="0.78749999999999998" footer="0.78749999999999998"/>
  <pageSetup paperSize="9" scale="50" firstPageNumber="0" orientation="landscape" horizontalDpi="300" verticalDpi="300" r:id="rId1"/>
  <headerFooter alignWithMargins="0">
    <oddHeader>&amp;C&amp;"Times New Roman,Normal"&amp;12&amp;A</oddHeader>
    <oddFooter>&amp;C&amp;"Times New Roman,Normal"&amp;12Page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CH186"/>
  <sheetViews>
    <sheetView zoomScale="125" zoomScaleNormal="125" zoomScaleSheetLayoutView="100" zoomScalePageLayoutView="125" workbookViewId="0">
      <selection activeCell="M22" sqref="M22"/>
    </sheetView>
  </sheetViews>
  <sheetFormatPr baseColWidth="10" defaultColWidth="11.42578125" defaultRowHeight="12.75"/>
  <cols>
    <col min="1" max="1" width="9.140625" style="66" customWidth="1"/>
    <col min="2" max="2" width="11.42578125" style="66"/>
    <col min="3" max="3" width="27" style="66" bestFit="1" customWidth="1"/>
    <col min="4" max="4" width="13.42578125" style="66" customWidth="1"/>
    <col min="5" max="5" width="11.42578125" style="66" customWidth="1"/>
    <col min="6" max="7" width="14.140625" style="66" customWidth="1"/>
    <col min="8" max="8" width="14" style="66" customWidth="1"/>
    <col min="9" max="9" width="20.85546875" style="66" customWidth="1"/>
    <col min="10" max="10" width="45.85546875" style="67" customWidth="1"/>
    <col min="11" max="52" width="11.42578125" style="66" customWidth="1"/>
    <col min="53" max="16384" width="11.42578125" style="66"/>
  </cols>
  <sheetData>
    <row r="1" spans="1:86" ht="20.100000000000001" customHeight="1" thickBot="1">
      <c r="A1" s="858" t="s">
        <v>265</v>
      </c>
      <c r="B1" s="857"/>
      <c r="C1" s="857"/>
      <c r="D1" s="858"/>
      <c r="E1" s="858"/>
      <c r="F1" s="858"/>
      <c r="G1" s="858"/>
      <c r="H1" s="858"/>
      <c r="I1" s="859" t="s">
        <v>0</v>
      </c>
      <c r="J1" s="860" t="s">
        <v>1619</v>
      </c>
      <c r="BA1" s="176" t="s">
        <v>402</v>
      </c>
      <c r="BB1" s="277" t="s">
        <v>813</v>
      </c>
      <c r="BC1" s="71"/>
      <c r="BD1" s="175" t="s">
        <v>414</v>
      </c>
      <c r="BE1" s="177"/>
      <c r="BF1" s="177"/>
      <c r="BG1" s="71"/>
      <c r="BH1" s="71" t="s">
        <v>449</v>
      </c>
      <c r="BI1" s="71"/>
      <c r="BJ1" s="71"/>
      <c r="BK1" s="71"/>
      <c r="BL1" s="71"/>
      <c r="BM1" s="175" t="s">
        <v>629</v>
      </c>
      <c r="BN1" s="71"/>
      <c r="BO1" s="71" t="s">
        <v>652</v>
      </c>
      <c r="BP1" s="71"/>
      <c r="BQ1" s="71"/>
      <c r="BR1" s="71"/>
      <c r="BS1" s="71"/>
      <c r="BT1" s="71"/>
      <c r="BU1" s="175" t="s">
        <v>689</v>
      </c>
      <c r="BV1" s="71"/>
      <c r="BW1" s="71"/>
      <c r="BX1" s="71"/>
      <c r="BY1" s="71"/>
      <c r="BZ1" s="71" t="s">
        <v>706</v>
      </c>
      <c r="CA1" s="71"/>
      <c r="CB1" s="71"/>
      <c r="CC1" s="71" t="s">
        <v>734</v>
      </c>
      <c r="CD1" s="71"/>
      <c r="CE1" s="71"/>
      <c r="CF1" s="71"/>
      <c r="CG1" s="71"/>
      <c r="CH1" s="71"/>
    </row>
    <row r="2" spans="1:86" ht="20.100000000000001" customHeight="1" thickBot="1">
      <c r="A2" s="857"/>
      <c r="B2" s="857"/>
      <c r="C2" s="861"/>
      <c r="D2" s="861"/>
      <c r="E2" s="861"/>
      <c r="F2" s="858"/>
      <c r="G2" s="861"/>
      <c r="H2" s="862"/>
      <c r="I2" s="863" t="s">
        <v>243</v>
      </c>
      <c r="J2" s="869" t="s">
        <v>1814</v>
      </c>
      <c r="BA2" s="178" t="s">
        <v>319</v>
      </c>
      <c r="BB2" s="178" t="s">
        <v>320</v>
      </c>
      <c r="BC2" s="71"/>
      <c r="BD2" s="71" t="s">
        <v>419</v>
      </c>
      <c r="BE2" s="177"/>
      <c r="BF2" s="177"/>
      <c r="BG2" s="71"/>
      <c r="BH2" s="71" t="s">
        <v>448</v>
      </c>
      <c r="BI2" s="71"/>
      <c r="BJ2" s="71"/>
      <c r="BK2" s="71"/>
      <c r="BL2" s="71"/>
      <c r="BM2" s="179" t="s">
        <v>461</v>
      </c>
      <c r="BN2" s="71"/>
      <c r="BO2" s="71" t="s">
        <v>113</v>
      </c>
      <c r="BP2" s="71"/>
      <c r="BQ2" s="71"/>
      <c r="BR2" s="71"/>
      <c r="BS2" s="71"/>
      <c r="BT2" s="71"/>
      <c r="BU2" s="65" t="s">
        <v>692</v>
      </c>
      <c r="BV2" s="65"/>
      <c r="BW2" s="65"/>
      <c r="BX2" s="65"/>
      <c r="BY2" s="65"/>
      <c r="BZ2" s="65" t="s">
        <v>172</v>
      </c>
      <c r="CA2" s="65"/>
      <c r="CB2" s="65"/>
      <c r="CC2" s="71" t="s">
        <v>256</v>
      </c>
      <c r="CD2" s="71"/>
      <c r="CE2" s="71"/>
      <c r="CF2" s="71"/>
      <c r="CG2" s="71"/>
      <c r="CH2" s="71"/>
    </row>
    <row r="3" spans="1:86" ht="51.75" thickBot="1">
      <c r="A3" s="864" t="s">
        <v>1</v>
      </c>
      <c r="B3" s="864" t="s">
        <v>1734</v>
      </c>
      <c r="C3" s="864" t="s">
        <v>9</v>
      </c>
      <c r="D3" s="865" t="s">
        <v>287</v>
      </c>
      <c r="E3" s="866" t="s">
        <v>75</v>
      </c>
      <c r="F3" s="866" t="s">
        <v>818</v>
      </c>
      <c r="G3" s="866" t="s">
        <v>1733</v>
      </c>
      <c r="H3" s="866" t="s">
        <v>743</v>
      </c>
      <c r="I3" s="866" t="s">
        <v>266</v>
      </c>
      <c r="J3" s="867" t="s">
        <v>290</v>
      </c>
      <c r="BA3" s="178" t="s">
        <v>321</v>
      </c>
      <c r="BB3" s="178" t="s">
        <v>322</v>
      </c>
      <c r="BC3" s="71"/>
      <c r="BD3" s="71" t="s">
        <v>210</v>
      </c>
      <c r="BE3" s="177"/>
      <c r="BF3" s="177"/>
      <c r="BG3" s="71"/>
      <c r="BH3" s="71" t="s">
        <v>450</v>
      </c>
      <c r="BI3" s="71"/>
      <c r="BJ3" s="71"/>
      <c r="BK3" s="71"/>
      <c r="BL3" s="71"/>
      <c r="BM3" s="179" t="s">
        <v>462</v>
      </c>
      <c r="BN3" s="71"/>
      <c r="BO3" s="71" t="s">
        <v>115</v>
      </c>
      <c r="BP3" s="71"/>
      <c r="BQ3" s="71"/>
      <c r="BR3" s="71"/>
      <c r="BS3" s="71"/>
      <c r="BT3" s="71"/>
      <c r="BU3" s="65" t="s">
        <v>693</v>
      </c>
      <c r="BV3" s="65"/>
      <c r="BW3" s="65"/>
      <c r="BX3" s="65"/>
      <c r="BY3" s="65"/>
      <c r="BZ3" s="65" t="s">
        <v>718</v>
      </c>
      <c r="CA3" s="65"/>
      <c r="CB3" s="65"/>
      <c r="CC3" s="71" t="s">
        <v>257</v>
      </c>
      <c r="CD3" s="71"/>
      <c r="CE3" s="71"/>
      <c r="CF3" s="71"/>
      <c r="CG3" s="71"/>
      <c r="CH3" s="71"/>
    </row>
    <row r="4" spans="1:86" ht="57">
      <c r="A4" s="885" t="s">
        <v>318</v>
      </c>
      <c r="B4" s="886">
        <v>2016</v>
      </c>
      <c r="C4" s="887" t="s">
        <v>18</v>
      </c>
      <c r="D4" s="888" t="s">
        <v>7</v>
      </c>
      <c r="E4" s="889" t="s">
        <v>456</v>
      </c>
      <c r="F4" s="888" t="s">
        <v>65</v>
      </c>
      <c r="G4" s="888" t="s">
        <v>65</v>
      </c>
      <c r="H4" s="890" t="s">
        <v>744</v>
      </c>
      <c r="I4" s="891" t="s">
        <v>1963</v>
      </c>
      <c r="J4" s="892" t="s">
        <v>1964</v>
      </c>
      <c r="BA4" s="178"/>
      <c r="BB4" s="178"/>
      <c r="BC4" s="71"/>
      <c r="BD4" s="71"/>
      <c r="BE4" s="177"/>
      <c r="BF4" s="177"/>
      <c r="BG4" s="71"/>
      <c r="BH4" s="71"/>
      <c r="BI4" s="71"/>
      <c r="BJ4" s="71"/>
      <c r="BK4" s="71"/>
      <c r="BL4" s="71"/>
      <c r="BM4" s="179"/>
      <c r="BN4" s="71"/>
      <c r="BO4" s="71"/>
      <c r="BP4" s="71"/>
      <c r="BQ4" s="71"/>
      <c r="BR4" s="71"/>
      <c r="BS4" s="71"/>
      <c r="BT4" s="71"/>
      <c r="BU4" s="65"/>
      <c r="BV4" s="65"/>
      <c r="BW4" s="65"/>
      <c r="BX4" s="65"/>
      <c r="BY4" s="65"/>
      <c r="BZ4" s="65"/>
      <c r="CA4" s="65"/>
      <c r="CB4" s="65"/>
      <c r="CC4" s="71"/>
      <c r="CD4" s="71"/>
      <c r="CE4" s="71"/>
      <c r="CF4" s="71"/>
      <c r="CG4" s="71"/>
      <c r="CH4" s="71"/>
    </row>
    <row r="5" spans="1:86" ht="57">
      <c r="A5" s="885" t="s">
        <v>318</v>
      </c>
      <c r="B5" s="886">
        <v>2016</v>
      </c>
      <c r="C5" s="887" t="s">
        <v>18</v>
      </c>
      <c r="D5" s="888" t="s">
        <v>7</v>
      </c>
      <c r="E5" s="889" t="s">
        <v>267</v>
      </c>
      <c r="F5" s="888" t="s">
        <v>65</v>
      </c>
      <c r="G5" s="888" t="s">
        <v>744</v>
      </c>
      <c r="H5" s="890" t="s">
        <v>744</v>
      </c>
      <c r="I5" s="891" t="s">
        <v>1735</v>
      </c>
      <c r="J5" s="892" t="s">
        <v>1737</v>
      </c>
      <c r="BA5" s="178"/>
      <c r="BB5" s="178"/>
      <c r="BC5" s="71"/>
      <c r="BD5" s="71"/>
      <c r="BE5" s="177"/>
      <c r="BF5" s="177"/>
      <c r="BG5" s="71"/>
      <c r="BH5" s="71"/>
      <c r="BI5" s="71"/>
      <c r="BJ5" s="71"/>
      <c r="BK5" s="71"/>
      <c r="BL5" s="71"/>
      <c r="BM5" s="179"/>
      <c r="BN5" s="71"/>
      <c r="BO5" s="71"/>
      <c r="BP5" s="71"/>
      <c r="BQ5" s="71"/>
      <c r="BR5" s="71"/>
      <c r="BS5" s="71"/>
      <c r="BT5" s="71"/>
      <c r="BU5" s="65"/>
      <c r="BV5" s="65"/>
      <c r="BW5" s="65"/>
      <c r="BX5" s="65"/>
      <c r="BY5" s="65"/>
      <c r="BZ5" s="65"/>
      <c r="CA5" s="65"/>
      <c r="CB5" s="65"/>
      <c r="CC5" s="71"/>
      <c r="CD5" s="71"/>
      <c r="CE5" s="71"/>
      <c r="CF5" s="71"/>
      <c r="CG5" s="71"/>
      <c r="CH5" s="71"/>
    </row>
    <row r="6" spans="1:86" ht="57">
      <c r="A6" s="885" t="s">
        <v>318</v>
      </c>
      <c r="B6" s="886">
        <v>2016</v>
      </c>
      <c r="C6" s="887" t="s">
        <v>18</v>
      </c>
      <c r="D6" s="888" t="s">
        <v>7</v>
      </c>
      <c r="E6" s="889" t="s">
        <v>458</v>
      </c>
      <c r="F6" s="888" t="s">
        <v>65</v>
      </c>
      <c r="G6" s="888" t="s">
        <v>744</v>
      </c>
      <c r="H6" s="890" t="s">
        <v>744</v>
      </c>
      <c r="I6" s="891" t="s">
        <v>1735</v>
      </c>
      <c r="J6" s="892" t="s">
        <v>1737</v>
      </c>
      <c r="BA6" s="178"/>
      <c r="BB6" s="178"/>
      <c r="BC6" s="71"/>
      <c r="BD6" s="71"/>
      <c r="BE6" s="177"/>
      <c r="BF6" s="177"/>
      <c r="BG6" s="71"/>
      <c r="BH6" s="71"/>
      <c r="BI6" s="71"/>
      <c r="BJ6" s="71"/>
      <c r="BK6" s="71"/>
      <c r="BL6" s="71"/>
      <c r="BM6" s="179"/>
      <c r="BN6" s="71"/>
      <c r="BO6" s="71"/>
      <c r="BP6" s="71"/>
      <c r="BQ6" s="71"/>
      <c r="BR6" s="71"/>
      <c r="BS6" s="71"/>
      <c r="BT6" s="71"/>
      <c r="BU6" s="65"/>
      <c r="BV6" s="65"/>
      <c r="BW6" s="65"/>
      <c r="BX6" s="65"/>
      <c r="BY6" s="65"/>
      <c r="BZ6" s="65"/>
      <c r="CA6" s="65"/>
      <c r="CB6" s="65"/>
      <c r="CC6" s="71"/>
      <c r="CD6" s="71"/>
      <c r="CE6" s="71"/>
      <c r="CF6" s="71"/>
      <c r="CG6" s="71"/>
      <c r="CH6" s="71"/>
    </row>
    <row r="7" spans="1:86" ht="14.25">
      <c r="A7" s="885" t="s">
        <v>318</v>
      </c>
      <c r="B7" s="886">
        <v>2016</v>
      </c>
      <c r="C7" s="887" t="s">
        <v>18</v>
      </c>
      <c r="D7" s="888" t="s">
        <v>7</v>
      </c>
      <c r="E7" s="889" t="s">
        <v>268</v>
      </c>
      <c r="F7" s="888" t="s">
        <v>744</v>
      </c>
      <c r="G7" s="888" t="s">
        <v>65</v>
      </c>
      <c r="H7" s="890" t="s">
        <v>744</v>
      </c>
      <c r="I7" s="891"/>
      <c r="J7" s="892" t="s">
        <v>1965</v>
      </c>
      <c r="BA7" s="178"/>
      <c r="BB7" s="178"/>
      <c r="BC7" s="71"/>
      <c r="BD7" s="71"/>
      <c r="BE7" s="177"/>
      <c r="BF7" s="177"/>
      <c r="BG7" s="71"/>
      <c r="BH7" s="71"/>
      <c r="BI7" s="71"/>
      <c r="BJ7" s="71"/>
      <c r="BK7" s="71"/>
      <c r="BL7" s="71"/>
      <c r="BM7" s="179"/>
      <c r="BN7" s="71"/>
      <c r="BO7" s="71"/>
      <c r="BP7" s="71"/>
      <c r="BQ7" s="71"/>
      <c r="BR7" s="71"/>
      <c r="BS7" s="71"/>
      <c r="BT7" s="71"/>
      <c r="BU7" s="65"/>
      <c r="BV7" s="65"/>
      <c r="BW7" s="65"/>
      <c r="BX7" s="65"/>
      <c r="BY7" s="65"/>
      <c r="BZ7" s="65"/>
      <c r="CA7" s="65"/>
      <c r="CB7" s="65"/>
      <c r="CC7" s="71"/>
      <c r="CD7" s="71"/>
      <c r="CE7" s="71"/>
      <c r="CF7" s="71"/>
      <c r="CG7" s="71"/>
      <c r="CH7" s="71"/>
    </row>
    <row r="8" spans="1:86" ht="28.5">
      <c r="A8" s="885" t="s">
        <v>318</v>
      </c>
      <c r="B8" s="886">
        <v>2016</v>
      </c>
      <c r="C8" s="887" t="s">
        <v>18</v>
      </c>
      <c r="D8" s="888" t="s">
        <v>7</v>
      </c>
      <c r="E8" s="893" t="s">
        <v>1746</v>
      </c>
      <c r="F8" s="894" t="s">
        <v>65</v>
      </c>
      <c r="G8" s="888" t="s">
        <v>744</v>
      </c>
      <c r="H8" s="895" t="s">
        <v>744</v>
      </c>
      <c r="I8" s="868" t="s">
        <v>1747</v>
      </c>
      <c r="J8" s="892" t="s">
        <v>1966</v>
      </c>
      <c r="BA8" s="178"/>
      <c r="BB8" s="178"/>
      <c r="BC8" s="71"/>
      <c r="BD8" s="71"/>
      <c r="BE8" s="177"/>
      <c r="BF8" s="177"/>
      <c r="BG8" s="71"/>
      <c r="BH8" s="71"/>
      <c r="BI8" s="71"/>
      <c r="BJ8" s="71"/>
      <c r="BK8" s="71"/>
      <c r="BL8" s="71"/>
      <c r="BM8" s="179"/>
      <c r="BN8" s="71"/>
      <c r="BO8" s="71"/>
      <c r="BP8" s="71"/>
      <c r="BQ8" s="71"/>
      <c r="BR8" s="71"/>
      <c r="BS8" s="71"/>
      <c r="BT8" s="71"/>
      <c r="BU8" s="65"/>
      <c r="BV8" s="65"/>
      <c r="BW8" s="65"/>
      <c r="BX8" s="65"/>
      <c r="BY8" s="65"/>
      <c r="BZ8" s="65"/>
      <c r="CA8" s="65"/>
      <c r="CB8" s="65"/>
      <c r="CC8" s="71"/>
      <c r="CD8" s="71"/>
      <c r="CE8" s="71"/>
      <c r="CF8" s="71"/>
      <c r="CG8" s="71"/>
      <c r="CH8" s="71"/>
    </row>
    <row r="9" spans="1:86" s="67" customFormat="1" ht="42.75">
      <c r="A9" s="885" t="s">
        <v>318</v>
      </c>
      <c r="B9" s="886">
        <v>2016</v>
      </c>
      <c r="C9" s="887" t="s">
        <v>20</v>
      </c>
      <c r="D9" s="888" t="s">
        <v>7</v>
      </c>
      <c r="E9" s="889" t="s">
        <v>267</v>
      </c>
      <c r="F9" s="894" t="s">
        <v>65</v>
      </c>
      <c r="G9" s="888" t="s">
        <v>65</v>
      </c>
      <c r="H9" s="895" t="s">
        <v>744</v>
      </c>
      <c r="I9" s="896" t="s">
        <v>1736</v>
      </c>
      <c r="J9" s="892" t="s">
        <v>1967</v>
      </c>
      <c r="BA9" s="178" t="s">
        <v>323</v>
      </c>
      <c r="BB9" s="178" t="s">
        <v>324</v>
      </c>
      <c r="BC9" s="71"/>
      <c r="BD9" s="71" t="s">
        <v>420</v>
      </c>
      <c r="BE9" s="177"/>
      <c r="BF9" s="177"/>
      <c r="BG9" s="71"/>
      <c r="BH9" s="71" t="s">
        <v>455</v>
      </c>
      <c r="BI9" s="71"/>
      <c r="BJ9" s="71"/>
      <c r="BK9" s="71"/>
      <c r="BL9" s="71"/>
      <c r="BM9" s="179" t="s">
        <v>463</v>
      </c>
      <c r="BN9" s="71"/>
      <c r="BO9" s="71" t="s">
        <v>119</v>
      </c>
      <c r="BP9" s="71"/>
      <c r="BQ9" s="71"/>
      <c r="BR9" s="71"/>
      <c r="BS9" s="71"/>
      <c r="BT9" s="71"/>
      <c r="BU9" s="65" t="s">
        <v>694</v>
      </c>
      <c r="BV9" s="65"/>
      <c r="BW9" s="65"/>
      <c r="BX9" s="65"/>
      <c r="BY9" s="65"/>
      <c r="BZ9" s="65" t="s">
        <v>56</v>
      </c>
      <c r="CA9" s="65"/>
      <c r="CB9" s="65"/>
      <c r="CC9" s="71" t="s">
        <v>258</v>
      </c>
      <c r="CD9" s="71"/>
      <c r="CE9" s="71"/>
      <c r="CF9" s="71"/>
      <c r="CG9" s="71"/>
      <c r="CH9" s="71"/>
    </row>
    <row r="10" spans="1:86" s="67" customFormat="1" ht="42.75">
      <c r="A10" s="885" t="s">
        <v>318</v>
      </c>
      <c r="B10" s="886">
        <v>2016</v>
      </c>
      <c r="C10" s="887" t="s">
        <v>20</v>
      </c>
      <c r="D10" s="888" t="s">
        <v>7</v>
      </c>
      <c r="E10" s="889" t="s">
        <v>458</v>
      </c>
      <c r="F10" s="888" t="s">
        <v>65</v>
      </c>
      <c r="G10" s="888" t="s">
        <v>65</v>
      </c>
      <c r="H10" s="890" t="s">
        <v>744</v>
      </c>
      <c r="I10" s="891" t="s">
        <v>1736</v>
      </c>
      <c r="J10" s="892" t="s">
        <v>1967</v>
      </c>
      <c r="BA10" s="178" t="s">
        <v>327</v>
      </c>
      <c r="BB10" s="178" t="s">
        <v>328</v>
      </c>
      <c r="BC10" s="71"/>
      <c r="BD10" s="71" t="s">
        <v>214</v>
      </c>
      <c r="BE10" s="177"/>
      <c r="BF10" s="177"/>
      <c r="BG10" s="71"/>
      <c r="BH10" s="71" t="s">
        <v>447</v>
      </c>
      <c r="BI10" s="71"/>
      <c r="BJ10" s="71"/>
      <c r="BK10" s="71"/>
      <c r="BL10" s="71"/>
      <c r="BM10" s="180" t="s">
        <v>464</v>
      </c>
      <c r="BN10" s="71"/>
      <c r="BO10" s="71"/>
      <c r="BP10" s="71"/>
      <c r="BQ10" s="71"/>
      <c r="BR10" s="71"/>
      <c r="BS10" s="71"/>
      <c r="BT10" s="71"/>
      <c r="BU10" s="65" t="s">
        <v>668</v>
      </c>
      <c r="BV10" s="65"/>
      <c r="BW10" s="65"/>
      <c r="BX10" s="65"/>
      <c r="BY10" s="65"/>
      <c r="BZ10" s="65" t="s">
        <v>719</v>
      </c>
      <c r="CA10" s="65"/>
      <c r="CB10" s="65"/>
      <c r="CC10" s="71" t="s">
        <v>259</v>
      </c>
      <c r="CD10" s="71"/>
      <c r="CE10" s="71"/>
      <c r="CF10" s="71"/>
      <c r="CG10" s="71"/>
      <c r="CH10" s="71"/>
    </row>
    <row r="11" spans="1:86" s="67" customFormat="1" ht="42.75">
      <c r="A11" s="885" t="s">
        <v>318</v>
      </c>
      <c r="B11" s="886">
        <v>2016</v>
      </c>
      <c r="C11" s="887" t="s">
        <v>20</v>
      </c>
      <c r="D11" s="888" t="s">
        <v>7</v>
      </c>
      <c r="E11" s="889" t="s">
        <v>268</v>
      </c>
      <c r="F11" s="888" t="s">
        <v>65</v>
      </c>
      <c r="G11" s="888" t="s">
        <v>65</v>
      </c>
      <c r="H11" s="890" t="s">
        <v>744</v>
      </c>
      <c r="I11" s="891" t="s">
        <v>1736</v>
      </c>
      <c r="J11" s="892" t="s">
        <v>1738</v>
      </c>
      <c r="BA11" s="178" t="s">
        <v>329</v>
      </c>
      <c r="BB11" s="178" t="s">
        <v>330</v>
      </c>
      <c r="BC11" s="71"/>
      <c r="BD11" s="71" t="s">
        <v>415</v>
      </c>
      <c r="BE11" s="177"/>
      <c r="BF11" s="177"/>
      <c r="BG11" s="71"/>
      <c r="BH11" s="71" t="s">
        <v>451</v>
      </c>
      <c r="BI11" s="71"/>
      <c r="BJ11" s="71"/>
      <c r="BK11" s="71"/>
      <c r="BL11" s="71"/>
      <c r="BM11" s="179" t="s">
        <v>639</v>
      </c>
      <c r="BN11" s="71"/>
      <c r="BO11" s="71"/>
      <c r="BP11" s="71"/>
      <c r="BQ11" s="71"/>
      <c r="BR11" s="71"/>
      <c r="BS11" s="71"/>
      <c r="BT11" s="71"/>
      <c r="BU11" s="65" t="s">
        <v>669</v>
      </c>
      <c r="BV11" s="65"/>
      <c r="BW11" s="65"/>
      <c r="BX11" s="65"/>
      <c r="BY11" s="65"/>
      <c r="BZ11" s="65" t="s">
        <v>717</v>
      </c>
      <c r="CA11" s="65"/>
      <c r="CB11" s="65"/>
      <c r="CC11" s="71" t="s">
        <v>731</v>
      </c>
      <c r="CD11" s="71"/>
      <c r="CE11" s="71"/>
      <c r="CF11" s="71"/>
      <c r="CG11" s="71"/>
      <c r="CH11" s="71"/>
    </row>
    <row r="12" spans="1:86" s="67" customFormat="1" ht="28.5">
      <c r="A12" s="885" t="s">
        <v>318</v>
      </c>
      <c r="B12" s="886">
        <v>2016</v>
      </c>
      <c r="C12" s="887" t="s">
        <v>20</v>
      </c>
      <c r="D12" s="888" t="s">
        <v>7</v>
      </c>
      <c r="E12" s="889" t="s">
        <v>456</v>
      </c>
      <c r="F12" s="888" t="s">
        <v>65</v>
      </c>
      <c r="G12" s="888" t="s">
        <v>65</v>
      </c>
      <c r="H12" s="890" t="s">
        <v>744</v>
      </c>
      <c r="I12" s="891" t="s">
        <v>1736</v>
      </c>
      <c r="J12" s="892" t="s">
        <v>1583</v>
      </c>
      <c r="BA12" s="178" t="s">
        <v>336</v>
      </c>
      <c r="BB12" s="178" t="s">
        <v>318</v>
      </c>
      <c r="BC12" s="71"/>
      <c r="BD12" s="71" t="s">
        <v>416</v>
      </c>
      <c r="BE12" s="177"/>
      <c r="BF12" s="177"/>
      <c r="BG12" s="71"/>
      <c r="BH12" s="71" t="s">
        <v>452</v>
      </c>
      <c r="BI12" s="71"/>
      <c r="BJ12" s="71"/>
      <c r="BK12" s="71"/>
      <c r="BL12" s="71"/>
      <c r="BM12" s="179" t="s">
        <v>465</v>
      </c>
      <c r="BN12" s="71"/>
      <c r="BO12" s="71" t="s">
        <v>653</v>
      </c>
      <c r="BP12" s="71"/>
      <c r="BQ12" s="71"/>
      <c r="BR12" s="71"/>
      <c r="BS12" s="71"/>
      <c r="BT12" s="71"/>
      <c r="BU12" s="65" t="s">
        <v>695</v>
      </c>
      <c r="BV12" s="65"/>
      <c r="BW12" s="65"/>
      <c r="BX12" s="65"/>
      <c r="BY12" s="65"/>
      <c r="BZ12" s="65" t="s">
        <v>173</v>
      </c>
      <c r="CA12" s="65"/>
      <c r="CB12" s="65"/>
      <c r="CC12" s="71" t="s">
        <v>732</v>
      </c>
      <c r="CD12" s="71"/>
      <c r="CE12" s="71"/>
      <c r="CF12" s="71"/>
      <c r="CG12" s="71"/>
      <c r="CH12" s="71"/>
    </row>
    <row r="13" spans="1:86" s="67" customFormat="1" ht="28.5">
      <c r="A13" s="885" t="s">
        <v>318</v>
      </c>
      <c r="B13" s="886">
        <v>2016</v>
      </c>
      <c r="C13" s="887" t="s">
        <v>20</v>
      </c>
      <c r="D13" s="888" t="s">
        <v>7</v>
      </c>
      <c r="E13" s="889" t="s">
        <v>457</v>
      </c>
      <c r="F13" s="888" t="s">
        <v>65</v>
      </c>
      <c r="G13" s="888" t="s">
        <v>65</v>
      </c>
      <c r="H13" s="890" t="s">
        <v>744</v>
      </c>
      <c r="I13" s="891" t="s">
        <v>1736</v>
      </c>
      <c r="J13" s="892" t="s">
        <v>1584</v>
      </c>
      <c r="BA13" s="178" t="s">
        <v>331</v>
      </c>
      <c r="BB13" s="178" t="s">
        <v>314</v>
      </c>
      <c r="BC13" s="71"/>
      <c r="BD13" s="71" t="s">
        <v>417</v>
      </c>
      <c r="BE13" s="177"/>
      <c r="BF13" s="177"/>
      <c r="BG13" s="71"/>
      <c r="BH13" s="71" t="s">
        <v>453</v>
      </c>
      <c r="BI13" s="71"/>
      <c r="BJ13" s="71"/>
      <c r="BK13" s="71"/>
      <c r="BL13" s="71"/>
      <c r="BM13" s="179" t="s">
        <v>466</v>
      </c>
      <c r="BN13" s="71"/>
      <c r="BO13" s="71" t="s">
        <v>114</v>
      </c>
      <c r="BP13" s="71"/>
      <c r="BQ13" s="71"/>
      <c r="BR13" s="71"/>
      <c r="BS13" s="71"/>
      <c r="BT13" s="71"/>
      <c r="BU13" s="65" t="s">
        <v>670</v>
      </c>
      <c r="BV13" s="65"/>
      <c r="BW13" s="65"/>
      <c r="BX13" s="65"/>
      <c r="BY13" s="65"/>
      <c r="BZ13" s="65" t="s">
        <v>707</v>
      </c>
      <c r="CA13" s="65"/>
      <c r="CB13" s="65"/>
      <c r="CC13" s="71" t="s">
        <v>733</v>
      </c>
      <c r="CD13" s="71"/>
      <c r="CE13" s="71"/>
      <c r="CF13" s="71"/>
      <c r="CG13" s="71"/>
      <c r="CH13" s="71"/>
    </row>
    <row r="14" spans="1:86" s="67" customFormat="1">
      <c r="BA14" s="178" t="s">
        <v>361</v>
      </c>
      <c r="BB14" s="178" t="s">
        <v>39</v>
      </c>
      <c r="BC14" s="71"/>
      <c r="BD14" s="71" t="s">
        <v>418</v>
      </c>
      <c r="BE14" s="177"/>
      <c r="BF14" s="177"/>
      <c r="BG14" s="71"/>
      <c r="BH14" s="71" t="s">
        <v>454</v>
      </c>
      <c r="BI14" s="71"/>
      <c r="BJ14" s="71"/>
      <c r="BK14" s="71"/>
      <c r="BL14" s="71"/>
      <c r="BM14" s="179" t="s">
        <v>640</v>
      </c>
      <c r="BN14" s="71"/>
      <c r="BO14" s="71" t="s">
        <v>656</v>
      </c>
      <c r="BP14" s="71"/>
      <c r="BQ14" s="71"/>
      <c r="BR14" s="71"/>
      <c r="BS14" s="71"/>
      <c r="BT14" s="71"/>
      <c r="BU14" s="65" t="s">
        <v>135</v>
      </c>
      <c r="BV14" s="65"/>
      <c r="BW14" s="65"/>
      <c r="BX14" s="65"/>
      <c r="BY14" s="65"/>
      <c r="BZ14" s="65" t="s">
        <v>708</v>
      </c>
      <c r="CA14" s="65"/>
      <c r="CB14" s="65"/>
      <c r="CC14" s="71" t="s">
        <v>190</v>
      </c>
      <c r="CD14" s="71"/>
      <c r="CE14" s="71"/>
      <c r="CF14" s="71"/>
      <c r="CG14" s="71"/>
      <c r="CH14" s="71"/>
    </row>
    <row r="15" spans="1:86" s="67" customFormat="1">
      <c r="A15" s="113"/>
      <c r="B15" s="113"/>
      <c r="C15" s="109"/>
      <c r="D15" s="113"/>
      <c r="E15" s="200"/>
      <c r="F15" s="216"/>
      <c r="G15" s="216"/>
      <c r="H15" s="688"/>
      <c r="I15" s="113"/>
      <c r="J15" s="113"/>
      <c r="BA15" s="689" t="s">
        <v>362</v>
      </c>
      <c r="BB15" s="689" t="s">
        <v>4</v>
      </c>
      <c r="BC15" s="37"/>
      <c r="BD15" s="37" t="s">
        <v>56</v>
      </c>
      <c r="BE15" s="690"/>
      <c r="BF15" s="690"/>
      <c r="BG15" s="37"/>
      <c r="BH15" s="37" t="s">
        <v>458</v>
      </c>
      <c r="BI15" s="37"/>
      <c r="BJ15" s="37"/>
      <c r="BK15" s="37"/>
      <c r="BL15" s="37"/>
      <c r="BM15" s="691" t="s">
        <v>483</v>
      </c>
      <c r="BN15" s="37"/>
      <c r="BO15" s="37"/>
      <c r="BP15" s="37"/>
      <c r="BQ15" s="37"/>
      <c r="BR15" s="37"/>
      <c r="BS15" s="37"/>
      <c r="BT15" s="37"/>
      <c r="BU15" s="692" t="s">
        <v>681</v>
      </c>
      <c r="BV15" s="692"/>
      <c r="BW15" s="692"/>
      <c r="BX15" s="692"/>
      <c r="BY15" s="692"/>
      <c r="BZ15" s="692" t="s">
        <v>56</v>
      </c>
      <c r="CA15" s="692"/>
      <c r="CB15" s="692"/>
      <c r="CC15" s="37"/>
      <c r="CD15" s="693" t="s">
        <v>213</v>
      </c>
      <c r="CE15" s="693"/>
      <c r="CF15" s="693" t="s">
        <v>214</v>
      </c>
      <c r="CG15" s="94"/>
      <c r="CH15" s="94"/>
    </row>
    <row r="16" spans="1:86" ht="13.35" customHeight="1">
      <c r="C16" s="64"/>
      <c r="F16" s="24"/>
      <c r="G16" s="24"/>
      <c r="H16" s="24"/>
      <c r="BA16" s="71"/>
      <c r="BB16" s="71"/>
      <c r="BC16" s="71"/>
      <c r="BD16" s="71" t="s">
        <v>432</v>
      </c>
      <c r="BE16" s="71"/>
      <c r="BF16" s="71"/>
      <c r="BG16" s="71"/>
      <c r="BH16" s="71" t="s">
        <v>456</v>
      </c>
      <c r="BI16" s="71"/>
      <c r="BJ16" s="71"/>
      <c r="BK16" s="71"/>
      <c r="BL16" s="71"/>
      <c r="BM16" s="179" t="s">
        <v>484</v>
      </c>
      <c r="BN16" s="71"/>
      <c r="BO16" s="71"/>
      <c r="BP16" s="71"/>
      <c r="BQ16" s="71"/>
      <c r="BR16" s="71"/>
      <c r="BS16" s="71"/>
      <c r="BT16" s="71"/>
      <c r="BU16" s="65" t="s">
        <v>682</v>
      </c>
      <c r="BV16" s="65"/>
      <c r="BW16" s="65"/>
      <c r="BX16" s="65"/>
      <c r="BY16" s="65"/>
      <c r="BZ16" s="65" t="s">
        <v>726</v>
      </c>
      <c r="CA16" s="65"/>
      <c r="CB16" s="65"/>
      <c r="CC16" s="71"/>
      <c r="CD16" s="63" t="s">
        <v>215</v>
      </c>
      <c r="CE16" s="63"/>
      <c r="CF16" s="63" t="s">
        <v>216</v>
      </c>
      <c r="CG16" s="90"/>
      <c r="CH16" s="90"/>
    </row>
    <row r="17" spans="3:86">
      <c r="C17" s="959"/>
      <c r="D17" s="960"/>
      <c r="E17" s="960"/>
      <c r="F17" s="960"/>
      <c r="G17" s="960"/>
      <c r="H17" s="960"/>
      <c r="I17" s="960"/>
      <c r="BA17" s="71"/>
      <c r="BB17" s="71"/>
      <c r="BC17" s="71"/>
      <c r="BD17" s="71" t="s">
        <v>433</v>
      </c>
      <c r="BE17" s="71"/>
      <c r="BF17" s="71"/>
      <c r="BG17" s="71"/>
      <c r="BH17" s="71" t="s">
        <v>457</v>
      </c>
      <c r="BI17" s="71"/>
      <c r="BJ17" s="71"/>
      <c r="BK17" s="71"/>
      <c r="BL17" s="71"/>
      <c r="BM17" s="179" t="s">
        <v>485</v>
      </c>
      <c r="BN17" s="71"/>
      <c r="BO17" s="71"/>
      <c r="BP17" s="71"/>
      <c r="BQ17" s="71"/>
      <c r="BR17" s="71"/>
      <c r="BS17" s="71"/>
      <c r="BT17" s="71"/>
      <c r="BU17" s="65" t="s">
        <v>683</v>
      </c>
      <c r="BV17" s="65"/>
      <c r="BW17" s="65"/>
      <c r="BX17" s="65"/>
      <c r="BY17" s="65"/>
      <c r="BZ17" s="65" t="s">
        <v>717</v>
      </c>
      <c r="CA17" s="65"/>
      <c r="CB17" s="65"/>
      <c r="CC17" s="71"/>
      <c r="CD17" s="63" t="s">
        <v>217</v>
      </c>
      <c r="CE17" s="63"/>
      <c r="CF17" s="63" t="s">
        <v>203</v>
      </c>
      <c r="CG17" s="90"/>
      <c r="CH17" s="90"/>
    </row>
    <row r="18" spans="3:86">
      <c r="BA18" s="175" t="s">
        <v>412</v>
      </c>
      <c r="BB18" s="71"/>
      <c r="BC18" s="71"/>
      <c r="BD18" s="71" t="s">
        <v>173</v>
      </c>
      <c r="BE18" s="71"/>
      <c r="BF18" s="71"/>
      <c r="BG18" s="71"/>
      <c r="BH18" s="71" t="s">
        <v>268</v>
      </c>
      <c r="BI18" s="71"/>
      <c r="BJ18" s="71"/>
      <c r="BK18" s="71"/>
      <c r="BL18" s="71"/>
      <c r="BM18" s="179" t="s">
        <v>486</v>
      </c>
      <c r="BN18" s="71"/>
      <c r="BO18" s="71"/>
      <c r="BP18" s="71"/>
      <c r="BQ18" s="71"/>
      <c r="BR18" s="71"/>
      <c r="BS18" s="71"/>
      <c r="BT18" s="71"/>
      <c r="BU18" s="65" t="s">
        <v>700</v>
      </c>
      <c r="BV18" s="65"/>
      <c r="BW18" s="65"/>
      <c r="BX18" s="65"/>
      <c r="BY18" s="65"/>
      <c r="BZ18" s="65" t="s">
        <v>173</v>
      </c>
      <c r="CA18" s="65"/>
      <c r="CB18" s="65"/>
      <c r="CC18" s="71"/>
      <c r="CD18" s="63" t="s">
        <v>218</v>
      </c>
      <c r="CE18" s="63"/>
      <c r="CF18" s="63" t="s">
        <v>200</v>
      </c>
      <c r="CG18" s="90"/>
      <c r="CH18" s="90"/>
    </row>
    <row r="19" spans="3:86">
      <c r="BA19" s="71" t="s">
        <v>18</v>
      </c>
      <c r="BB19" s="71"/>
      <c r="BC19" s="71"/>
      <c r="BD19" s="71" t="s">
        <v>424</v>
      </c>
      <c r="BE19" s="71"/>
      <c r="BF19" s="71"/>
      <c r="BG19" s="71"/>
      <c r="BH19" s="71"/>
      <c r="BI19" s="71"/>
      <c r="BJ19" s="71"/>
      <c r="BK19" s="71"/>
      <c r="BL19" s="71"/>
      <c r="BM19" s="179" t="s">
        <v>487</v>
      </c>
      <c r="BN19" s="71"/>
      <c r="BO19" s="71"/>
      <c r="BP19" s="71"/>
      <c r="BQ19" s="71"/>
      <c r="BR19" s="71"/>
      <c r="BS19" s="71"/>
      <c r="BT19" s="71"/>
      <c r="BU19" s="65" t="s">
        <v>684</v>
      </c>
      <c r="BV19" s="65"/>
      <c r="BW19" s="65"/>
      <c r="BX19" s="65"/>
      <c r="BY19" s="65"/>
      <c r="BZ19" s="65" t="s">
        <v>725</v>
      </c>
      <c r="CA19" s="65"/>
      <c r="CB19" s="65"/>
      <c r="CC19" s="71"/>
      <c r="CD19" s="63" t="s">
        <v>219</v>
      </c>
      <c r="CE19" s="63"/>
      <c r="CF19" s="63" t="s">
        <v>220</v>
      </c>
      <c r="CG19" s="90"/>
      <c r="CH19" s="90"/>
    </row>
    <row r="20" spans="3:86">
      <c r="BA20" s="71" t="s">
        <v>20</v>
      </c>
      <c r="BB20" s="71"/>
      <c r="BC20" s="71"/>
      <c r="BD20" s="71" t="s">
        <v>434</v>
      </c>
      <c r="BE20" s="71"/>
      <c r="BF20" s="71"/>
      <c r="BG20" s="71"/>
      <c r="BH20" s="71"/>
      <c r="BI20" s="71"/>
      <c r="BJ20" s="71"/>
      <c r="BK20" s="71"/>
      <c r="BL20" s="71"/>
      <c r="BM20" s="179" t="s">
        <v>488</v>
      </c>
      <c r="BN20" s="71"/>
      <c r="BO20" s="71"/>
      <c r="BP20" s="71"/>
      <c r="BQ20" s="71"/>
      <c r="BR20" s="71"/>
      <c r="BS20" s="71"/>
      <c r="BT20" s="71"/>
      <c r="BU20" s="65" t="s">
        <v>701</v>
      </c>
      <c r="BV20" s="65"/>
      <c r="BW20" s="65"/>
      <c r="BX20" s="65"/>
      <c r="BY20" s="65"/>
      <c r="BZ20" s="65" t="s">
        <v>182</v>
      </c>
      <c r="CA20" s="65"/>
      <c r="CB20" s="65"/>
      <c r="CC20" s="71"/>
      <c r="CD20" s="63" t="s">
        <v>221</v>
      </c>
      <c r="CE20" s="63"/>
      <c r="CF20" s="63" t="s">
        <v>201</v>
      </c>
      <c r="CG20" s="90"/>
      <c r="CH20" s="90"/>
    </row>
    <row r="21" spans="3:86">
      <c r="BA21" s="71" t="s">
        <v>22</v>
      </c>
      <c r="BB21" s="71"/>
      <c r="BC21" s="71"/>
      <c r="BD21" s="71" t="s">
        <v>435</v>
      </c>
      <c r="BE21" s="71"/>
      <c r="BF21" s="71"/>
      <c r="BG21" s="71"/>
      <c r="BH21" s="175" t="s">
        <v>630</v>
      </c>
      <c r="BI21" s="71"/>
      <c r="BJ21" s="71"/>
      <c r="BK21" s="71"/>
      <c r="BL21" s="71"/>
      <c r="BM21" s="179" t="s">
        <v>489</v>
      </c>
      <c r="BN21" s="71"/>
      <c r="BO21" s="71"/>
      <c r="BP21" s="71"/>
      <c r="BQ21" s="71"/>
      <c r="BR21" s="71"/>
      <c r="BS21" s="71"/>
      <c r="BT21" s="71"/>
      <c r="BU21" s="65" t="s">
        <v>685</v>
      </c>
      <c r="BV21" s="65"/>
      <c r="BW21" s="65"/>
      <c r="BX21" s="65"/>
      <c r="BY21" s="65"/>
      <c r="BZ21" s="65" t="s">
        <v>710</v>
      </c>
      <c r="CA21" s="65"/>
      <c r="CB21" s="65"/>
      <c r="CC21" s="71"/>
      <c r="CD21" s="63" t="s">
        <v>222</v>
      </c>
      <c r="CE21" s="63"/>
      <c r="CF21" s="63"/>
      <c r="CG21" s="90"/>
      <c r="CH21" s="90"/>
    </row>
    <row r="22" spans="3:86">
      <c r="BA22" s="71" t="s">
        <v>24</v>
      </c>
      <c r="BB22" s="71"/>
      <c r="BC22" s="71"/>
      <c r="BD22" s="65" t="s">
        <v>437</v>
      </c>
      <c r="BE22" s="71"/>
      <c r="BF22" s="71"/>
      <c r="BG22" s="71"/>
      <c r="BH22" s="71" t="s">
        <v>737</v>
      </c>
      <c r="BI22" s="71"/>
      <c r="BJ22" s="71"/>
      <c r="BK22" s="71"/>
      <c r="BL22" s="71"/>
      <c r="BM22" s="179" t="s">
        <v>490</v>
      </c>
      <c r="BN22" s="71"/>
      <c r="BO22" s="71"/>
      <c r="BP22" s="71"/>
      <c r="BQ22" s="71"/>
      <c r="BR22" s="71"/>
      <c r="BS22" s="71"/>
      <c r="BT22" s="71"/>
      <c r="BU22" s="65" t="s">
        <v>702</v>
      </c>
      <c r="BV22" s="65"/>
      <c r="BW22" s="65"/>
      <c r="BX22" s="65"/>
      <c r="BY22" s="65"/>
      <c r="BZ22" s="65" t="s">
        <v>720</v>
      </c>
      <c r="CA22" s="65"/>
      <c r="CB22" s="65"/>
      <c r="CC22" s="71"/>
      <c r="CD22" s="63" t="s">
        <v>223</v>
      </c>
      <c r="CE22" s="63"/>
      <c r="CF22" s="63"/>
      <c r="CG22" s="90"/>
      <c r="CH22" s="90"/>
    </row>
    <row r="23" spans="3:86">
      <c r="BA23" s="71" t="s">
        <v>401</v>
      </c>
      <c r="BB23" s="71"/>
      <c r="BC23" s="71"/>
      <c r="BD23" s="65" t="s">
        <v>436</v>
      </c>
      <c r="BE23" s="71"/>
      <c r="BF23" s="71"/>
      <c r="BG23" s="71"/>
      <c r="BH23" s="71" t="s">
        <v>631</v>
      </c>
      <c r="BI23" s="71"/>
      <c r="BJ23" s="71"/>
      <c r="BK23" s="71"/>
      <c r="BL23" s="71"/>
      <c r="BM23" s="179" t="s">
        <v>491</v>
      </c>
      <c r="BN23" s="71"/>
      <c r="BO23" s="71"/>
      <c r="BP23" s="71"/>
      <c r="BQ23" s="71"/>
      <c r="BR23" s="71"/>
      <c r="BS23" s="71"/>
      <c r="BT23" s="71"/>
      <c r="BU23" s="65" t="s">
        <v>686</v>
      </c>
      <c r="BV23" s="65"/>
      <c r="BW23" s="65"/>
      <c r="BX23" s="65"/>
      <c r="BY23" s="65"/>
      <c r="BZ23" s="65" t="s">
        <v>711</v>
      </c>
      <c r="CA23" s="65"/>
      <c r="CB23" s="65"/>
      <c r="CC23" s="71"/>
      <c r="CD23" s="63" t="s">
        <v>224</v>
      </c>
      <c r="CE23" s="63"/>
      <c r="CF23" s="63"/>
      <c r="CG23" s="90"/>
      <c r="CH23" s="90"/>
    </row>
    <row r="24" spans="3:86">
      <c r="BA24" s="71"/>
      <c r="BB24" s="71"/>
      <c r="BC24" s="71"/>
      <c r="BD24" s="65" t="s">
        <v>438</v>
      </c>
      <c r="BE24" s="71"/>
      <c r="BF24" s="71"/>
      <c r="BG24" s="71"/>
      <c r="BH24" s="71" t="s">
        <v>632</v>
      </c>
      <c r="BI24" s="71"/>
      <c r="BJ24" s="71"/>
      <c r="BK24" s="71"/>
      <c r="BL24" s="71"/>
      <c r="BM24" s="179" t="s">
        <v>492</v>
      </c>
      <c r="BN24" s="71"/>
      <c r="BO24" s="71"/>
      <c r="BP24" s="71"/>
      <c r="BQ24" s="71"/>
      <c r="BR24" s="71"/>
      <c r="BS24" s="71"/>
      <c r="BT24" s="71"/>
      <c r="BU24" s="65" t="s">
        <v>703</v>
      </c>
      <c r="BV24" s="65"/>
      <c r="BW24" s="65"/>
      <c r="BX24" s="65"/>
      <c r="BY24" s="65"/>
      <c r="BZ24" s="65" t="s">
        <v>712</v>
      </c>
      <c r="CA24" s="65"/>
      <c r="CB24" s="65"/>
      <c r="CC24" s="71"/>
      <c r="CD24" s="63" t="s">
        <v>225</v>
      </c>
      <c r="CE24" s="63"/>
      <c r="CF24" s="63"/>
      <c r="CG24" s="90"/>
      <c r="CH24" s="90"/>
    </row>
    <row r="25" spans="3:86">
      <c r="BA25" s="71"/>
      <c r="BB25" s="71"/>
      <c r="BC25" s="71"/>
      <c r="BD25" s="65" t="s">
        <v>439</v>
      </c>
      <c r="BE25" s="71"/>
      <c r="BF25" s="71"/>
      <c r="BG25" s="71"/>
      <c r="BH25" s="71" t="s">
        <v>633</v>
      </c>
      <c r="BI25" s="71"/>
      <c r="BJ25" s="71"/>
      <c r="BK25" s="71"/>
      <c r="BL25" s="71"/>
      <c r="BM25" s="179" t="s">
        <v>493</v>
      </c>
      <c r="BN25" s="71"/>
      <c r="BO25" s="71"/>
      <c r="BP25" s="71"/>
      <c r="BQ25" s="71"/>
      <c r="BR25" s="71"/>
      <c r="BS25" s="71"/>
      <c r="BT25" s="71"/>
      <c r="BU25" s="65" t="s">
        <v>704</v>
      </c>
      <c r="BV25" s="65"/>
      <c r="BW25" s="65"/>
      <c r="BX25" s="65"/>
      <c r="BY25" s="65"/>
      <c r="BZ25" s="65" t="s">
        <v>723</v>
      </c>
      <c r="CA25" s="65"/>
      <c r="CB25" s="65"/>
      <c r="CC25" s="71"/>
      <c r="CD25" s="63" t="s">
        <v>226</v>
      </c>
      <c r="CE25" s="63"/>
      <c r="CF25" s="63"/>
      <c r="CG25" s="90"/>
      <c r="CH25" s="90"/>
    </row>
    <row r="26" spans="3:86">
      <c r="BA26" s="71" t="s">
        <v>413</v>
      </c>
      <c r="BB26" s="71"/>
      <c r="BC26" s="71"/>
      <c r="BD26" s="65" t="s">
        <v>440</v>
      </c>
      <c r="BE26" s="71"/>
      <c r="BF26" s="71"/>
      <c r="BG26" s="71"/>
      <c r="BH26" s="71" t="s">
        <v>634</v>
      </c>
      <c r="BI26" s="71"/>
      <c r="BJ26" s="71"/>
      <c r="BK26" s="71"/>
      <c r="BL26" s="71"/>
      <c r="BM26" s="179" t="s">
        <v>494</v>
      </c>
      <c r="BN26" s="71"/>
      <c r="BO26" s="71"/>
      <c r="BP26" s="71"/>
      <c r="BQ26" s="71"/>
      <c r="BR26" s="71"/>
      <c r="BS26" s="71"/>
      <c r="BT26" s="71"/>
      <c r="BU26" s="65" t="s">
        <v>705</v>
      </c>
      <c r="BV26" s="65"/>
      <c r="BW26" s="65"/>
      <c r="BX26" s="65"/>
      <c r="BY26" s="65"/>
      <c r="BZ26" s="65" t="s">
        <v>713</v>
      </c>
      <c r="CA26" s="65"/>
      <c r="CB26" s="65"/>
      <c r="CC26" s="71"/>
      <c r="CD26" s="71"/>
      <c r="CE26" s="71"/>
      <c r="CF26" s="71"/>
      <c r="CG26" s="71"/>
      <c r="CH26" s="71"/>
    </row>
    <row r="27" spans="3:86">
      <c r="BA27" s="71" t="s">
        <v>40</v>
      </c>
      <c r="BB27" s="71"/>
      <c r="BC27" s="71"/>
      <c r="BD27" s="65" t="s">
        <v>441</v>
      </c>
      <c r="BE27" s="71"/>
      <c r="BF27" s="71"/>
      <c r="BG27" s="71"/>
      <c r="BH27" s="71" t="s">
        <v>635</v>
      </c>
      <c r="BI27" s="71"/>
      <c r="BJ27" s="71"/>
      <c r="BK27" s="71"/>
      <c r="BL27" s="71"/>
      <c r="BM27" s="179" t="s">
        <v>495</v>
      </c>
      <c r="BN27" s="71"/>
      <c r="BO27" s="71"/>
      <c r="BP27" s="71"/>
      <c r="BQ27" s="71"/>
      <c r="BR27" s="71"/>
      <c r="BS27" s="71"/>
      <c r="BT27" s="71"/>
      <c r="BU27" s="65" t="s">
        <v>687</v>
      </c>
      <c r="BV27" s="65"/>
      <c r="BW27" s="65"/>
      <c r="BX27" s="65"/>
      <c r="BY27" s="65"/>
      <c r="BZ27" s="65" t="s">
        <v>715</v>
      </c>
      <c r="CA27" s="65"/>
      <c r="CB27" s="65"/>
      <c r="CC27" s="71"/>
      <c r="CD27" s="71"/>
      <c r="CE27" s="71"/>
      <c r="CF27" s="71"/>
      <c r="CG27" s="71"/>
      <c r="CH27" s="71"/>
    </row>
    <row r="28" spans="3:86">
      <c r="BA28" s="71" t="s">
        <v>24</v>
      </c>
      <c r="BB28" s="71"/>
      <c r="BC28" s="71"/>
      <c r="BD28" s="65" t="s">
        <v>442</v>
      </c>
      <c r="BE28" s="71"/>
      <c r="BF28" s="71"/>
      <c r="BG28" s="71"/>
      <c r="BH28" s="71" t="s">
        <v>636</v>
      </c>
      <c r="BI28" s="71"/>
      <c r="BJ28" s="71"/>
      <c r="BK28" s="71"/>
      <c r="BL28" s="71"/>
      <c r="BM28" s="179" t="s">
        <v>496</v>
      </c>
      <c r="BN28" s="71"/>
      <c r="BO28" s="71"/>
      <c r="BP28" s="71"/>
      <c r="BQ28" s="71"/>
      <c r="BR28" s="71"/>
      <c r="BS28" s="71"/>
      <c r="BT28" s="71"/>
      <c r="BU28" s="65" t="s">
        <v>688</v>
      </c>
      <c r="BV28" s="65"/>
      <c r="BW28" s="65"/>
      <c r="BX28" s="65"/>
      <c r="BY28" s="65"/>
      <c r="BZ28" s="65" t="s">
        <v>441</v>
      </c>
      <c r="CA28" s="65"/>
      <c r="CB28" s="65"/>
      <c r="CC28" s="71"/>
      <c r="CD28" s="71"/>
      <c r="CE28" s="71"/>
      <c r="CF28" s="71"/>
      <c r="CG28" s="71"/>
      <c r="CH28" s="71"/>
    </row>
    <row r="29" spans="3:86">
      <c r="BA29" s="71" t="s">
        <v>401</v>
      </c>
      <c r="BB29" s="71"/>
      <c r="BC29" s="71"/>
      <c r="BD29" s="65" t="s">
        <v>443</v>
      </c>
      <c r="BE29" s="71"/>
      <c r="BF29" s="71"/>
      <c r="BG29" s="71"/>
      <c r="BH29" s="71" t="s">
        <v>637</v>
      </c>
      <c r="BI29" s="71"/>
      <c r="BJ29" s="71"/>
      <c r="BK29" s="71"/>
      <c r="BL29" s="71"/>
      <c r="BM29" s="179" t="s">
        <v>497</v>
      </c>
      <c r="BN29" s="71"/>
      <c r="BO29" s="71"/>
      <c r="BP29" s="71"/>
      <c r="BQ29" s="71"/>
      <c r="BR29" s="71"/>
      <c r="BS29" s="71"/>
      <c r="BT29" s="71"/>
      <c r="BU29" s="65" t="s">
        <v>690</v>
      </c>
      <c r="BV29" s="65"/>
      <c r="BW29" s="65"/>
      <c r="BX29" s="65"/>
      <c r="BY29" s="65"/>
      <c r="BZ29" s="65" t="s">
        <v>716</v>
      </c>
      <c r="CA29" s="65"/>
      <c r="CB29" s="65"/>
      <c r="CC29" s="71"/>
      <c r="CD29" s="71"/>
      <c r="CE29" s="71"/>
      <c r="CF29" s="71"/>
      <c r="CG29" s="71"/>
      <c r="CH29" s="71"/>
    </row>
    <row r="30" spans="3:86">
      <c r="BA30" s="71"/>
      <c r="BB30" s="71"/>
      <c r="BC30" s="71"/>
      <c r="BD30" s="71" t="s">
        <v>429</v>
      </c>
      <c r="BE30" s="71"/>
      <c r="BF30" s="71"/>
      <c r="BG30" s="71"/>
      <c r="BH30" s="71" t="s">
        <v>638</v>
      </c>
      <c r="BI30" s="71"/>
      <c r="BJ30" s="71"/>
      <c r="BK30" s="71"/>
      <c r="BL30" s="71"/>
      <c r="BM30" s="179" t="s">
        <v>498</v>
      </c>
      <c r="BN30" s="71"/>
      <c r="BO30" s="71"/>
      <c r="BP30" s="71"/>
      <c r="BQ30" s="71"/>
      <c r="BR30" s="71"/>
      <c r="BS30" s="71"/>
      <c r="BT30" s="71"/>
      <c r="BU30" s="65" t="s">
        <v>691</v>
      </c>
      <c r="BV30" s="65"/>
      <c r="BW30" s="65"/>
      <c r="BX30" s="65"/>
      <c r="BY30" s="65"/>
      <c r="BZ30" s="71"/>
      <c r="CA30" s="65"/>
      <c r="CB30" s="65"/>
      <c r="CC30" s="71"/>
      <c r="CD30" s="71"/>
      <c r="CE30" s="71"/>
      <c r="CF30" s="71"/>
      <c r="CG30" s="71"/>
      <c r="CH30" s="71"/>
    </row>
    <row r="31" spans="3:86">
      <c r="BA31" s="71"/>
      <c r="BB31" s="71"/>
      <c r="BC31" s="71"/>
      <c r="BD31" s="71"/>
      <c r="BE31" s="71"/>
      <c r="BF31" s="71"/>
      <c r="BG31" s="71"/>
      <c r="BH31" s="71" t="s">
        <v>109</v>
      </c>
      <c r="BI31" s="71"/>
      <c r="BJ31" s="71"/>
      <c r="BK31" s="71"/>
      <c r="BL31" s="71"/>
      <c r="BM31" s="179" t="s">
        <v>499</v>
      </c>
      <c r="BN31" s="71"/>
      <c r="BO31" s="71"/>
      <c r="BP31" s="71"/>
      <c r="BQ31" s="71"/>
      <c r="BR31" s="71"/>
      <c r="BS31" s="71"/>
      <c r="BT31" s="71"/>
      <c r="BU31" s="71"/>
      <c r="BV31" s="65"/>
      <c r="BW31" s="65"/>
      <c r="BX31" s="65"/>
      <c r="BY31" s="65"/>
      <c r="BZ31" s="71"/>
      <c r="CA31" s="65"/>
      <c r="CB31" s="65"/>
      <c r="CC31" s="71"/>
      <c r="CD31" s="71"/>
      <c r="CE31" s="71"/>
      <c r="CF31" s="71"/>
      <c r="CG31" s="71"/>
      <c r="CH31" s="71"/>
    </row>
    <row r="32" spans="3:86">
      <c r="BA32" s="175" t="s">
        <v>287</v>
      </c>
      <c r="BB32" s="71"/>
      <c r="BC32" s="71"/>
      <c r="BD32" s="71"/>
      <c r="BE32" s="71"/>
      <c r="BF32" s="71"/>
      <c r="BG32" s="71"/>
      <c r="BH32" s="71" t="s">
        <v>110</v>
      </c>
      <c r="BI32" s="71"/>
      <c r="BJ32" s="71"/>
      <c r="BK32" s="71"/>
      <c r="BL32" s="71"/>
      <c r="BM32" s="179" t="s">
        <v>500</v>
      </c>
      <c r="BN32" s="71"/>
      <c r="BO32" s="71"/>
      <c r="BP32" s="71"/>
      <c r="BQ32" s="71"/>
      <c r="BR32" s="71"/>
      <c r="BS32" s="71"/>
      <c r="BT32" s="71"/>
      <c r="BU32" s="71"/>
      <c r="BV32" s="65"/>
      <c r="BW32" s="65"/>
      <c r="BX32" s="65"/>
      <c r="BY32" s="65"/>
      <c r="BZ32" s="65"/>
      <c r="CA32" s="65"/>
      <c r="CB32" s="65"/>
      <c r="CC32" s="71"/>
      <c r="CD32" s="71"/>
      <c r="CE32" s="71"/>
      <c r="CF32" s="71"/>
      <c r="CG32" s="71"/>
      <c r="CH32" s="71"/>
    </row>
    <row r="33" spans="53:86">
      <c r="BA33" s="71" t="s">
        <v>7</v>
      </c>
      <c r="BB33" s="71"/>
      <c r="BC33" s="71"/>
      <c r="BD33" s="175" t="s">
        <v>274</v>
      </c>
      <c r="BE33" s="71"/>
      <c r="BF33" s="71"/>
      <c r="BG33" s="71"/>
      <c r="BH33" s="71" t="s">
        <v>111</v>
      </c>
      <c r="BI33" s="71"/>
      <c r="BJ33" s="71"/>
      <c r="BK33" s="71"/>
      <c r="BL33" s="71"/>
      <c r="BM33" s="179" t="s">
        <v>501</v>
      </c>
      <c r="BN33" s="71"/>
      <c r="BO33" s="71"/>
      <c r="BP33" s="71"/>
      <c r="BQ33" s="71"/>
      <c r="BR33" s="71"/>
      <c r="BS33" s="71"/>
      <c r="BT33" s="71"/>
      <c r="BU33" s="65"/>
      <c r="BV33" s="65"/>
      <c r="BW33" s="65"/>
      <c r="BX33" s="65"/>
      <c r="BY33" s="65"/>
      <c r="BZ33" s="65"/>
      <c r="CA33" s="65"/>
      <c r="CB33" s="65"/>
      <c r="CC33" s="71"/>
      <c r="CD33" s="71"/>
      <c r="CE33" s="71"/>
      <c r="CF33" s="71"/>
      <c r="CG33" s="71"/>
      <c r="CH33" s="71"/>
    </row>
    <row r="34" spans="53:86">
      <c r="BA34" s="71" t="s">
        <v>97</v>
      </c>
      <c r="BB34" s="71"/>
      <c r="BC34" s="71"/>
      <c r="BD34" s="71" t="s">
        <v>444</v>
      </c>
      <c r="BE34" s="71"/>
      <c r="BF34" s="71"/>
      <c r="BG34" s="71"/>
      <c r="BH34" s="71"/>
      <c r="BI34" s="71"/>
      <c r="BJ34" s="71"/>
      <c r="BK34" s="71"/>
      <c r="BL34" s="71"/>
      <c r="BM34" s="179" t="s">
        <v>502</v>
      </c>
      <c r="BN34" s="71"/>
      <c r="BO34" s="71"/>
      <c r="BP34" s="71"/>
      <c r="BQ34" s="71"/>
      <c r="BR34" s="71"/>
      <c r="BS34" s="71"/>
      <c r="BT34" s="71"/>
      <c r="BU34" s="71"/>
      <c r="BV34" s="65"/>
      <c r="BW34" s="65"/>
      <c r="BX34" s="65"/>
      <c r="BY34" s="65"/>
      <c r="BZ34" s="65"/>
      <c r="CA34" s="65"/>
      <c r="CB34" s="65"/>
      <c r="CC34" s="71"/>
      <c r="CD34" s="71"/>
      <c r="CE34" s="71"/>
      <c r="CF34" s="71"/>
      <c r="CG34" s="71"/>
      <c r="CH34" s="71"/>
    </row>
    <row r="35" spans="53:86">
      <c r="BA35" s="71" t="s">
        <v>196</v>
      </c>
      <c r="BB35" s="71"/>
      <c r="BC35" s="71"/>
      <c r="BD35" s="71" t="s">
        <v>445</v>
      </c>
      <c r="BE35" s="71"/>
      <c r="BF35" s="71"/>
      <c r="BG35" s="71"/>
      <c r="BH35" s="71"/>
      <c r="BI35" s="71"/>
      <c r="BJ35" s="71"/>
      <c r="BK35" s="71"/>
      <c r="BL35" s="71"/>
      <c r="BM35" s="179" t="s">
        <v>503</v>
      </c>
      <c r="BN35" s="71"/>
      <c r="BO35" s="71"/>
      <c r="BP35" s="71"/>
      <c r="BQ35" s="71"/>
      <c r="BR35" s="71"/>
      <c r="BS35" s="71"/>
      <c r="BT35" s="71"/>
      <c r="BU35" s="71"/>
      <c r="BV35" s="65"/>
      <c r="BW35" s="65"/>
      <c r="BX35" s="65"/>
      <c r="BY35" s="65"/>
      <c r="BZ35" s="65"/>
      <c r="CA35" s="65"/>
      <c r="CB35" s="65"/>
      <c r="CC35" s="71"/>
      <c r="CD35" s="71"/>
      <c r="CE35" s="71"/>
      <c r="CF35" s="71"/>
      <c r="CG35" s="71"/>
      <c r="CH35" s="71"/>
    </row>
    <row r="36" spans="53:86">
      <c r="BA36" s="71" t="s">
        <v>403</v>
      </c>
      <c r="BB36" s="71"/>
      <c r="BC36" s="71"/>
      <c r="BD36" s="71" t="s">
        <v>446</v>
      </c>
      <c r="BE36" s="71"/>
      <c r="BF36" s="71"/>
      <c r="BG36" s="71"/>
      <c r="BH36" s="71"/>
      <c r="BI36" s="71"/>
      <c r="BJ36" s="71"/>
      <c r="BK36" s="71"/>
      <c r="BL36" s="71"/>
      <c r="BM36" s="179" t="s">
        <v>504</v>
      </c>
      <c r="BN36" s="71"/>
      <c r="BO36" s="71"/>
      <c r="BP36" s="71"/>
      <c r="BQ36" s="71"/>
      <c r="BR36" s="71"/>
      <c r="BS36" s="71"/>
      <c r="BT36" s="71"/>
      <c r="BU36" s="71"/>
      <c r="BV36" s="65"/>
      <c r="BW36" s="65"/>
      <c r="BX36" s="65"/>
      <c r="BY36" s="65"/>
      <c r="BZ36" s="65"/>
      <c r="CA36" s="65"/>
      <c r="CB36" s="65"/>
      <c r="CC36" s="71"/>
      <c r="CD36" s="71"/>
      <c r="CE36" s="71"/>
      <c r="CF36" s="71"/>
      <c r="CG36" s="71"/>
      <c r="CH36" s="71"/>
    </row>
    <row r="37" spans="53:86">
      <c r="BA37" s="71" t="s">
        <v>404</v>
      </c>
      <c r="BB37" s="71"/>
      <c r="BC37" s="71"/>
      <c r="BD37" s="71"/>
      <c r="BE37" s="71"/>
      <c r="BF37" s="71"/>
      <c r="BG37" s="71"/>
      <c r="BH37" s="71"/>
      <c r="BI37" s="71"/>
      <c r="BJ37" s="71"/>
      <c r="BK37" s="71"/>
      <c r="BL37" s="71"/>
      <c r="BM37" s="179" t="s">
        <v>91</v>
      </c>
      <c r="BN37" s="71"/>
      <c r="BO37" s="71"/>
      <c r="BP37" s="71"/>
      <c r="BQ37" s="71"/>
      <c r="BR37" s="71"/>
      <c r="BS37" s="71"/>
      <c r="BT37" s="71"/>
      <c r="BU37" s="71"/>
      <c r="BV37" s="65"/>
      <c r="BW37" s="65"/>
      <c r="BX37" s="65"/>
      <c r="BY37" s="65"/>
      <c r="BZ37" s="65"/>
      <c r="CA37" s="65"/>
      <c r="CB37" s="65"/>
      <c r="CC37" s="71"/>
      <c r="CD37" s="71"/>
      <c r="CE37" s="71"/>
      <c r="CF37" s="71"/>
      <c r="CG37" s="71"/>
      <c r="CH37" s="71"/>
    </row>
    <row r="38" spans="53:86">
      <c r="BA38" s="71" t="s">
        <v>263</v>
      </c>
      <c r="BB38" s="71"/>
      <c r="BC38" s="71"/>
      <c r="BD38" s="71"/>
      <c r="BE38" s="71"/>
      <c r="BF38" s="71"/>
      <c r="BG38" s="71"/>
      <c r="BH38" s="71"/>
      <c r="BI38" s="71"/>
      <c r="BJ38" s="71"/>
      <c r="BK38" s="71"/>
      <c r="BL38" s="71"/>
      <c r="BM38" s="179" t="s">
        <v>505</v>
      </c>
      <c r="BN38" s="71"/>
      <c r="BO38" s="71"/>
      <c r="BP38" s="71"/>
      <c r="BQ38" s="71"/>
      <c r="BR38" s="71"/>
      <c r="BS38" s="71"/>
      <c r="BT38" s="71"/>
      <c r="BU38" s="71"/>
      <c r="BV38" s="71"/>
      <c r="BW38" s="71"/>
      <c r="BX38" s="71"/>
      <c r="BY38" s="71"/>
      <c r="BZ38" s="71"/>
      <c r="CA38" s="71"/>
      <c r="CB38" s="71"/>
      <c r="CC38" s="71"/>
      <c r="CD38" s="71"/>
      <c r="CE38" s="71"/>
      <c r="CF38" s="71"/>
      <c r="CG38" s="71"/>
      <c r="CH38" s="71"/>
    </row>
    <row r="39" spans="53:86">
      <c r="BA39" s="71" t="s">
        <v>405</v>
      </c>
      <c r="BB39" s="71"/>
      <c r="BC39" s="71"/>
      <c r="BD39" s="71"/>
      <c r="BE39" s="71"/>
      <c r="BF39" s="71"/>
      <c r="BG39" s="71"/>
      <c r="BH39" s="71"/>
      <c r="BI39" s="71"/>
      <c r="BJ39" s="71"/>
      <c r="BK39" s="71"/>
      <c r="BL39" s="71"/>
      <c r="BM39" s="179" t="s">
        <v>506</v>
      </c>
      <c r="BN39" s="71"/>
      <c r="BO39" s="71"/>
      <c r="BP39" s="71"/>
      <c r="BQ39" s="71"/>
      <c r="BR39" s="71"/>
      <c r="BS39" s="71"/>
      <c r="BT39" s="71"/>
      <c r="BU39" s="71"/>
      <c r="BV39" s="71"/>
      <c r="BW39" s="71"/>
      <c r="BX39" s="71"/>
      <c r="BY39" s="71"/>
      <c r="BZ39" s="71"/>
      <c r="CA39" s="71"/>
      <c r="CB39" s="71"/>
      <c r="CC39" s="71"/>
      <c r="CD39" s="71"/>
      <c r="CE39" s="71"/>
      <c r="CF39" s="71"/>
      <c r="CG39" s="71"/>
      <c r="CH39" s="71"/>
    </row>
    <row r="40" spans="53:86">
      <c r="BA40" s="71" t="s">
        <v>406</v>
      </c>
      <c r="BB40" s="71"/>
      <c r="BC40" s="71"/>
      <c r="BD40" s="71"/>
      <c r="BE40" s="71"/>
      <c r="BF40" s="71"/>
      <c r="BG40" s="71"/>
      <c r="BH40" s="71"/>
      <c r="BI40" s="71"/>
      <c r="BJ40" s="71"/>
      <c r="BK40" s="71"/>
      <c r="BL40" s="71"/>
      <c r="BM40" s="179" t="s">
        <v>507</v>
      </c>
      <c r="BN40" s="71"/>
      <c r="BO40" s="71"/>
      <c r="BP40" s="71"/>
      <c r="BQ40" s="71"/>
      <c r="BR40" s="71"/>
      <c r="BS40" s="71"/>
      <c r="BT40" s="71"/>
      <c r="BU40" s="71"/>
      <c r="BV40" s="71"/>
      <c r="BW40" s="71"/>
      <c r="BX40" s="71"/>
      <c r="BY40" s="71"/>
      <c r="BZ40" s="71"/>
      <c r="CA40" s="71"/>
      <c r="CB40" s="71"/>
      <c r="CC40" s="71"/>
      <c r="CD40" s="71"/>
      <c r="CE40" s="71"/>
      <c r="CF40" s="71"/>
      <c r="CG40" s="71"/>
      <c r="CH40" s="71"/>
    </row>
    <row r="41" spans="53:86">
      <c r="BA41" s="71" t="s">
        <v>407</v>
      </c>
      <c r="BB41" s="71"/>
      <c r="BC41" s="71"/>
      <c r="BD41" s="71"/>
      <c r="BE41" s="71"/>
      <c r="BF41" s="71"/>
      <c r="BG41" s="71"/>
      <c r="BH41" s="71"/>
      <c r="BI41" s="71"/>
      <c r="BJ41" s="71"/>
      <c r="BK41" s="71"/>
      <c r="BL41" s="71"/>
      <c r="BM41" s="179" t="s">
        <v>508</v>
      </c>
      <c r="BN41" s="71"/>
      <c r="BO41" s="71"/>
      <c r="BP41" s="71"/>
      <c r="BQ41" s="71"/>
      <c r="BR41" s="71"/>
      <c r="BS41" s="71"/>
      <c r="BT41" s="71"/>
      <c r="BU41" s="71"/>
      <c r="BV41" s="71"/>
      <c r="BW41" s="71"/>
      <c r="BX41" s="71"/>
      <c r="BY41" s="71"/>
      <c r="BZ41" s="71"/>
      <c r="CA41" s="71"/>
      <c r="CB41" s="71"/>
      <c r="CC41" s="71"/>
      <c r="CD41" s="71"/>
      <c r="CE41" s="71"/>
      <c r="CF41" s="71"/>
      <c r="CG41" s="71"/>
      <c r="CH41" s="71"/>
    </row>
    <row r="42" spans="53:86">
      <c r="BA42" s="71" t="s">
        <v>408</v>
      </c>
      <c r="BB42" s="71"/>
      <c r="BC42" s="71"/>
      <c r="BD42" s="71"/>
      <c r="BE42" s="71"/>
      <c r="BF42" s="71"/>
      <c r="BG42" s="71"/>
      <c r="BH42" s="71"/>
      <c r="BI42" s="71"/>
      <c r="BJ42" s="71"/>
      <c r="BK42" s="71"/>
      <c r="BL42" s="71"/>
      <c r="BM42" s="179" t="s">
        <v>509</v>
      </c>
      <c r="BN42" s="71"/>
      <c r="BO42" s="71"/>
      <c r="BP42" s="71"/>
      <c r="BQ42" s="71"/>
      <c r="BR42" s="71"/>
      <c r="BS42" s="71"/>
      <c r="BT42" s="71"/>
      <c r="BU42" s="71"/>
      <c r="BV42" s="71"/>
      <c r="BW42" s="71"/>
      <c r="BX42" s="71"/>
      <c r="BY42" s="71"/>
      <c r="BZ42" s="71"/>
      <c r="CA42" s="71"/>
      <c r="CB42" s="71"/>
      <c r="CC42" s="71"/>
      <c r="CD42" s="71"/>
      <c r="CE42" s="71"/>
      <c r="CF42" s="71"/>
      <c r="CG42" s="71"/>
      <c r="CH42" s="71"/>
    </row>
    <row r="43" spans="53:86">
      <c r="BA43" s="71" t="s">
        <v>409</v>
      </c>
      <c r="BB43" s="71"/>
      <c r="BC43" s="71"/>
      <c r="BD43" s="71"/>
      <c r="BE43" s="71"/>
      <c r="BF43" s="71"/>
      <c r="BG43" s="71"/>
      <c r="BH43" s="71"/>
      <c r="BI43" s="71"/>
      <c r="BJ43" s="71"/>
      <c r="BK43" s="71"/>
      <c r="BL43" s="71"/>
      <c r="BM43" s="179" t="s">
        <v>510</v>
      </c>
      <c r="BN43" s="71"/>
      <c r="BO43" s="71"/>
      <c r="BP43" s="71"/>
      <c r="BQ43" s="71"/>
      <c r="BR43" s="71"/>
      <c r="BS43" s="71"/>
      <c r="BT43" s="71"/>
      <c r="BU43" s="71"/>
      <c r="BV43" s="71"/>
      <c r="BW43" s="71"/>
      <c r="BX43" s="71"/>
      <c r="BY43" s="71"/>
      <c r="BZ43" s="71"/>
      <c r="CA43" s="71"/>
      <c r="CB43" s="71"/>
      <c r="CC43" s="71"/>
      <c r="CD43" s="71"/>
      <c r="CE43" s="71"/>
      <c r="CF43" s="71"/>
      <c r="CG43" s="71"/>
      <c r="CH43" s="71"/>
    </row>
    <row r="44" spans="53:86">
      <c r="BA44" s="71" t="s">
        <v>410</v>
      </c>
      <c r="BB44" s="71"/>
      <c r="BC44" s="71"/>
      <c r="BD44" s="71"/>
      <c r="BE44" s="71"/>
      <c r="BF44" s="71"/>
      <c r="BG44" s="71"/>
      <c r="BH44" s="71"/>
      <c r="BI44" s="71"/>
      <c r="BJ44" s="71"/>
      <c r="BK44" s="71"/>
      <c r="BL44" s="71"/>
      <c r="BM44" s="179" t="s">
        <v>511</v>
      </c>
      <c r="BN44" s="71"/>
      <c r="BO44" s="71"/>
      <c r="BP44" s="71"/>
      <c r="BQ44" s="71"/>
      <c r="BR44" s="71"/>
      <c r="BS44" s="71"/>
      <c r="BT44" s="71"/>
      <c r="BU44" s="71"/>
      <c r="BV44" s="71"/>
      <c r="BW44" s="71"/>
      <c r="BX44" s="71"/>
      <c r="BY44" s="71"/>
      <c r="BZ44" s="71"/>
      <c r="CA44" s="71"/>
      <c r="CB44" s="71"/>
      <c r="CC44" s="71"/>
      <c r="CD44" s="71"/>
      <c r="CE44" s="71"/>
      <c r="CF44" s="71"/>
      <c r="CG44" s="71"/>
      <c r="CH44" s="71"/>
    </row>
    <row r="45" spans="53:86">
      <c r="BA45" s="71" t="s">
        <v>411</v>
      </c>
      <c r="BB45" s="71"/>
      <c r="BC45" s="71"/>
      <c r="BD45" s="71"/>
      <c r="BE45" s="71"/>
      <c r="BF45" s="71"/>
      <c r="BG45" s="71"/>
      <c r="BH45" s="71"/>
      <c r="BI45" s="71"/>
      <c r="BJ45" s="71"/>
      <c r="BK45" s="71"/>
      <c r="BL45" s="71"/>
      <c r="BM45" s="179" t="s">
        <v>512</v>
      </c>
      <c r="BN45" s="71"/>
      <c r="BO45" s="71"/>
      <c r="BP45" s="71"/>
      <c r="BQ45" s="71"/>
      <c r="BR45" s="71"/>
      <c r="BS45" s="71"/>
      <c r="BT45" s="71"/>
      <c r="BU45" s="71"/>
      <c r="BV45" s="71"/>
      <c r="BW45" s="71"/>
      <c r="BX45" s="71"/>
      <c r="BY45" s="71"/>
      <c r="BZ45" s="71"/>
      <c r="CA45" s="71"/>
      <c r="CB45" s="71"/>
      <c r="CC45" s="71"/>
      <c r="CD45" s="71"/>
      <c r="CE45" s="71"/>
      <c r="CF45" s="71"/>
      <c r="CG45" s="71"/>
      <c r="CH45" s="71"/>
    </row>
    <row r="46" spans="53:86">
      <c r="BA46" s="71"/>
      <c r="BB46" s="71"/>
      <c r="BC46" s="71"/>
      <c r="BD46" s="71"/>
      <c r="BE46" s="71"/>
      <c r="BF46" s="71"/>
      <c r="BG46" s="71"/>
      <c r="BH46" s="71"/>
      <c r="BI46" s="71"/>
      <c r="BJ46" s="71"/>
      <c r="BK46" s="71"/>
      <c r="BL46" s="71"/>
      <c r="BM46" s="179" t="s">
        <v>513</v>
      </c>
      <c r="BN46" s="71"/>
      <c r="BO46" s="71"/>
      <c r="BP46" s="71"/>
      <c r="BQ46" s="71"/>
      <c r="BR46" s="71"/>
      <c r="BS46" s="71"/>
      <c r="BT46" s="71"/>
      <c r="BU46" s="71"/>
      <c r="BV46" s="71"/>
      <c r="BW46" s="71"/>
      <c r="BX46" s="71"/>
      <c r="BY46" s="71"/>
      <c r="BZ46" s="71"/>
      <c r="CA46" s="71"/>
      <c r="CB46" s="71"/>
      <c r="CC46" s="71"/>
      <c r="CD46" s="71"/>
      <c r="CE46" s="71"/>
      <c r="CF46" s="71"/>
      <c r="CG46" s="71"/>
      <c r="CH46" s="71"/>
    </row>
    <row r="47" spans="53:86">
      <c r="BA47" s="71"/>
      <c r="BB47" s="71"/>
      <c r="BC47" s="71"/>
      <c r="BD47" s="71"/>
      <c r="BE47" s="71"/>
      <c r="BF47" s="71"/>
      <c r="BG47" s="71"/>
      <c r="BH47" s="71"/>
      <c r="BI47" s="71"/>
      <c r="BJ47" s="71"/>
      <c r="BK47" s="71"/>
      <c r="BL47" s="71"/>
      <c r="BM47" s="179" t="s">
        <v>514</v>
      </c>
      <c r="BN47" s="71"/>
      <c r="BO47" s="71"/>
      <c r="BP47" s="71"/>
      <c r="BQ47" s="71"/>
      <c r="BR47" s="71"/>
      <c r="BS47" s="71"/>
      <c r="BT47" s="71"/>
      <c r="BU47" s="71"/>
      <c r="BV47" s="71"/>
      <c r="BW47" s="71"/>
      <c r="BX47" s="71"/>
      <c r="BY47" s="71"/>
      <c r="BZ47" s="71"/>
      <c r="CA47" s="71"/>
      <c r="CB47" s="71"/>
      <c r="CC47" s="71"/>
      <c r="CD47" s="71"/>
      <c r="CE47" s="71"/>
      <c r="CF47" s="71"/>
      <c r="CG47" s="71"/>
      <c r="CH47" s="71"/>
    </row>
    <row r="48" spans="53:86">
      <c r="BA48" s="192" t="s">
        <v>745</v>
      </c>
      <c r="BB48" s="71"/>
      <c r="BC48" s="71"/>
      <c r="BD48" s="71"/>
      <c r="BE48" s="71"/>
      <c r="BF48" s="71"/>
      <c r="BG48" s="71"/>
      <c r="BH48" s="71"/>
      <c r="BI48" s="71"/>
      <c r="BJ48" s="71"/>
      <c r="BK48" s="71"/>
      <c r="BL48" s="71"/>
      <c r="BM48" s="179" t="s">
        <v>643</v>
      </c>
      <c r="BN48" s="71"/>
      <c r="BO48" s="71"/>
      <c r="BP48" s="71"/>
      <c r="BQ48" s="71"/>
      <c r="BR48" s="71"/>
      <c r="BS48" s="71"/>
      <c r="BT48" s="71"/>
      <c r="BU48" s="71"/>
      <c r="BV48" s="71"/>
      <c r="BW48" s="71"/>
      <c r="BX48" s="71"/>
      <c r="BY48" s="71"/>
      <c r="BZ48" s="71"/>
      <c r="CA48" s="71"/>
      <c r="CB48" s="71"/>
      <c r="CC48" s="71"/>
      <c r="CD48" s="71"/>
      <c r="CE48" s="71"/>
      <c r="CF48" s="71"/>
      <c r="CG48" s="71"/>
      <c r="CH48" s="71"/>
    </row>
    <row r="49" spans="53:86" ht="15">
      <c r="BA49" s="193" t="s">
        <v>746</v>
      </c>
      <c r="BB49" s="71"/>
      <c r="BC49" s="71"/>
      <c r="BD49" s="71"/>
      <c r="BE49" s="71"/>
      <c r="BF49" s="71"/>
      <c r="BG49" s="71"/>
      <c r="BH49" s="71"/>
      <c r="BI49" s="71"/>
      <c r="BJ49" s="71"/>
      <c r="BK49" s="71"/>
      <c r="BL49" s="71"/>
      <c r="BM49" s="180" t="s">
        <v>515</v>
      </c>
      <c r="BN49" s="71"/>
      <c r="BO49" s="71"/>
      <c r="BP49" s="71"/>
      <c r="BQ49" s="71"/>
      <c r="BR49" s="71"/>
      <c r="BS49" s="71"/>
      <c r="BT49" s="71"/>
      <c r="BU49" s="71"/>
      <c r="BV49" s="71"/>
      <c r="BW49" s="71"/>
      <c r="BX49" s="71"/>
      <c r="BY49" s="71"/>
      <c r="BZ49" s="71"/>
      <c r="CA49" s="71"/>
      <c r="CB49" s="71"/>
      <c r="CC49" s="71"/>
      <c r="CD49" s="71"/>
      <c r="CE49" s="71"/>
      <c r="CF49" s="71"/>
      <c r="CG49" s="71"/>
      <c r="CH49" s="71"/>
    </row>
    <row r="50" spans="53:86">
      <c r="BA50" s="194" t="s">
        <v>195</v>
      </c>
      <c r="BB50" s="71"/>
      <c r="BC50" s="71"/>
      <c r="BD50" s="71"/>
      <c r="BE50" s="71"/>
      <c r="BF50" s="71"/>
      <c r="BG50" s="71"/>
      <c r="BH50" s="71"/>
      <c r="BI50" s="71"/>
      <c r="BJ50" s="71"/>
      <c r="BK50" s="71"/>
      <c r="BL50" s="71"/>
      <c r="BM50" s="179" t="s">
        <v>516</v>
      </c>
      <c r="BN50" s="71"/>
      <c r="BO50" s="71"/>
      <c r="BP50" s="71"/>
      <c r="BQ50" s="71"/>
      <c r="BR50" s="71"/>
      <c r="BS50" s="71"/>
      <c r="BT50" s="71"/>
      <c r="BU50" s="71"/>
      <c r="BV50" s="71"/>
      <c r="BW50" s="71"/>
      <c r="BX50" s="71"/>
      <c r="BY50" s="71"/>
      <c r="BZ50" s="71"/>
      <c r="CA50" s="71"/>
      <c r="CB50" s="71"/>
      <c r="CC50" s="71"/>
      <c r="CD50" s="71"/>
      <c r="CE50" s="71"/>
      <c r="CF50" s="71"/>
      <c r="CG50" s="71"/>
      <c r="CH50" s="71"/>
    </row>
    <row r="51" spans="53:86" ht="25.5">
      <c r="BA51" s="194" t="s">
        <v>803</v>
      </c>
      <c r="BB51" s="71"/>
      <c r="BC51" s="71"/>
      <c r="BD51" s="71"/>
      <c r="BE51" s="71"/>
      <c r="BF51" s="71"/>
      <c r="BG51" s="71"/>
      <c r="BH51" s="71"/>
      <c r="BI51" s="71"/>
      <c r="BJ51" s="71"/>
      <c r="BK51" s="71"/>
      <c r="BL51" s="71"/>
      <c r="BM51" s="179" t="s">
        <v>517</v>
      </c>
      <c r="BN51" s="71"/>
      <c r="BO51" s="71"/>
      <c r="BP51" s="71"/>
      <c r="BQ51" s="71"/>
      <c r="BR51" s="71"/>
      <c r="BS51" s="71"/>
      <c r="BT51" s="71"/>
      <c r="BU51" s="71"/>
      <c r="BV51" s="71"/>
      <c r="BW51" s="71"/>
      <c r="BX51" s="71"/>
      <c r="BY51" s="71"/>
      <c r="BZ51" s="71"/>
      <c r="CA51" s="71"/>
      <c r="CB51" s="71"/>
      <c r="CC51" s="71"/>
      <c r="CD51" s="71"/>
      <c r="CE51" s="71"/>
      <c r="CF51" s="71"/>
      <c r="CG51" s="71"/>
      <c r="CH51" s="71"/>
    </row>
    <row r="52" spans="53:86">
      <c r="BA52" s="194" t="s">
        <v>804</v>
      </c>
      <c r="BB52" s="71"/>
      <c r="BC52" s="71"/>
      <c r="BD52" s="71"/>
      <c r="BE52" s="71"/>
      <c r="BF52" s="71"/>
      <c r="BG52" s="71"/>
      <c r="BH52" s="71"/>
      <c r="BI52" s="71"/>
      <c r="BJ52" s="71"/>
      <c r="BK52" s="71"/>
      <c r="BL52" s="71"/>
      <c r="BM52" s="179" t="s">
        <v>518</v>
      </c>
      <c r="BN52" s="71"/>
      <c r="BO52" s="71"/>
      <c r="BP52" s="71"/>
      <c r="BQ52" s="71"/>
      <c r="BR52" s="71"/>
      <c r="BS52" s="71"/>
      <c r="BT52" s="71"/>
      <c r="BU52" s="71"/>
      <c r="BV52" s="71"/>
      <c r="BW52" s="71"/>
      <c r="BX52" s="71"/>
      <c r="BY52" s="71"/>
      <c r="BZ52" s="71"/>
      <c r="CA52" s="71"/>
      <c r="CB52" s="71"/>
      <c r="CC52" s="71"/>
      <c r="CD52" s="71"/>
      <c r="CE52" s="71"/>
      <c r="CF52" s="71"/>
      <c r="CG52" s="71"/>
      <c r="CH52" s="71"/>
    </row>
    <row r="53" spans="53:86">
      <c r="BA53" s="194" t="s">
        <v>64</v>
      </c>
      <c r="BB53" s="71"/>
      <c r="BC53" s="71"/>
      <c r="BD53" s="71"/>
      <c r="BE53" s="71"/>
      <c r="BF53" s="71"/>
      <c r="BG53" s="71"/>
      <c r="BH53" s="71"/>
      <c r="BI53" s="71"/>
      <c r="BJ53" s="71"/>
      <c r="BK53" s="71"/>
      <c r="BL53" s="71"/>
      <c r="BM53" s="179" t="s">
        <v>519</v>
      </c>
      <c r="BN53" s="71"/>
      <c r="BO53" s="71"/>
      <c r="BP53" s="71"/>
      <c r="BQ53" s="71"/>
      <c r="BR53" s="71"/>
      <c r="BS53" s="71"/>
      <c r="BT53" s="71"/>
      <c r="BU53" s="71"/>
      <c r="BV53" s="71"/>
      <c r="BW53" s="71"/>
      <c r="BX53" s="71"/>
      <c r="BY53" s="71"/>
      <c r="BZ53" s="71"/>
      <c r="CA53" s="71"/>
      <c r="CB53" s="71"/>
      <c r="CC53" s="71"/>
      <c r="CD53" s="71"/>
      <c r="CE53" s="71"/>
      <c r="CF53" s="71"/>
      <c r="CG53" s="71"/>
      <c r="CH53" s="71"/>
    </row>
    <row r="54" spans="53:86">
      <c r="BA54" s="194" t="s">
        <v>805</v>
      </c>
      <c r="BB54" s="71"/>
      <c r="BC54" s="71"/>
      <c r="BD54" s="71"/>
      <c r="BE54" s="71"/>
      <c r="BF54" s="71"/>
      <c r="BG54" s="71"/>
      <c r="BH54" s="71"/>
      <c r="BI54" s="71"/>
      <c r="BJ54" s="71"/>
      <c r="BK54" s="71"/>
      <c r="BL54" s="71"/>
      <c r="BM54" s="179" t="s">
        <v>520</v>
      </c>
      <c r="BN54" s="71"/>
      <c r="BO54" s="71"/>
      <c r="BP54" s="71"/>
      <c r="BQ54" s="71"/>
      <c r="BR54" s="71"/>
      <c r="BS54" s="71"/>
      <c r="BT54" s="71"/>
      <c r="BU54" s="71"/>
      <c r="BV54" s="71"/>
      <c r="BW54" s="71"/>
      <c r="BX54" s="71"/>
      <c r="BY54" s="71"/>
      <c r="BZ54" s="71"/>
      <c r="CA54" s="71"/>
      <c r="CB54" s="71"/>
      <c r="CC54" s="71"/>
      <c r="CD54" s="71"/>
      <c r="CE54" s="71"/>
      <c r="CF54" s="71"/>
      <c r="CG54" s="71"/>
      <c r="CH54" s="71"/>
    </row>
    <row r="55" spans="53:86" ht="15">
      <c r="BA55" s="193" t="s">
        <v>747</v>
      </c>
      <c r="BB55" s="71"/>
      <c r="BC55" s="71"/>
      <c r="BD55" s="71"/>
      <c r="BE55" s="71"/>
      <c r="BF55" s="71"/>
      <c r="BG55" s="71"/>
      <c r="BH55" s="71"/>
      <c r="BI55" s="71"/>
      <c r="BJ55" s="71"/>
      <c r="BK55" s="71"/>
      <c r="BL55" s="71"/>
      <c r="BM55" s="179" t="s">
        <v>521</v>
      </c>
      <c r="BN55" s="71"/>
      <c r="BO55" s="71"/>
      <c r="BP55" s="71"/>
      <c r="BQ55" s="71"/>
      <c r="BR55" s="71"/>
      <c r="BS55" s="71"/>
      <c r="BT55" s="71"/>
      <c r="BU55" s="71"/>
      <c r="BV55" s="71"/>
      <c r="BW55" s="71"/>
      <c r="BX55" s="71"/>
      <c r="BY55" s="71"/>
      <c r="BZ55" s="71"/>
      <c r="CA55" s="71"/>
      <c r="CB55" s="71"/>
      <c r="CC55" s="71"/>
      <c r="CD55" s="71"/>
      <c r="CE55" s="71"/>
      <c r="CF55" s="71"/>
      <c r="CG55" s="71"/>
      <c r="CH55" s="71"/>
    </row>
    <row r="56" spans="53:86">
      <c r="BA56" t="s">
        <v>748</v>
      </c>
      <c r="BB56" s="71"/>
      <c r="BC56" s="71"/>
      <c r="BD56" s="71"/>
      <c r="BE56" s="71"/>
      <c r="BF56" s="71"/>
      <c r="BG56" s="71"/>
      <c r="BH56" s="71"/>
      <c r="BI56" s="71"/>
      <c r="BJ56" s="71"/>
      <c r="BK56" s="71"/>
      <c r="BL56" s="71"/>
      <c r="BM56" s="179" t="s">
        <v>522</v>
      </c>
      <c r="BN56" s="71"/>
      <c r="BO56" s="71"/>
      <c r="BP56" s="71"/>
      <c r="BQ56" s="71"/>
      <c r="BR56" s="71"/>
      <c r="BS56" s="71"/>
      <c r="BT56" s="71"/>
      <c r="BU56" s="71"/>
      <c r="BV56" s="71"/>
      <c r="BW56" s="71"/>
      <c r="BX56" s="71"/>
      <c r="BY56" s="71"/>
      <c r="BZ56" s="71"/>
      <c r="CA56" s="71"/>
      <c r="CB56" s="71"/>
      <c r="CC56" s="71"/>
      <c r="CD56" s="71"/>
      <c r="CE56" s="71"/>
      <c r="CF56" s="71"/>
      <c r="CG56" s="71"/>
      <c r="CH56" s="71"/>
    </row>
    <row r="57" spans="53:86">
      <c r="BA57" t="s">
        <v>749</v>
      </c>
      <c r="BB57" s="71"/>
      <c r="BC57" s="71"/>
      <c r="BD57" s="71"/>
      <c r="BE57" s="71"/>
      <c r="BF57" s="71"/>
      <c r="BG57" s="71"/>
      <c r="BH57" s="71"/>
      <c r="BI57" s="71"/>
      <c r="BJ57" s="71"/>
      <c r="BK57" s="71"/>
      <c r="BL57" s="71"/>
      <c r="BM57" s="179" t="s">
        <v>523</v>
      </c>
      <c r="BN57" s="71"/>
      <c r="BO57" s="71"/>
      <c r="BP57" s="71"/>
      <c r="BQ57" s="71"/>
      <c r="BR57" s="71"/>
      <c r="BS57" s="71"/>
      <c r="BT57" s="71"/>
      <c r="BU57" s="71"/>
      <c r="BV57" s="71"/>
      <c r="BW57" s="71"/>
      <c r="BX57" s="71"/>
      <c r="BY57" s="71"/>
      <c r="BZ57" s="71"/>
      <c r="CA57" s="71"/>
      <c r="CB57" s="71"/>
      <c r="CC57" s="71"/>
      <c r="CD57" s="71"/>
      <c r="CE57" s="71"/>
      <c r="CF57" s="71"/>
      <c r="CG57" s="71"/>
      <c r="CH57" s="71"/>
    </row>
    <row r="58" spans="53:86">
      <c r="BA58" t="s">
        <v>750</v>
      </c>
      <c r="BB58" s="71"/>
      <c r="BC58" s="71"/>
      <c r="BD58" s="71"/>
      <c r="BE58" s="71"/>
      <c r="BF58" s="71"/>
      <c r="BG58" s="71"/>
      <c r="BH58" s="71"/>
      <c r="BI58" s="71"/>
      <c r="BJ58" s="71"/>
      <c r="BK58" s="71"/>
      <c r="BL58" s="71"/>
      <c r="BM58" s="179" t="s">
        <v>524</v>
      </c>
      <c r="BN58" s="71"/>
      <c r="BO58" s="71"/>
      <c r="BP58" s="71"/>
      <c r="BQ58" s="71"/>
      <c r="BR58" s="71"/>
      <c r="BS58" s="71"/>
      <c r="BT58" s="71"/>
      <c r="BU58" s="71"/>
      <c r="BV58" s="71"/>
      <c r="BW58" s="71"/>
      <c r="BX58" s="71"/>
      <c r="BY58" s="71"/>
      <c r="BZ58" s="71"/>
      <c r="CA58" s="71"/>
      <c r="CB58" s="71"/>
      <c r="CC58" s="71"/>
      <c r="CD58" s="71"/>
      <c r="CE58" s="71"/>
      <c r="CF58" s="71"/>
      <c r="CG58" s="71"/>
      <c r="CH58" s="71"/>
    </row>
    <row r="59" spans="53:86">
      <c r="BA59" t="s">
        <v>751</v>
      </c>
      <c r="BB59" s="71"/>
      <c r="BC59" s="71"/>
      <c r="BD59" s="71"/>
      <c r="BE59" s="71"/>
      <c r="BF59" s="71"/>
      <c r="BG59" s="71"/>
      <c r="BH59" s="71"/>
      <c r="BI59" s="71"/>
      <c r="BJ59" s="71"/>
      <c r="BK59" s="71"/>
      <c r="BL59" s="71"/>
      <c r="BM59" s="179" t="s">
        <v>525</v>
      </c>
      <c r="BN59" s="71"/>
      <c r="BO59" s="71"/>
      <c r="BP59" s="71"/>
      <c r="BQ59" s="71"/>
      <c r="BR59" s="71"/>
      <c r="BS59" s="71"/>
      <c r="BT59" s="71"/>
      <c r="BU59" s="71"/>
      <c r="BV59" s="71"/>
      <c r="BW59" s="71"/>
      <c r="BX59" s="71"/>
      <c r="BY59" s="71"/>
      <c r="BZ59" s="71"/>
      <c r="CA59" s="71"/>
      <c r="CB59" s="71"/>
      <c r="CC59" s="71"/>
      <c r="CD59" s="71"/>
      <c r="CE59" s="71"/>
      <c r="CF59" s="71"/>
      <c r="CG59" s="71"/>
      <c r="CH59" s="71"/>
    </row>
    <row r="60" spans="53:86">
      <c r="BA60" t="s">
        <v>752</v>
      </c>
      <c r="BB60" s="71"/>
      <c r="BC60" s="71"/>
      <c r="BD60" s="71"/>
      <c r="BE60" s="71"/>
      <c r="BF60" s="71"/>
      <c r="BG60" s="71"/>
      <c r="BH60" s="71"/>
      <c r="BI60" s="71"/>
      <c r="BJ60" s="71"/>
      <c r="BK60" s="71"/>
      <c r="BL60" s="71"/>
      <c r="BM60" s="179" t="s">
        <v>526</v>
      </c>
      <c r="BN60" s="71"/>
      <c r="BO60" s="71"/>
      <c r="BP60" s="71"/>
      <c r="BQ60" s="71"/>
      <c r="BR60" s="71"/>
      <c r="BS60" s="71"/>
      <c r="BT60" s="71"/>
      <c r="BU60" s="71"/>
      <c r="BV60" s="71"/>
      <c r="BW60" s="71"/>
      <c r="BX60" s="71"/>
      <c r="BY60" s="71"/>
      <c r="BZ60" s="71"/>
      <c r="CA60" s="71"/>
      <c r="CB60" s="71"/>
      <c r="CC60" s="71"/>
      <c r="CD60" s="71"/>
      <c r="CE60" s="71"/>
      <c r="CF60" s="71"/>
      <c r="CG60" s="71"/>
      <c r="CH60" s="71"/>
    </row>
    <row r="61" spans="53:86">
      <c r="BA61" t="s">
        <v>753</v>
      </c>
      <c r="BB61" s="71"/>
      <c r="BC61" s="71"/>
      <c r="BD61" s="71"/>
      <c r="BE61" s="71"/>
      <c r="BF61" s="71"/>
      <c r="BG61" s="71"/>
      <c r="BH61" s="71"/>
      <c r="BI61" s="71"/>
      <c r="BJ61" s="71"/>
      <c r="BK61" s="71"/>
      <c r="BL61" s="71"/>
      <c r="BM61" s="179" t="s">
        <v>527</v>
      </c>
      <c r="BN61" s="71"/>
      <c r="BO61" s="71"/>
      <c r="BP61" s="71"/>
      <c r="BQ61" s="71"/>
      <c r="BR61" s="71"/>
      <c r="BS61" s="71"/>
      <c r="BT61" s="71"/>
      <c r="BU61" s="71"/>
      <c r="BV61" s="71"/>
      <c r="BW61" s="71"/>
      <c r="BX61" s="71"/>
      <c r="BY61" s="71"/>
      <c r="BZ61" s="71"/>
      <c r="CA61" s="71"/>
      <c r="CB61" s="71"/>
      <c r="CC61" s="71"/>
      <c r="CD61" s="71"/>
      <c r="CE61" s="71"/>
      <c r="CF61" s="71"/>
      <c r="CG61" s="71"/>
      <c r="CH61" s="71"/>
    </row>
    <row r="62" spans="53:86">
      <c r="BA62" t="s">
        <v>754</v>
      </c>
      <c r="BB62" s="71"/>
      <c r="BC62" s="71"/>
      <c r="BD62" s="71"/>
      <c r="BE62" s="71"/>
      <c r="BF62" s="71"/>
      <c r="BG62" s="71"/>
      <c r="BH62" s="71"/>
      <c r="BI62" s="71"/>
      <c r="BJ62" s="71"/>
      <c r="BK62" s="71"/>
      <c r="BL62" s="71"/>
      <c r="BM62" s="179" t="s">
        <v>528</v>
      </c>
      <c r="BN62" s="71"/>
      <c r="BO62" s="71"/>
      <c r="BP62" s="71"/>
      <c r="BQ62" s="71"/>
      <c r="BR62" s="71"/>
      <c r="BS62" s="71"/>
      <c r="BT62" s="71"/>
      <c r="BU62" s="71"/>
      <c r="BV62" s="71"/>
      <c r="BW62" s="71"/>
      <c r="BX62" s="71"/>
      <c r="BY62" s="71"/>
      <c r="BZ62" s="71"/>
      <c r="CA62" s="71"/>
      <c r="CB62" s="71"/>
      <c r="CC62" s="71"/>
      <c r="CD62" s="71"/>
      <c r="CE62" s="71"/>
      <c r="CF62" s="71"/>
      <c r="CG62" s="71"/>
      <c r="CH62" s="71"/>
    </row>
    <row r="63" spans="53:86">
      <c r="BA63" t="s">
        <v>755</v>
      </c>
      <c r="BB63" s="71"/>
      <c r="BC63" s="71"/>
      <c r="BD63" s="71"/>
      <c r="BE63" s="71"/>
      <c r="BF63" s="71"/>
      <c r="BG63" s="71"/>
      <c r="BH63" s="71"/>
      <c r="BI63" s="71"/>
      <c r="BJ63" s="71"/>
      <c r="BK63" s="71"/>
      <c r="BL63" s="71"/>
      <c r="BM63" s="179" t="s">
        <v>529</v>
      </c>
      <c r="BN63" s="71"/>
      <c r="BO63" s="71"/>
      <c r="BP63" s="71"/>
      <c r="BQ63" s="71"/>
      <c r="BR63" s="71"/>
      <c r="BS63" s="71"/>
      <c r="BT63" s="71"/>
      <c r="BU63" s="71"/>
      <c r="BV63" s="71"/>
      <c r="BW63" s="71"/>
      <c r="BX63" s="71"/>
      <c r="BY63" s="71"/>
      <c r="BZ63" s="71"/>
      <c r="CA63" s="71"/>
      <c r="CB63" s="71"/>
      <c r="CC63" s="71"/>
      <c r="CD63" s="71"/>
      <c r="CE63" s="71"/>
      <c r="CF63" s="71"/>
      <c r="CG63" s="71"/>
      <c r="CH63" s="71"/>
    </row>
    <row r="64" spans="53:86">
      <c r="BA64" t="s">
        <v>756</v>
      </c>
      <c r="BB64" s="71"/>
      <c r="BC64" s="71"/>
      <c r="BD64" s="71"/>
      <c r="BE64" s="71"/>
      <c r="BF64" s="71"/>
      <c r="BG64" s="71"/>
      <c r="BH64" s="71"/>
      <c r="BI64" s="71"/>
      <c r="BJ64" s="71"/>
      <c r="BK64" s="71"/>
      <c r="BL64" s="71"/>
      <c r="BM64" s="179" t="s">
        <v>530</v>
      </c>
      <c r="BN64" s="71"/>
      <c r="BO64" s="71"/>
      <c r="BP64" s="71"/>
      <c r="BQ64" s="71"/>
      <c r="BR64" s="71"/>
      <c r="BS64" s="71"/>
      <c r="BT64" s="71"/>
      <c r="BU64" s="71"/>
      <c r="BV64" s="71"/>
      <c r="BW64" s="71"/>
      <c r="BX64" s="71"/>
      <c r="BY64" s="71"/>
      <c r="BZ64" s="71"/>
      <c r="CA64" s="71"/>
      <c r="CB64" s="71"/>
      <c r="CC64" s="71"/>
      <c r="CD64" s="71"/>
      <c r="CE64" s="71"/>
      <c r="CF64" s="71"/>
      <c r="CG64" s="71"/>
      <c r="CH64" s="71"/>
    </row>
    <row r="65" spans="53:86" ht="15">
      <c r="BA65" s="193" t="s">
        <v>799</v>
      </c>
      <c r="BB65" s="71"/>
      <c r="BC65" s="71"/>
      <c r="BD65" s="71"/>
      <c r="BE65" s="71"/>
      <c r="BF65" s="71"/>
      <c r="BG65" s="71"/>
      <c r="BH65" s="71"/>
      <c r="BI65" s="71"/>
      <c r="BJ65" s="71"/>
      <c r="BK65" s="71"/>
      <c r="BL65" s="71"/>
      <c r="BM65" s="179"/>
      <c r="BN65" s="71"/>
      <c r="BO65" s="71"/>
      <c r="BP65" s="71"/>
      <c r="BQ65" s="71"/>
      <c r="BR65" s="71"/>
      <c r="BS65" s="71"/>
      <c r="BT65" s="71"/>
      <c r="BU65" s="71"/>
      <c r="BV65" s="71"/>
      <c r="BW65" s="71"/>
      <c r="BX65" s="71"/>
      <c r="BY65" s="71"/>
      <c r="BZ65" s="71"/>
      <c r="CA65" s="71"/>
      <c r="CB65" s="71"/>
      <c r="CC65" s="71"/>
      <c r="CD65" s="71"/>
      <c r="CE65" s="71"/>
      <c r="CF65" s="71"/>
      <c r="CG65" s="71"/>
      <c r="CH65" s="71"/>
    </row>
    <row r="66" spans="53:86">
      <c r="BA66" t="s">
        <v>796</v>
      </c>
      <c r="BB66" s="71"/>
      <c r="BC66" s="71"/>
      <c r="BD66" s="71"/>
      <c r="BE66" s="71"/>
      <c r="BF66" s="71"/>
      <c r="BG66" s="71"/>
      <c r="BH66" s="71"/>
      <c r="BI66" s="71"/>
      <c r="BJ66" s="71"/>
      <c r="BK66" s="71"/>
      <c r="BL66" s="71"/>
      <c r="BM66" s="179"/>
      <c r="BN66" s="71"/>
      <c r="BO66" s="71"/>
      <c r="BP66" s="71"/>
      <c r="BQ66" s="71"/>
      <c r="BR66" s="71"/>
      <c r="BS66" s="71"/>
      <c r="BT66" s="71"/>
      <c r="BU66" s="71"/>
      <c r="BV66" s="71"/>
      <c r="BW66" s="71"/>
      <c r="BX66" s="71"/>
      <c r="BY66" s="71"/>
      <c r="BZ66" s="71"/>
      <c r="CA66" s="71"/>
      <c r="CB66" s="71"/>
      <c r="CC66" s="71"/>
      <c r="CD66" s="71"/>
      <c r="CE66" s="71"/>
      <c r="CF66" s="71"/>
      <c r="CG66" s="71"/>
      <c r="CH66" s="71"/>
    </row>
    <row r="67" spans="53:86">
      <c r="BA67" t="s">
        <v>797</v>
      </c>
      <c r="BB67" s="71"/>
      <c r="BC67" s="71"/>
      <c r="BD67" s="71"/>
      <c r="BE67" s="71"/>
      <c r="BF67" s="71"/>
      <c r="BG67" s="71"/>
      <c r="BH67" s="71"/>
      <c r="BI67" s="71"/>
      <c r="BJ67" s="71"/>
      <c r="BK67" s="71"/>
      <c r="BL67" s="71"/>
      <c r="BM67" s="179"/>
      <c r="BN67" s="71"/>
      <c r="BO67" s="71"/>
      <c r="BP67" s="71"/>
      <c r="BQ67" s="71"/>
      <c r="BR67" s="71"/>
      <c r="BS67" s="71"/>
      <c r="BT67" s="71"/>
      <c r="BU67" s="71"/>
      <c r="BV67" s="71"/>
      <c r="BW67" s="71"/>
      <c r="BX67" s="71"/>
      <c r="BY67" s="71"/>
      <c r="BZ67" s="71"/>
      <c r="CA67" s="71"/>
      <c r="CB67" s="71"/>
      <c r="CC67" s="71"/>
      <c r="CD67" s="71"/>
      <c r="CE67" s="71"/>
      <c r="CF67" s="71"/>
      <c r="CG67" s="71"/>
      <c r="CH67" s="71"/>
    </row>
    <row r="68" spans="53:86">
      <c r="BA68" t="s">
        <v>798</v>
      </c>
      <c r="BB68" s="71"/>
      <c r="BC68" s="71"/>
      <c r="BD68" s="71"/>
      <c r="BE68" s="71"/>
      <c r="BF68" s="71"/>
      <c r="BG68" s="71"/>
      <c r="BH68" s="71"/>
      <c r="BI68" s="71"/>
      <c r="BJ68" s="71"/>
      <c r="BK68" s="71"/>
      <c r="BL68" s="71"/>
      <c r="BM68" s="179"/>
      <c r="BN68" s="71"/>
      <c r="BO68" s="71"/>
      <c r="BP68" s="71"/>
      <c r="BQ68" s="71"/>
      <c r="BR68" s="71"/>
      <c r="BS68" s="71"/>
      <c r="BT68" s="71"/>
      <c r="BU68" s="71"/>
      <c r="BV68" s="71"/>
      <c r="BW68" s="71"/>
      <c r="BX68" s="71"/>
      <c r="BY68" s="71"/>
      <c r="BZ68" s="71"/>
      <c r="CA68" s="71"/>
      <c r="CB68" s="71"/>
      <c r="CC68" s="71"/>
      <c r="CD68" s="71"/>
      <c r="CE68" s="71"/>
      <c r="CF68" s="71"/>
      <c r="CG68" s="71"/>
      <c r="CH68" s="71"/>
    </row>
    <row r="69" spans="53:86" ht="15">
      <c r="BA69" s="193" t="s">
        <v>757</v>
      </c>
      <c r="BB69" s="71"/>
      <c r="BC69" s="71"/>
      <c r="BD69" s="71"/>
      <c r="BE69" s="71"/>
      <c r="BF69" s="71"/>
      <c r="BG69" s="71"/>
      <c r="BH69" s="71"/>
      <c r="BI69" s="71"/>
      <c r="BJ69" s="71"/>
      <c r="BK69" s="71"/>
      <c r="BL69" s="71"/>
      <c r="BM69" s="180" t="s">
        <v>531</v>
      </c>
      <c r="BN69" s="71"/>
      <c r="BO69" s="71"/>
      <c r="BP69" s="71"/>
      <c r="BQ69" s="71"/>
      <c r="BR69" s="71"/>
      <c r="BS69" s="71"/>
      <c r="BT69" s="71"/>
      <c r="BU69" s="71"/>
      <c r="BV69" s="71"/>
      <c r="BW69" s="71"/>
      <c r="BX69" s="71"/>
      <c r="BY69" s="71"/>
      <c r="BZ69" s="71"/>
      <c r="CA69" s="71"/>
      <c r="CB69" s="71"/>
      <c r="CC69" s="71"/>
      <c r="CD69" s="71"/>
      <c r="CE69" s="71"/>
      <c r="CF69" s="71"/>
      <c r="CG69" s="71"/>
      <c r="CH69" s="71"/>
    </row>
    <row r="70" spans="53:86">
      <c r="BA70" t="s">
        <v>758</v>
      </c>
      <c r="BB70" s="71"/>
      <c r="BC70" s="71"/>
      <c r="BD70" s="71"/>
      <c r="BE70" s="71"/>
      <c r="BF70" s="71"/>
      <c r="BG70" s="71"/>
      <c r="BH70" s="71"/>
      <c r="BI70" s="71"/>
      <c r="BJ70" s="71"/>
      <c r="BK70" s="71"/>
      <c r="BL70" s="71"/>
      <c r="BM70" s="179" t="s">
        <v>532</v>
      </c>
      <c r="BN70" s="71"/>
      <c r="BO70" s="71"/>
      <c r="BP70" s="71"/>
      <c r="BQ70" s="71"/>
      <c r="BR70" s="71"/>
      <c r="BS70" s="71"/>
      <c r="BT70" s="71"/>
      <c r="BU70" s="71"/>
      <c r="BV70" s="71"/>
      <c r="BW70" s="71"/>
      <c r="BX70" s="71"/>
      <c r="BY70" s="71"/>
      <c r="BZ70" s="71"/>
      <c r="CA70" s="71"/>
      <c r="CB70" s="71"/>
      <c r="CC70" s="71"/>
      <c r="CD70" s="71"/>
      <c r="CE70" s="71"/>
      <c r="CF70" s="71"/>
      <c r="CG70" s="71"/>
      <c r="CH70" s="71"/>
    </row>
    <row r="71" spans="53:86">
      <c r="BA71" t="s">
        <v>759</v>
      </c>
      <c r="BB71" s="71"/>
      <c r="BC71" s="71"/>
      <c r="BD71" s="71"/>
      <c r="BE71" s="71"/>
      <c r="BF71" s="71"/>
      <c r="BG71" s="71"/>
      <c r="BH71" s="71"/>
      <c r="BI71" s="71"/>
      <c r="BJ71" s="71"/>
      <c r="BK71" s="71"/>
      <c r="BL71" s="71"/>
      <c r="BM71" s="179" t="s">
        <v>533</v>
      </c>
      <c r="BN71" s="71"/>
      <c r="BO71" s="71"/>
      <c r="BP71" s="71"/>
      <c r="BQ71" s="71"/>
      <c r="BR71" s="71"/>
      <c r="BS71" s="71"/>
      <c r="BT71" s="71"/>
      <c r="BU71" s="71"/>
      <c r="BV71" s="71"/>
      <c r="BW71" s="71"/>
      <c r="BX71" s="71"/>
      <c r="BY71" s="71"/>
      <c r="BZ71" s="71"/>
      <c r="CA71" s="71"/>
      <c r="CB71" s="71"/>
      <c r="CC71" s="71"/>
      <c r="CD71" s="71"/>
      <c r="CE71" s="71"/>
      <c r="CF71" s="71"/>
      <c r="CG71" s="71"/>
      <c r="CH71" s="71"/>
    </row>
    <row r="72" spans="53:86">
      <c r="BA72" t="s">
        <v>760</v>
      </c>
      <c r="BB72" s="71"/>
      <c r="BC72" s="71"/>
      <c r="BD72" s="71"/>
      <c r="BE72" s="71"/>
      <c r="BF72" s="71"/>
      <c r="BG72" s="71"/>
      <c r="BH72" s="71"/>
      <c r="BI72" s="71"/>
      <c r="BJ72" s="71"/>
      <c r="BK72" s="71"/>
      <c r="BL72" s="71"/>
      <c r="BM72" s="179" t="s">
        <v>534</v>
      </c>
      <c r="BN72" s="71"/>
      <c r="BO72" s="71"/>
      <c r="BP72" s="71"/>
      <c r="BQ72" s="71"/>
      <c r="BR72" s="71"/>
      <c r="BS72" s="71"/>
      <c r="BT72" s="71"/>
      <c r="BU72" s="71"/>
      <c r="BV72" s="71"/>
      <c r="BW72" s="71"/>
      <c r="BX72" s="71"/>
      <c r="BY72" s="71"/>
      <c r="BZ72" s="71"/>
      <c r="CA72" s="71"/>
      <c r="CB72" s="71"/>
      <c r="CC72" s="71"/>
      <c r="CD72" s="71"/>
      <c r="CE72" s="71"/>
      <c r="CF72" s="71"/>
      <c r="CG72" s="71"/>
      <c r="CH72" s="71"/>
    </row>
    <row r="73" spans="53:86">
      <c r="BA73" t="s">
        <v>761</v>
      </c>
      <c r="BB73" s="71"/>
      <c r="BC73" s="71"/>
      <c r="BD73" s="71"/>
      <c r="BE73" s="71"/>
      <c r="BF73" s="71"/>
      <c r="BG73" s="71"/>
      <c r="BH73" s="71"/>
      <c r="BI73" s="71"/>
      <c r="BJ73" s="71"/>
      <c r="BK73" s="71"/>
      <c r="BL73" s="71"/>
      <c r="BM73" s="179" t="s">
        <v>535</v>
      </c>
      <c r="BN73" s="71"/>
      <c r="BO73" s="71"/>
      <c r="BP73" s="71"/>
      <c r="BQ73" s="71"/>
      <c r="BR73" s="71"/>
      <c r="BS73" s="71"/>
      <c r="BT73" s="71"/>
      <c r="BU73" s="71"/>
      <c r="BV73" s="71"/>
      <c r="BW73" s="71"/>
      <c r="BX73" s="71"/>
      <c r="BY73" s="71"/>
      <c r="BZ73" s="71"/>
      <c r="CA73" s="71"/>
      <c r="CB73" s="71"/>
      <c r="CC73" s="71"/>
      <c r="CD73" s="71"/>
      <c r="CE73" s="71"/>
      <c r="CF73" s="71"/>
      <c r="CG73" s="71"/>
      <c r="CH73" s="71"/>
    </row>
    <row r="74" spans="53:86">
      <c r="BA74" t="s">
        <v>80</v>
      </c>
      <c r="BB74" s="71"/>
      <c r="BC74" s="71"/>
      <c r="BD74" s="71"/>
      <c r="BE74" s="71"/>
      <c r="BF74" s="71"/>
      <c r="BG74" s="71"/>
      <c r="BH74" s="71"/>
      <c r="BI74" s="71"/>
      <c r="BJ74" s="71"/>
      <c r="BK74" s="71"/>
      <c r="BL74" s="71"/>
      <c r="BM74" s="179" t="s">
        <v>98</v>
      </c>
      <c r="BN74" s="71"/>
      <c r="BO74" s="71"/>
      <c r="BP74" s="71"/>
      <c r="BQ74" s="71"/>
      <c r="BR74" s="71"/>
      <c r="BS74" s="71"/>
      <c r="BT74" s="71"/>
      <c r="BU74" s="71"/>
      <c r="BV74" s="71"/>
      <c r="BW74" s="71"/>
      <c r="BX74" s="71"/>
      <c r="BY74" s="71"/>
      <c r="BZ74" s="71"/>
      <c r="CA74" s="71"/>
      <c r="CB74" s="71"/>
      <c r="CC74" s="71"/>
      <c r="CD74" s="71"/>
      <c r="CE74" s="71"/>
      <c r="CF74" s="71"/>
      <c r="CG74" s="71"/>
      <c r="CH74" s="71"/>
    </row>
    <row r="75" spans="53:86">
      <c r="BA75" t="s">
        <v>762</v>
      </c>
      <c r="BB75" s="71"/>
      <c r="BC75" s="71"/>
      <c r="BD75" s="71"/>
      <c r="BE75" s="71"/>
      <c r="BF75" s="71"/>
      <c r="BG75" s="71"/>
      <c r="BH75" s="71"/>
      <c r="BI75" s="71"/>
      <c r="BJ75" s="71"/>
      <c r="BK75" s="71"/>
      <c r="BL75" s="71"/>
      <c r="BM75" s="179" t="s">
        <v>644</v>
      </c>
      <c r="BN75" s="71"/>
      <c r="BO75" s="71"/>
      <c r="BP75" s="71"/>
      <c r="BQ75" s="71"/>
      <c r="BR75" s="71"/>
      <c r="BS75" s="71"/>
      <c r="BT75" s="71"/>
      <c r="BU75" s="71"/>
      <c r="BV75" s="71"/>
      <c r="BW75" s="71"/>
      <c r="BX75" s="71"/>
      <c r="BY75" s="71"/>
      <c r="BZ75" s="71"/>
      <c r="CA75" s="71"/>
      <c r="CB75" s="71"/>
      <c r="CC75" s="71"/>
      <c r="CD75" s="71"/>
      <c r="CE75" s="71"/>
      <c r="CF75" s="71"/>
      <c r="CG75" s="71"/>
      <c r="CH75" s="71"/>
    </row>
    <row r="76" spans="53:86">
      <c r="BA76" t="s">
        <v>763</v>
      </c>
      <c r="BB76" s="71"/>
      <c r="BC76" s="71"/>
      <c r="BD76" s="71"/>
      <c r="BE76" s="71"/>
      <c r="BF76" s="71"/>
      <c r="BG76" s="71"/>
      <c r="BH76" s="71"/>
      <c r="BI76" s="71"/>
      <c r="BJ76" s="71"/>
      <c r="BK76" s="71"/>
      <c r="BL76" s="71"/>
      <c r="BM76" s="179" t="s">
        <v>536</v>
      </c>
      <c r="BN76" s="71"/>
      <c r="BO76" s="71"/>
      <c r="BP76" s="71"/>
      <c r="BQ76" s="71"/>
      <c r="BR76" s="71"/>
      <c r="BS76" s="71"/>
      <c r="BT76" s="71"/>
      <c r="BU76" s="71"/>
      <c r="BV76" s="71"/>
      <c r="BW76" s="71"/>
      <c r="BX76" s="71"/>
      <c r="BY76" s="71"/>
      <c r="BZ76" s="71"/>
      <c r="CA76" s="71"/>
      <c r="CB76" s="71"/>
      <c r="CC76" s="71"/>
      <c r="CD76" s="71"/>
      <c r="CE76" s="71"/>
      <c r="CF76" s="71"/>
      <c r="CG76" s="71"/>
      <c r="CH76" s="71"/>
    </row>
    <row r="77" spans="53:86">
      <c r="BA77" t="s">
        <v>764</v>
      </c>
      <c r="BB77" s="71"/>
      <c r="BC77" s="71"/>
      <c r="BD77" s="71"/>
      <c r="BE77" s="71"/>
      <c r="BF77" s="71"/>
      <c r="BG77" s="71"/>
      <c r="BH77" s="71"/>
      <c r="BI77" s="71"/>
      <c r="BJ77" s="71"/>
      <c r="BK77" s="71"/>
      <c r="BL77" s="71"/>
      <c r="BM77" s="179" t="s">
        <v>537</v>
      </c>
      <c r="BN77" s="71"/>
      <c r="BO77" s="71"/>
      <c r="BP77" s="71"/>
      <c r="BQ77" s="71"/>
      <c r="BR77" s="71"/>
      <c r="BS77" s="71"/>
      <c r="BT77" s="71"/>
      <c r="BU77" s="71"/>
      <c r="BV77" s="71"/>
      <c r="BW77" s="71"/>
      <c r="BX77" s="71"/>
      <c r="BY77" s="71"/>
      <c r="BZ77" s="71"/>
      <c r="CA77" s="71"/>
      <c r="CB77" s="71"/>
      <c r="CC77" s="71"/>
      <c r="CD77" s="71"/>
      <c r="CE77" s="71"/>
      <c r="CF77" s="71"/>
      <c r="CG77" s="71"/>
      <c r="CH77" s="71"/>
    </row>
    <row r="78" spans="53:86">
      <c r="BA78" t="s">
        <v>765</v>
      </c>
      <c r="BB78" s="71"/>
      <c r="BC78" s="71"/>
      <c r="BD78" s="71"/>
      <c r="BE78" s="71"/>
      <c r="BF78" s="71"/>
      <c r="BG78" s="71"/>
      <c r="BH78" s="71"/>
      <c r="BI78" s="71"/>
      <c r="BJ78" s="71"/>
      <c r="BK78" s="71"/>
      <c r="BL78" s="71"/>
      <c r="BM78" s="179" t="s">
        <v>538</v>
      </c>
      <c r="BN78" s="71"/>
      <c r="BO78" s="71"/>
      <c r="BP78" s="71"/>
      <c r="BQ78" s="71"/>
      <c r="BR78" s="71"/>
      <c r="BS78" s="71"/>
      <c r="BT78" s="71"/>
      <c r="BU78" s="71"/>
      <c r="BV78" s="71"/>
      <c r="BW78" s="71"/>
      <c r="BX78" s="71"/>
      <c r="BY78" s="71"/>
      <c r="BZ78" s="71"/>
      <c r="CA78" s="71"/>
      <c r="CB78" s="71"/>
      <c r="CC78" s="71"/>
      <c r="CD78" s="71"/>
      <c r="CE78" s="71"/>
      <c r="CF78" s="71"/>
      <c r="CG78" s="71"/>
      <c r="CH78" s="71"/>
    </row>
    <row r="79" spans="53:86">
      <c r="BA79" t="s">
        <v>766</v>
      </c>
      <c r="BB79" s="71"/>
      <c r="BC79" s="71"/>
      <c r="BD79" s="71"/>
      <c r="BE79" s="71"/>
      <c r="BF79" s="71"/>
      <c r="BG79" s="71"/>
      <c r="BH79" s="71"/>
      <c r="BI79" s="71"/>
      <c r="BJ79" s="71"/>
      <c r="BK79" s="71"/>
      <c r="BL79" s="71"/>
      <c r="BM79" s="179" t="s">
        <v>539</v>
      </c>
      <c r="BN79" s="71"/>
      <c r="BO79" s="71"/>
      <c r="BP79" s="71"/>
      <c r="BQ79" s="71"/>
      <c r="BR79" s="71"/>
      <c r="BS79" s="71"/>
      <c r="BT79" s="71"/>
      <c r="BU79" s="71"/>
      <c r="BV79" s="71"/>
      <c r="BW79" s="71"/>
      <c r="BX79" s="71"/>
      <c r="BY79" s="71"/>
      <c r="BZ79" s="71"/>
      <c r="CA79" s="71"/>
      <c r="CB79" s="71"/>
      <c r="CC79" s="71"/>
      <c r="CD79" s="71"/>
      <c r="CE79" s="71"/>
      <c r="CF79" s="71"/>
      <c r="CG79" s="71"/>
      <c r="CH79" s="71"/>
    </row>
    <row r="80" spans="53:86">
      <c r="BA80" t="s">
        <v>767</v>
      </c>
      <c r="BB80" s="71"/>
      <c r="BC80" s="71"/>
      <c r="BD80" s="71"/>
      <c r="BE80" s="71"/>
      <c r="BF80" s="71"/>
      <c r="BG80" s="71"/>
      <c r="BH80" s="71"/>
      <c r="BI80" s="71"/>
      <c r="BJ80" s="71"/>
      <c r="BK80" s="71"/>
      <c r="BL80" s="71"/>
      <c r="BM80" s="179" t="s">
        <v>540</v>
      </c>
      <c r="BN80" s="71"/>
      <c r="BO80" s="71"/>
      <c r="BP80" s="71"/>
      <c r="BQ80" s="71"/>
      <c r="BR80" s="71"/>
      <c r="BS80" s="71"/>
      <c r="BT80" s="71"/>
      <c r="BU80" s="71"/>
      <c r="BV80" s="71"/>
      <c r="BW80" s="71"/>
      <c r="BX80" s="71"/>
      <c r="BY80" s="71"/>
      <c r="BZ80" s="71"/>
      <c r="CA80" s="71"/>
      <c r="CB80" s="71"/>
      <c r="CC80" s="71"/>
      <c r="CD80" s="71"/>
      <c r="CE80" s="71"/>
      <c r="CF80" s="71"/>
      <c r="CG80" s="71"/>
      <c r="CH80" s="71"/>
    </row>
    <row r="81" spans="53:86">
      <c r="BA81" t="s">
        <v>768</v>
      </c>
      <c r="BB81" s="71"/>
      <c r="BC81" s="71"/>
      <c r="BD81" s="71"/>
      <c r="BE81" s="71"/>
      <c r="BF81" s="71"/>
      <c r="BG81" s="71"/>
      <c r="BH81" s="71"/>
      <c r="BI81" s="71"/>
      <c r="BJ81" s="71"/>
      <c r="BK81" s="71"/>
      <c r="BL81" s="71"/>
      <c r="BM81" s="180" t="s">
        <v>541</v>
      </c>
      <c r="BN81" s="71"/>
      <c r="BO81" s="71"/>
      <c r="BP81" s="71"/>
      <c r="BQ81" s="71"/>
      <c r="BR81" s="71"/>
      <c r="BS81" s="71"/>
      <c r="BT81" s="71"/>
      <c r="BU81" s="71"/>
      <c r="BV81" s="71"/>
      <c r="BW81" s="71"/>
      <c r="BX81" s="71"/>
      <c r="BY81" s="71"/>
      <c r="BZ81" s="71"/>
      <c r="CA81" s="71"/>
      <c r="CB81" s="71"/>
      <c r="CC81" s="71"/>
      <c r="CD81" s="71"/>
      <c r="CE81" s="71"/>
      <c r="CF81" s="71"/>
      <c r="CG81" s="71"/>
      <c r="CH81" s="71"/>
    </row>
    <row r="82" spans="53:86">
      <c r="BA82" t="s">
        <v>769</v>
      </c>
      <c r="BB82" s="71"/>
      <c r="BC82" s="71"/>
      <c r="BD82" s="71"/>
      <c r="BE82" s="71"/>
      <c r="BF82" s="71"/>
      <c r="BG82" s="71"/>
      <c r="BH82" s="71"/>
      <c r="BI82" s="71"/>
      <c r="BJ82" s="71"/>
      <c r="BK82" s="71"/>
      <c r="BL82" s="71"/>
      <c r="BM82" s="179" t="s">
        <v>542</v>
      </c>
      <c r="BN82" s="71"/>
      <c r="BO82" s="71"/>
      <c r="BP82" s="71"/>
      <c r="BQ82" s="71"/>
      <c r="BR82" s="71"/>
      <c r="BS82" s="71"/>
      <c r="BT82" s="71"/>
      <c r="BU82" s="71"/>
      <c r="BV82" s="71"/>
      <c r="BW82" s="71"/>
      <c r="BX82" s="71"/>
      <c r="BY82" s="71"/>
      <c r="BZ82" s="71"/>
      <c r="CA82" s="71"/>
      <c r="CB82" s="71"/>
      <c r="CC82" s="71"/>
      <c r="CD82" s="71"/>
      <c r="CE82" s="71"/>
      <c r="CF82" s="71"/>
      <c r="CG82" s="71"/>
      <c r="CH82" s="71"/>
    </row>
    <row r="83" spans="53:86">
      <c r="BA83" t="s">
        <v>770</v>
      </c>
      <c r="BB83" s="71"/>
      <c r="BC83" s="71"/>
      <c r="BD83" s="71"/>
      <c r="BE83" s="71"/>
      <c r="BF83" s="71"/>
      <c r="BG83" s="71"/>
      <c r="BH83" s="71"/>
      <c r="BI83" s="71"/>
      <c r="BJ83" s="71"/>
      <c r="BK83" s="71"/>
      <c r="BL83" s="71"/>
      <c r="BM83" s="179" t="s">
        <v>543</v>
      </c>
      <c r="BN83" s="71"/>
      <c r="BO83" s="71"/>
      <c r="BP83" s="71"/>
      <c r="BQ83" s="71"/>
      <c r="BR83" s="71"/>
      <c r="BS83" s="71"/>
      <c r="BT83" s="71"/>
      <c r="BU83" s="71"/>
      <c r="BV83" s="71"/>
      <c r="BW83" s="71"/>
      <c r="BX83" s="71"/>
      <c r="BY83" s="71"/>
      <c r="BZ83" s="71"/>
      <c r="CA83" s="71"/>
      <c r="CB83" s="71"/>
      <c r="CC83" s="71"/>
      <c r="CD83" s="71"/>
      <c r="CE83" s="71"/>
      <c r="CF83" s="71"/>
      <c r="CG83" s="71"/>
      <c r="CH83" s="71"/>
    </row>
    <row r="84" spans="53:86">
      <c r="BA84" t="s">
        <v>771</v>
      </c>
      <c r="BB84" s="71"/>
      <c r="BC84" s="71"/>
      <c r="BD84" s="71"/>
      <c r="BE84" s="71"/>
      <c r="BF84" s="71"/>
      <c r="BG84" s="71"/>
      <c r="BH84" s="71"/>
      <c r="BI84" s="71"/>
      <c r="BJ84" s="71"/>
      <c r="BK84" s="71"/>
      <c r="BL84" s="71"/>
      <c r="BM84" s="179" t="s">
        <v>544</v>
      </c>
      <c r="BN84" s="71"/>
      <c r="BO84" s="71"/>
      <c r="BP84" s="71"/>
      <c r="BQ84" s="71"/>
      <c r="BR84" s="71"/>
      <c r="BS84" s="71"/>
      <c r="BT84" s="71"/>
      <c r="BU84" s="71"/>
      <c r="BV84" s="71"/>
      <c r="BW84" s="71"/>
      <c r="BX84" s="71"/>
      <c r="BY84" s="71"/>
      <c r="BZ84" s="71"/>
      <c r="CA84" s="71"/>
      <c r="CB84" s="71"/>
      <c r="CC84" s="71"/>
      <c r="CD84" s="71"/>
      <c r="CE84" s="71"/>
      <c r="CF84" s="71"/>
      <c r="CG84" s="71"/>
      <c r="CH84" s="71"/>
    </row>
    <row r="85" spans="53:86">
      <c r="BA85" t="s">
        <v>772</v>
      </c>
      <c r="BB85" s="71"/>
      <c r="BC85" s="71"/>
      <c r="BD85" s="71"/>
      <c r="BE85" s="71"/>
      <c r="BF85" s="71"/>
      <c r="BG85" s="71"/>
      <c r="BH85" s="71"/>
      <c r="BI85" s="71"/>
      <c r="BJ85" s="71"/>
      <c r="BK85" s="71"/>
      <c r="BL85" s="71"/>
      <c r="BM85" s="179" t="s">
        <v>545</v>
      </c>
      <c r="BN85" s="71"/>
      <c r="BO85" s="71"/>
      <c r="BP85" s="71"/>
      <c r="BQ85" s="71"/>
      <c r="BR85" s="71"/>
      <c r="BS85" s="71"/>
      <c r="BT85" s="71"/>
      <c r="BU85" s="71"/>
      <c r="BV85" s="71"/>
      <c r="BW85" s="71"/>
      <c r="BX85" s="71"/>
      <c r="BY85" s="71"/>
      <c r="BZ85" s="71"/>
      <c r="CA85" s="71"/>
      <c r="CB85" s="71"/>
      <c r="CC85" s="71"/>
      <c r="CD85" s="71"/>
      <c r="CE85" s="71"/>
      <c r="CF85" s="71"/>
      <c r="CG85" s="71"/>
      <c r="CH85" s="71"/>
    </row>
    <row r="86" spans="53:86">
      <c r="BA86" t="s">
        <v>773</v>
      </c>
      <c r="BB86" s="71"/>
      <c r="BC86" s="71"/>
      <c r="BD86" s="71"/>
      <c r="BE86" s="71"/>
      <c r="BF86" s="71"/>
      <c r="BG86" s="71"/>
      <c r="BH86" s="71"/>
      <c r="BI86" s="71"/>
      <c r="BJ86" s="71"/>
      <c r="BK86" s="71"/>
      <c r="BL86" s="71"/>
      <c r="BM86" s="179" t="s">
        <v>546</v>
      </c>
      <c r="BN86" s="71"/>
      <c r="BO86" s="71"/>
      <c r="BP86" s="71"/>
      <c r="BQ86" s="71"/>
      <c r="BR86" s="71"/>
      <c r="BS86" s="71"/>
      <c r="BT86" s="71"/>
      <c r="BU86" s="71"/>
      <c r="BV86" s="71"/>
      <c r="BW86" s="71"/>
      <c r="BX86" s="71"/>
      <c r="BY86" s="71"/>
      <c r="BZ86" s="71"/>
      <c r="CA86" s="71"/>
      <c r="CB86" s="71"/>
      <c r="CC86" s="71"/>
      <c r="CD86" s="71"/>
      <c r="CE86" s="71"/>
      <c r="CF86" s="71"/>
      <c r="CG86" s="71"/>
      <c r="CH86" s="71"/>
    </row>
    <row r="87" spans="53:86">
      <c r="BA87" t="s">
        <v>774</v>
      </c>
      <c r="BB87" s="71"/>
      <c r="BC87" s="71"/>
      <c r="BD87" s="71"/>
      <c r="BE87" s="71"/>
      <c r="BF87" s="71"/>
      <c r="BG87" s="71"/>
      <c r="BH87" s="71"/>
      <c r="BI87" s="71"/>
      <c r="BJ87" s="71"/>
      <c r="BK87" s="71"/>
      <c r="BL87" s="71"/>
      <c r="BM87" s="179" t="s">
        <v>645</v>
      </c>
      <c r="BN87" s="71"/>
      <c r="BO87" s="71"/>
      <c r="BP87" s="71"/>
      <c r="BQ87" s="71"/>
      <c r="BR87" s="71"/>
      <c r="BS87" s="71"/>
      <c r="BT87" s="71"/>
      <c r="BU87" s="71"/>
      <c r="BV87" s="71"/>
      <c r="BW87" s="71"/>
      <c r="BX87" s="71"/>
      <c r="BY87" s="71"/>
      <c r="BZ87" s="71"/>
      <c r="CA87" s="71"/>
      <c r="CB87" s="71"/>
      <c r="CC87" s="71"/>
      <c r="CD87" s="71"/>
      <c r="CE87" s="71"/>
      <c r="CF87" s="71"/>
      <c r="CG87" s="71"/>
      <c r="CH87" s="71"/>
    </row>
    <row r="88" spans="53:86">
      <c r="BA88" t="s">
        <v>775</v>
      </c>
      <c r="BB88" s="71"/>
      <c r="BC88" s="71"/>
      <c r="BD88" s="71"/>
      <c r="BE88" s="71"/>
      <c r="BF88" s="71"/>
      <c r="BG88" s="71"/>
      <c r="BH88" s="71"/>
      <c r="BI88" s="71"/>
      <c r="BJ88" s="71"/>
      <c r="BK88" s="71"/>
      <c r="BL88" s="71"/>
      <c r="BM88" s="179" t="s">
        <v>547</v>
      </c>
      <c r="BN88" s="71"/>
      <c r="BO88" s="71"/>
      <c r="BP88" s="71"/>
      <c r="BQ88" s="71"/>
      <c r="BR88" s="71"/>
      <c r="BS88" s="71"/>
      <c r="BT88" s="71"/>
      <c r="BU88" s="71"/>
      <c r="BV88" s="71"/>
      <c r="BW88" s="71"/>
      <c r="BX88" s="71"/>
      <c r="BY88" s="71"/>
      <c r="BZ88" s="71"/>
      <c r="CA88" s="71"/>
      <c r="CB88" s="71"/>
      <c r="CC88" s="71"/>
      <c r="CD88" s="71"/>
      <c r="CE88" s="71"/>
      <c r="CF88" s="71"/>
      <c r="CG88" s="71"/>
      <c r="CH88" s="71"/>
    </row>
    <row r="89" spans="53:86" ht="15">
      <c r="BA89" s="193" t="s">
        <v>776</v>
      </c>
      <c r="BB89" s="71"/>
      <c r="BC89" s="71"/>
      <c r="BD89" s="71"/>
      <c r="BE89" s="71"/>
      <c r="BF89" s="71"/>
      <c r="BG89" s="71"/>
      <c r="BH89" s="71"/>
      <c r="BI89" s="71"/>
      <c r="BJ89" s="71"/>
      <c r="BK89" s="71"/>
      <c r="BL89" s="71"/>
      <c r="BM89" s="179" t="s">
        <v>94</v>
      </c>
      <c r="BN89" s="71"/>
      <c r="BO89" s="71"/>
      <c r="BP89" s="71"/>
      <c r="BQ89" s="71"/>
      <c r="BR89" s="71"/>
      <c r="BS89" s="71"/>
      <c r="BT89" s="71"/>
      <c r="BU89" s="71"/>
      <c r="BV89" s="71"/>
      <c r="BW89" s="71"/>
      <c r="BX89" s="71"/>
      <c r="BY89" s="71"/>
      <c r="BZ89" s="71"/>
      <c r="CA89" s="71"/>
      <c r="CB89" s="71"/>
      <c r="CC89" s="71"/>
      <c r="CD89" s="71"/>
      <c r="CE89" s="71"/>
      <c r="CF89" s="71"/>
      <c r="CG89" s="71"/>
      <c r="CH89" s="71"/>
    </row>
    <row r="90" spans="53:86">
      <c r="BA90" t="s">
        <v>800</v>
      </c>
      <c r="BB90" s="71"/>
      <c r="BC90" s="71"/>
      <c r="BD90" s="71"/>
      <c r="BE90" s="71"/>
      <c r="BF90" s="71"/>
      <c r="BG90" s="71"/>
      <c r="BH90" s="71"/>
      <c r="BI90" s="71"/>
      <c r="BJ90" s="71"/>
      <c r="BK90" s="71"/>
      <c r="BL90" s="71"/>
      <c r="BM90" s="179" t="s">
        <v>548</v>
      </c>
      <c r="BN90" s="71"/>
      <c r="BO90" s="71"/>
      <c r="BP90" s="71"/>
      <c r="BQ90" s="71"/>
      <c r="BR90" s="71"/>
      <c r="BS90" s="71"/>
      <c r="BT90" s="71"/>
      <c r="BU90" s="71"/>
      <c r="BV90" s="71"/>
      <c r="BW90" s="71"/>
      <c r="BX90" s="71"/>
      <c r="BY90" s="71"/>
      <c r="BZ90" s="71"/>
      <c r="CA90" s="71"/>
      <c r="CB90" s="71"/>
      <c r="CC90" s="71"/>
      <c r="CD90" s="71"/>
      <c r="CE90" s="71"/>
      <c r="CF90" s="71"/>
      <c r="CG90" s="71"/>
      <c r="CH90" s="71"/>
    </row>
    <row r="91" spans="53:86">
      <c r="BA91" t="s">
        <v>801</v>
      </c>
      <c r="BB91" s="71"/>
      <c r="BC91" s="71"/>
      <c r="BD91" s="71"/>
      <c r="BE91" s="71"/>
      <c r="BF91" s="71"/>
      <c r="BG91" s="71"/>
      <c r="BH91" s="71"/>
      <c r="BI91" s="71"/>
      <c r="BJ91" s="71"/>
      <c r="BK91" s="71"/>
      <c r="BL91" s="71"/>
      <c r="BM91" s="179" t="s">
        <v>549</v>
      </c>
      <c r="BN91" s="71"/>
      <c r="BO91" s="71"/>
      <c r="BP91" s="71"/>
      <c r="BQ91" s="71"/>
      <c r="BR91" s="71"/>
      <c r="BS91" s="71"/>
      <c r="BT91" s="71"/>
      <c r="BU91" s="71"/>
      <c r="BV91" s="71"/>
      <c r="BW91" s="71"/>
      <c r="BX91" s="71"/>
      <c r="BY91" s="71"/>
      <c r="BZ91" s="71"/>
      <c r="CA91" s="71"/>
      <c r="CB91" s="71"/>
      <c r="CC91" s="71"/>
      <c r="CD91" s="71"/>
      <c r="CE91" s="71"/>
      <c r="CF91" s="71"/>
      <c r="CG91" s="71"/>
      <c r="CH91" s="71"/>
    </row>
    <row r="92" spans="53:86">
      <c r="BA92" t="s">
        <v>802</v>
      </c>
      <c r="BB92" s="71"/>
      <c r="BC92" s="71"/>
      <c r="BD92" s="71"/>
      <c r="BE92" s="71"/>
      <c r="BF92" s="71"/>
      <c r="BG92" s="71"/>
      <c r="BH92" s="71"/>
      <c r="BI92" s="71"/>
      <c r="BJ92" s="71"/>
      <c r="BK92" s="71"/>
      <c r="BL92" s="71"/>
      <c r="BM92" s="179" t="s">
        <v>550</v>
      </c>
      <c r="BN92" s="71"/>
      <c r="BO92" s="71"/>
      <c r="BP92" s="71"/>
      <c r="BQ92" s="71"/>
      <c r="BR92" s="71"/>
      <c r="BS92" s="71"/>
      <c r="BT92" s="71"/>
      <c r="BU92" s="71"/>
      <c r="BV92" s="71"/>
      <c r="BW92" s="71"/>
      <c r="BX92" s="71"/>
      <c r="BY92" s="71"/>
      <c r="BZ92" s="71"/>
      <c r="CA92" s="71"/>
      <c r="CB92" s="71"/>
      <c r="CC92" s="71"/>
      <c r="CD92" s="71"/>
      <c r="CE92" s="71"/>
      <c r="CF92" s="71"/>
      <c r="CG92" s="71"/>
      <c r="CH92" s="71"/>
    </row>
    <row r="93" spans="53:86" ht="15">
      <c r="BA93" s="193" t="s">
        <v>777</v>
      </c>
      <c r="BB93" s="71"/>
      <c r="BC93" s="71"/>
      <c r="BD93" s="71"/>
      <c r="BE93" s="71"/>
      <c r="BF93" s="71"/>
      <c r="BG93" s="71"/>
      <c r="BH93" s="71"/>
      <c r="BI93" s="71"/>
      <c r="BJ93" s="71"/>
      <c r="BK93" s="71"/>
      <c r="BL93" s="71"/>
      <c r="BM93" s="179" t="s">
        <v>551</v>
      </c>
      <c r="BN93" s="71"/>
      <c r="BO93" s="71"/>
      <c r="BP93" s="71"/>
      <c r="BQ93" s="71"/>
      <c r="BR93" s="71"/>
      <c r="BS93" s="71"/>
      <c r="BT93" s="71"/>
      <c r="BU93" s="71"/>
      <c r="BV93" s="71"/>
      <c r="BW93" s="71"/>
      <c r="BX93" s="71"/>
      <c r="BY93" s="71"/>
      <c r="BZ93" s="71"/>
      <c r="CA93" s="71"/>
      <c r="CB93" s="71"/>
      <c r="CC93" s="71"/>
      <c r="CD93" s="71"/>
      <c r="CE93" s="71"/>
      <c r="CF93" s="71"/>
      <c r="CG93" s="71"/>
      <c r="CH93" s="71"/>
    </row>
    <row r="94" spans="53:86">
      <c r="BA94" t="s">
        <v>778</v>
      </c>
      <c r="BB94" s="71"/>
      <c r="BC94" s="71"/>
      <c r="BD94" s="71"/>
      <c r="BE94" s="71"/>
      <c r="BF94" s="71"/>
      <c r="BG94" s="71"/>
      <c r="BH94" s="71"/>
      <c r="BI94" s="71"/>
      <c r="BJ94" s="71"/>
      <c r="BK94" s="71"/>
      <c r="BL94" s="71"/>
      <c r="BM94" s="179" t="s">
        <v>552</v>
      </c>
      <c r="BN94" s="71"/>
      <c r="BO94" s="71"/>
      <c r="BP94" s="71"/>
      <c r="BQ94" s="71"/>
      <c r="BR94" s="71"/>
      <c r="BS94" s="71"/>
      <c r="BT94" s="71"/>
      <c r="BU94" s="71"/>
      <c r="BV94" s="71"/>
      <c r="BW94" s="71"/>
      <c r="BX94" s="71"/>
      <c r="BY94" s="71"/>
      <c r="BZ94" s="71"/>
      <c r="CA94" s="71"/>
      <c r="CB94" s="71"/>
      <c r="CC94" s="71"/>
      <c r="CD94" s="71"/>
      <c r="CE94" s="71"/>
      <c r="CF94" s="71"/>
      <c r="CG94" s="71"/>
      <c r="CH94" s="71"/>
    </row>
    <row r="95" spans="53:86" ht="15">
      <c r="BA95" s="193" t="s">
        <v>779</v>
      </c>
      <c r="BB95" s="71"/>
      <c r="BC95" s="71"/>
      <c r="BD95" s="71"/>
      <c r="BE95" s="71"/>
      <c r="BF95" s="71"/>
      <c r="BG95" s="71"/>
      <c r="BH95" s="71"/>
      <c r="BI95" s="71"/>
      <c r="BJ95" s="71"/>
      <c r="BK95" s="71"/>
      <c r="BL95" s="71"/>
      <c r="BM95" s="179" t="s">
        <v>553</v>
      </c>
      <c r="BN95" s="71"/>
      <c r="BO95" s="71"/>
      <c r="BP95" s="71"/>
      <c r="BQ95" s="71"/>
      <c r="BR95" s="71"/>
      <c r="BS95" s="71"/>
      <c r="BT95" s="71"/>
      <c r="BU95" s="71"/>
      <c r="BV95" s="71"/>
      <c r="BW95" s="71"/>
      <c r="BX95" s="71"/>
      <c r="BY95" s="71"/>
      <c r="BZ95" s="71"/>
      <c r="CA95" s="71"/>
      <c r="CB95" s="71"/>
      <c r="CC95" s="71"/>
      <c r="CD95" s="71"/>
      <c r="CE95" s="71"/>
      <c r="CF95" s="71"/>
      <c r="CG95" s="71"/>
      <c r="CH95" s="71"/>
    </row>
    <row r="96" spans="53:86">
      <c r="BA96" t="s">
        <v>780</v>
      </c>
      <c r="BB96" s="71"/>
      <c r="BC96" s="71"/>
      <c r="BD96" s="71"/>
      <c r="BE96" s="71"/>
      <c r="BF96" s="71"/>
      <c r="BG96" s="71"/>
      <c r="BH96" s="71"/>
      <c r="BI96" s="71"/>
      <c r="BJ96" s="71"/>
      <c r="BK96" s="71"/>
      <c r="BL96" s="71"/>
      <c r="BM96" s="179" t="s">
        <v>646</v>
      </c>
      <c r="BN96" s="71"/>
      <c r="BO96" s="71"/>
      <c r="BP96" s="71"/>
      <c r="BQ96" s="71"/>
      <c r="BR96" s="71"/>
      <c r="BS96" s="71"/>
      <c r="BT96" s="71"/>
      <c r="BU96" s="71"/>
      <c r="BV96" s="71"/>
      <c r="BW96" s="71"/>
      <c r="BX96" s="71"/>
      <c r="BY96" s="71"/>
      <c r="BZ96" s="71"/>
      <c r="CA96" s="71"/>
      <c r="CB96" s="71"/>
      <c r="CC96" s="71"/>
      <c r="CD96" s="71"/>
      <c r="CE96" s="71"/>
      <c r="CF96" s="71"/>
      <c r="CG96" s="71"/>
      <c r="CH96" s="71"/>
    </row>
    <row r="97" spans="53:86">
      <c r="BA97" t="s">
        <v>781</v>
      </c>
      <c r="BB97" s="71"/>
      <c r="BC97" s="71"/>
      <c r="BD97" s="71"/>
      <c r="BE97" s="71"/>
      <c r="BF97" s="71"/>
      <c r="BG97" s="71"/>
      <c r="BH97" s="71"/>
      <c r="BI97" s="71"/>
      <c r="BJ97" s="71"/>
      <c r="BK97" s="71"/>
      <c r="BL97" s="71"/>
      <c r="BM97" s="179" t="s">
        <v>81</v>
      </c>
      <c r="BN97" s="71"/>
      <c r="BO97" s="71"/>
      <c r="BP97" s="71"/>
      <c r="BQ97" s="71"/>
      <c r="BR97" s="71"/>
      <c r="BS97" s="71"/>
      <c r="BT97" s="71"/>
      <c r="BU97" s="71"/>
      <c r="BV97" s="71"/>
      <c r="BW97" s="71"/>
      <c r="BX97" s="71"/>
      <c r="BY97" s="71"/>
      <c r="BZ97" s="71"/>
      <c r="CA97" s="71"/>
      <c r="CB97" s="71"/>
      <c r="CC97" s="71"/>
      <c r="CD97" s="71"/>
      <c r="CE97" s="71"/>
      <c r="CF97" s="71"/>
      <c r="CG97" s="71"/>
      <c r="CH97" s="71"/>
    </row>
    <row r="98" spans="53:86">
      <c r="BA98" t="s">
        <v>782</v>
      </c>
      <c r="BB98" s="71"/>
      <c r="BC98" s="71"/>
      <c r="BD98" s="71"/>
      <c r="BE98" s="71"/>
      <c r="BF98" s="71"/>
      <c r="BG98" s="71"/>
      <c r="BH98" s="71"/>
      <c r="BI98" s="71"/>
      <c r="BJ98" s="71"/>
      <c r="BK98" s="71"/>
      <c r="BL98" s="71"/>
      <c r="BM98" s="179" t="s">
        <v>554</v>
      </c>
      <c r="BN98" s="71"/>
      <c r="BO98" s="71"/>
      <c r="BP98" s="71"/>
      <c r="BQ98" s="71"/>
      <c r="BR98" s="71"/>
      <c r="BS98" s="71"/>
      <c r="BT98" s="71"/>
      <c r="BU98" s="71"/>
      <c r="BV98" s="71"/>
      <c r="BW98" s="71"/>
      <c r="BX98" s="71"/>
      <c r="BY98" s="71"/>
      <c r="BZ98" s="71"/>
      <c r="CA98" s="71"/>
      <c r="CB98" s="71"/>
      <c r="CC98" s="71"/>
      <c r="CD98" s="71"/>
      <c r="CE98" s="71"/>
      <c r="CF98" s="71"/>
      <c r="CG98" s="71"/>
      <c r="CH98" s="71"/>
    </row>
    <row r="99" spans="53:86">
      <c r="BA99" t="s">
        <v>783</v>
      </c>
      <c r="BB99" s="71"/>
      <c r="BC99" s="71"/>
      <c r="BD99" s="71"/>
      <c r="BE99" s="71"/>
      <c r="BF99" s="71"/>
      <c r="BG99" s="71"/>
      <c r="BH99" s="71"/>
      <c r="BI99" s="71"/>
      <c r="BJ99" s="71"/>
      <c r="BK99" s="71"/>
      <c r="BL99" s="71"/>
      <c r="BM99" s="179" t="s">
        <v>555</v>
      </c>
      <c r="BN99" s="71"/>
      <c r="BO99" s="71"/>
      <c r="BP99" s="71"/>
      <c r="BQ99" s="71"/>
      <c r="BR99" s="71"/>
      <c r="BS99" s="71"/>
      <c r="BT99" s="71"/>
      <c r="BU99" s="71"/>
      <c r="BV99" s="71"/>
      <c r="BW99" s="71"/>
      <c r="BX99" s="71"/>
      <c r="BY99" s="71"/>
      <c r="BZ99" s="71"/>
      <c r="CA99" s="71"/>
      <c r="CB99" s="71"/>
      <c r="CC99" s="71"/>
      <c r="CD99" s="71"/>
      <c r="CE99" s="71"/>
      <c r="CF99" s="71"/>
      <c r="CG99" s="71"/>
      <c r="CH99" s="71"/>
    </row>
    <row r="100" spans="53:86" ht="15">
      <c r="BA100" s="193" t="s">
        <v>784</v>
      </c>
      <c r="BB100" s="71"/>
      <c r="BC100" s="71"/>
      <c r="BD100" s="71"/>
      <c r="BE100" s="71"/>
      <c r="BF100" s="71"/>
      <c r="BG100" s="71"/>
      <c r="BH100" s="71"/>
      <c r="BI100" s="71"/>
      <c r="BJ100" s="71"/>
      <c r="BK100" s="71"/>
      <c r="BL100" s="71"/>
      <c r="BM100" s="179" t="s">
        <v>556</v>
      </c>
      <c r="BN100" s="71"/>
      <c r="BO100" s="71"/>
      <c r="BP100" s="71"/>
      <c r="BQ100" s="71"/>
      <c r="BR100" s="71"/>
      <c r="BS100" s="71"/>
      <c r="BT100" s="71"/>
      <c r="BU100" s="71"/>
      <c r="BV100" s="71"/>
      <c r="BW100" s="71"/>
      <c r="BX100" s="71"/>
      <c r="BY100" s="71"/>
      <c r="BZ100" s="71"/>
      <c r="CA100" s="71"/>
      <c r="CB100" s="71"/>
      <c r="CC100" s="71"/>
      <c r="CD100" s="71"/>
      <c r="CE100" s="71"/>
      <c r="CF100" s="71"/>
      <c r="CG100" s="71"/>
      <c r="CH100" s="71"/>
    </row>
    <row r="101" spans="53:86">
      <c r="BA101" t="s">
        <v>785</v>
      </c>
      <c r="BB101" s="71"/>
      <c r="BC101" s="71"/>
      <c r="BD101" s="71"/>
      <c r="BE101" s="71"/>
      <c r="BF101" s="71"/>
      <c r="BG101" s="71"/>
      <c r="BH101" s="71"/>
      <c r="BI101" s="71"/>
      <c r="BJ101" s="71"/>
      <c r="BK101" s="71"/>
      <c r="BL101" s="71"/>
      <c r="BM101" s="179" t="s">
        <v>557</v>
      </c>
      <c r="BN101" s="71"/>
      <c r="BO101" s="71"/>
      <c r="BP101" s="71"/>
      <c r="BQ101" s="71"/>
      <c r="BR101" s="71"/>
      <c r="BS101" s="71"/>
      <c r="BT101" s="71"/>
      <c r="BU101" s="71"/>
      <c r="BV101" s="71"/>
      <c r="BW101" s="71"/>
      <c r="BX101" s="71"/>
      <c r="BY101" s="71"/>
      <c r="BZ101" s="71"/>
      <c r="CA101" s="71"/>
      <c r="CB101" s="71"/>
      <c r="CC101" s="71"/>
      <c r="CD101" s="71"/>
      <c r="CE101" s="71"/>
      <c r="CF101" s="71"/>
      <c r="CG101" s="71"/>
      <c r="CH101" s="71"/>
    </row>
    <row r="102" spans="53:86">
      <c r="BA102" t="s">
        <v>786</v>
      </c>
      <c r="BB102" s="71"/>
      <c r="BC102" s="71"/>
      <c r="BD102" s="71"/>
      <c r="BE102" s="71"/>
      <c r="BF102" s="71"/>
      <c r="BG102" s="71"/>
      <c r="BH102" s="71"/>
      <c r="BI102" s="71"/>
      <c r="BJ102" s="71"/>
      <c r="BK102" s="71"/>
      <c r="BL102" s="71"/>
      <c r="BM102" s="179" t="s">
        <v>558</v>
      </c>
      <c r="BN102" s="71"/>
      <c r="BO102" s="71"/>
      <c r="BP102" s="71"/>
      <c r="BQ102" s="71"/>
      <c r="BR102" s="71"/>
      <c r="BS102" s="71"/>
      <c r="BT102" s="71"/>
      <c r="BU102" s="71"/>
      <c r="BV102" s="71"/>
      <c r="BW102" s="71"/>
      <c r="BX102" s="71"/>
      <c r="BY102" s="71"/>
      <c r="BZ102" s="71"/>
      <c r="CA102" s="71"/>
      <c r="CB102" s="71"/>
      <c r="CC102" s="71"/>
      <c r="CD102" s="71"/>
      <c r="CE102" s="71"/>
      <c r="CF102" s="71"/>
      <c r="CG102" s="71"/>
      <c r="CH102" s="71"/>
    </row>
    <row r="103" spans="53:86">
      <c r="BA103" t="s">
        <v>787</v>
      </c>
      <c r="BB103" s="71"/>
      <c r="BC103" s="71"/>
      <c r="BD103" s="71"/>
      <c r="BE103" s="71"/>
      <c r="BF103" s="71"/>
      <c r="BG103" s="71"/>
      <c r="BH103" s="71"/>
      <c r="BI103" s="71"/>
      <c r="BJ103" s="71"/>
      <c r="BK103" s="71"/>
      <c r="BL103" s="71"/>
      <c r="BM103" s="179" t="s">
        <v>559</v>
      </c>
      <c r="BN103" s="71"/>
      <c r="BO103" s="71"/>
      <c r="BP103" s="71"/>
      <c r="BQ103" s="71"/>
      <c r="BR103" s="71"/>
      <c r="BS103" s="71"/>
      <c r="BT103" s="71"/>
      <c r="BU103" s="71"/>
      <c r="BV103" s="71"/>
      <c r="BW103" s="71"/>
      <c r="BX103" s="71"/>
      <c r="BY103" s="71"/>
      <c r="BZ103" s="71"/>
      <c r="CA103" s="71"/>
      <c r="CB103" s="71"/>
      <c r="CC103" s="71"/>
      <c r="CD103" s="71"/>
      <c r="CE103" s="71"/>
      <c r="CF103" s="71"/>
      <c r="CG103" s="71"/>
      <c r="CH103" s="71"/>
    </row>
    <row r="104" spans="53:86">
      <c r="BA104" t="s">
        <v>788</v>
      </c>
      <c r="BB104" s="71"/>
      <c r="BC104" s="71"/>
      <c r="BD104" s="71"/>
      <c r="BE104" s="71"/>
      <c r="BF104" s="71"/>
      <c r="BG104" s="71"/>
      <c r="BH104" s="71"/>
      <c r="BI104" s="71"/>
      <c r="BJ104" s="71"/>
      <c r="BK104" s="71"/>
      <c r="BL104" s="71"/>
      <c r="BM104" s="179" t="s">
        <v>560</v>
      </c>
      <c r="BN104" s="71"/>
      <c r="BO104" s="71"/>
      <c r="BP104" s="71"/>
      <c r="BQ104" s="71"/>
      <c r="BR104" s="71"/>
      <c r="BS104" s="71"/>
      <c r="BT104" s="71"/>
      <c r="BU104" s="71"/>
      <c r="BV104" s="71"/>
      <c r="BW104" s="71"/>
      <c r="BX104" s="71"/>
      <c r="BY104" s="71"/>
      <c r="BZ104" s="71"/>
      <c r="CA104" s="71"/>
      <c r="CB104" s="71"/>
      <c r="CC104" s="71"/>
      <c r="CD104" s="71"/>
      <c r="CE104" s="71"/>
      <c r="CF104" s="71"/>
      <c r="CG104" s="71"/>
      <c r="CH104" s="71"/>
    </row>
    <row r="105" spans="53:86">
      <c r="BA105" t="s">
        <v>789</v>
      </c>
      <c r="BB105" s="71"/>
      <c r="BC105" s="71"/>
      <c r="BD105" s="71"/>
      <c r="BE105" s="71"/>
      <c r="BF105" s="71"/>
      <c r="BG105" s="71"/>
      <c r="BH105" s="71"/>
      <c r="BI105" s="71"/>
      <c r="BJ105" s="71"/>
      <c r="BK105" s="71"/>
      <c r="BL105" s="71"/>
      <c r="BM105" s="179" t="s">
        <v>82</v>
      </c>
      <c r="BN105" s="71"/>
      <c r="BO105" s="71"/>
      <c r="BP105" s="71"/>
      <c r="BQ105" s="71"/>
      <c r="BR105" s="71"/>
      <c r="BS105" s="71"/>
      <c r="BT105" s="71"/>
      <c r="BU105" s="71"/>
      <c r="BV105" s="71"/>
      <c r="BW105" s="71"/>
      <c r="BX105" s="71"/>
      <c r="BY105" s="71"/>
      <c r="BZ105" s="71"/>
      <c r="CA105" s="71"/>
      <c r="CB105" s="71"/>
      <c r="CC105" s="71"/>
      <c r="CD105" s="71"/>
      <c r="CE105" s="71"/>
      <c r="CF105" s="71"/>
      <c r="CG105" s="71"/>
      <c r="CH105" s="71"/>
    </row>
    <row r="106" spans="53:86">
      <c r="BA106" t="s">
        <v>790</v>
      </c>
      <c r="BB106" s="71"/>
      <c r="BC106" s="71"/>
      <c r="BD106" s="71"/>
      <c r="BE106" s="71"/>
      <c r="BF106" s="71"/>
      <c r="BG106" s="71"/>
      <c r="BH106" s="71"/>
      <c r="BI106" s="71"/>
      <c r="BJ106" s="71"/>
      <c r="BK106" s="71"/>
      <c r="BL106" s="71"/>
      <c r="BM106" s="179" t="s">
        <v>561</v>
      </c>
      <c r="BN106" s="71"/>
      <c r="BO106" s="71"/>
      <c r="BP106" s="71"/>
      <c r="BQ106" s="71"/>
      <c r="BR106" s="71"/>
      <c r="BS106" s="71"/>
      <c r="BT106" s="71"/>
      <c r="BU106" s="71"/>
      <c r="BV106" s="71"/>
      <c r="BW106" s="71"/>
      <c r="BX106" s="71"/>
      <c r="BY106" s="71"/>
      <c r="BZ106" s="71"/>
      <c r="CA106" s="71"/>
      <c r="CB106" s="71"/>
      <c r="CC106" s="71"/>
      <c r="CD106" s="71"/>
      <c r="CE106" s="71"/>
      <c r="CF106" s="71"/>
      <c r="CG106" s="71"/>
      <c r="CH106" s="71"/>
    </row>
    <row r="107" spans="53:86" ht="15">
      <c r="BA107" s="193" t="s">
        <v>791</v>
      </c>
      <c r="BB107" s="71"/>
      <c r="BC107" s="71"/>
      <c r="BD107" s="71"/>
      <c r="BE107" s="71"/>
      <c r="BF107" s="71"/>
      <c r="BG107" s="71"/>
      <c r="BH107" s="71"/>
      <c r="BI107" s="71"/>
      <c r="BJ107" s="71"/>
      <c r="BK107" s="71"/>
      <c r="BL107" s="71"/>
      <c r="BM107" s="179" t="s">
        <v>562</v>
      </c>
      <c r="BN107" s="71"/>
      <c r="BO107" s="71"/>
      <c r="BP107" s="71"/>
      <c r="BQ107" s="71"/>
      <c r="BR107" s="71"/>
      <c r="BS107" s="71"/>
      <c r="BT107" s="71"/>
      <c r="BU107" s="71"/>
      <c r="BV107" s="71"/>
      <c r="BW107" s="71"/>
      <c r="BX107" s="71"/>
      <c r="BY107" s="71"/>
      <c r="BZ107" s="71"/>
      <c r="CA107" s="71"/>
      <c r="CB107" s="71"/>
      <c r="CC107" s="71"/>
      <c r="CD107" s="71"/>
      <c r="CE107" s="71"/>
      <c r="CF107" s="71"/>
      <c r="CG107" s="71"/>
      <c r="CH107" s="71"/>
    </row>
    <row r="108" spans="53:86">
      <c r="BA108" t="s">
        <v>792</v>
      </c>
      <c r="BB108" s="71"/>
      <c r="BC108" s="71"/>
      <c r="BD108" s="71"/>
      <c r="BE108" s="71"/>
      <c r="BF108" s="71"/>
      <c r="BG108" s="71"/>
      <c r="BH108" s="71"/>
      <c r="BI108" s="71"/>
      <c r="BJ108" s="71"/>
      <c r="BK108" s="71"/>
      <c r="BL108" s="71"/>
      <c r="BM108" s="179" t="s">
        <v>563</v>
      </c>
      <c r="BN108" s="71"/>
      <c r="BO108" s="71"/>
      <c r="BP108" s="71"/>
      <c r="BQ108" s="71"/>
      <c r="BR108" s="71"/>
      <c r="BS108" s="71"/>
      <c r="BT108" s="71"/>
      <c r="BU108" s="71"/>
      <c r="BV108" s="71"/>
      <c r="BW108" s="71"/>
      <c r="BX108" s="71"/>
      <c r="BY108" s="71"/>
      <c r="BZ108" s="71"/>
      <c r="CA108" s="71"/>
      <c r="CB108" s="71"/>
      <c r="CC108" s="71"/>
      <c r="CD108" s="71"/>
      <c r="CE108" s="71"/>
      <c r="CF108" s="71"/>
      <c r="CG108" s="71"/>
      <c r="CH108" s="71"/>
    </row>
    <row r="109" spans="53:86" ht="15">
      <c r="BA109" s="193" t="s">
        <v>793</v>
      </c>
      <c r="BB109" s="71"/>
      <c r="BC109" s="71"/>
      <c r="BD109" s="71"/>
      <c r="BE109" s="71"/>
      <c r="BF109" s="71"/>
      <c r="BG109" s="71"/>
      <c r="BH109" s="71"/>
      <c r="BI109" s="71"/>
      <c r="BJ109" s="71"/>
      <c r="BK109" s="71"/>
      <c r="BL109" s="71"/>
      <c r="BM109" s="179" t="s">
        <v>564</v>
      </c>
      <c r="BN109" s="71"/>
      <c r="BO109" s="71"/>
      <c r="BP109" s="71"/>
      <c r="BQ109" s="71"/>
      <c r="BR109" s="71"/>
      <c r="BS109" s="71"/>
      <c r="BT109" s="71"/>
      <c r="BU109" s="71"/>
      <c r="BV109" s="71"/>
      <c r="BW109" s="71"/>
      <c r="BX109" s="71"/>
      <c r="BY109" s="71"/>
      <c r="BZ109" s="71"/>
      <c r="CA109" s="71"/>
      <c r="CB109" s="71"/>
      <c r="CC109" s="71"/>
      <c r="CD109" s="71"/>
      <c r="CE109" s="71"/>
      <c r="CF109" s="71"/>
      <c r="CG109" s="71"/>
      <c r="CH109" s="71"/>
    </row>
    <row r="110" spans="53:86">
      <c r="BA110" t="s">
        <v>794</v>
      </c>
      <c r="BB110" s="71"/>
      <c r="BC110" s="71"/>
      <c r="BD110" s="71"/>
      <c r="BE110" s="71"/>
      <c r="BF110" s="71"/>
      <c r="BG110" s="71"/>
      <c r="BH110" s="71"/>
      <c r="BI110" s="71"/>
      <c r="BJ110" s="71"/>
      <c r="BK110" s="71"/>
      <c r="BL110" s="71"/>
      <c r="BM110" s="179" t="s">
        <v>565</v>
      </c>
      <c r="BN110" s="71"/>
      <c r="BO110" s="71"/>
      <c r="BP110" s="71"/>
      <c r="BQ110" s="71"/>
      <c r="BR110" s="71"/>
      <c r="BS110" s="71"/>
      <c r="BT110" s="71"/>
      <c r="BU110" s="71"/>
      <c r="BV110" s="71"/>
      <c r="BW110" s="71"/>
      <c r="BX110" s="71"/>
      <c r="BY110" s="71"/>
      <c r="BZ110" s="71"/>
      <c r="CA110" s="71"/>
      <c r="CB110" s="71"/>
      <c r="CC110" s="71"/>
      <c r="CD110" s="71"/>
      <c r="CE110" s="71"/>
      <c r="CF110" s="71"/>
      <c r="CG110" s="71"/>
      <c r="CH110" s="71"/>
    </row>
    <row r="111" spans="53:86">
      <c r="BA111" s="71"/>
      <c r="BB111" s="71"/>
      <c r="BC111" s="71"/>
      <c r="BD111" s="71"/>
      <c r="BE111" s="71"/>
      <c r="BF111" s="71"/>
      <c r="BG111" s="71"/>
      <c r="BH111" s="71"/>
      <c r="BI111" s="71"/>
      <c r="BJ111" s="71"/>
      <c r="BK111" s="71"/>
      <c r="BL111" s="71"/>
      <c r="BM111" s="179" t="s">
        <v>566</v>
      </c>
      <c r="BN111" s="71"/>
      <c r="BO111" s="71"/>
      <c r="BP111" s="71"/>
      <c r="BQ111" s="71"/>
      <c r="BR111" s="71"/>
      <c r="BS111" s="71"/>
      <c r="BT111" s="71"/>
      <c r="BU111" s="71"/>
      <c r="BV111" s="71"/>
      <c r="BW111" s="71"/>
      <c r="BX111" s="71"/>
      <c r="BY111" s="71"/>
      <c r="BZ111" s="71"/>
      <c r="CA111" s="71"/>
      <c r="CB111" s="71"/>
      <c r="CC111" s="71"/>
      <c r="CD111" s="71"/>
      <c r="CE111" s="71"/>
      <c r="CF111" s="71"/>
      <c r="CG111" s="71"/>
      <c r="CH111" s="71"/>
    </row>
    <row r="112" spans="53:86">
      <c r="BA112" s="71"/>
      <c r="BB112" s="71"/>
      <c r="BC112" s="71"/>
      <c r="BD112" s="71"/>
      <c r="BE112" s="71"/>
      <c r="BF112" s="71"/>
      <c r="BG112" s="71"/>
      <c r="BH112" s="71"/>
      <c r="BI112" s="71"/>
      <c r="BJ112" s="71"/>
      <c r="BK112" s="71"/>
      <c r="BL112" s="71"/>
      <c r="BM112" s="179" t="s">
        <v>567</v>
      </c>
      <c r="BN112" s="71"/>
      <c r="BO112" s="71"/>
      <c r="BP112" s="71"/>
      <c r="BQ112" s="71"/>
      <c r="BR112" s="71"/>
      <c r="BS112" s="71"/>
      <c r="BT112" s="71"/>
      <c r="BU112" s="71"/>
      <c r="BV112" s="71"/>
      <c r="BW112" s="71"/>
      <c r="BX112" s="71"/>
      <c r="BY112" s="71"/>
      <c r="BZ112" s="71"/>
      <c r="CA112" s="71"/>
      <c r="CB112" s="71"/>
      <c r="CC112" s="71"/>
      <c r="CD112" s="71"/>
      <c r="CE112" s="71"/>
      <c r="CF112" s="71"/>
      <c r="CG112" s="71"/>
      <c r="CH112" s="71"/>
    </row>
    <row r="113" spans="53:86">
      <c r="BA113" s="71"/>
      <c r="BB113" s="71"/>
      <c r="BC113" s="71"/>
      <c r="BD113" s="71"/>
      <c r="BE113" s="71"/>
      <c r="BF113" s="71"/>
      <c r="BG113" s="71"/>
      <c r="BH113" s="71"/>
      <c r="BI113" s="71"/>
      <c r="BJ113" s="71"/>
      <c r="BK113" s="71"/>
      <c r="BL113" s="71"/>
      <c r="BM113" s="179" t="s">
        <v>568</v>
      </c>
      <c r="BN113" s="71"/>
      <c r="BO113" s="71"/>
      <c r="BP113" s="71"/>
      <c r="BQ113" s="71"/>
      <c r="BR113" s="71"/>
      <c r="BS113" s="71"/>
      <c r="BT113" s="71"/>
      <c r="BU113" s="71"/>
      <c r="BV113" s="71"/>
      <c r="BW113" s="71"/>
      <c r="BX113" s="71"/>
      <c r="BY113" s="71"/>
      <c r="BZ113" s="71"/>
      <c r="CA113" s="71"/>
      <c r="CB113" s="71"/>
      <c r="CC113" s="71"/>
      <c r="CD113" s="71"/>
      <c r="CE113" s="71"/>
      <c r="CF113" s="71"/>
      <c r="CG113" s="71"/>
      <c r="CH113" s="71"/>
    </row>
    <row r="114" spans="53:86">
      <c r="BA114" s="71"/>
      <c r="BB114" s="71"/>
      <c r="BC114" s="71"/>
      <c r="BD114" s="71"/>
      <c r="BE114" s="71"/>
      <c r="BF114" s="71"/>
      <c r="BG114" s="71"/>
      <c r="BH114" s="71"/>
      <c r="BI114" s="71"/>
      <c r="BJ114" s="71"/>
      <c r="BK114" s="71"/>
      <c r="BL114" s="71"/>
      <c r="BM114" s="179" t="s">
        <v>569</v>
      </c>
      <c r="BN114" s="71"/>
      <c r="BO114" s="71"/>
      <c r="BP114" s="71"/>
      <c r="BQ114" s="71"/>
      <c r="BR114" s="71"/>
      <c r="BS114" s="71"/>
      <c r="BT114" s="71"/>
      <c r="BU114" s="71"/>
      <c r="BV114" s="71"/>
      <c r="BW114" s="71"/>
      <c r="BX114" s="71"/>
      <c r="BY114" s="71"/>
      <c r="BZ114" s="71"/>
      <c r="CA114" s="71"/>
      <c r="CB114" s="71"/>
      <c r="CC114" s="71"/>
      <c r="CD114" s="71"/>
      <c r="CE114" s="71"/>
      <c r="CF114" s="71"/>
      <c r="CG114" s="71"/>
      <c r="CH114" s="71"/>
    </row>
    <row r="115" spans="53:86">
      <c r="BA115" s="71"/>
      <c r="BB115" s="71"/>
      <c r="BC115" s="71"/>
      <c r="BD115" s="71"/>
      <c r="BE115" s="71"/>
      <c r="BF115" s="71"/>
      <c r="BG115" s="71"/>
      <c r="BH115" s="71"/>
      <c r="BI115" s="71"/>
      <c r="BJ115" s="71"/>
      <c r="BK115" s="71"/>
      <c r="BL115" s="71"/>
      <c r="BM115" s="179" t="s">
        <v>570</v>
      </c>
      <c r="BN115" s="71"/>
      <c r="BO115" s="71"/>
      <c r="BP115" s="71"/>
      <c r="BQ115" s="71"/>
      <c r="BR115" s="71"/>
      <c r="BS115" s="71"/>
      <c r="BT115" s="71"/>
      <c r="BU115" s="71"/>
      <c r="BV115" s="71"/>
      <c r="BW115" s="71"/>
      <c r="BX115" s="71"/>
      <c r="BY115" s="71"/>
      <c r="BZ115" s="71"/>
      <c r="CA115" s="71"/>
      <c r="CB115" s="71"/>
      <c r="CC115" s="71"/>
      <c r="CD115" s="71"/>
      <c r="CE115" s="71"/>
      <c r="CF115" s="71"/>
      <c r="CG115" s="71"/>
      <c r="CH115" s="71"/>
    </row>
    <row r="116" spans="53:86">
      <c r="BA116" s="71"/>
      <c r="BB116" s="71"/>
      <c r="BC116" s="71"/>
      <c r="BD116" s="71"/>
      <c r="BE116" s="71"/>
      <c r="BF116" s="71"/>
      <c r="BG116" s="71"/>
      <c r="BH116" s="71"/>
      <c r="BI116" s="71"/>
      <c r="BJ116" s="71"/>
      <c r="BK116" s="71"/>
      <c r="BL116" s="71"/>
      <c r="BM116" s="179" t="s">
        <v>571</v>
      </c>
      <c r="BN116" s="71"/>
      <c r="BO116" s="71"/>
      <c r="BP116" s="71"/>
      <c r="BQ116" s="71"/>
      <c r="BR116" s="71"/>
      <c r="BS116" s="71"/>
      <c r="BT116" s="71"/>
      <c r="BU116" s="71"/>
      <c r="BV116" s="71"/>
      <c r="BW116" s="71"/>
      <c r="BX116" s="71"/>
      <c r="BY116" s="71"/>
      <c r="BZ116" s="71"/>
      <c r="CA116" s="71"/>
      <c r="CB116" s="71"/>
      <c r="CC116" s="71"/>
      <c r="CD116" s="71"/>
      <c r="CE116" s="71"/>
      <c r="CF116" s="71"/>
      <c r="CG116" s="71"/>
      <c r="CH116" s="71"/>
    </row>
    <row r="117" spans="53:86">
      <c r="BA117" s="71"/>
      <c r="BB117" s="71"/>
      <c r="BC117" s="71"/>
      <c r="BD117" s="71"/>
      <c r="BE117" s="71"/>
      <c r="BF117" s="71"/>
      <c r="BG117" s="71"/>
      <c r="BH117" s="71"/>
      <c r="BI117" s="71"/>
      <c r="BJ117" s="71"/>
      <c r="BK117" s="71"/>
      <c r="BL117" s="71"/>
      <c r="BM117" s="179" t="s">
        <v>572</v>
      </c>
      <c r="BN117" s="71"/>
      <c r="BO117" s="71"/>
      <c r="BP117" s="71"/>
      <c r="BQ117" s="71"/>
      <c r="BR117" s="71"/>
      <c r="BS117" s="71"/>
      <c r="BT117" s="71"/>
      <c r="BU117" s="71"/>
      <c r="BV117" s="71"/>
      <c r="BW117" s="71"/>
      <c r="BX117" s="71"/>
      <c r="BY117" s="71"/>
      <c r="BZ117" s="71"/>
      <c r="CA117" s="71"/>
      <c r="CB117" s="71"/>
      <c r="CC117" s="71"/>
      <c r="CD117" s="71"/>
      <c r="CE117" s="71"/>
      <c r="CF117" s="71"/>
      <c r="CG117" s="71"/>
      <c r="CH117" s="71"/>
    </row>
    <row r="118" spans="53:86">
      <c r="BA118" s="71"/>
      <c r="BB118" s="71"/>
      <c r="BC118" s="71"/>
      <c r="BD118" s="71"/>
      <c r="BE118" s="71"/>
      <c r="BF118" s="71"/>
      <c r="BG118" s="71"/>
      <c r="BH118" s="71"/>
      <c r="BI118" s="71"/>
      <c r="BJ118" s="71"/>
      <c r="BK118" s="71"/>
      <c r="BL118" s="71"/>
      <c r="BM118" s="179" t="s">
        <v>573</v>
      </c>
      <c r="BN118" s="71"/>
      <c r="BO118" s="71"/>
      <c r="BP118" s="71"/>
      <c r="BQ118" s="71"/>
      <c r="BR118" s="71"/>
      <c r="BS118" s="71"/>
      <c r="BT118" s="71"/>
      <c r="BU118" s="71"/>
      <c r="BV118" s="71"/>
      <c r="BW118" s="71"/>
      <c r="BX118" s="71"/>
      <c r="BY118" s="71"/>
      <c r="BZ118" s="71"/>
      <c r="CA118" s="71"/>
      <c r="CB118" s="71"/>
      <c r="CC118" s="71"/>
      <c r="CD118" s="71"/>
      <c r="CE118" s="71"/>
      <c r="CF118" s="71"/>
      <c r="CG118" s="71"/>
      <c r="CH118" s="71"/>
    </row>
    <row r="119" spans="53:86">
      <c r="BA119" s="71"/>
      <c r="BB119" s="71"/>
      <c r="BC119" s="71"/>
      <c r="BD119" s="71"/>
      <c r="BE119" s="71"/>
      <c r="BF119" s="71"/>
      <c r="BG119" s="71"/>
      <c r="BH119" s="71"/>
      <c r="BI119" s="71"/>
      <c r="BJ119" s="71"/>
      <c r="BK119" s="71"/>
      <c r="BL119" s="71"/>
      <c r="BM119" s="179" t="s">
        <v>574</v>
      </c>
      <c r="BN119" s="71"/>
      <c r="BO119" s="71"/>
      <c r="BP119" s="71"/>
      <c r="BQ119" s="71"/>
      <c r="BR119" s="71"/>
      <c r="BS119" s="71"/>
      <c r="BT119" s="71"/>
      <c r="BU119" s="71"/>
      <c r="BV119" s="71"/>
      <c r="BW119" s="71"/>
      <c r="BX119" s="71"/>
      <c r="BY119" s="71"/>
      <c r="BZ119" s="71"/>
      <c r="CA119" s="71"/>
      <c r="CB119" s="71"/>
      <c r="CC119" s="71"/>
      <c r="CD119" s="71"/>
      <c r="CE119" s="71"/>
      <c r="CF119" s="71"/>
      <c r="CG119" s="71"/>
      <c r="CH119" s="71"/>
    </row>
    <row r="120" spans="53:86">
      <c r="BA120" s="71"/>
      <c r="BB120" s="71"/>
      <c r="BC120" s="71"/>
      <c r="BD120" s="71"/>
      <c r="BE120" s="71"/>
      <c r="BF120" s="71"/>
      <c r="BG120" s="71"/>
      <c r="BH120" s="71"/>
      <c r="BI120" s="71"/>
      <c r="BJ120" s="71"/>
      <c r="BK120" s="71"/>
      <c r="BL120" s="71"/>
      <c r="BM120" s="179" t="s">
        <v>575</v>
      </c>
      <c r="BN120" s="71"/>
      <c r="BO120" s="71"/>
      <c r="BP120" s="71"/>
      <c r="BQ120" s="71"/>
      <c r="BR120" s="71"/>
      <c r="BS120" s="71"/>
      <c r="BT120" s="71"/>
      <c r="BU120" s="71"/>
      <c r="BV120" s="71"/>
      <c r="BW120" s="71"/>
      <c r="BX120" s="71"/>
      <c r="BY120" s="71"/>
      <c r="BZ120" s="71"/>
      <c r="CA120" s="71"/>
      <c r="CB120" s="71"/>
      <c r="CC120" s="71"/>
      <c r="CD120" s="71"/>
      <c r="CE120" s="71"/>
      <c r="CF120" s="71"/>
      <c r="CG120" s="71"/>
      <c r="CH120" s="71"/>
    </row>
    <row r="121" spans="53:86">
      <c r="BA121" s="71"/>
      <c r="BB121" s="71"/>
      <c r="BC121" s="71"/>
      <c r="BD121" s="71"/>
      <c r="BE121" s="71"/>
      <c r="BF121" s="71"/>
      <c r="BG121" s="71"/>
      <c r="BH121" s="71"/>
      <c r="BI121" s="71"/>
      <c r="BJ121" s="71"/>
      <c r="BK121" s="71"/>
      <c r="BL121" s="71"/>
      <c r="BM121" s="179" t="s">
        <v>576</v>
      </c>
      <c r="BN121" s="71"/>
      <c r="BO121" s="71"/>
      <c r="BP121" s="71"/>
      <c r="BQ121" s="71"/>
      <c r="BR121" s="71"/>
      <c r="BS121" s="71"/>
      <c r="BT121" s="71"/>
      <c r="BU121" s="71"/>
      <c r="BV121" s="71"/>
      <c r="BW121" s="71"/>
      <c r="BX121" s="71"/>
      <c r="BY121" s="71"/>
      <c r="BZ121" s="71"/>
      <c r="CA121" s="71"/>
      <c r="CB121" s="71"/>
      <c r="CC121" s="71"/>
      <c r="CD121" s="71"/>
      <c r="CE121" s="71"/>
      <c r="CF121" s="71"/>
      <c r="CG121" s="71"/>
      <c r="CH121" s="71"/>
    </row>
    <row r="122" spans="53:86">
      <c r="BA122" s="71"/>
      <c r="BB122" s="71"/>
      <c r="BC122" s="71"/>
      <c r="BD122" s="71"/>
      <c r="BE122" s="71"/>
      <c r="BF122" s="71"/>
      <c r="BG122" s="71"/>
      <c r="BH122" s="71"/>
      <c r="BI122" s="71"/>
      <c r="BJ122" s="71"/>
      <c r="BK122" s="71"/>
      <c r="BL122" s="71"/>
      <c r="BM122" s="179" t="s">
        <v>577</v>
      </c>
      <c r="BN122" s="71"/>
      <c r="BO122" s="71"/>
      <c r="BP122" s="71"/>
      <c r="BQ122" s="71"/>
      <c r="BR122" s="71"/>
      <c r="BS122" s="71"/>
      <c r="BT122" s="71"/>
      <c r="BU122" s="71"/>
      <c r="BV122" s="71"/>
      <c r="BW122" s="71"/>
      <c r="BX122" s="71"/>
      <c r="BY122" s="71"/>
      <c r="BZ122" s="71"/>
      <c r="CA122" s="71"/>
      <c r="CB122" s="71"/>
      <c r="CC122" s="71"/>
      <c r="CD122" s="71"/>
      <c r="CE122" s="71"/>
      <c r="CF122" s="71"/>
      <c r="CG122" s="71"/>
      <c r="CH122" s="71"/>
    </row>
    <row r="123" spans="53:86">
      <c r="BA123" s="71"/>
      <c r="BB123" s="71"/>
      <c r="BC123" s="71"/>
      <c r="BD123" s="71"/>
      <c r="BE123" s="71"/>
      <c r="BF123" s="71"/>
      <c r="BG123" s="71"/>
      <c r="BH123" s="71"/>
      <c r="BI123" s="71"/>
      <c r="BJ123" s="71"/>
      <c r="BK123" s="71"/>
      <c r="BL123" s="71"/>
      <c r="BM123" s="179" t="s">
        <v>647</v>
      </c>
      <c r="BN123" s="71"/>
      <c r="BO123" s="71"/>
      <c r="BP123" s="71"/>
      <c r="BQ123" s="71"/>
      <c r="BR123" s="71"/>
      <c r="BS123" s="71"/>
      <c r="BT123" s="71"/>
      <c r="BU123" s="71"/>
      <c r="BV123" s="71"/>
      <c r="BW123" s="71"/>
      <c r="BX123" s="71"/>
      <c r="BY123" s="71"/>
      <c r="BZ123" s="71"/>
      <c r="CA123" s="71"/>
      <c r="CB123" s="71"/>
      <c r="CC123" s="71"/>
      <c r="CD123" s="71"/>
      <c r="CE123" s="71"/>
      <c r="CF123" s="71"/>
      <c r="CG123" s="71"/>
      <c r="CH123" s="71"/>
    </row>
    <row r="124" spans="53:86">
      <c r="BA124" s="71"/>
      <c r="BB124" s="71"/>
      <c r="BC124" s="71"/>
      <c r="BD124" s="71"/>
      <c r="BE124" s="71"/>
      <c r="BF124" s="71"/>
      <c r="BG124" s="71"/>
      <c r="BH124" s="71"/>
      <c r="BI124" s="71"/>
      <c r="BJ124" s="71"/>
      <c r="BK124" s="71"/>
      <c r="BL124" s="71"/>
      <c r="BM124" s="179" t="s">
        <v>578</v>
      </c>
      <c r="BN124" s="71"/>
      <c r="BO124" s="71"/>
      <c r="BP124" s="71"/>
      <c r="BQ124" s="71"/>
      <c r="BR124" s="71"/>
      <c r="BS124" s="71"/>
      <c r="BT124" s="71"/>
      <c r="BU124" s="71"/>
      <c r="BV124" s="71"/>
      <c r="BW124" s="71"/>
      <c r="BX124" s="71"/>
      <c r="BY124" s="71"/>
      <c r="BZ124" s="71"/>
      <c r="CA124" s="71"/>
      <c r="CB124" s="71"/>
      <c r="CC124" s="71"/>
      <c r="CD124" s="71"/>
      <c r="CE124" s="71"/>
      <c r="CF124" s="71"/>
      <c r="CG124" s="71"/>
      <c r="CH124" s="71"/>
    </row>
    <row r="125" spans="53:86">
      <c r="BA125" s="71"/>
      <c r="BB125" s="71"/>
      <c r="BC125" s="71"/>
      <c r="BD125" s="71"/>
      <c r="BE125" s="71"/>
      <c r="BF125" s="71"/>
      <c r="BG125" s="71"/>
      <c r="BH125" s="71"/>
      <c r="BI125" s="71"/>
      <c r="BJ125" s="71"/>
      <c r="BK125" s="71"/>
      <c r="BL125" s="71"/>
      <c r="BM125" s="180" t="s">
        <v>579</v>
      </c>
      <c r="BN125" s="71"/>
      <c r="BO125" s="71"/>
      <c r="BP125" s="71"/>
      <c r="BQ125" s="71"/>
      <c r="BR125" s="71"/>
      <c r="BS125" s="71"/>
      <c r="BT125" s="71"/>
      <c r="BU125" s="71"/>
      <c r="BV125" s="71"/>
      <c r="BW125" s="71"/>
      <c r="BX125" s="71"/>
      <c r="BY125" s="71"/>
      <c r="BZ125" s="71"/>
      <c r="CA125" s="71"/>
      <c r="CB125" s="71"/>
      <c r="CC125" s="71"/>
      <c r="CD125" s="71"/>
      <c r="CE125" s="71"/>
      <c r="CF125" s="71"/>
      <c r="CG125" s="71"/>
      <c r="CH125" s="71"/>
    </row>
    <row r="126" spans="53:86">
      <c r="BA126" s="71"/>
      <c r="BB126" s="71"/>
      <c r="BC126" s="71"/>
      <c r="BD126" s="71"/>
      <c r="BE126" s="71"/>
      <c r="BF126" s="71"/>
      <c r="BG126" s="71"/>
      <c r="BH126" s="71"/>
      <c r="BI126" s="71"/>
      <c r="BJ126" s="71"/>
      <c r="BK126" s="71"/>
      <c r="BL126" s="71"/>
      <c r="BM126" s="179" t="s">
        <v>580</v>
      </c>
      <c r="BN126" s="71"/>
      <c r="BO126" s="71"/>
      <c r="BP126" s="71"/>
      <c r="BQ126" s="71"/>
      <c r="BR126" s="71"/>
      <c r="BS126" s="71"/>
      <c r="BT126" s="71"/>
      <c r="BU126" s="71"/>
      <c r="BV126" s="71"/>
      <c r="BW126" s="71"/>
      <c r="BX126" s="71"/>
      <c r="BY126" s="71"/>
      <c r="BZ126" s="71"/>
      <c r="CA126" s="71"/>
      <c r="CB126" s="71"/>
      <c r="CC126" s="71"/>
      <c r="CD126" s="71"/>
      <c r="CE126" s="71"/>
      <c r="CF126" s="71"/>
      <c r="CG126" s="71"/>
      <c r="CH126" s="71"/>
    </row>
    <row r="127" spans="53:86">
      <c r="BA127" s="71"/>
      <c r="BB127" s="71"/>
      <c r="BC127" s="71"/>
      <c r="BD127" s="71"/>
      <c r="BE127" s="71"/>
      <c r="BF127" s="71"/>
      <c r="BG127" s="71"/>
      <c r="BH127" s="71"/>
      <c r="BI127" s="71"/>
      <c r="BJ127" s="71"/>
      <c r="BK127" s="71"/>
      <c r="BL127" s="71"/>
      <c r="BM127" s="179" t="s">
        <v>581</v>
      </c>
      <c r="BN127" s="71"/>
      <c r="BO127" s="71"/>
      <c r="BP127" s="71"/>
      <c r="BQ127" s="71"/>
      <c r="BR127" s="71"/>
      <c r="BS127" s="71"/>
      <c r="BT127" s="71"/>
      <c r="BU127" s="71"/>
      <c r="BV127" s="71"/>
      <c r="BW127" s="71"/>
      <c r="BX127" s="71"/>
      <c r="BY127" s="71"/>
      <c r="BZ127" s="71"/>
      <c r="CA127" s="71"/>
      <c r="CB127" s="71"/>
      <c r="CC127" s="71"/>
      <c r="CD127" s="71"/>
      <c r="CE127" s="71"/>
      <c r="CF127" s="71"/>
      <c r="CG127" s="71"/>
      <c r="CH127" s="71"/>
    </row>
    <row r="128" spans="53:86">
      <c r="BA128" s="71"/>
      <c r="BB128" s="71"/>
      <c r="BC128" s="71"/>
      <c r="BD128" s="71"/>
      <c r="BE128" s="71"/>
      <c r="BF128" s="71"/>
      <c r="BG128" s="71"/>
      <c r="BH128" s="71"/>
      <c r="BI128" s="71"/>
      <c r="BJ128" s="71"/>
      <c r="BK128" s="71"/>
      <c r="BL128" s="71"/>
      <c r="BM128" s="179" t="s">
        <v>582</v>
      </c>
      <c r="BN128" s="71"/>
      <c r="BO128" s="71"/>
      <c r="BP128" s="71"/>
      <c r="BQ128" s="71"/>
      <c r="BR128" s="71"/>
      <c r="BS128" s="71"/>
      <c r="BT128" s="71"/>
      <c r="BU128" s="71"/>
      <c r="BV128" s="71"/>
      <c r="BW128" s="71"/>
      <c r="BX128" s="71"/>
      <c r="BY128" s="71"/>
      <c r="BZ128" s="71"/>
      <c r="CA128" s="71"/>
      <c r="CB128" s="71"/>
      <c r="CC128" s="71"/>
      <c r="CD128" s="71"/>
      <c r="CE128" s="71"/>
      <c r="CF128" s="71"/>
      <c r="CG128" s="71"/>
      <c r="CH128" s="71"/>
    </row>
    <row r="129" spans="53:86">
      <c r="BA129" s="71"/>
      <c r="BB129" s="71"/>
      <c r="BC129" s="71"/>
      <c r="BD129" s="71"/>
      <c r="BE129" s="71"/>
      <c r="BF129" s="71"/>
      <c r="BG129" s="71"/>
      <c r="BH129" s="71"/>
      <c r="BI129" s="71"/>
      <c r="BJ129" s="71"/>
      <c r="BK129" s="71"/>
      <c r="BL129" s="71"/>
      <c r="BM129" s="179" t="s">
        <v>583</v>
      </c>
      <c r="BN129" s="71"/>
      <c r="BO129" s="71"/>
      <c r="BP129" s="71"/>
      <c r="BQ129" s="71"/>
      <c r="BR129" s="71"/>
      <c r="BS129" s="71"/>
      <c r="BT129" s="71"/>
      <c r="BU129" s="71"/>
      <c r="BV129" s="71"/>
      <c r="BW129" s="71"/>
      <c r="BX129" s="71"/>
      <c r="BY129" s="71"/>
      <c r="BZ129" s="71"/>
      <c r="CA129" s="71"/>
      <c r="CB129" s="71"/>
      <c r="CC129" s="71"/>
      <c r="CD129" s="71"/>
      <c r="CE129" s="71"/>
      <c r="CF129" s="71"/>
      <c r="CG129" s="71"/>
      <c r="CH129" s="71"/>
    </row>
    <row r="130" spans="53:86">
      <c r="BA130" s="71"/>
      <c r="BB130" s="71"/>
      <c r="BC130" s="71"/>
      <c r="BD130" s="71"/>
      <c r="BE130" s="71"/>
      <c r="BF130" s="71"/>
      <c r="BG130" s="71"/>
      <c r="BH130" s="71"/>
      <c r="BI130" s="71"/>
      <c r="BJ130" s="71"/>
      <c r="BK130" s="71"/>
      <c r="BL130" s="71"/>
      <c r="BM130" s="179" t="s">
        <v>584</v>
      </c>
      <c r="BN130" s="71"/>
      <c r="BO130" s="71"/>
      <c r="BP130" s="71"/>
      <c r="BQ130" s="71"/>
      <c r="BR130" s="71"/>
      <c r="BS130" s="71"/>
      <c r="BT130" s="71"/>
      <c r="BU130" s="71"/>
      <c r="BV130" s="71"/>
      <c r="BW130" s="71"/>
      <c r="BX130" s="71"/>
      <c r="BY130" s="71"/>
      <c r="BZ130" s="71"/>
      <c r="CA130" s="71"/>
      <c r="CB130" s="71"/>
      <c r="CC130" s="71"/>
      <c r="CD130" s="71"/>
      <c r="CE130" s="71"/>
      <c r="CF130" s="71"/>
      <c r="CG130" s="71"/>
      <c r="CH130" s="71"/>
    </row>
    <row r="131" spans="53:86">
      <c r="BA131" s="71"/>
      <c r="BB131" s="71"/>
      <c r="BC131" s="71"/>
      <c r="BD131" s="71"/>
      <c r="BE131" s="71"/>
      <c r="BF131" s="71"/>
      <c r="BG131" s="71"/>
      <c r="BH131" s="71"/>
      <c r="BI131" s="71"/>
      <c r="BJ131" s="71"/>
      <c r="BK131" s="71"/>
      <c r="BL131" s="71"/>
      <c r="BM131" s="179" t="s">
        <v>585</v>
      </c>
      <c r="BN131" s="71"/>
      <c r="BO131" s="71"/>
      <c r="BP131" s="71"/>
      <c r="BQ131" s="71"/>
      <c r="BR131" s="71"/>
      <c r="BS131" s="71"/>
      <c r="BT131" s="71"/>
      <c r="BU131" s="71"/>
      <c r="BV131" s="71"/>
      <c r="BW131" s="71"/>
      <c r="BX131" s="71"/>
      <c r="BY131" s="71"/>
      <c r="BZ131" s="71"/>
      <c r="CA131" s="71"/>
      <c r="CB131" s="71"/>
      <c r="CC131" s="71"/>
      <c r="CD131" s="71"/>
      <c r="CE131" s="71"/>
      <c r="CF131" s="71"/>
      <c r="CG131" s="71"/>
      <c r="CH131" s="71"/>
    </row>
    <row r="132" spans="53:86">
      <c r="BA132" s="71"/>
      <c r="BB132" s="71"/>
      <c r="BC132" s="71"/>
      <c r="BD132" s="71"/>
      <c r="BE132" s="71"/>
      <c r="BF132" s="71"/>
      <c r="BG132" s="71"/>
      <c r="BH132" s="71"/>
      <c r="BI132" s="71"/>
      <c r="BJ132" s="71"/>
      <c r="BK132" s="71"/>
      <c r="BL132" s="71"/>
      <c r="BM132" s="179" t="s">
        <v>586</v>
      </c>
      <c r="BN132" s="71"/>
      <c r="BO132" s="71"/>
      <c r="BP132" s="71"/>
      <c r="BQ132" s="71"/>
      <c r="BR132" s="71"/>
      <c r="BS132" s="71"/>
      <c r="BT132" s="71"/>
      <c r="BU132" s="71"/>
      <c r="BV132" s="71"/>
      <c r="BW132" s="71"/>
      <c r="BX132" s="71"/>
      <c r="BY132" s="71"/>
      <c r="BZ132" s="71"/>
      <c r="CA132" s="71"/>
      <c r="CB132" s="71"/>
      <c r="CC132" s="71"/>
      <c r="CD132" s="71"/>
      <c r="CE132" s="71"/>
      <c r="CF132" s="71"/>
      <c r="CG132" s="71"/>
      <c r="CH132" s="71"/>
    </row>
    <row r="133" spans="53:86">
      <c r="BA133" s="71"/>
      <c r="BB133" s="71"/>
      <c r="BC133" s="71"/>
      <c r="BD133" s="71"/>
      <c r="BE133" s="71"/>
      <c r="BF133" s="71"/>
      <c r="BG133" s="71"/>
      <c r="BH133" s="71"/>
      <c r="BI133" s="71"/>
      <c r="BJ133" s="71"/>
      <c r="BK133" s="71"/>
      <c r="BL133" s="71"/>
      <c r="BM133" s="179" t="s">
        <v>587</v>
      </c>
      <c r="BN133" s="71"/>
      <c r="BO133" s="71"/>
      <c r="BP133" s="71"/>
      <c r="BQ133" s="71"/>
      <c r="BR133" s="71"/>
      <c r="BS133" s="71"/>
      <c r="BT133" s="71"/>
      <c r="BU133" s="71"/>
      <c r="BV133" s="71"/>
      <c r="BW133" s="71"/>
      <c r="BX133" s="71"/>
      <c r="BY133" s="71"/>
      <c r="BZ133" s="71"/>
      <c r="CA133" s="71"/>
      <c r="CB133" s="71"/>
      <c r="CC133" s="71"/>
      <c r="CD133" s="71"/>
      <c r="CE133" s="71"/>
      <c r="CF133" s="71"/>
      <c r="CG133" s="71"/>
      <c r="CH133" s="71"/>
    </row>
    <row r="134" spans="53:86">
      <c r="BA134" s="71"/>
      <c r="BB134" s="71"/>
      <c r="BC134" s="71"/>
      <c r="BD134" s="71"/>
      <c r="BE134" s="71"/>
      <c r="BF134" s="71"/>
      <c r="BG134" s="71"/>
      <c r="BH134" s="71"/>
      <c r="BI134" s="71"/>
      <c r="BJ134" s="71"/>
      <c r="BK134" s="71"/>
      <c r="BL134" s="71"/>
      <c r="BM134" s="179" t="s">
        <v>588</v>
      </c>
      <c r="BN134" s="71"/>
      <c r="BO134" s="71"/>
      <c r="BP134" s="71"/>
      <c r="BQ134" s="71"/>
      <c r="BR134" s="71"/>
      <c r="BS134" s="71"/>
      <c r="BT134" s="71"/>
      <c r="BU134" s="71"/>
      <c r="BV134" s="71"/>
      <c r="BW134" s="71"/>
      <c r="BX134" s="71"/>
      <c r="BY134" s="71"/>
      <c r="BZ134" s="71"/>
      <c r="CA134" s="71"/>
      <c r="CB134" s="71"/>
      <c r="CC134" s="71"/>
      <c r="CD134" s="71"/>
      <c r="CE134" s="71"/>
      <c r="CF134" s="71"/>
      <c r="CG134" s="71"/>
      <c r="CH134" s="71"/>
    </row>
    <row r="135" spans="53:86">
      <c r="BA135" s="71"/>
      <c r="BB135" s="71"/>
      <c r="BC135" s="71"/>
      <c r="BD135" s="71"/>
      <c r="BE135" s="71"/>
      <c r="BF135" s="71"/>
      <c r="BG135" s="71"/>
      <c r="BH135" s="71"/>
      <c r="BI135" s="71"/>
      <c r="BJ135" s="71"/>
      <c r="BK135" s="71"/>
      <c r="BL135" s="71"/>
      <c r="BM135" s="179" t="s">
        <v>589</v>
      </c>
      <c r="BN135" s="71"/>
      <c r="BO135" s="71"/>
      <c r="BP135" s="71"/>
      <c r="BQ135" s="71"/>
      <c r="BR135" s="71"/>
      <c r="BS135" s="71"/>
      <c r="BT135" s="71"/>
      <c r="BU135" s="71"/>
      <c r="BV135" s="71"/>
      <c r="BW135" s="71"/>
      <c r="BX135" s="71"/>
      <c r="BY135" s="71"/>
      <c r="BZ135" s="71"/>
      <c r="CA135" s="71"/>
      <c r="CB135" s="71"/>
      <c r="CC135" s="71"/>
      <c r="CD135" s="71"/>
      <c r="CE135" s="71"/>
      <c r="CF135" s="71"/>
      <c r="CG135" s="71"/>
      <c r="CH135" s="71"/>
    </row>
    <row r="136" spans="53:86">
      <c r="BA136" s="71"/>
      <c r="BB136" s="71"/>
      <c r="BC136" s="71"/>
      <c r="BD136" s="71"/>
      <c r="BE136" s="71"/>
      <c r="BF136" s="71"/>
      <c r="BG136" s="71"/>
      <c r="BH136" s="71"/>
      <c r="BI136" s="71"/>
      <c r="BJ136" s="71"/>
      <c r="BK136" s="71"/>
      <c r="BL136" s="71"/>
      <c r="BM136" s="179" t="s">
        <v>590</v>
      </c>
      <c r="BN136" s="71"/>
      <c r="BO136" s="71"/>
      <c r="BP136" s="71"/>
      <c r="BQ136" s="71"/>
      <c r="BR136" s="71"/>
      <c r="BS136" s="71"/>
      <c r="BT136" s="71"/>
      <c r="BU136" s="71"/>
      <c r="BV136" s="71"/>
      <c r="BW136" s="71"/>
      <c r="BX136" s="71"/>
      <c r="BY136" s="71"/>
      <c r="BZ136" s="71"/>
      <c r="CA136" s="71"/>
      <c r="CB136" s="71"/>
      <c r="CC136" s="71"/>
      <c r="CD136" s="71"/>
      <c r="CE136" s="71"/>
      <c r="CF136" s="71"/>
      <c r="CG136" s="71"/>
      <c r="CH136" s="71"/>
    </row>
    <row r="137" spans="53:86">
      <c r="BA137" s="71"/>
      <c r="BB137" s="71"/>
      <c r="BC137" s="71"/>
      <c r="BD137" s="71"/>
      <c r="BE137" s="71"/>
      <c r="BF137" s="71"/>
      <c r="BG137" s="71"/>
      <c r="BH137" s="71"/>
      <c r="BI137" s="71"/>
      <c r="BJ137" s="71"/>
      <c r="BK137" s="71"/>
      <c r="BL137" s="71"/>
      <c r="BM137" s="179" t="s">
        <v>591</v>
      </c>
      <c r="BN137" s="71"/>
      <c r="BO137" s="71"/>
      <c r="BP137" s="71"/>
      <c r="BQ137" s="71"/>
      <c r="BR137" s="71"/>
      <c r="BS137" s="71"/>
      <c r="BT137" s="71"/>
      <c r="BU137" s="71"/>
      <c r="BV137" s="71"/>
      <c r="BW137" s="71"/>
      <c r="BX137" s="71"/>
      <c r="BY137" s="71"/>
      <c r="BZ137" s="71"/>
      <c r="CA137" s="71"/>
      <c r="CB137" s="71"/>
      <c r="CC137" s="71"/>
      <c r="CD137" s="71"/>
      <c r="CE137" s="71"/>
      <c r="CF137" s="71"/>
      <c r="CG137" s="71"/>
      <c r="CH137" s="71"/>
    </row>
    <row r="138" spans="53:86">
      <c r="BA138" s="71"/>
      <c r="BB138" s="71"/>
      <c r="BC138" s="71"/>
      <c r="BD138" s="71"/>
      <c r="BE138" s="71"/>
      <c r="BF138" s="71"/>
      <c r="BG138" s="71"/>
      <c r="BH138" s="71"/>
      <c r="BI138" s="71"/>
      <c r="BJ138" s="71"/>
      <c r="BK138" s="71"/>
      <c r="BL138" s="71"/>
      <c r="BM138" s="179" t="s">
        <v>592</v>
      </c>
      <c r="BN138" s="71"/>
      <c r="BO138" s="71"/>
      <c r="BP138" s="71"/>
      <c r="BQ138" s="71"/>
      <c r="BR138" s="71"/>
      <c r="BS138" s="71"/>
      <c r="BT138" s="71"/>
      <c r="BU138" s="71"/>
      <c r="BV138" s="71"/>
      <c r="BW138" s="71"/>
      <c r="BX138" s="71"/>
      <c r="BY138" s="71"/>
      <c r="BZ138" s="71"/>
      <c r="CA138" s="71"/>
      <c r="CB138" s="71"/>
      <c r="CC138" s="71"/>
      <c r="CD138" s="71"/>
      <c r="CE138" s="71"/>
      <c r="CF138" s="71"/>
      <c r="CG138" s="71"/>
      <c r="CH138" s="71"/>
    </row>
    <row r="139" spans="53:86">
      <c r="BA139" s="71"/>
      <c r="BB139" s="71"/>
      <c r="BC139" s="71"/>
      <c r="BD139" s="71"/>
      <c r="BE139" s="71"/>
      <c r="BF139" s="71"/>
      <c r="BG139" s="71"/>
      <c r="BH139" s="71"/>
      <c r="BI139" s="71"/>
      <c r="BJ139" s="71"/>
      <c r="BK139" s="71"/>
      <c r="BL139" s="71"/>
      <c r="BM139" s="179" t="s">
        <v>648</v>
      </c>
      <c r="BN139" s="71"/>
      <c r="BO139" s="71"/>
      <c r="BP139" s="71"/>
      <c r="BQ139" s="71"/>
      <c r="BR139" s="71"/>
      <c r="BS139" s="71"/>
      <c r="BT139" s="71"/>
      <c r="BU139" s="71"/>
      <c r="BV139" s="71"/>
      <c r="BW139" s="71"/>
      <c r="BX139" s="71"/>
      <c r="BY139" s="71"/>
      <c r="BZ139" s="71"/>
      <c r="CA139" s="71"/>
      <c r="CB139" s="71"/>
      <c r="CC139" s="71"/>
      <c r="CD139" s="71"/>
      <c r="CE139" s="71"/>
      <c r="CF139" s="71"/>
      <c r="CG139" s="71"/>
      <c r="CH139" s="71"/>
    </row>
    <row r="140" spans="53:86">
      <c r="BA140" s="71"/>
      <c r="BB140" s="71"/>
      <c r="BC140" s="71"/>
      <c r="BD140" s="71"/>
      <c r="BE140" s="71"/>
      <c r="BF140" s="71"/>
      <c r="BG140" s="71"/>
      <c r="BH140" s="71"/>
      <c r="BI140" s="71"/>
      <c r="BJ140" s="71"/>
      <c r="BK140" s="71"/>
      <c r="BL140" s="71"/>
      <c r="BM140" s="179" t="s">
        <v>593</v>
      </c>
      <c r="BN140" s="71"/>
      <c r="BO140" s="71"/>
      <c r="BP140" s="71"/>
      <c r="BQ140" s="71"/>
      <c r="BR140" s="71"/>
      <c r="BS140" s="71"/>
      <c r="BT140" s="71"/>
      <c r="BU140" s="71"/>
      <c r="BV140" s="71"/>
      <c r="BW140" s="71"/>
      <c r="BX140" s="71"/>
      <c r="BY140" s="71"/>
      <c r="BZ140" s="71"/>
      <c r="CA140" s="71"/>
      <c r="CB140" s="71"/>
      <c r="CC140" s="71"/>
      <c r="CD140" s="71"/>
      <c r="CE140" s="71"/>
      <c r="CF140" s="71"/>
      <c r="CG140" s="71"/>
      <c r="CH140" s="71"/>
    </row>
    <row r="141" spans="53:86">
      <c r="BA141" s="71"/>
      <c r="BB141" s="71"/>
      <c r="BC141" s="71"/>
      <c r="BD141" s="71"/>
      <c r="BE141" s="71"/>
      <c r="BF141" s="71"/>
      <c r="BG141" s="71"/>
      <c r="BH141" s="71"/>
      <c r="BI141" s="71"/>
      <c r="BJ141" s="71"/>
      <c r="BK141" s="71"/>
      <c r="BL141" s="71"/>
      <c r="BM141" s="179" t="s">
        <v>594</v>
      </c>
      <c r="BN141" s="71"/>
      <c r="BO141" s="71"/>
      <c r="BP141" s="71"/>
      <c r="BQ141" s="71"/>
      <c r="BR141" s="71"/>
      <c r="BS141" s="71"/>
      <c r="BT141" s="71"/>
      <c r="BU141" s="71"/>
      <c r="BV141" s="71"/>
      <c r="BW141" s="71"/>
      <c r="BX141" s="71"/>
      <c r="BY141" s="71"/>
      <c r="BZ141" s="71"/>
      <c r="CA141" s="71"/>
      <c r="CB141" s="71"/>
      <c r="CC141" s="71"/>
      <c r="CD141" s="71"/>
      <c r="CE141" s="71"/>
      <c r="CF141" s="71"/>
      <c r="CG141" s="71"/>
      <c r="CH141" s="71"/>
    </row>
    <row r="142" spans="53:86">
      <c r="BA142" s="71"/>
      <c r="BB142" s="71"/>
      <c r="BC142" s="71"/>
      <c r="BD142" s="71"/>
      <c r="BE142" s="71"/>
      <c r="BF142" s="71"/>
      <c r="BG142" s="71"/>
      <c r="BH142" s="71"/>
      <c r="BI142" s="71"/>
      <c r="BJ142" s="71"/>
      <c r="BK142" s="71"/>
      <c r="BL142" s="71"/>
      <c r="BM142" s="179" t="s">
        <v>595</v>
      </c>
      <c r="BN142" s="71"/>
      <c r="BO142" s="71"/>
      <c r="BP142" s="71"/>
      <c r="BQ142" s="71"/>
      <c r="BR142" s="71"/>
      <c r="BS142" s="71"/>
      <c r="BT142" s="71"/>
      <c r="BU142" s="71"/>
      <c r="BV142" s="71"/>
      <c r="BW142" s="71"/>
      <c r="BX142" s="71"/>
      <c r="BY142" s="71"/>
      <c r="BZ142" s="71"/>
      <c r="CA142" s="71"/>
      <c r="CB142" s="71"/>
      <c r="CC142" s="71"/>
      <c r="CD142" s="71"/>
      <c r="CE142" s="71"/>
      <c r="CF142" s="71"/>
      <c r="CG142" s="71"/>
      <c r="CH142" s="71"/>
    </row>
    <row r="143" spans="53:86">
      <c r="BA143" s="71"/>
      <c r="BB143" s="71"/>
      <c r="BC143" s="71"/>
      <c r="BD143" s="71"/>
      <c r="BE143" s="71"/>
      <c r="BF143" s="71"/>
      <c r="BG143" s="71"/>
      <c r="BH143" s="71"/>
      <c r="BI143" s="71"/>
      <c r="BJ143" s="71"/>
      <c r="BK143" s="71"/>
      <c r="BL143" s="71"/>
      <c r="BM143" s="179" t="s">
        <v>596</v>
      </c>
      <c r="BN143" s="71"/>
      <c r="BO143" s="71"/>
      <c r="BP143" s="71"/>
      <c r="BQ143" s="71"/>
      <c r="BR143" s="71"/>
      <c r="BS143" s="71"/>
      <c r="BT143" s="71"/>
      <c r="BU143" s="71"/>
      <c r="BV143" s="71"/>
      <c r="BW143" s="71"/>
      <c r="BX143" s="71"/>
      <c r="BY143" s="71"/>
      <c r="BZ143" s="71"/>
      <c r="CA143" s="71"/>
      <c r="CB143" s="71"/>
      <c r="CC143" s="71"/>
      <c r="CD143" s="71"/>
      <c r="CE143" s="71"/>
      <c r="CF143" s="71"/>
      <c r="CG143" s="71"/>
      <c r="CH143" s="71"/>
    </row>
    <row r="144" spans="53:86">
      <c r="BA144" s="71"/>
      <c r="BB144" s="71"/>
      <c r="BC144" s="71"/>
      <c r="BD144" s="71"/>
      <c r="BE144" s="71"/>
      <c r="BF144" s="71"/>
      <c r="BG144" s="71"/>
      <c r="BH144" s="71"/>
      <c r="BI144" s="71"/>
      <c r="BJ144" s="71"/>
      <c r="BK144" s="71"/>
      <c r="BL144" s="71"/>
      <c r="BM144" s="179" t="s">
        <v>597</v>
      </c>
      <c r="BN144" s="71"/>
      <c r="BO144" s="71"/>
      <c r="BP144" s="71"/>
      <c r="BQ144" s="71"/>
      <c r="BR144" s="71"/>
      <c r="BS144" s="71"/>
      <c r="BT144" s="71"/>
      <c r="BU144" s="71"/>
      <c r="BV144" s="71"/>
      <c r="BW144" s="71"/>
      <c r="BX144" s="71"/>
      <c r="BY144" s="71"/>
      <c r="BZ144" s="71"/>
      <c r="CA144" s="71"/>
      <c r="CB144" s="71"/>
      <c r="CC144" s="71"/>
      <c r="CD144" s="71"/>
      <c r="CE144" s="71"/>
      <c r="CF144" s="71"/>
      <c r="CG144" s="71"/>
      <c r="CH144" s="71"/>
    </row>
    <row r="145" spans="53:86">
      <c r="BA145" s="71"/>
      <c r="BB145" s="71"/>
      <c r="BC145" s="71"/>
      <c r="BD145" s="71"/>
      <c r="BE145" s="71"/>
      <c r="BF145" s="71"/>
      <c r="BG145" s="71"/>
      <c r="BH145" s="71"/>
      <c r="BI145" s="71"/>
      <c r="BJ145" s="71"/>
      <c r="BK145" s="71"/>
      <c r="BL145" s="71"/>
      <c r="BM145" s="179" t="s">
        <v>649</v>
      </c>
      <c r="BN145" s="71"/>
      <c r="BO145" s="71"/>
      <c r="BP145" s="71"/>
      <c r="BQ145" s="71"/>
      <c r="BR145" s="71"/>
      <c r="BS145" s="71"/>
      <c r="BT145" s="71"/>
      <c r="BU145" s="71"/>
      <c r="BV145" s="71"/>
      <c r="BW145" s="71"/>
      <c r="BX145" s="71"/>
      <c r="BY145" s="71"/>
      <c r="BZ145" s="71"/>
      <c r="CA145" s="71"/>
      <c r="CB145" s="71"/>
      <c r="CC145" s="71"/>
      <c r="CD145" s="71"/>
      <c r="CE145" s="71"/>
      <c r="CF145" s="71"/>
      <c r="CG145" s="71"/>
      <c r="CH145" s="71"/>
    </row>
    <row r="146" spans="53:86">
      <c r="BA146" s="71"/>
      <c r="BB146" s="71"/>
      <c r="BC146" s="71"/>
      <c r="BD146" s="71"/>
      <c r="BE146" s="71"/>
      <c r="BF146" s="71"/>
      <c r="BG146" s="71"/>
      <c r="BH146" s="71"/>
      <c r="BI146" s="71"/>
      <c r="BJ146" s="71"/>
      <c r="BK146" s="71"/>
      <c r="BL146" s="71"/>
      <c r="BM146" s="179" t="s">
        <v>598</v>
      </c>
      <c r="BN146" s="71"/>
      <c r="BO146" s="71"/>
      <c r="BP146" s="71"/>
      <c r="BQ146" s="71"/>
      <c r="BR146" s="71"/>
      <c r="BS146" s="71"/>
      <c r="BT146" s="71"/>
      <c r="BU146" s="71"/>
      <c r="BV146" s="71"/>
      <c r="BW146" s="71"/>
      <c r="BX146" s="71"/>
      <c r="BY146" s="71"/>
      <c r="BZ146" s="71"/>
      <c r="CA146" s="71"/>
      <c r="CB146" s="71"/>
      <c r="CC146" s="71"/>
      <c r="CD146" s="71"/>
      <c r="CE146" s="71"/>
      <c r="CF146" s="71"/>
      <c r="CG146" s="71"/>
      <c r="CH146" s="71"/>
    </row>
    <row r="147" spans="53:86">
      <c r="BA147" s="71"/>
      <c r="BB147" s="71"/>
      <c r="BC147" s="71"/>
      <c r="BD147" s="71"/>
      <c r="BE147" s="71"/>
      <c r="BF147" s="71"/>
      <c r="BG147" s="71"/>
      <c r="BH147" s="71"/>
      <c r="BI147" s="71"/>
      <c r="BJ147" s="71"/>
      <c r="BK147" s="71"/>
      <c r="BL147" s="71"/>
      <c r="BM147" s="179" t="s">
        <v>599</v>
      </c>
      <c r="BN147" s="71"/>
      <c r="BO147" s="71"/>
      <c r="BP147" s="71"/>
      <c r="BQ147" s="71"/>
      <c r="BR147" s="71"/>
      <c r="BS147" s="71"/>
      <c r="BT147" s="71"/>
      <c r="BU147" s="71"/>
      <c r="BV147" s="71"/>
      <c r="BW147" s="71"/>
      <c r="BX147" s="71"/>
      <c r="BY147" s="71"/>
      <c r="BZ147" s="71"/>
      <c r="CA147" s="71"/>
      <c r="CB147" s="71"/>
      <c r="CC147" s="71"/>
      <c r="CD147" s="71"/>
      <c r="CE147" s="71"/>
      <c r="CF147" s="71"/>
      <c r="CG147" s="71"/>
      <c r="CH147" s="71"/>
    </row>
    <row r="148" spans="53:86">
      <c r="BA148" s="71"/>
      <c r="BB148" s="71"/>
      <c r="BC148" s="71"/>
      <c r="BD148" s="71"/>
      <c r="BE148" s="71"/>
      <c r="BF148" s="71"/>
      <c r="BG148" s="71"/>
      <c r="BH148" s="71"/>
      <c r="BI148" s="71"/>
      <c r="BJ148" s="71"/>
      <c r="BK148" s="71"/>
      <c r="BL148" s="71"/>
      <c r="BM148" s="180" t="s">
        <v>600</v>
      </c>
      <c r="BN148" s="71"/>
      <c r="BO148" s="71"/>
      <c r="BP148" s="71"/>
      <c r="BQ148" s="71"/>
      <c r="BR148" s="71"/>
      <c r="BS148" s="71"/>
      <c r="BT148" s="71"/>
      <c r="BU148" s="71"/>
      <c r="BV148" s="71"/>
      <c r="BW148" s="71"/>
      <c r="BX148" s="71"/>
      <c r="BY148" s="71"/>
      <c r="BZ148" s="71"/>
      <c r="CA148" s="71"/>
      <c r="CB148" s="71"/>
      <c r="CC148" s="71"/>
      <c r="CD148" s="71"/>
      <c r="CE148" s="71"/>
      <c r="CF148" s="71"/>
      <c r="CG148" s="71"/>
      <c r="CH148" s="71"/>
    </row>
    <row r="149" spans="53:86">
      <c r="BA149" s="71"/>
      <c r="BB149" s="71"/>
      <c r="BC149" s="71"/>
      <c r="BD149" s="71"/>
      <c r="BE149" s="71"/>
      <c r="BF149" s="71"/>
      <c r="BG149" s="71"/>
      <c r="BH149" s="71"/>
      <c r="BI149" s="71"/>
      <c r="BJ149" s="71"/>
      <c r="BK149" s="71"/>
      <c r="BL149" s="71"/>
      <c r="BM149" s="179" t="s">
        <v>79</v>
      </c>
      <c r="BN149" s="71"/>
      <c r="BO149" s="71"/>
      <c r="BP149" s="71"/>
      <c r="BQ149" s="71"/>
      <c r="BR149" s="71"/>
      <c r="BS149" s="71"/>
      <c r="BT149" s="71"/>
      <c r="BU149" s="71"/>
      <c r="BV149" s="71"/>
      <c r="BW149" s="71"/>
      <c r="BX149" s="71"/>
      <c r="BY149" s="71"/>
      <c r="BZ149" s="71"/>
      <c r="CA149" s="71"/>
      <c r="CB149" s="71"/>
      <c r="CC149" s="71"/>
      <c r="CD149" s="71"/>
      <c r="CE149" s="71"/>
      <c r="CF149" s="71"/>
      <c r="CG149" s="71"/>
      <c r="CH149" s="71"/>
    </row>
    <row r="150" spans="53:86">
      <c r="BA150" s="71"/>
      <c r="BB150" s="71"/>
      <c r="BC150" s="71"/>
      <c r="BD150" s="71"/>
      <c r="BE150" s="71"/>
      <c r="BF150" s="71"/>
      <c r="BG150" s="71"/>
      <c r="BH150" s="71"/>
      <c r="BI150" s="71"/>
      <c r="BJ150" s="71"/>
      <c r="BK150" s="71"/>
      <c r="BL150" s="71"/>
      <c r="BM150" s="180" t="s">
        <v>601</v>
      </c>
      <c r="BN150" s="71"/>
      <c r="BO150" s="71"/>
      <c r="BP150" s="71"/>
      <c r="BQ150" s="71"/>
      <c r="BR150" s="71"/>
      <c r="BS150" s="71"/>
      <c r="BT150" s="71"/>
      <c r="BU150" s="71"/>
      <c r="BV150" s="71"/>
      <c r="BW150" s="71"/>
      <c r="BX150" s="71"/>
      <c r="BY150" s="71"/>
      <c r="BZ150" s="71"/>
      <c r="CA150" s="71"/>
      <c r="CB150" s="71"/>
      <c r="CC150" s="71"/>
      <c r="CD150" s="71"/>
      <c r="CE150" s="71"/>
      <c r="CF150" s="71"/>
      <c r="CG150" s="71"/>
      <c r="CH150" s="71"/>
    </row>
    <row r="151" spans="53:86">
      <c r="BA151" s="71"/>
      <c r="BB151" s="71"/>
      <c r="BC151" s="71"/>
      <c r="BD151" s="71"/>
      <c r="BE151" s="71"/>
      <c r="BF151" s="71"/>
      <c r="BG151" s="71"/>
      <c r="BH151" s="71"/>
      <c r="BI151" s="71"/>
      <c r="BJ151" s="71"/>
      <c r="BK151" s="71"/>
      <c r="BL151" s="71"/>
      <c r="BM151" s="179" t="s">
        <v>602</v>
      </c>
      <c r="BN151" s="71"/>
      <c r="BO151" s="71"/>
      <c r="BP151" s="71"/>
      <c r="BQ151" s="71"/>
      <c r="BR151" s="71"/>
      <c r="BS151" s="71"/>
      <c r="BT151" s="71"/>
      <c r="BU151" s="71"/>
      <c r="BV151" s="71"/>
      <c r="BW151" s="71"/>
      <c r="BX151" s="71"/>
      <c r="BY151" s="71"/>
      <c r="BZ151" s="71"/>
      <c r="CA151" s="71"/>
      <c r="CB151" s="71"/>
      <c r="CC151" s="71"/>
      <c r="CD151" s="71"/>
      <c r="CE151" s="71"/>
      <c r="CF151" s="71"/>
      <c r="CG151" s="71"/>
      <c r="CH151" s="71"/>
    </row>
    <row r="152" spans="53:86">
      <c r="BA152" s="71"/>
      <c r="BB152" s="71"/>
      <c r="BC152" s="71"/>
      <c r="BD152" s="71"/>
      <c r="BE152" s="71"/>
      <c r="BF152" s="71"/>
      <c r="BG152" s="71"/>
      <c r="BH152" s="71"/>
      <c r="BI152" s="71"/>
      <c r="BJ152" s="71"/>
      <c r="BK152" s="71"/>
      <c r="BL152" s="71"/>
      <c r="BM152" s="179" t="s">
        <v>603</v>
      </c>
      <c r="BN152" s="71"/>
      <c r="BO152" s="71"/>
      <c r="BP152" s="71"/>
      <c r="BQ152" s="71"/>
      <c r="BR152" s="71"/>
      <c r="BS152" s="71"/>
      <c r="BT152" s="71"/>
      <c r="BU152" s="71"/>
      <c r="BV152" s="71"/>
      <c r="BW152" s="71"/>
      <c r="BX152" s="71"/>
      <c r="BY152" s="71"/>
      <c r="BZ152" s="71"/>
      <c r="CA152" s="71"/>
      <c r="CB152" s="71"/>
      <c r="CC152" s="71"/>
      <c r="CD152" s="71"/>
      <c r="CE152" s="71"/>
      <c r="CF152" s="71"/>
      <c r="CG152" s="71"/>
      <c r="CH152" s="71"/>
    </row>
    <row r="153" spans="53:86">
      <c r="BA153" s="71"/>
      <c r="BB153" s="71"/>
      <c r="BC153" s="71"/>
      <c r="BD153" s="71"/>
      <c r="BE153" s="71"/>
      <c r="BF153" s="71"/>
      <c r="BG153" s="71"/>
      <c r="BH153" s="71"/>
      <c r="BI153" s="71"/>
      <c r="BJ153" s="71"/>
      <c r="BK153" s="71"/>
      <c r="BL153" s="71"/>
      <c r="BM153" s="179" t="s">
        <v>604</v>
      </c>
      <c r="BN153" s="71"/>
      <c r="BO153" s="71"/>
      <c r="BP153" s="71"/>
      <c r="BQ153" s="71"/>
      <c r="BR153" s="71"/>
      <c r="BS153" s="71"/>
      <c r="BT153" s="71"/>
      <c r="BU153" s="71"/>
      <c r="BV153" s="71"/>
      <c r="BW153" s="71"/>
      <c r="BX153" s="71"/>
      <c r="BY153" s="71"/>
      <c r="BZ153" s="71"/>
      <c r="CA153" s="71"/>
      <c r="CB153" s="71"/>
      <c r="CC153" s="71"/>
      <c r="CD153" s="71"/>
      <c r="CE153" s="71"/>
      <c r="CF153" s="71"/>
      <c r="CG153" s="71"/>
      <c r="CH153" s="71"/>
    </row>
    <row r="154" spans="53:86">
      <c r="BA154" s="71"/>
      <c r="BB154" s="71"/>
      <c r="BC154" s="71"/>
      <c r="BD154" s="71"/>
      <c r="BE154" s="71"/>
      <c r="BF154" s="71"/>
      <c r="BG154" s="71"/>
      <c r="BH154" s="71"/>
      <c r="BI154" s="71"/>
      <c r="BJ154" s="71"/>
      <c r="BK154" s="71"/>
      <c r="BL154" s="71"/>
      <c r="BM154" s="179" t="s">
        <v>605</v>
      </c>
      <c r="BN154" s="71"/>
      <c r="BO154" s="71"/>
      <c r="BP154" s="71"/>
      <c r="BQ154" s="71"/>
      <c r="BR154" s="71"/>
      <c r="BS154" s="71"/>
      <c r="BT154" s="71"/>
      <c r="BU154" s="71"/>
      <c r="BV154" s="71"/>
      <c r="BW154" s="71"/>
      <c r="BX154" s="71"/>
      <c r="BY154" s="71"/>
      <c r="BZ154" s="71"/>
      <c r="CA154" s="71"/>
      <c r="CB154" s="71"/>
      <c r="CC154" s="71"/>
      <c r="CD154" s="71"/>
      <c r="CE154" s="71"/>
      <c r="CF154" s="71"/>
      <c r="CG154" s="71"/>
      <c r="CH154" s="71"/>
    </row>
    <row r="155" spans="53:86">
      <c r="BA155" s="71"/>
      <c r="BB155" s="71"/>
      <c r="BC155" s="71"/>
      <c r="BD155" s="71"/>
      <c r="BE155" s="71"/>
      <c r="BF155" s="71"/>
      <c r="BG155" s="71"/>
      <c r="BH155" s="71"/>
      <c r="BI155" s="71"/>
      <c r="BJ155" s="71"/>
      <c r="BK155" s="71"/>
      <c r="BL155" s="71"/>
      <c r="BM155" s="179" t="s">
        <v>606</v>
      </c>
      <c r="BN155" s="71"/>
      <c r="BO155" s="71"/>
      <c r="BP155" s="71"/>
      <c r="BQ155" s="71"/>
      <c r="BR155" s="71"/>
      <c r="BS155" s="71"/>
      <c r="BT155" s="71"/>
      <c r="BU155" s="71"/>
      <c r="BV155" s="71"/>
      <c r="BW155" s="71"/>
      <c r="BX155" s="71"/>
      <c r="BY155" s="71"/>
      <c r="BZ155" s="71"/>
      <c r="CA155" s="71"/>
      <c r="CB155" s="71"/>
      <c r="CC155" s="71"/>
      <c r="CD155" s="71"/>
      <c r="CE155" s="71"/>
      <c r="CF155" s="71"/>
      <c r="CG155" s="71"/>
      <c r="CH155" s="71"/>
    </row>
    <row r="156" spans="53:86">
      <c r="BA156" s="71"/>
      <c r="BB156" s="71"/>
      <c r="BC156" s="71"/>
      <c r="BD156" s="71"/>
      <c r="BE156" s="71"/>
      <c r="BF156" s="71"/>
      <c r="BG156" s="71"/>
      <c r="BH156" s="71"/>
      <c r="BI156" s="71"/>
      <c r="BJ156" s="71"/>
      <c r="BK156" s="71"/>
      <c r="BL156" s="71"/>
      <c r="BM156" s="179" t="s">
        <v>607</v>
      </c>
      <c r="BN156" s="71"/>
      <c r="BO156" s="71"/>
      <c r="BP156" s="71"/>
      <c r="BQ156" s="71"/>
      <c r="BR156" s="71"/>
      <c r="BS156" s="71"/>
      <c r="BT156" s="71"/>
      <c r="BU156" s="71"/>
      <c r="BV156" s="71"/>
      <c r="BW156" s="71"/>
      <c r="BX156" s="71"/>
      <c r="BY156" s="71"/>
      <c r="BZ156" s="71"/>
      <c r="CA156" s="71"/>
      <c r="CB156" s="71"/>
      <c r="CC156" s="71"/>
      <c r="CD156" s="71"/>
      <c r="CE156" s="71"/>
      <c r="CF156" s="71"/>
      <c r="CG156" s="71"/>
      <c r="CH156" s="71"/>
    </row>
    <row r="157" spans="53:86">
      <c r="BA157" s="71"/>
      <c r="BB157" s="71"/>
      <c r="BC157" s="71"/>
      <c r="BD157" s="71"/>
      <c r="BE157" s="71"/>
      <c r="BF157" s="71"/>
      <c r="BG157" s="71"/>
      <c r="BH157" s="71"/>
      <c r="BI157" s="71"/>
      <c r="BJ157" s="71"/>
      <c r="BK157" s="71"/>
      <c r="BL157" s="71"/>
      <c r="BM157" s="179" t="s">
        <v>608</v>
      </c>
      <c r="BN157" s="71"/>
      <c r="BO157" s="71"/>
      <c r="BP157" s="71"/>
      <c r="BQ157" s="71"/>
      <c r="BR157" s="71"/>
      <c r="BS157" s="71"/>
      <c r="BT157" s="71"/>
      <c r="BU157" s="71"/>
      <c r="BV157" s="71"/>
      <c r="BW157" s="71"/>
      <c r="BX157" s="71"/>
      <c r="BY157" s="71"/>
      <c r="BZ157" s="71"/>
      <c r="CA157" s="71"/>
      <c r="CB157" s="71"/>
      <c r="CC157" s="71"/>
      <c r="CD157" s="71"/>
      <c r="CE157" s="71"/>
      <c r="CF157" s="71"/>
      <c r="CG157" s="71"/>
      <c r="CH157" s="71"/>
    </row>
    <row r="158" spans="53:86">
      <c r="BA158" s="71"/>
      <c r="BB158" s="71"/>
      <c r="BC158" s="71"/>
      <c r="BD158" s="71"/>
      <c r="BE158" s="71"/>
      <c r="BF158" s="71"/>
      <c r="BG158" s="71"/>
      <c r="BH158" s="71"/>
      <c r="BI158" s="71"/>
      <c r="BJ158" s="71"/>
      <c r="BK158" s="71"/>
      <c r="BL158" s="71"/>
      <c r="BM158" s="180" t="s">
        <v>609</v>
      </c>
      <c r="BN158" s="71"/>
      <c r="BO158" s="71"/>
      <c r="BP158" s="71"/>
      <c r="BQ158" s="71"/>
      <c r="BR158" s="71"/>
      <c r="BS158" s="71"/>
      <c r="BT158" s="71"/>
      <c r="BU158" s="71"/>
      <c r="BV158" s="71"/>
      <c r="BW158" s="71"/>
      <c r="BX158" s="71"/>
      <c r="BY158" s="71"/>
      <c r="BZ158" s="71"/>
      <c r="CA158" s="71"/>
      <c r="CB158" s="71"/>
      <c r="CC158" s="71"/>
      <c r="CD158" s="71"/>
      <c r="CE158" s="71"/>
      <c r="CF158" s="71"/>
      <c r="CG158" s="71"/>
      <c r="CH158" s="71"/>
    </row>
    <row r="159" spans="53:86">
      <c r="BA159" s="71"/>
      <c r="BB159" s="71"/>
      <c r="BC159" s="71"/>
      <c r="BD159" s="71"/>
      <c r="BE159" s="71"/>
      <c r="BF159" s="71"/>
      <c r="BG159" s="71"/>
      <c r="BH159" s="71"/>
      <c r="BI159" s="71"/>
      <c r="BJ159" s="71"/>
      <c r="BK159" s="71"/>
      <c r="BL159" s="71"/>
      <c r="BM159" s="179" t="s">
        <v>610</v>
      </c>
      <c r="BN159" s="71"/>
      <c r="BO159" s="71"/>
      <c r="BP159" s="71"/>
      <c r="BQ159" s="71"/>
      <c r="BR159" s="71"/>
      <c r="BS159" s="71"/>
      <c r="BT159" s="71"/>
      <c r="BU159" s="71"/>
      <c r="BV159" s="71"/>
      <c r="BW159" s="71"/>
      <c r="BX159" s="71"/>
      <c r="BY159" s="71"/>
      <c r="BZ159" s="71"/>
      <c r="CA159" s="71"/>
      <c r="CB159" s="71"/>
      <c r="CC159" s="71"/>
      <c r="CD159" s="71"/>
      <c r="CE159" s="71"/>
      <c r="CF159" s="71"/>
      <c r="CG159" s="71"/>
      <c r="CH159" s="71"/>
    </row>
    <row r="160" spans="53:86">
      <c r="BA160" s="71"/>
      <c r="BB160" s="71"/>
      <c r="BC160" s="71"/>
      <c r="BD160" s="71"/>
      <c r="BE160" s="71"/>
      <c r="BF160" s="71"/>
      <c r="BG160" s="71"/>
      <c r="BH160" s="71"/>
      <c r="BI160" s="71"/>
      <c r="BJ160" s="71"/>
      <c r="BK160" s="71"/>
      <c r="BL160" s="71"/>
      <c r="BM160" s="179" t="s">
        <v>611</v>
      </c>
      <c r="BN160" s="71"/>
      <c r="BO160" s="71"/>
      <c r="BP160" s="71"/>
      <c r="BQ160" s="71"/>
      <c r="BR160" s="71"/>
      <c r="BS160" s="71"/>
      <c r="BT160" s="71"/>
      <c r="BU160" s="71"/>
      <c r="BV160" s="71"/>
      <c r="BW160" s="71"/>
      <c r="BX160" s="71"/>
      <c r="BY160" s="71"/>
      <c r="BZ160" s="71"/>
      <c r="CA160" s="71"/>
      <c r="CB160" s="71"/>
      <c r="CC160" s="71"/>
      <c r="CD160" s="71"/>
      <c r="CE160" s="71"/>
      <c r="CF160" s="71"/>
      <c r="CG160" s="71"/>
      <c r="CH160" s="71"/>
    </row>
    <row r="161" spans="53:86">
      <c r="BA161" s="71"/>
      <c r="BB161" s="71"/>
      <c r="BC161" s="71"/>
      <c r="BD161" s="71"/>
      <c r="BE161" s="71"/>
      <c r="BF161" s="71"/>
      <c r="BG161" s="71"/>
      <c r="BH161" s="71"/>
      <c r="BI161" s="71"/>
      <c r="BJ161" s="71"/>
      <c r="BK161" s="71"/>
      <c r="BL161" s="71"/>
      <c r="BM161" s="179" t="s">
        <v>612</v>
      </c>
      <c r="BN161" s="71"/>
      <c r="BO161" s="71"/>
      <c r="BP161" s="71"/>
      <c r="BQ161" s="71"/>
      <c r="BR161" s="71"/>
      <c r="BS161" s="71"/>
      <c r="BT161" s="71"/>
      <c r="BU161" s="71"/>
      <c r="BV161" s="71"/>
      <c r="BW161" s="71"/>
      <c r="BX161" s="71"/>
      <c r="BY161" s="71"/>
      <c r="BZ161" s="71"/>
      <c r="CA161" s="71"/>
      <c r="CB161" s="71"/>
      <c r="CC161" s="71"/>
      <c r="CD161" s="71"/>
      <c r="CE161" s="71"/>
      <c r="CF161" s="71"/>
      <c r="CG161" s="71"/>
      <c r="CH161" s="71"/>
    </row>
    <row r="162" spans="53:86">
      <c r="BA162" s="71"/>
      <c r="BB162" s="71"/>
      <c r="BC162" s="71"/>
      <c r="BD162" s="71"/>
      <c r="BE162" s="71"/>
      <c r="BF162" s="71"/>
      <c r="BG162" s="71"/>
      <c r="BH162" s="71"/>
      <c r="BI162" s="71"/>
      <c r="BJ162" s="71"/>
      <c r="BK162" s="71"/>
      <c r="BL162" s="71"/>
      <c r="BM162" s="179" t="s">
        <v>613</v>
      </c>
      <c r="BN162" s="71"/>
      <c r="BO162" s="71"/>
      <c r="BP162" s="71"/>
      <c r="BQ162" s="71"/>
      <c r="BR162" s="71"/>
      <c r="BS162" s="71"/>
      <c r="BT162" s="71"/>
      <c r="BU162" s="71"/>
      <c r="BV162" s="71"/>
      <c r="BW162" s="71"/>
      <c r="BX162" s="71"/>
      <c r="BY162" s="71"/>
      <c r="BZ162" s="71"/>
      <c r="CA162" s="71"/>
      <c r="CB162" s="71"/>
      <c r="CC162" s="71"/>
      <c r="CD162" s="71"/>
      <c r="CE162" s="71"/>
      <c r="CF162" s="71"/>
      <c r="CG162" s="71"/>
      <c r="CH162" s="71"/>
    </row>
    <row r="163" spans="53:86">
      <c r="BA163" s="71"/>
      <c r="BB163" s="71"/>
      <c r="BC163" s="71"/>
      <c r="BD163" s="71"/>
      <c r="BE163" s="71"/>
      <c r="BF163" s="71"/>
      <c r="BG163" s="71"/>
      <c r="BH163" s="71"/>
      <c r="BI163" s="71"/>
      <c r="BJ163" s="71"/>
      <c r="BK163" s="71"/>
      <c r="BL163" s="71"/>
      <c r="BM163" s="179" t="s">
        <v>614</v>
      </c>
      <c r="BN163" s="71"/>
      <c r="BO163" s="71"/>
      <c r="BP163" s="71"/>
      <c r="BQ163" s="71"/>
      <c r="BR163" s="71"/>
      <c r="BS163" s="71"/>
      <c r="BT163" s="71"/>
      <c r="BU163" s="71"/>
      <c r="BV163" s="71"/>
      <c r="BW163" s="71"/>
      <c r="BX163" s="71"/>
      <c r="BY163" s="71"/>
      <c r="BZ163" s="71"/>
      <c r="CA163" s="71"/>
      <c r="CB163" s="71"/>
      <c r="CC163" s="71"/>
      <c r="CD163" s="71"/>
      <c r="CE163" s="71"/>
      <c r="CF163" s="71"/>
      <c r="CG163" s="71"/>
      <c r="CH163" s="71"/>
    </row>
    <row r="164" spans="53:86">
      <c r="BA164" s="71"/>
      <c r="BB164" s="71"/>
      <c r="BC164" s="71"/>
      <c r="BD164" s="71"/>
      <c r="BE164" s="71"/>
      <c r="BF164" s="71"/>
      <c r="BG164" s="71"/>
      <c r="BH164" s="71"/>
      <c r="BI164" s="71"/>
      <c r="BJ164" s="71"/>
      <c r="BK164" s="71"/>
      <c r="BL164" s="71"/>
      <c r="BM164" s="179" t="s">
        <v>615</v>
      </c>
      <c r="BN164" s="71"/>
      <c r="BO164" s="71"/>
      <c r="BP164" s="71"/>
      <c r="BQ164" s="71"/>
      <c r="BR164" s="71"/>
      <c r="BS164" s="71"/>
      <c r="BT164" s="71"/>
      <c r="BU164" s="71"/>
      <c r="BV164" s="71"/>
      <c r="BW164" s="71"/>
      <c r="BX164" s="71"/>
      <c r="BY164" s="71"/>
      <c r="BZ164" s="71"/>
      <c r="CA164" s="71"/>
      <c r="CB164" s="71"/>
      <c r="CC164" s="71"/>
      <c r="CD164" s="71"/>
      <c r="CE164" s="71"/>
      <c r="CF164" s="71"/>
      <c r="CG164" s="71"/>
      <c r="CH164" s="71"/>
    </row>
    <row r="165" spans="53:86">
      <c r="BA165" s="71"/>
      <c r="BB165" s="71"/>
      <c r="BC165" s="71"/>
      <c r="BD165" s="71"/>
      <c r="BE165" s="71"/>
      <c r="BF165" s="71"/>
      <c r="BG165" s="71"/>
      <c r="BH165" s="71"/>
      <c r="BI165" s="71"/>
      <c r="BJ165" s="71"/>
      <c r="BK165" s="71"/>
      <c r="BL165" s="71"/>
      <c r="BM165" s="179" t="s">
        <v>616</v>
      </c>
      <c r="BN165" s="71"/>
      <c r="BO165" s="71"/>
      <c r="BP165" s="71"/>
      <c r="BQ165" s="71"/>
      <c r="BR165" s="71"/>
      <c r="BS165" s="71"/>
      <c r="BT165" s="71"/>
      <c r="BU165" s="71"/>
      <c r="BV165" s="71"/>
      <c r="BW165" s="71"/>
      <c r="BX165" s="71"/>
      <c r="BY165" s="71"/>
      <c r="BZ165" s="71"/>
      <c r="CA165" s="71"/>
      <c r="CB165" s="71"/>
      <c r="CC165" s="71"/>
      <c r="CD165" s="71"/>
      <c r="CE165" s="71"/>
      <c r="CF165" s="71"/>
      <c r="CG165" s="71"/>
      <c r="CH165" s="71"/>
    </row>
    <row r="166" spans="53:86">
      <c r="BA166" s="71"/>
      <c r="BB166" s="71"/>
      <c r="BC166" s="71"/>
      <c r="BD166" s="71"/>
      <c r="BE166" s="71"/>
      <c r="BF166" s="71"/>
      <c r="BG166" s="71"/>
      <c r="BH166" s="71"/>
      <c r="BI166" s="71"/>
      <c r="BJ166" s="71"/>
      <c r="BK166" s="71"/>
      <c r="BL166" s="71"/>
      <c r="BM166" s="179" t="s">
        <v>617</v>
      </c>
      <c r="BN166" s="71"/>
      <c r="BO166" s="71"/>
      <c r="BP166" s="71"/>
      <c r="BQ166" s="71"/>
      <c r="BR166" s="71"/>
      <c r="BS166" s="71"/>
      <c r="BT166" s="71"/>
      <c r="BU166" s="71"/>
      <c r="BV166" s="71"/>
      <c r="BW166" s="71"/>
      <c r="BX166" s="71"/>
      <c r="BY166" s="71"/>
      <c r="BZ166" s="71"/>
      <c r="CA166" s="71"/>
      <c r="CB166" s="71"/>
      <c r="CC166" s="71"/>
      <c r="CD166" s="71"/>
      <c r="CE166" s="71"/>
      <c r="CF166" s="71"/>
      <c r="CG166" s="71"/>
      <c r="CH166" s="71"/>
    </row>
    <row r="167" spans="53:86">
      <c r="BA167" s="71"/>
      <c r="BB167" s="71"/>
      <c r="BC167" s="71"/>
      <c r="BD167" s="71"/>
      <c r="BE167" s="71"/>
      <c r="BF167" s="71"/>
      <c r="BG167" s="71"/>
      <c r="BH167" s="71"/>
      <c r="BI167" s="71"/>
      <c r="BJ167" s="71"/>
      <c r="BK167" s="71"/>
      <c r="BL167" s="71"/>
      <c r="BM167" s="179" t="s">
        <v>618</v>
      </c>
      <c r="BN167" s="71"/>
      <c r="BO167" s="71"/>
      <c r="BP167" s="71"/>
      <c r="BQ167" s="71"/>
      <c r="BR167" s="71"/>
      <c r="BS167" s="71"/>
      <c r="BT167" s="71"/>
      <c r="BU167" s="71"/>
      <c r="BV167" s="71"/>
      <c r="BW167" s="71"/>
      <c r="BX167" s="71"/>
      <c r="BY167" s="71"/>
      <c r="BZ167" s="71"/>
      <c r="CA167" s="71"/>
      <c r="CB167" s="71"/>
      <c r="CC167" s="71"/>
      <c r="CD167" s="71"/>
      <c r="CE167" s="71"/>
      <c r="CF167" s="71"/>
      <c r="CG167" s="71"/>
      <c r="CH167" s="71"/>
    </row>
    <row r="168" spans="53:86">
      <c r="BA168" s="71"/>
      <c r="BB168" s="71"/>
      <c r="BC168" s="71"/>
      <c r="BD168" s="71"/>
      <c r="BE168" s="71"/>
      <c r="BF168" s="71"/>
      <c r="BG168" s="71"/>
      <c r="BH168" s="71"/>
      <c r="BI168" s="71"/>
      <c r="BJ168" s="71"/>
      <c r="BK168" s="71"/>
      <c r="BL168" s="71"/>
      <c r="BM168" s="179" t="s">
        <v>619</v>
      </c>
      <c r="BN168" s="71"/>
      <c r="BO168" s="71"/>
      <c r="BP168" s="71"/>
      <c r="BQ168" s="71"/>
      <c r="BR168" s="71"/>
      <c r="BS168" s="71"/>
      <c r="BT168" s="71"/>
      <c r="BU168" s="71"/>
      <c r="BV168" s="71"/>
      <c r="BW168" s="71"/>
      <c r="BX168" s="71"/>
      <c r="BY168" s="71"/>
      <c r="BZ168" s="71"/>
      <c r="CA168" s="71"/>
      <c r="CB168" s="71"/>
      <c r="CC168" s="71"/>
      <c r="CD168" s="71"/>
      <c r="CE168" s="71"/>
      <c r="CF168" s="71"/>
      <c r="CG168" s="71"/>
      <c r="CH168" s="71"/>
    </row>
    <row r="169" spans="53:86">
      <c r="BA169" s="71"/>
      <c r="BB169" s="71"/>
      <c r="BC169" s="71"/>
      <c r="BD169" s="71"/>
      <c r="BE169" s="71"/>
      <c r="BF169" s="71"/>
      <c r="BG169" s="71"/>
      <c r="BH169" s="71"/>
      <c r="BI169" s="71"/>
      <c r="BJ169" s="71"/>
      <c r="BK169" s="71"/>
      <c r="BL169" s="71"/>
      <c r="BM169" s="179" t="s">
        <v>620</v>
      </c>
      <c r="BN169" s="71"/>
      <c r="BO169" s="71"/>
      <c r="BP169" s="71"/>
      <c r="BQ169" s="71"/>
      <c r="BR169" s="71"/>
      <c r="BS169" s="71"/>
      <c r="BT169" s="71"/>
      <c r="BU169" s="71"/>
      <c r="BV169" s="71"/>
      <c r="BW169" s="71"/>
      <c r="BX169" s="71"/>
      <c r="BY169" s="71"/>
      <c r="BZ169" s="71"/>
      <c r="CA169" s="71"/>
      <c r="CB169" s="71"/>
      <c r="CC169" s="71"/>
      <c r="CD169" s="71"/>
      <c r="CE169" s="71"/>
      <c r="CF169" s="71"/>
      <c r="CG169" s="71"/>
      <c r="CH169" s="71"/>
    </row>
    <row r="170" spans="53:86">
      <c r="BA170" s="71"/>
      <c r="BB170" s="71"/>
      <c r="BC170" s="71"/>
      <c r="BD170" s="71"/>
      <c r="BE170" s="71"/>
      <c r="BF170" s="71"/>
      <c r="BG170" s="71"/>
      <c r="BH170" s="71"/>
      <c r="BI170" s="71"/>
      <c r="BJ170" s="71"/>
      <c r="BK170" s="71"/>
      <c r="BL170" s="71"/>
      <c r="BM170" s="179" t="s">
        <v>621</v>
      </c>
      <c r="BN170" s="71"/>
      <c r="BO170" s="71"/>
      <c r="BP170" s="71"/>
      <c r="BQ170" s="71"/>
      <c r="BR170" s="71"/>
      <c r="BS170" s="71"/>
      <c r="BT170" s="71"/>
      <c r="BU170" s="71"/>
      <c r="BV170" s="71"/>
      <c r="BW170" s="71"/>
      <c r="BX170" s="71"/>
      <c r="BY170" s="71"/>
      <c r="BZ170" s="71"/>
      <c r="CA170" s="71"/>
      <c r="CB170" s="71"/>
      <c r="CC170" s="71"/>
      <c r="CD170" s="71"/>
      <c r="CE170" s="71"/>
      <c r="CF170" s="71"/>
      <c r="CG170" s="71"/>
      <c r="CH170" s="71"/>
    </row>
    <row r="171" spans="53:86">
      <c r="BA171" s="71"/>
      <c r="BB171" s="71"/>
      <c r="BC171" s="71"/>
      <c r="BD171" s="71"/>
      <c r="BE171" s="71"/>
      <c r="BF171" s="71"/>
      <c r="BG171" s="71"/>
      <c r="BH171" s="71"/>
      <c r="BI171" s="71"/>
      <c r="BJ171" s="71"/>
      <c r="BK171" s="71"/>
      <c r="BL171" s="71"/>
      <c r="BM171" s="179" t="s">
        <v>622</v>
      </c>
      <c r="BN171" s="71"/>
      <c r="BO171" s="71"/>
      <c r="BP171" s="71"/>
      <c r="BQ171" s="71"/>
      <c r="BR171" s="71"/>
      <c r="BS171" s="71"/>
      <c r="BT171" s="71"/>
      <c r="BU171" s="71"/>
      <c r="BV171" s="71"/>
      <c r="BW171" s="71"/>
      <c r="BX171" s="71"/>
      <c r="BY171" s="71"/>
      <c r="BZ171" s="71"/>
      <c r="CA171" s="71"/>
      <c r="CB171" s="71"/>
      <c r="CC171" s="71"/>
      <c r="CD171" s="71"/>
      <c r="CE171" s="71"/>
      <c r="CF171" s="71"/>
      <c r="CG171" s="71"/>
      <c r="CH171" s="71"/>
    </row>
    <row r="172" spans="53:86">
      <c r="BA172" s="71"/>
      <c r="BB172" s="71"/>
      <c r="BC172" s="71"/>
      <c r="BD172" s="71"/>
      <c r="BE172" s="71"/>
      <c r="BF172" s="71"/>
      <c r="BG172" s="71"/>
      <c r="BH172" s="71"/>
      <c r="BI172" s="71"/>
      <c r="BJ172" s="71"/>
      <c r="BK172" s="71"/>
      <c r="BL172" s="71"/>
      <c r="BM172" s="179" t="s">
        <v>650</v>
      </c>
      <c r="BN172" s="71"/>
      <c r="BO172" s="71"/>
      <c r="BP172" s="71"/>
      <c r="BQ172" s="71"/>
      <c r="BR172" s="71"/>
      <c r="BS172" s="71"/>
      <c r="BT172" s="71"/>
      <c r="BU172" s="71"/>
      <c r="BV172" s="71"/>
      <c r="BW172" s="71"/>
      <c r="BX172" s="71"/>
      <c r="BY172" s="71"/>
      <c r="BZ172" s="71"/>
      <c r="CA172" s="71"/>
      <c r="CB172" s="71"/>
      <c r="CC172" s="71"/>
      <c r="CD172" s="71"/>
      <c r="CE172" s="71"/>
      <c r="CF172" s="71"/>
      <c r="CG172" s="71"/>
      <c r="CH172" s="71"/>
    </row>
    <row r="173" spans="53:86">
      <c r="BA173" s="71"/>
      <c r="BB173" s="71"/>
      <c r="BC173" s="71"/>
      <c r="BD173" s="71"/>
      <c r="BE173" s="71"/>
      <c r="BF173" s="71"/>
      <c r="BG173" s="71"/>
      <c r="BH173" s="71"/>
      <c r="BI173" s="71"/>
      <c r="BJ173" s="71"/>
      <c r="BK173" s="71"/>
      <c r="BL173" s="71"/>
      <c r="BM173" s="179" t="s">
        <v>623</v>
      </c>
      <c r="BN173" s="71"/>
      <c r="BO173" s="71"/>
      <c r="BP173" s="71"/>
      <c r="BQ173" s="71"/>
      <c r="BR173" s="71"/>
      <c r="BS173" s="71"/>
      <c r="BT173" s="71"/>
      <c r="BU173" s="71"/>
      <c r="BV173" s="71"/>
      <c r="BW173" s="71"/>
      <c r="BX173" s="71"/>
      <c r="BY173" s="71"/>
      <c r="BZ173" s="71"/>
      <c r="CA173" s="71"/>
      <c r="CB173" s="71"/>
      <c r="CC173" s="71"/>
      <c r="CD173" s="71"/>
      <c r="CE173" s="71"/>
      <c r="CF173" s="71"/>
      <c r="CG173" s="71"/>
      <c r="CH173" s="71"/>
    </row>
    <row r="174" spans="53:86">
      <c r="BA174" s="71"/>
      <c r="BB174" s="71"/>
      <c r="BC174" s="71"/>
      <c r="BD174" s="71"/>
      <c r="BE174" s="71"/>
      <c r="BF174" s="71"/>
      <c r="BG174" s="71"/>
      <c r="BH174" s="71"/>
      <c r="BI174" s="71"/>
      <c r="BJ174" s="71"/>
      <c r="BK174" s="71"/>
      <c r="BL174" s="71"/>
      <c r="BM174" s="179" t="s">
        <v>624</v>
      </c>
      <c r="BN174" s="71"/>
      <c r="BO174" s="71"/>
      <c r="BP174" s="71"/>
      <c r="BQ174" s="71"/>
      <c r="BR174" s="71"/>
      <c r="BS174" s="71"/>
      <c r="BT174" s="71"/>
      <c r="BU174" s="71"/>
      <c r="BV174" s="71"/>
      <c r="BW174" s="71"/>
      <c r="BX174" s="71"/>
      <c r="BY174" s="71"/>
      <c r="BZ174" s="71"/>
      <c r="CA174" s="71"/>
      <c r="CB174" s="71"/>
      <c r="CC174" s="71"/>
      <c r="CD174" s="71"/>
      <c r="CE174" s="71"/>
      <c r="CF174" s="71"/>
      <c r="CG174" s="71"/>
      <c r="CH174" s="71"/>
    </row>
    <row r="175" spans="53:86">
      <c r="BA175" s="71"/>
      <c r="BB175" s="71"/>
      <c r="BC175" s="71"/>
      <c r="BD175" s="71"/>
      <c r="BE175" s="71"/>
      <c r="BF175" s="71"/>
      <c r="BG175" s="71"/>
      <c r="BH175" s="71"/>
      <c r="BI175" s="71"/>
      <c r="BJ175" s="71"/>
      <c r="BK175" s="71"/>
      <c r="BL175" s="71"/>
      <c r="BM175" s="179" t="s">
        <v>625</v>
      </c>
      <c r="BN175" s="71"/>
      <c r="BO175" s="71"/>
      <c r="BP175" s="71"/>
      <c r="BQ175" s="71"/>
      <c r="BR175" s="71"/>
      <c r="BS175" s="71"/>
      <c r="BT175" s="71"/>
      <c r="BU175" s="71"/>
      <c r="BV175" s="71"/>
      <c r="BW175" s="71"/>
      <c r="BX175" s="71"/>
      <c r="BY175" s="71"/>
      <c r="BZ175" s="71"/>
      <c r="CA175" s="71"/>
      <c r="CB175" s="71"/>
      <c r="CC175" s="71"/>
      <c r="CD175" s="71"/>
      <c r="CE175" s="71"/>
      <c r="CF175" s="71"/>
      <c r="CG175" s="71"/>
      <c r="CH175" s="71"/>
    </row>
    <row r="176" spans="53:86">
      <c r="BA176" s="71"/>
      <c r="BB176" s="71"/>
      <c r="BC176" s="71"/>
      <c r="BD176" s="71"/>
      <c r="BE176" s="71"/>
      <c r="BF176" s="71"/>
      <c r="BG176" s="71"/>
      <c r="BH176" s="71"/>
      <c r="BI176" s="71"/>
      <c r="BJ176" s="71"/>
      <c r="BK176" s="71"/>
      <c r="BL176" s="71"/>
      <c r="BM176" s="179" t="s">
        <v>651</v>
      </c>
      <c r="BN176" s="71"/>
      <c r="BO176" s="71"/>
      <c r="BP176" s="71"/>
      <c r="BQ176" s="71"/>
      <c r="BR176" s="71"/>
      <c r="BS176" s="71"/>
      <c r="BT176" s="71"/>
      <c r="BU176" s="71"/>
      <c r="BV176" s="71"/>
      <c r="BW176" s="71"/>
      <c r="BX176" s="71"/>
      <c r="BY176" s="71"/>
      <c r="BZ176" s="71"/>
      <c r="CA176" s="71"/>
      <c r="CB176" s="71"/>
      <c r="CC176" s="71"/>
      <c r="CD176" s="71"/>
      <c r="CE176" s="71"/>
      <c r="CF176" s="71"/>
      <c r="CG176" s="71"/>
      <c r="CH176" s="71"/>
    </row>
    <row r="177" spans="53:86">
      <c r="BA177" s="71"/>
      <c r="BB177" s="71"/>
      <c r="BC177" s="71"/>
      <c r="BD177" s="71"/>
      <c r="BE177" s="71"/>
      <c r="BF177" s="71"/>
      <c r="BG177" s="71"/>
      <c r="BH177" s="71"/>
      <c r="BI177" s="71"/>
      <c r="BJ177" s="71"/>
      <c r="BK177" s="71"/>
      <c r="BL177" s="71"/>
      <c r="BM177" s="180" t="s">
        <v>626</v>
      </c>
      <c r="BN177" s="71"/>
      <c r="BO177" s="71"/>
      <c r="BP177" s="71"/>
      <c r="BQ177" s="71"/>
      <c r="BR177" s="71"/>
      <c r="BS177" s="71"/>
      <c r="BT177" s="71"/>
      <c r="BU177" s="71"/>
      <c r="BV177" s="71"/>
      <c r="BW177" s="71"/>
      <c r="BX177" s="71"/>
      <c r="BY177" s="71"/>
      <c r="BZ177" s="71"/>
      <c r="CA177" s="71"/>
      <c r="CB177" s="71"/>
      <c r="CC177" s="71"/>
      <c r="CD177" s="71"/>
      <c r="CE177" s="71"/>
      <c r="CF177" s="71"/>
      <c r="CG177" s="71"/>
      <c r="CH177" s="71"/>
    </row>
    <row r="178" spans="53:86">
      <c r="BA178" s="71"/>
      <c r="BB178" s="71"/>
      <c r="BC178" s="71"/>
      <c r="BD178" s="71"/>
      <c r="BE178" s="71"/>
      <c r="BF178" s="71"/>
      <c r="BG178" s="71"/>
      <c r="BH178" s="71"/>
      <c r="BI178" s="71"/>
      <c r="BJ178" s="71"/>
      <c r="BK178" s="71"/>
      <c r="BL178" s="71"/>
      <c r="BM178" s="179" t="s">
        <v>627</v>
      </c>
      <c r="BN178" s="71"/>
      <c r="BO178" s="71"/>
      <c r="BP178" s="71"/>
      <c r="BQ178" s="71"/>
      <c r="BR178" s="71"/>
      <c r="BS178" s="71"/>
      <c r="BT178" s="71"/>
      <c r="BU178" s="71"/>
      <c r="BV178" s="71"/>
      <c r="BW178" s="71"/>
      <c r="BX178" s="71"/>
      <c r="BY178" s="71"/>
      <c r="BZ178" s="71"/>
      <c r="CA178" s="71"/>
      <c r="CB178" s="71"/>
      <c r="CC178" s="71"/>
      <c r="CD178" s="71"/>
      <c r="CE178" s="71"/>
      <c r="CF178" s="71"/>
      <c r="CG178" s="71"/>
      <c r="CH178" s="71"/>
    </row>
    <row r="179" spans="53:86">
      <c r="BA179" s="71"/>
      <c r="BB179" s="71"/>
      <c r="BC179" s="71"/>
      <c r="BD179" s="71"/>
      <c r="BE179" s="71"/>
      <c r="BF179" s="71"/>
      <c r="BG179" s="71"/>
      <c r="BH179" s="71"/>
      <c r="BI179" s="71"/>
      <c r="BJ179" s="71"/>
      <c r="BK179" s="71"/>
      <c r="BL179" s="71"/>
      <c r="BM179" s="179" t="s">
        <v>628</v>
      </c>
      <c r="BN179" s="71"/>
      <c r="BO179" s="71"/>
      <c r="BP179" s="71"/>
      <c r="BQ179" s="71"/>
      <c r="BR179" s="71"/>
      <c r="BS179" s="71"/>
      <c r="BT179" s="71"/>
      <c r="BU179" s="71"/>
      <c r="BV179" s="71"/>
      <c r="BW179" s="71"/>
      <c r="BX179" s="71"/>
      <c r="BY179" s="71"/>
      <c r="BZ179" s="71"/>
      <c r="CA179" s="71"/>
      <c r="CB179" s="71"/>
      <c r="CC179" s="71"/>
      <c r="CD179" s="71"/>
      <c r="CE179" s="71"/>
      <c r="CF179" s="71"/>
      <c r="CG179" s="71"/>
      <c r="CH179" s="71"/>
    </row>
    <row r="180" spans="53:86">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c r="CA180" s="71"/>
      <c r="CB180" s="71"/>
      <c r="CC180" s="71"/>
      <c r="CD180" s="71"/>
      <c r="CE180" s="71"/>
      <c r="CF180" s="71"/>
      <c r="CG180" s="71"/>
      <c r="CH180" s="71"/>
    </row>
    <row r="181" spans="53:86">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c r="CA181" s="71"/>
      <c r="CB181" s="71"/>
      <c r="CC181" s="71"/>
      <c r="CD181" s="71"/>
      <c r="CE181" s="71"/>
      <c r="CF181" s="71"/>
      <c r="CG181" s="71"/>
      <c r="CH181" s="71"/>
    </row>
    <row r="182" spans="53:86">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c r="CA182" s="71"/>
      <c r="CB182" s="71"/>
      <c r="CC182" s="71"/>
      <c r="CD182" s="71"/>
      <c r="CE182" s="71"/>
      <c r="CF182" s="71"/>
      <c r="CG182" s="71"/>
      <c r="CH182" s="71"/>
    </row>
    <row r="183" spans="53:86">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c r="CA183" s="71"/>
      <c r="CB183" s="71"/>
      <c r="CC183" s="71"/>
      <c r="CD183" s="71"/>
      <c r="CE183" s="71"/>
      <c r="CF183" s="71"/>
      <c r="CG183" s="71"/>
      <c r="CH183" s="71"/>
    </row>
    <row r="184" spans="53:86">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c r="CA184" s="71"/>
      <c r="CB184" s="71"/>
      <c r="CC184" s="71"/>
      <c r="CD184" s="71"/>
      <c r="CE184" s="71"/>
      <c r="CF184" s="71"/>
      <c r="CG184" s="71"/>
      <c r="CH184" s="71"/>
    </row>
    <row r="185" spans="53:86">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c r="CA185" s="71"/>
      <c r="CB185" s="71"/>
      <c r="CC185" s="71"/>
      <c r="CD185" s="71"/>
      <c r="CE185" s="71"/>
      <c r="CF185" s="71"/>
      <c r="CG185" s="71"/>
      <c r="CH185" s="71"/>
    </row>
    <row r="186" spans="53:86">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c r="CA186" s="71"/>
      <c r="CB186" s="71"/>
      <c r="CC186" s="71"/>
      <c r="CD186" s="71"/>
      <c r="CE186" s="71"/>
      <c r="CF186" s="71"/>
      <c r="CG186" s="71"/>
      <c r="CH186" s="71"/>
    </row>
  </sheetData>
  <customSheetViews>
    <customSheetView guid="{31EEF66C-8178-4380-A4BA-6A0359548022}" scale="90" fitToPage="1">
      <selection activeCell="G5" sqref="G5"/>
      <pageMargins left="0.7" right="0.7" top="0.78740157499999996" bottom="0.78740157499999996" header="0.3" footer="0.3"/>
      <pageSetup paperSize="9" scale="73" firstPageNumber="0" orientation="landscape" horizontalDpi="300" verticalDpi="300"/>
      <headerFooter alignWithMargins="0"/>
    </customSheetView>
  </customSheetViews>
  <mergeCells count="1">
    <mergeCell ref="C17:I17"/>
  </mergeCells>
  <dataValidations count="6">
    <dataValidation type="textLength" showInputMessage="1" showErrorMessage="1" sqref="J4:J13">
      <formula1>0</formula1>
      <formula2>150</formula2>
    </dataValidation>
    <dataValidation type="list" allowBlank="1" showInputMessage="1" showErrorMessage="1" sqref="C4:C13">
      <formula1>$BA$19:$BA$24</formula1>
    </dataValidation>
    <dataValidation type="list" allowBlank="1" showInputMessage="1" showErrorMessage="1" sqref="D4:D13">
      <formula1>$BA$33:$BA$46</formula1>
    </dataValidation>
    <dataValidation type="list" allowBlank="1" showInputMessage="1" showErrorMessage="1" sqref="E4:E7 E9:E13">
      <formula1>$BH$15:$BH$19</formula1>
    </dataValidation>
    <dataValidation type="list" allowBlank="1" showInputMessage="1" showErrorMessage="1" sqref="F4:H13">
      <formula1>#REF!</formula1>
    </dataValidation>
    <dataValidation type="list" allowBlank="1" showInputMessage="1" showErrorMessage="1" sqref="A4:A13">
      <formula1>$BB$2:$BB$16</formula1>
    </dataValidation>
  </dataValidations>
  <pageMargins left="0.70866141732283472" right="0.70866141732283472" top="0.74803149606299213" bottom="0.74803149606299213" header="0.51181102362204722" footer="0.51181102362204722"/>
  <pageSetup paperSize="9" scale="73"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[1]Custom_lists!#REF!</xm:f>
          </x14:formula1>
          <xm:sqref>A9:A11 C4:D13 E4:E7 E9:E13</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U7820"/>
  <sheetViews>
    <sheetView zoomScaleSheetLayoutView="90" workbookViewId="0">
      <selection activeCell="M22" sqref="M22"/>
    </sheetView>
  </sheetViews>
  <sheetFormatPr baseColWidth="10" defaultColWidth="5.7109375" defaultRowHeight="20.100000000000001" customHeight="1"/>
  <cols>
    <col min="1" max="1" width="10.42578125" style="1" customWidth="1"/>
    <col min="2" max="2" width="34.42578125" style="5" customWidth="1"/>
    <col min="3" max="3" width="28.42578125" style="5" customWidth="1"/>
    <col min="4" max="4" width="13.42578125" style="5" bestFit="1" customWidth="1"/>
    <col min="5" max="5" width="40.42578125" style="39" bestFit="1" customWidth="1"/>
    <col min="6" max="6" width="15.28515625" style="39" customWidth="1"/>
    <col min="7" max="7" width="13.7109375" style="39" customWidth="1"/>
    <col min="8" max="8" width="14.42578125" style="39" customWidth="1"/>
    <col min="9" max="9" width="12" style="39" customWidth="1"/>
    <col min="10" max="10" width="13.85546875" style="39" customWidth="1"/>
    <col min="11" max="11" width="88.85546875" style="39" bestFit="1" customWidth="1"/>
    <col min="12" max="52" width="5.7109375" style="40" customWidth="1"/>
    <col min="53" max="64" width="5.7109375" style="40"/>
    <col min="65" max="65" width="39.42578125" style="40" bestFit="1" customWidth="1"/>
    <col min="66" max="66" width="5.7109375" style="40" customWidth="1"/>
    <col min="67" max="16384" width="5.7109375" style="40"/>
  </cols>
  <sheetData>
    <row r="1" spans="1:255" ht="21.6" customHeight="1" thickBot="1">
      <c r="A1" s="7" t="s">
        <v>86</v>
      </c>
      <c r="B1" s="41"/>
      <c r="C1" s="41"/>
      <c r="D1" s="42"/>
      <c r="E1" s="42"/>
      <c r="F1" s="42"/>
      <c r="G1" s="558" t="s">
        <v>1586</v>
      </c>
      <c r="H1" s="257"/>
      <c r="J1" s="79" t="s">
        <v>0</v>
      </c>
      <c r="K1" s="80" t="s">
        <v>1619</v>
      </c>
      <c r="BA1" s="176" t="s">
        <v>402</v>
      </c>
      <c r="BB1" s="277" t="s">
        <v>813</v>
      </c>
      <c r="BC1" s="71"/>
      <c r="BD1" s="175" t="s">
        <v>414</v>
      </c>
      <c r="BE1" s="177"/>
      <c r="BF1" s="177"/>
      <c r="BG1" s="71"/>
      <c r="BH1" s="71" t="s">
        <v>449</v>
      </c>
      <c r="BI1" s="71"/>
      <c r="BJ1" s="71"/>
      <c r="BK1" s="71"/>
      <c r="BL1" s="71"/>
      <c r="BM1" s="175" t="s">
        <v>629</v>
      </c>
      <c r="BN1" s="71"/>
      <c r="BO1" s="71" t="s">
        <v>652</v>
      </c>
      <c r="BP1" s="71"/>
      <c r="BQ1" s="71"/>
      <c r="BR1" s="71"/>
      <c r="BS1" s="71"/>
      <c r="BT1" s="71"/>
      <c r="BU1" s="175" t="s">
        <v>689</v>
      </c>
      <c r="BV1" s="71"/>
      <c r="BW1" s="71"/>
      <c r="BX1" s="71"/>
      <c r="BY1" s="71"/>
      <c r="BZ1" s="71" t="s">
        <v>706</v>
      </c>
      <c r="CA1" s="71"/>
      <c r="CB1" s="71"/>
      <c r="CC1" s="71" t="s">
        <v>734</v>
      </c>
      <c r="CD1" s="71"/>
      <c r="CE1" s="71"/>
      <c r="CF1" s="71"/>
      <c r="CG1" s="71"/>
      <c r="CH1" s="71"/>
    </row>
    <row r="2" spans="1:255" ht="26.25" thickBot="1">
      <c r="A2" s="117"/>
      <c r="B2" s="118"/>
      <c r="C2" s="118"/>
      <c r="D2" s="118"/>
      <c r="E2" s="118"/>
      <c r="F2" s="258" t="s">
        <v>739</v>
      </c>
      <c r="G2" s="557" t="s">
        <v>1726</v>
      </c>
      <c r="H2" s="557" t="s">
        <v>1727</v>
      </c>
      <c r="I2" s="557" t="s">
        <v>1726</v>
      </c>
      <c r="J2" s="189" t="s">
        <v>243</v>
      </c>
      <c r="K2" s="869" t="s">
        <v>1814</v>
      </c>
      <c r="BA2" s="178" t="s">
        <v>319</v>
      </c>
      <c r="BB2" s="178" t="s">
        <v>320</v>
      </c>
      <c r="BC2" s="71"/>
      <c r="BD2" s="71" t="s">
        <v>419</v>
      </c>
      <c r="BE2" s="177"/>
      <c r="BF2" s="177"/>
      <c r="BG2" s="71"/>
      <c r="BH2" s="71" t="s">
        <v>448</v>
      </c>
      <c r="BI2" s="71"/>
      <c r="BJ2" s="71"/>
      <c r="BK2" s="71"/>
      <c r="BL2" s="71"/>
      <c r="BM2" s="179" t="s">
        <v>461</v>
      </c>
      <c r="BN2" s="71"/>
      <c r="BO2" s="71" t="s">
        <v>113</v>
      </c>
      <c r="BP2" s="71"/>
      <c r="BQ2" s="71"/>
      <c r="BR2" s="71"/>
      <c r="BS2" s="71"/>
      <c r="BT2" s="71"/>
      <c r="BU2" s="65" t="s">
        <v>692</v>
      </c>
      <c r="BV2" s="65"/>
      <c r="BW2" s="65"/>
      <c r="BX2" s="65"/>
      <c r="BY2" s="65"/>
      <c r="BZ2" s="65" t="s">
        <v>172</v>
      </c>
      <c r="CA2" s="65"/>
      <c r="CB2" s="65"/>
      <c r="CC2" s="71" t="s">
        <v>256</v>
      </c>
      <c r="CD2" s="71"/>
      <c r="CE2" s="71"/>
      <c r="CF2" s="71"/>
      <c r="CG2" s="71"/>
      <c r="CH2" s="71"/>
    </row>
    <row r="3" spans="1:255" ht="51" customHeight="1" thickBot="1">
      <c r="A3" s="119" t="s">
        <v>1</v>
      </c>
      <c r="B3" s="120" t="s">
        <v>75</v>
      </c>
      <c r="C3" s="121" t="s">
        <v>9</v>
      </c>
      <c r="D3" s="122" t="s">
        <v>287</v>
      </c>
      <c r="E3" s="123" t="s">
        <v>87</v>
      </c>
      <c r="F3" s="123" t="s">
        <v>76</v>
      </c>
      <c r="G3" s="125" t="s">
        <v>88</v>
      </c>
      <c r="H3" s="259" t="s">
        <v>740</v>
      </c>
      <c r="I3" s="260" t="s">
        <v>89</v>
      </c>
      <c r="J3" s="123" t="s">
        <v>90</v>
      </c>
      <c r="K3" s="124" t="s">
        <v>290</v>
      </c>
      <c r="BA3" s="178" t="s">
        <v>321</v>
      </c>
      <c r="BB3" s="178" t="s">
        <v>322</v>
      </c>
      <c r="BC3" s="71"/>
      <c r="BD3" s="71" t="s">
        <v>210</v>
      </c>
      <c r="BE3" s="177"/>
      <c r="BF3" s="177"/>
      <c r="BG3" s="71"/>
      <c r="BH3" s="71" t="s">
        <v>450</v>
      </c>
      <c r="BI3" s="71"/>
      <c r="BJ3" s="71"/>
      <c r="BK3" s="71"/>
      <c r="BL3" s="71"/>
      <c r="BM3" s="179" t="s">
        <v>462</v>
      </c>
      <c r="BN3" s="71"/>
      <c r="BO3" s="71" t="s">
        <v>115</v>
      </c>
      <c r="BP3" s="71"/>
      <c r="BQ3" s="71"/>
      <c r="BR3" s="71"/>
      <c r="BS3" s="71"/>
      <c r="BT3" s="71"/>
      <c r="BU3" s="65" t="s">
        <v>693</v>
      </c>
      <c r="BV3" s="65"/>
      <c r="BW3" s="65"/>
      <c r="BX3" s="65"/>
      <c r="BY3" s="65"/>
      <c r="BZ3" s="65" t="s">
        <v>718</v>
      </c>
      <c r="CA3" s="65"/>
      <c r="CB3" s="65"/>
      <c r="CC3" s="71" t="s">
        <v>257</v>
      </c>
      <c r="CD3" s="71"/>
      <c r="CE3" s="71"/>
      <c r="CF3" s="71"/>
      <c r="CG3" s="71"/>
      <c r="CH3" s="71"/>
      <c r="IT3"/>
      <c r="IU3"/>
    </row>
    <row r="4" spans="1:255" s="39" customFormat="1" ht="13.35" customHeight="1">
      <c r="A4" s="511" t="s">
        <v>318</v>
      </c>
      <c r="B4" s="512" t="s">
        <v>465</v>
      </c>
      <c r="C4" s="511" t="s">
        <v>20</v>
      </c>
      <c r="D4" s="511" t="s">
        <v>7</v>
      </c>
      <c r="E4" s="511" t="s">
        <v>804</v>
      </c>
      <c r="F4" s="511" t="s">
        <v>1263</v>
      </c>
      <c r="G4" s="513" t="s">
        <v>1302</v>
      </c>
      <c r="H4" s="513" t="s">
        <v>386</v>
      </c>
      <c r="I4" s="511" t="s">
        <v>386</v>
      </c>
      <c r="J4" s="511" t="s">
        <v>820</v>
      </c>
      <c r="K4" s="514"/>
      <c r="BA4" s="178" t="s">
        <v>323</v>
      </c>
      <c r="BB4" s="178" t="s">
        <v>324</v>
      </c>
      <c r="BC4" s="71"/>
      <c r="BD4" s="71" t="s">
        <v>420</v>
      </c>
      <c r="BE4" s="177"/>
      <c r="BF4" s="177"/>
      <c r="BG4" s="71"/>
      <c r="BH4" s="71" t="s">
        <v>455</v>
      </c>
      <c r="BI4" s="71"/>
      <c r="BJ4" s="71"/>
      <c r="BK4" s="71"/>
      <c r="BL4" s="71"/>
      <c r="BM4" s="179" t="s">
        <v>463</v>
      </c>
      <c r="BN4" s="71"/>
      <c r="BO4" s="71" t="s">
        <v>119</v>
      </c>
      <c r="BP4" s="71"/>
      <c r="BQ4" s="71"/>
      <c r="BR4" s="71"/>
      <c r="BS4" s="71"/>
      <c r="BT4" s="71"/>
      <c r="BU4" s="65" t="s">
        <v>694</v>
      </c>
      <c r="BV4" s="65"/>
      <c r="BW4" s="65"/>
      <c r="BX4" s="65"/>
      <c r="BY4" s="65"/>
      <c r="BZ4" s="65" t="s">
        <v>56</v>
      </c>
      <c r="CA4" s="65"/>
      <c r="CB4" s="65"/>
      <c r="CC4" s="71" t="s">
        <v>258</v>
      </c>
      <c r="CD4" s="71"/>
      <c r="CE4" s="71"/>
      <c r="CF4" s="71"/>
      <c r="CG4" s="71"/>
      <c r="CH4" s="71"/>
    </row>
    <row r="5" spans="1:255" s="39" customFormat="1" ht="13.35" customHeight="1">
      <c r="A5" s="511" t="s">
        <v>318</v>
      </c>
      <c r="B5" s="512" t="s">
        <v>472</v>
      </c>
      <c r="C5" s="511" t="s">
        <v>20</v>
      </c>
      <c r="D5" s="511" t="s">
        <v>7</v>
      </c>
      <c r="E5" s="511" t="s">
        <v>804</v>
      </c>
      <c r="F5" s="511" t="s">
        <v>1275</v>
      </c>
      <c r="G5" s="513">
        <v>4.8666666666666664E-2</v>
      </c>
      <c r="H5" s="513">
        <v>29.4</v>
      </c>
      <c r="I5" s="511" t="s">
        <v>1302</v>
      </c>
      <c r="J5" s="511" t="s">
        <v>820</v>
      </c>
      <c r="K5" s="514" t="s">
        <v>1303</v>
      </c>
      <c r="BA5" s="178" t="s">
        <v>327</v>
      </c>
      <c r="BB5" s="178" t="s">
        <v>328</v>
      </c>
      <c r="BC5" s="71"/>
      <c r="BD5" s="71" t="s">
        <v>214</v>
      </c>
      <c r="BE5" s="177"/>
      <c r="BF5" s="177"/>
      <c r="BG5" s="71"/>
      <c r="BH5" s="71" t="s">
        <v>447</v>
      </c>
      <c r="BI5" s="71"/>
      <c r="BJ5" s="71"/>
      <c r="BK5" s="71"/>
      <c r="BL5" s="71"/>
      <c r="BM5" s="180" t="s">
        <v>464</v>
      </c>
      <c r="BN5" s="71"/>
      <c r="BO5" s="71"/>
      <c r="BP5" s="71"/>
      <c r="BQ5" s="71"/>
      <c r="BR5" s="71"/>
      <c r="BS5" s="71"/>
      <c r="BT5" s="71"/>
      <c r="BU5" s="65" t="s">
        <v>668</v>
      </c>
      <c r="BV5" s="65"/>
      <c r="BW5" s="65"/>
      <c r="BX5" s="65"/>
      <c r="BY5" s="65"/>
      <c r="BZ5" s="65" t="s">
        <v>719</v>
      </c>
      <c r="CA5" s="65"/>
      <c r="CB5" s="65"/>
      <c r="CC5" s="71" t="s">
        <v>259</v>
      </c>
      <c r="CD5" s="71"/>
      <c r="CE5" s="71"/>
      <c r="CF5" s="71"/>
      <c r="CG5" s="71"/>
      <c r="CH5" s="71"/>
    </row>
    <row r="6" spans="1:255" s="39" customFormat="1" ht="13.35" customHeight="1">
      <c r="A6" s="511" t="s">
        <v>318</v>
      </c>
      <c r="B6" s="512" t="s">
        <v>482</v>
      </c>
      <c r="C6" s="511" t="s">
        <v>20</v>
      </c>
      <c r="D6" s="511" t="s">
        <v>7</v>
      </c>
      <c r="E6" s="511" t="s">
        <v>804</v>
      </c>
      <c r="F6" s="511" t="s">
        <v>1263</v>
      </c>
      <c r="G6" s="513" t="s">
        <v>1302</v>
      </c>
      <c r="H6" s="513" t="s">
        <v>386</v>
      </c>
      <c r="I6" s="511" t="s">
        <v>386</v>
      </c>
      <c r="J6" s="511" t="s">
        <v>820</v>
      </c>
      <c r="K6" s="514"/>
      <c r="BA6" s="178" t="s">
        <v>329</v>
      </c>
      <c r="BB6" s="178" t="s">
        <v>330</v>
      </c>
      <c r="BC6" s="71"/>
      <c r="BD6" s="71" t="s">
        <v>415</v>
      </c>
      <c r="BE6" s="177"/>
      <c r="BF6" s="177"/>
      <c r="BG6" s="71"/>
      <c r="BH6" s="71" t="s">
        <v>451</v>
      </c>
      <c r="BI6" s="71"/>
      <c r="BJ6" s="71"/>
      <c r="BK6" s="71"/>
      <c r="BL6" s="71"/>
      <c r="BM6" s="179" t="s">
        <v>639</v>
      </c>
      <c r="BN6" s="71"/>
      <c r="BO6" s="71"/>
      <c r="BP6" s="71"/>
      <c r="BQ6" s="71"/>
      <c r="BR6" s="71"/>
      <c r="BS6" s="71"/>
      <c r="BT6" s="71"/>
      <c r="BU6" s="65" t="s">
        <v>669</v>
      </c>
      <c r="BV6" s="65"/>
      <c r="BW6" s="65"/>
      <c r="BX6" s="65"/>
      <c r="BY6" s="65"/>
      <c r="BZ6" s="65" t="s">
        <v>717</v>
      </c>
      <c r="CA6" s="65"/>
      <c r="CB6" s="65"/>
      <c r="CC6" s="71" t="s">
        <v>731</v>
      </c>
      <c r="CD6" s="71"/>
      <c r="CE6" s="71"/>
      <c r="CF6" s="71"/>
      <c r="CG6" s="71"/>
      <c r="CH6" s="71"/>
    </row>
    <row r="7" spans="1:255" s="39" customFormat="1" ht="13.35" customHeight="1">
      <c r="A7" s="511" t="s">
        <v>318</v>
      </c>
      <c r="B7" s="516" t="s">
        <v>483</v>
      </c>
      <c r="C7" s="515" t="s">
        <v>20</v>
      </c>
      <c r="D7" s="515" t="s">
        <v>7</v>
      </c>
      <c r="E7" s="517" t="s">
        <v>1304</v>
      </c>
      <c r="F7" s="515" t="s">
        <v>1263</v>
      </c>
      <c r="G7" s="518">
        <v>8009.5203333333329</v>
      </c>
      <c r="H7" s="518">
        <v>6.00051600269909</v>
      </c>
      <c r="I7" s="515">
        <v>7.89</v>
      </c>
      <c r="J7" s="515" t="s">
        <v>1305</v>
      </c>
      <c r="K7" s="519"/>
      <c r="BA7" s="178" t="s">
        <v>336</v>
      </c>
      <c r="BB7" s="178" t="s">
        <v>318</v>
      </c>
      <c r="BC7" s="71"/>
      <c r="BD7" s="71" t="s">
        <v>416</v>
      </c>
      <c r="BE7" s="177"/>
      <c r="BF7" s="177"/>
      <c r="BG7" s="71"/>
      <c r="BH7" s="71" t="s">
        <v>452</v>
      </c>
      <c r="BI7" s="71"/>
      <c r="BJ7" s="71"/>
      <c r="BK7" s="71"/>
      <c r="BL7" s="71"/>
      <c r="BM7" s="179" t="s">
        <v>465</v>
      </c>
      <c r="BN7" s="71"/>
      <c r="BO7" s="71" t="s">
        <v>653</v>
      </c>
      <c r="BP7" s="71"/>
      <c r="BQ7" s="71"/>
      <c r="BR7" s="71"/>
      <c r="BS7" s="71"/>
      <c r="BT7" s="71"/>
      <c r="BU7" s="65" t="s">
        <v>695</v>
      </c>
      <c r="BV7" s="65"/>
      <c r="BW7" s="65"/>
      <c r="BX7" s="65"/>
      <c r="BY7" s="65"/>
      <c r="BZ7" s="65" t="s">
        <v>173</v>
      </c>
      <c r="CA7" s="65"/>
      <c r="CB7" s="65"/>
      <c r="CC7" s="71" t="s">
        <v>732</v>
      </c>
      <c r="CD7" s="71"/>
      <c r="CE7" s="71"/>
      <c r="CF7" s="71"/>
      <c r="CG7" s="71"/>
      <c r="CH7" s="71"/>
    </row>
    <row r="8" spans="1:255" s="39" customFormat="1" ht="13.35" customHeight="1">
      <c r="A8" s="511" t="s">
        <v>318</v>
      </c>
      <c r="B8" s="512" t="s">
        <v>496</v>
      </c>
      <c r="C8" s="511" t="s">
        <v>20</v>
      </c>
      <c r="D8" s="511" t="s">
        <v>7</v>
      </c>
      <c r="E8" s="511" t="s">
        <v>1122</v>
      </c>
      <c r="F8" s="511" t="s">
        <v>1263</v>
      </c>
      <c r="G8" s="513" t="s">
        <v>1302</v>
      </c>
      <c r="H8" s="513" t="s">
        <v>386</v>
      </c>
      <c r="I8" s="511" t="s">
        <v>386</v>
      </c>
      <c r="J8" s="511" t="s">
        <v>820</v>
      </c>
      <c r="K8" s="514"/>
      <c r="BA8" s="178" t="s">
        <v>331</v>
      </c>
      <c r="BB8" s="178" t="s">
        <v>314</v>
      </c>
      <c r="BC8" s="71"/>
      <c r="BD8" s="71" t="s">
        <v>417</v>
      </c>
      <c r="BE8" s="177"/>
      <c r="BF8" s="177"/>
      <c r="BG8" s="71"/>
      <c r="BH8" s="71" t="s">
        <v>453</v>
      </c>
      <c r="BI8" s="71"/>
      <c r="BJ8" s="71"/>
      <c r="BK8" s="71"/>
      <c r="BL8" s="71"/>
      <c r="BM8" s="179" t="s">
        <v>466</v>
      </c>
      <c r="BN8" s="71"/>
      <c r="BO8" s="71" t="s">
        <v>114</v>
      </c>
      <c r="BP8" s="71"/>
      <c r="BQ8" s="71"/>
      <c r="BR8" s="71"/>
      <c r="BS8" s="71"/>
      <c r="BT8" s="71"/>
      <c r="BU8" s="65" t="s">
        <v>670</v>
      </c>
      <c r="BV8" s="65"/>
      <c r="BW8" s="65"/>
      <c r="BX8" s="65"/>
      <c r="BY8" s="65"/>
      <c r="BZ8" s="65" t="s">
        <v>707</v>
      </c>
      <c r="CA8" s="65"/>
      <c r="CB8" s="65"/>
      <c r="CC8" s="71" t="s">
        <v>733</v>
      </c>
      <c r="CD8" s="71"/>
      <c r="CE8" s="71"/>
      <c r="CF8" s="71"/>
      <c r="CG8" s="71"/>
      <c r="CH8" s="71"/>
    </row>
    <row r="9" spans="1:255" s="5" customFormat="1" ht="13.35" customHeight="1">
      <c r="A9" s="511" t="s">
        <v>318</v>
      </c>
      <c r="B9" s="512" t="s">
        <v>501</v>
      </c>
      <c r="C9" s="511" t="s">
        <v>20</v>
      </c>
      <c r="D9" s="511" t="s">
        <v>7</v>
      </c>
      <c r="E9" s="511" t="s">
        <v>1122</v>
      </c>
      <c r="F9" s="511" t="s">
        <v>1263</v>
      </c>
      <c r="G9" s="513" t="s">
        <v>1302</v>
      </c>
      <c r="H9" s="513" t="s">
        <v>386</v>
      </c>
      <c r="I9" s="511" t="s">
        <v>386</v>
      </c>
      <c r="J9" s="511" t="s">
        <v>820</v>
      </c>
      <c r="K9" s="514"/>
      <c r="BA9" s="178" t="s">
        <v>361</v>
      </c>
      <c r="BB9" s="178" t="s">
        <v>39</v>
      </c>
      <c r="BC9" s="71"/>
      <c r="BD9" s="71" t="s">
        <v>418</v>
      </c>
      <c r="BE9" s="177"/>
      <c r="BF9" s="177"/>
      <c r="BG9" s="71"/>
      <c r="BH9" s="71" t="s">
        <v>454</v>
      </c>
      <c r="BI9" s="71"/>
      <c r="BJ9" s="71"/>
      <c r="BK9" s="71"/>
      <c r="BL9" s="71"/>
      <c r="BM9" s="179" t="s">
        <v>640</v>
      </c>
      <c r="BN9" s="71"/>
      <c r="BO9" s="71" t="s">
        <v>656</v>
      </c>
      <c r="BP9" s="71"/>
      <c r="BQ9" s="71"/>
      <c r="BR9" s="71"/>
      <c r="BS9" s="71"/>
      <c r="BT9" s="71"/>
      <c r="BU9" s="65" t="s">
        <v>135</v>
      </c>
      <c r="BV9" s="65"/>
      <c r="BW9" s="65"/>
      <c r="BX9" s="65"/>
      <c r="BY9" s="65"/>
      <c r="BZ9" s="65" t="s">
        <v>708</v>
      </c>
      <c r="CA9" s="65"/>
      <c r="CB9" s="65"/>
      <c r="CC9" s="71" t="s">
        <v>190</v>
      </c>
      <c r="CD9" s="71"/>
      <c r="CE9" s="71"/>
      <c r="CF9" s="71"/>
      <c r="CG9" s="71"/>
      <c r="CH9" s="71"/>
      <c r="IT9" s="71"/>
      <c r="IU9" s="71"/>
    </row>
    <row r="10" spans="1:255" s="5" customFormat="1" ht="13.35" customHeight="1">
      <c r="A10" s="511" t="s">
        <v>318</v>
      </c>
      <c r="B10" s="521" t="s">
        <v>91</v>
      </c>
      <c r="C10" s="520" t="s">
        <v>20</v>
      </c>
      <c r="D10" s="520" t="s">
        <v>7</v>
      </c>
      <c r="E10" s="520" t="s">
        <v>804</v>
      </c>
      <c r="F10" s="520" t="s">
        <v>1263</v>
      </c>
      <c r="G10" s="522">
        <v>5048.083333333333</v>
      </c>
      <c r="H10" s="522">
        <v>14.867019191400024</v>
      </c>
      <c r="I10" s="520">
        <v>16.760000000000002</v>
      </c>
      <c r="J10" s="520" t="s">
        <v>1306</v>
      </c>
      <c r="K10" s="523"/>
      <c r="BA10" s="178" t="s">
        <v>332</v>
      </c>
      <c r="BB10" s="178" t="s">
        <v>333</v>
      </c>
      <c r="BC10" s="71"/>
      <c r="BD10" s="71"/>
      <c r="BE10" s="177"/>
      <c r="BF10" s="177"/>
      <c r="BG10" s="71"/>
      <c r="BH10" s="71"/>
      <c r="BI10" s="71"/>
      <c r="BJ10" s="71"/>
      <c r="BK10" s="71"/>
      <c r="BL10" s="71"/>
      <c r="BM10" s="179" t="s">
        <v>641</v>
      </c>
      <c r="BN10" s="71"/>
      <c r="BO10" s="71" t="s">
        <v>114</v>
      </c>
      <c r="BP10" s="71"/>
      <c r="BQ10" s="71"/>
      <c r="BR10" s="71"/>
      <c r="BS10" s="71"/>
      <c r="BT10" s="71"/>
      <c r="BU10" s="65" t="s">
        <v>671</v>
      </c>
      <c r="BV10" s="65"/>
      <c r="BW10" s="65"/>
      <c r="BX10" s="65"/>
      <c r="BY10" s="65"/>
      <c r="BZ10" s="65" t="s">
        <v>709</v>
      </c>
      <c r="CA10" s="65"/>
      <c r="CB10" s="65"/>
      <c r="CC10" s="71" t="s">
        <v>191</v>
      </c>
      <c r="CD10" s="71"/>
      <c r="CE10" s="71"/>
      <c r="CF10" s="71"/>
      <c r="CG10" s="71"/>
      <c r="CH10" s="71"/>
      <c r="IT10" s="71"/>
      <c r="IU10" s="71"/>
    </row>
    <row r="11" spans="1:255" s="5" customFormat="1" ht="13.35" customHeight="1">
      <c r="A11" s="511" t="s">
        <v>318</v>
      </c>
      <c r="B11" s="512" t="s">
        <v>506</v>
      </c>
      <c r="C11" s="511" t="s">
        <v>20</v>
      </c>
      <c r="D11" s="511" t="s">
        <v>7</v>
      </c>
      <c r="E11" s="511" t="s">
        <v>1122</v>
      </c>
      <c r="F11" s="511" t="s">
        <v>1263</v>
      </c>
      <c r="G11" s="513" t="s">
        <v>1302</v>
      </c>
      <c r="H11" s="513" t="s">
        <v>386</v>
      </c>
      <c r="I11" s="511" t="s">
        <v>386</v>
      </c>
      <c r="J11" s="511" t="s">
        <v>820</v>
      </c>
      <c r="K11" s="514"/>
      <c r="BA11" s="178" t="s">
        <v>334</v>
      </c>
      <c r="BB11" s="178" t="s">
        <v>120</v>
      </c>
      <c r="BC11" s="71"/>
      <c r="BD11" s="71"/>
      <c r="BE11" s="177"/>
      <c r="BF11" s="177"/>
      <c r="BG11" s="71"/>
      <c r="BH11" s="71"/>
      <c r="BI11" s="71"/>
      <c r="BJ11" s="71"/>
      <c r="BK11" s="71"/>
      <c r="BL11" s="71"/>
      <c r="BM11" s="179" t="s">
        <v>467</v>
      </c>
      <c r="BN11" s="71"/>
      <c r="BO11" s="71" t="s">
        <v>116</v>
      </c>
      <c r="BP11" s="71"/>
      <c r="BQ11" s="71"/>
      <c r="BR11" s="71"/>
      <c r="BS11" s="71"/>
      <c r="BT11" s="71"/>
      <c r="BU11" s="65" t="s">
        <v>672</v>
      </c>
      <c r="BV11" s="65"/>
      <c r="BW11" s="65"/>
      <c r="BX11" s="65"/>
      <c r="BY11" s="65"/>
      <c r="BZ11" s="65" t="s">
        <v>182</v>
      </c>
      <c r="CA11" s="65"/>
      <c r="CB11" s="65"/>
      <c r="CC11" s="71"/>
      <c r="CD11" s="71"/>
      <c r="CE11" s="71"/>
      <c r="CF11" s="71"/>
      <c r="CG11" s="71"/>
      <c r="CH11" s="71"/>
      <c r="IT11" s="71"/>
      <c r="IU11" s="71"/>
    </row>
    <row r="12" spans="1:255" s="5" customFormat="1" ht="13.35" customHeight="1">
      <c r="A12" s="511" t="s">
        <v>318</v>
      </c>
      <c r="B12" s="512" t="s">
        <v>533</v>
      </c>
      <c r="C12" s="511" t="s">
        <v>20</v>
      </c>
      <c r="D12" s="511" t="s">
        <v>7</v>
      </c>
      <c r="E12" s="511" t="s">
        <v>804</v>
      </c>
      <c r="F12" s="511" t="s">
        <v>1275</v>
      </c>
      <c r="G12" s="513" t="s">
        <v>1302</v>
      </c>
      <c r="H12" s="513">
        <v>0</v>
      </c>
      <c r="I12" s="511" t="s">
        <v>386</v>
      </c>
      <c r="J12" s="511" t="s">
        <v>820</v>
      </c>
      <c r="K12" s="514"/>
      <c r="BA12" s="178" t="s">
        <v>335</v>
      </c>
      <c r="BB12" s="178" t="s">
        <v>48</v>
      </c>
      <c r="BC12" s="71"/>
      <c r="BD12" s="175" t="s">
        <v>422</v>
      </c>
      <c r="BE12" s="177"/>
      <c r="BF12" s="177"/>
      <c r="BG12" s="71"/>
      <c r="BH12" s="175" t="s">
        <v>72</v>
      </c>
      <c r="BI12" s="71"/>
      <c r="BJ12" s="71"/>
      <c r="BK12" s="175" t="s">
        <v>806</v>
      </c>
      <c r="BL12" s="71"/>
      <c r="BM12" s="179" t="s">
        <v>468</v>
      </c>
      <c r="BN12" s="71"/>
      <c r="BO12" s="71" t="s">
        <v>117</v>
      </c>
      <c r="BP12" s="71"/>
      <c r="BQ12" s="71"/>
      <c r="BR12" s="71"/>
      <c r="BS12" s="71"/>
      <c r="BT12" s="71"/>
      <c r="BU12" s="65" t="s">
        <v>696</v>
      </c>
      <c r="BV12" s="65"/>
      <c r="BW12" s="65"/>
      <c r="BX12" s="65"/>
      <c r="BY12" s="65"/>
      <c r="BZ12" s="65" t="s">
        <v>710</v>
      </c>
      <c r="CA12" s="65"/>
      <c r="CB12" s="65"/>
      <c r="CC12" s="71"/>
      <c r="CD12" s="71"/>
      <c r="CE12" s="71"/>
      <c r="CF12" s="71"/>
      <c r="CG12" s="71"/>
      <c r="CH12" s="71"/>
      <c r="IT12" s="71"/>
      <c r="IU12" s="71"/>
    </row>
    <row r="13" spans="1:255" s="5" customFormat="1" ht="13.35" customHeight="1">
      <c r="A13" s="511" t="s">
        <v>318</v>
      </c>
      <c r="B13" s="521" t="s">
        <v>534</v>
      </c>
      <c r="C13" s="520" t="s">
        <v>20</v>
      </c>
      <c r="D13" s="520" t="s">
        <v>7</v>
      </c>
      <c r="E13" s="520" t="s">
        <v>804</v>
      </c>
      <c r="F13" s="520" t="s">
        <v>1263</v>
      </c>
      <c r="G13" s="522">
        <v>881.15300000000002</v>
      </c>
      <c r="H13" s="522">
        <v>21.404255319148934</v>
      </c>
      <c r="I13" s="520">
        <v>25.5</v>
      </c>
      <c r="J13" s="520" t="s">
        <v>1306</v>
      </c>
      <c r="K13" s="523"/>
      <c r="BA13" s="178" t="s">
        <v>363</v>
      </c>
      <c r="BB13" s="178" t="s">
        <v>315</v>
      </c>
      <c r="BC13" s="71"/>
      <c r="BD13" s="71" t="s">
        <v>54</v>
      </c>
      <c r="BE13" s="177"/>
      <c r="BF13" s="177"/>
      <c r="BG13" s="71"/>
      <c r="BH13" s="71" t="s">
        <v>65</v>
      </c>
      <c r="BI13" s="71"/>
      <c r="BJ13" s="71"/>
      <c r="BK13" t="s">
        <v>65</v>
      </c>
      <c r="BL13" s="71"/>
      <c r="BM13" s="179" t="s">
        <v>469</v>
      </c>
      <c r="BN13" s="71"/>
      <c r="BO13" s="71" t="s">
        <v>118</v>
      </c>
      <c r="BP13" s="71"/>
      <c r="BQ13" s="71"/>
      <c r="BR13" s="71"/>
      <c r="BS13" s="71"/>
      <c r="BT13" s="71"/>
      <c r="BU13" s="65" t="s">
        <v>673</v>
      </c>
      <c r="BV13" s="65"/>
      <c r="BW13" s="65"/>
      <c r="BX13" s="65"/>
      <c r="BY13" s="65"/>
      <c r="BZ13" s="65" t="s">
        <v>720</v>
      </c>
      <c r="CA13" s="65"/>
      <c r="CB13" s="65"/>
      <c r="CC13" s="71"/>
      <c r="CD13" s="71"/>
      <c r="CE13" s="71"/>
      <c r="CF13" s="71"/>
      <c r="CG13" s="71"/>
      <c r="CH13" s="71"/>
      <c r="IT13" s="71"/>
      <c r="IU13" s="71"/>
    </row>
    <row r="14" spans="1:255" s="5" customFormat="1" ht="13.35" customHeight="1">
      <c r="A14" s="511" t="s">
        <v>318</v>
      </c>
      <c r="B14" s="512" t="s">
        <v>537</v>
      </c>
      <c r="C14" s="511" t="s">
        <v>20</v>
      </c>
      <c r="D14" s="511" t="s">
        <v>7</v>
      </c>
      <c r="E14" s="511" t="s">
        <v>1284</v>
      </c>
      <c r="F14" s="511" t="s">
        <v>1263</v>
      </c>
      <c r="G14" s="513">
        <v>632.39633333333336</v>
      </c>
      <c r="H14" s="513">
        <v>5.0999999999999996</v>
      </c>
      <c r="I14" s="511">
        <v>11.75</v>
      </c>
      <c r="J14" s="511" t="s">
        <v>820</v>
      </c>
      <c r="K14" s="514" t="s">
        <v>1303</v>
      </c>
      <c r="BA14" s="178" t="s">
        <v>337</v>
      </c>
      <c r="BB14" s="178" t="s">
        <v>338</v>
      </c>
      <c r="BC14" s="71"/>
      <c r="BD14" s="71" t="s">
        <v>423</v>
      </c>
      <c r="BE14" s="177"/>
      <c r="BF14" s="177"/>
      <c r="BG14" s="71"/>
      <c r="BH14" s="71" t="s">
        <v>73</v>
      </c>
      <c r="BI14" s="71"/>
      <c r="BJ14" s="71"/>
      <c r="BK14" t="s">
        <v>744</v>
      </c>
      <c r="BL14" s="71"/>
      <c r="BM14" s="179" t="s">
        <v>470</v>
      </c>
      <c r="BN14" s="71"/>
      <c r="BO14" s="71" t="s">
        <v>658</v>
      </c>
      <c r="BP14" s="71"/>
      <c r="BQ14" s="71"/>
      <c r="BR14" s="71"/>
      <c r="BS14" s="71"/>
      <c r="BT14" s="71"/>
      <c r="BU14" s="65" t="s">
        <v>697</v>
      </c>
      <c r="BV14" s="65"/>
      <c r="BW14" s="65"/>
      <c r="BX14" s="65"/>
      <c r="BY14" s="65"/>
      <c r="BZ14" s="65" t="s">
        <v>711</v>
      </c>
      <c r="CA14" s="65"/>
      <c r="CB14" s="65"/>
      <c r="CC14" s="71"/>
      <c r="CD14" s="71"/>
      <c r="CE14" s="71"/>
      <c r="CF14" s="71"/>
      <c r="CG14" s="71"/>
      <c r="CH14" s="71"/>
      <c r="IT14" s="71"/>
      <c r="IU14" s="71"/>
    </row>
    <row r="15" spans="1:255" s="5" customFormat="1" ht="13.35" customHeight="1">
      <c r="A15" s="511" t="s">
        <v>318</v>
      </c>
      <c r="B15" s="512" t="s">
        <v>553</v>
      </c>
      <c r="C15" s="511" t="s">
        <v>20</v>
      </c>
      <c r="D15" s="511" t="s">
        <v>7</v>
      </c>
      <c r="E15" s="511" t="s">
        <v>804</v>
      </c>
      <c r="F15" s="511" t="s">
        <v>1263</v>
      </c>
      <c r="G15" s="513" t="s">
        <v>1302</v>
      </c>
      <c r="H15" s="513" t="s">
        <v>386</v>
      </c>
      <c r="I15" s="511" t="s">
        <v>386</v>
      </c>
      <c r="J15" s="511" t="s">
        <v>820</v>
      </c>
      <c r="K15" s="514"/>
      <c r="BA15" s="178" t="s">
        <v>325</v>
      </c>
      <c r="BB15" s="178" t="s">
        <v>326</v>
      </c>
      <c r="BC15" s="71"/>
      <c r="BD15" s="71" t="s">
        <v>173</v>
      </c>
      <c r="BE15" s="177"/>
      <c r="BF15" s="177"/>
      <c r="BG15" s="71"/>
      <c r="BH15" s="71" t="s">
        <v>736</v>
      </c>
      <c r="BI15" s="71"/>
      <c r="BJ15" s="71"/>
      <c r="BK15" s="71"/>
      <c r="BL15" s="71"/>
      <c r="BM15" s="179" t="s">
        <v>471</v>
      </c>
      <c r="BN15" s="71"/>
      <c r="BO15" s="71" t="s">
        <v>657</v>
      </c>
      <c r="BP15" s="71"/>
      <c r="BQ15" s="71"/>
      <c r="BR15" s="71"/>
      <c r="BS15" s="71"/>
      <c r="BT15" s="71"/>
      <c r="BU15" s="65" t="s">
        <v>674</v>
      </c>
      <c r="BV15" s="65"/>
      <c r="BW15" s="65"/>
      <c r="BX15" s="65"/>
      <c r="BY15" s="65"/>
      <c r="BZ15" s="65" t="s">
        <v>712</v>
      </c>
      <c r="CA15" s="65"/>
      <c r="CB15" s="65"/>
      <c r="CC15" s="71"/>
      <c r="CD15" s="71"/>
      <c r="CE15" s="71"/>
      <c r="CF15" s="71"/>
      <c r="CG15" s="71"/>
      <c r="CH15" s="71"/>
      <c r="IT15" s="71"/>
      <c r="IU15" s="71"/>
    </row>
    <row r="16" spans="1:255" s="5" customFormat="1" ht="13.35" customHeight="1">
      <c r="A16" s="511" t="s">
        <v>318</v>
      </c>
      <c r="B16" s="521" t="s">
        <v>562</v>
      </c>
      <c r="C16" s="520" t="s">
        <v>20</v>
      </c>
      <c r="D16" s="520" t="s">
        <v>7</v>
      </c>
      <c r="E16" s="520" t="s">
        <v>804</v>
      </c>
      <c r="F16" s="520" t="s">
        <v>1263</v>
      </c>
      <c r="G16" s="522">
        <v>2687.5186666666664</v>
      </c>
      <c r="H16" s="522">
        <v>87.733930024410085</v>
      </c>
      <c r="I16" s="520">
        <v>56.67</v>
      </c>
      <c r="J16" s="520" t="s">
        <v>1306</v>
      </c>
      <c r="K16" s="523"/>
      <c r="BA16" s="178" t="s">
        <v>339</v>
      </c>
      <c r="BB16" s="178" t="s">
        <v>340</v>
      </c>
      <c r="BC16" s="71"/>
      <c r="BD16" s="71" t="s">
        <v>424</v>
      </c>
      <c r="BE16" s="177"/>
      <c r="BF16" s="177"/>
      <c r="BG16" s="71"/>
      <c r="BH16" s="71"/>
      <c r="BI16" s="71"/>
      <c r="BJ16" s="71"/>
      <c r="BK16" s="71"/>
      <c r="BL16" s="71"/>
      <c r="BM16" s="179" t="s">
        <v>642</v>
      </c>
      <c r="BN16" s="71"/>
      <c r="BO16" s="71" t="s">
        <v>659</v>
      </c>
      <c r="BP16" s="71"/>
      <c r="BQ16" s="71"/>
      <c r="BR16" s="71"/>
      <c r="BS16" s="71"/>
      <c r="BT16" s="71"/>
      <c r="BU16" s="65" t="s">
        <v>137</v>
      </c>
      <c r="BV16" s="65"/>
      <c r="BW16" s="65"/>
      <c r="BX16" s="65"/>
      <c r="BY16" s="65"/>
      <c r="BZ16" s="65" t="s">
        <v>723</v>
      </c>
      <c r="CA16" s="65"/>
      <c r="CB16" s="65"/>
      <c r="CC16" s="71"/>
      <c r="CD16" s="71"/>
      <c r="CE16" s="71"/>
      <c r="CF16" s="71"/>
      <c r="CG16" s="71"/>
      <c r="CH16" s="71"/>
      <c r="IT16" s="71"/>
      <c r="IU16" s="71"/>
    </row>
    <row r="17" spans="1:255" s="5" customFormat="1" ht="13.35" customHeight="1">
      <c r="A17" s="511" t="s">
        <v>318</v>
      </c>
      <c r="B17" s="512" t="s">
        <v>571</v>
      </c>
      <c r="C17" s="511" t="s">
        <v>20</v>
      </c>
      <c r="D17" s="511" t="s">
        <v>7</v>
      </c>
      <c r="E17" s="511" t="s">
        <v>804</v>
      </c>
      <c r="F17" s="511" t="s">
        <v>1263</v>
      </c>
      <c r="G17" s="513" t="s">
        <v>1302</v>
      </c>
      <c r="H17" s="513" t="s">
        <v>386</v>
      </c>
      <c r="I17" s="511" t="s">
        <v>386</v>
      </c>
      <c r="J17" s="511" t="s">
        <v>820</v>
      </c>
      <c r="K17" s="514" t="s">
        <v>1307</v>
      </c>
      <c r="BA17" s="178" t="s">
        <v>341</v>
      </c>
      <c r="BB17" s="178" t="s">
        <v>342</v>
      </c>
      <c r="BC17" s="71"/>
      <c r="BD17" s="71" t="s">
        <v>182</v>
      </c>
      <c r="BE17" s="177"/>
      <c r="BF17" s="177"/>
      <c r="BG17" s="71"/>
      <c r="BH17" s="71"/>
      <c r="BI17" s="71"/>
      <c r="BJ17" s="71"/>
      <c r="BK17" s="71"/>
      <c r="BL17" s="71"/>
      <c r="BM17" s="179" t="s">
        <v>96</v>
      </c>
      <c r="BN17" s="71"/>
      <c r="BO17" s="71" t="s">
        <v>660</v>
      </c>
      <c r="BP17" s="71"/>
      <c r="BQ17" s="71"/>
      <c r="BR17" s="71"/>
      <c r="BS17" s="71"/>
      <c r="BT17" s="71"/>
      <c r="BU17" s="65" t="s">
        <v>698</v>
      </c>
      <c r="BV17" s="65"/>
      <c r="BW17" s="65"/>
      <c r="BX17" s="65"/>
      <c r="BY17" s="65"/>
      <c r="BZ17" s="65" t="s">
        <v>713</v>
      </c>
      <c r="CA17" s="65"/>
      <c r="CB17" s="65"/>
      <c r="CC17" s="71"/>
      <c r="CD17" s="71"/>
      <c r="CE17" s="71"/>
      <c r="CF17" s="71"/>
      <c r="CG17" s="71"/>
      <c r="CH17" s="71"/>
      <c r="IT17" s="71"/>
      <c r="IU17" s="71"/>
    </row>
    <row r="18" spans="1:255" s="5" customFormat="1" ht="13.35" customHeight="1">
      <c r="A18" s="511" t="s">
        <v>318</v>
      </c>
      <c r="B18" s="512" t="s">
        <v>572</v>
      </c>
      <c r="C18" s="511" t="s">
        <v>20</v>
      </c>
      <c r="D18" s="511" t="s">
        <v>7</v>
      </c>
      <c r="E18" s="511" t="s">
        <v>804</v>
      </c>
      <c r="F18" s="511" t="s">
        <v>1263</v>
      </c>
      <c r="G18" s="513" t="s">
        <v>1302</v>
      </c>
      <c r="H18" s="513" t="s">
        <v>386</v>
      </c>
      <c r="I18" s="511" t="s">
        <v>386</v>
      </c>
      <c r="J18" s="511" t="s">
        <v>820</v>
      </c>
      <c r="K18" s="514" t="s">
        <v>1307</v>
      </c>
      <c r="BA18" s="178" t="s">
        <v>343</v>
      </c>
      <c r="BB18" s="178" t="s">
        <v>95</v>
      </c>
      <c r="BC18" s="71"/>
      <c r="BD18" s="71" t="s">
        <v>425</v>
      </c>
      <c r="BE18" s="177"/>
      <c r="BF18" s="177"/>
      <c r="BG18" s="71"/>
      <c r="BH18" s="71"/>
      <c r="BI18" s="71"/>
      <c r="BJ18" s="71"/>
      <c r="BK18" s="71"/>
      <c r="BL18" s="71"/>
      <c r="BM18" s="179" t="s">
        <v>472</v>
      </c>
      <c r="BN18" s="71"/>
      <c r="BO18" s="71" t="s">
        <v>661</v>
      </c>
      <c r="BP18" s="71"/>
      <c r="BQ18" s="71"/>
      <c r="BR18" s="71"/>
      <c r="BS18" s="71"/>
      <c r="BT18" s="71"/>
      <c r="BU18" s="65" t="s">
        <v>727</v>
      </c>
      <c r="BV18" s="65"/>
      <c r="BW18" s="65"/>
      <c r="BX18" s="65"/>
      <c r="BY18" s="65"/>
      <c r="BZ18" s="65" t="s">
        <v>714</v>
      </c>
      <c r="CA18" s="65"/>
      <c r="CB18" s="65"/>
      <c r="CC18" s="71"/>
      <c r="CD18" s="71"/>
      <c r="CE18" s="71"/>
      <c r="CF18" s="71"/>
      <c r="CG18" s="71"/>
      <c r="CH18" s="71"/>
      <c r="IT18" s="71"/>
      <c r="IU18" s="71"/>
    </row>
    <row r="19" spans="1:255" ht="14.25" customHeight="1">
      <c r="A19" s="511" t="s">
        <v>318</v>
      </c>
      <c r="B19" s="512" t="s">
        <v>576</v>
      </c>
      <c r="C19" s="511" t="s">
        <v>20</v>
      </c>
      <c r="D19" s="511" t="s">
        <v>7</v>
      </c>
      <c r="E19" s="511" t="s">
        <v>804</v>
      </c>
      <c r="F19" s="511" t="s">
        <v>1263</v>
      </c>
      <c r="G19" s="513" t="s">
        <v>1302</v>
      </c>
      <c r="H19" s="513" t="s">
        <v>386</v>
      </c>
      <c r="I19" s="511" t="s">
        <v>386</v>
      </c>
      <c r="J19" s="511" t="s">
        <v>820</v>
      </c>
      <c r="K19" s="514" t="s">
        <v>1307</v>
      </c>
      <c r="BA19" s="178" t="s">
        <v>345</v>
      </c>
      <c r="BB19" s="178" t="s">
        <v>317</v>
      </c>
      <c r="BC19" s="71"/>
      <c r="BD19" s="71" t="s">
        <v>426</v>
      </c>
      <c r="BE19" s="177"/>
      <c r="BF19" s="177"/>
      <c r="BG19" s="71"/>
      <c r="BH19" s="71"/>
      <c r="BI19" s="71"/>
      <c r="BJ19" s="71"/>
      <c r="BK19" s="71"/>
      <c r="BL19" s="71"/>
      <c r="BM19" s="179" t="s">
        <v>473</v>
      </c>
      <c r="BN19" s="71"/>
      <c r="BO19" s="71" t="s">
        <v>662</v>
      </c>
      <c r="BP19" s="71"/>
      <c r="BQ19" s="71"/>
      <c r="BR19" s="71"/>
      <c r="BS19" s="71"/>
      <c r="BT19" s="71"/>
      <c r="BU19" s="65" t="s">
        <v>728</v>
      </c>
      <c r="BV19" s="65"/>
      <c r="BW19" s="65"/>
      <c r="BX19" s="65"/>
      <c r="BY19" s="65"/>
      <c r="BZ19" s="65" t="s">
        <v>722</v>
      </c>
      <c r="CA19" s="65"/>
      <c r="CB19" s="65"/>
      <c r="CC19" s="71"/>
      <c r="CD19" s="71"/>
      <c r="CE19" s="71"/>
      <c r="CF19" s="71"/>
      <c r="CG19" s="71"/>
      <c r="CH19" s="71"/>
    </row>
    <row r="20" spans="1:255" ht="14.25" customHeight="1">
      <c r="A20" s="511" t="s">
        <v>318</v>
      </c>
      <c r="B20" s="512" t="s">
        <v>577</v>
      </c>
      <c r="C20" s="511" t="s">
        <v>20</v>
      </c>
      <c r="D20" s="511" t="s">
        <v>7</v>
      </c>
      <c r="E20" s="511" t="s">
        <v>804</v>
      </c>
      <c r="F20" s="511" t="s">
        <v>1263</v>
      </c>
      <c r="G20" s="513" t="s">
        <v>1302</v>
      </c>
      <c r="H20" s="513" t="s">
        <v>386</v>
      </c>
      <c r="I20" s="511" t="s">
        <v>386</v>
      </c>
      <c r="J20" s="511" t="s">
        <v>820</v>
      </c>
      <c r="K20" s="514" t="s">
        <v>1307</v>
      </c>
      <c r="BA20" s="178" t="s">
        <v>346</v>
      </c>
      <c r="BB20" s="178" t="s">
        <v>347</v>
      </c>
      <c r="BC20" s="71"/>
      <c r="BD20" s="71" t="s">
        <v>427</v>
      </c>
      <c r="BE20" s="177"/>
      <c r="BF20" s="177"/>
      <c r="BG20" s="71"/>
      <c r="BH20" s="71"/>
      <c r="BI20" s="71"/>
      <c r="BJ20" s="71"/>
      <c r="BK20" s="71"/>
      <c r="BL20" s="71"/>
      <c r="BM20" s="179" t="s">
        <v>474</v>
      </c>
      <c r="BN20" s="71"/>
      <c r="BO20" s="71" t="s">
        <v>663</v>
      </c>
      <c r="BP20" s="71"/>
      <c r="BQ20" s="71"/>
      <c r="BR20" s="71"/>
      <c r="BS20" s="71"/>
      <c r="BT20" s="71"/>
      <c r="BU20" s="65" t="s">
        <v>729</v>
      </c>
      <c r="BV20" s="65"/>
      <c r="BW20" s="65"/>
      <c r="BX20" s="65"/>
      <c r="BY20" s="65"/>
      <c r="BZ20" s="65" t="s">
        <v>721</v>
      </c>
      <c r="CA20" s="65"/>
      <c r="CB20" s="65"/>
      <c r="CC20" s="71"/>
      <c r="CD20" s="71"/>
      <c r="CE20" s="71"/>
      <c r="CF20" s="71"/>
      <c r="CG20" s="71"/>
      <c r="CH20" s="71"/>
    </row>
    <row r="21" spans="1:255" ht="14.25" customHeight="1">
      <c r="A21" s="511" t="s">
        <v>318</v>
      </c>
      <c r="B21" s="512" t="s">
        <v>580</v>
      </c>
      <c r="C21" s="511" t="s">
        <v>20</v>
      </c>
      <c r="D21" s="511" t="s">
        <v>7</v>
      </c>
      <c r="E21" s="511" t="s">
        <v>804</v>
      </c>
      <c r="F21" s="511" t="s">
        <v>1263</v>
      </c>
      <c r="G21" s="513">
        <v>6.9219999999999997</v>
      </c>
      <c r="H21" s="513">
        <v>50</v>
      </c>
      <c r="I21" s="511">
        <v>1.58</v>
      </c>
      <c r="J21" s="511" t="s">
        <v>820</v>
      </c>
      <c r="K21" s="514"/>
      <c r="BA21" s="178" t="s">
        <v>344</v>
      </c>
      <c r="BB21" s="178" t="s">
        <v>313</v>
      </c>
      <c r="BC21" s="71"/>
      <c r="BD21" s="71" t="s">
        <v>428</v>
      </c>
      <c r="BE21" s="177"/>
      <c r="BF21" s="177"/>
      <c r="BG21" s="71"/>
      <c r="BH21" s="190" t="s">
        <v>741</v>
      </c>
      <c r="BI21" t="s">
        <v>795</v>
      </c>
      <c r="BJ21" s="71"/>
      <c r="BK21" s="71"/>
      <c r="BL21" s="71"/>
      <c r="BM21" s="179" t="s">
        <v>475</v>
      </c>
      <c r="BN21" s="71"/>
      <c r="BO21" s="71" t="s">
        <v>664</v>
      </c>
      <c r="BP21" s="71"/>
      <c r="BQ21" s="71"/>
      <c r="BR21" s="71"/>
      <c r="BS21" s="71"/>
      <c r="BT21" s="71"/>
      <c r="BU21" s="65" t="s">
        <v>730</v>
      </c>
      <c r="BV21" s="65"/>
      <c r="BW21" s="65"/>
      <c r="BX21" s="65"/>
      <c r="BY21" s="65"/>
      <c r="BZ21" s="65" t="s">
        <v>715</v>
      </c>
      <c r="CA21" s="65"/>
      <c r="CB21" s="65"/>
      <c r="CC21" s="71"/>
      <c r="CD21" s="71"/>
      <c r="CE21" s="71"/>
      <c r="CF21" s="71"/>
      <c r="CG21" s="71"/>
      <c r="CH21" s="71"/>
    </row>
    <row r="22" spans="1:255" ht="14.25" customHeight="1">
      <c r="A22" s="511" t="s">
        <v>318</v>
      </c>
      <c r="B22" s="512" t="s">
        <v>584</v>
      </c>
      <c r="C22" s="511" t="s">
        <v>20</v>
      </c>
      <c r="D22" s="511" t="s">
        <v>7</v>
      </c>
      <c r="E22" s="511" t="s">
        <v>804</v>
      </c>
      <c r="F22" s="511" t="s">
        <v>1263</v>
      </c>
      <c r="G22" s="513" t="s">
        <v>1302</v>
      </c>
      <c r="H22" s="513" t="s">
        <v>386</v>
      </c>
      <c r="I22" s="511" t="s">
        <v>386</v>
      </c>
      <c r="J22" s="511" t="s">
        <v>820</v>
      </c>
      <c r="K22" s="514"/>
      <c r="BA22" s="178" t="s">
        <v>348</v>
      </c>
      <c r="BB22" s="178" t="s">
        <v>349</v>
      </c>
      <c r="BC22" s="71"/>
      <c r="BD22" s="71" t="s">
        <v>115</v>
      </c>
      <c r="BE22" s="177"/>
      <c r="BF22" s="177"/>
      <c r="BG22" s="71"/>
      <c r="BH22" s="71"/>
      <c r="BI22" s="71"/>
      <c r="BJ22" s="71"/>
      <c r="BK22" s="71"/>
      <c r="BL22" s="71"/>
      <c r="BM22" s="179" t="s">
        <v>476</v>
      </c>
      <c r="BN22" s="71"/>
      <c r="BO22" s="71" t="s">
        <v>665</v>
      </c>
      <c r="BP22" s="71"/>
      <c r="BQ22" s="71"/>
      <c r="BR22" s="71"/>
      <c r="BS22" s="71"/>
      <c r="BT22" s="71"/>
      <c r="BU22" s="65" t="s">
        <v>675</v>
      </c>
      <c r="BV22" s="65"/>
      <c r="BW22" s="65"/>
      <c r="BX22" s="65"/>
      <c r="BY22" s="65"/>
      <c r="BZ22" s="65" t="s">
        <v>441</v>
      </c>
      <c r="CA22" s="65"/>
      <c r="CB22" s="65"/>
      <c r="CC22" s="71"/>
      <c r="CD22" s="71"/>
      <c r="CE22" s="71"/>
      <c r="CF22" s="71"/>
      <c r="CG22" s="71"/>
      <c r="CH22" s="71"/>
    </row>
    <row r="23" spans="1:255" ht="14.25" customHeight="1">
      <c r="A23" s="511" t="s">
        <v>318</v>
      </c>
      <c r="B23" s="512" t="s">
        <v>592</v>
      </c>
      <c r="C23" s="511" t="s">
        <v>20</v>
      </c>
      <c r="D23" s="511" t="s">
        <v>7</v>
      </c>
      <c r="E23" s="511" t="s">
        <v>1286</v>
      </c>
      <c r="F23" s="511" t="s">
        <v>1263</v>
      </c>
      <c r="G23" s="513">
        <v>2.161</v>
      </c>
      <c r="H23" s="513">
        <v>5.6</v>
      </c>
      <c r="I23" s="511">
        <v>13.72</v>
      </c>
      <c r="J23" s="511" t="s">
        <v>820</v>
      </c>
      <c r="K23" s="514" t="s">
        <v>1308</v>
      </c>
      <c r="BA23" s="178" t="s">
        <v>350</v>
      </c>
      <c r="BB23" s="178" t="s">
        <v>316</v>
      </c>
      <c r="BC23" s="71"/>
      <c r="BD23" s="71" t="s">
        <v>429</v>
      </c>
      <c r="BE23" s="177"/>
      <c r="BF23" s="177"/>
      <c r="BG23" s="71"/>
      <c r="BH23" s="71"/>
      <c r="BI23" s="71"/>
      <c r="BJ23" s="71"/>
      <c r="BK23" s="71"/>
      <c r="BL23" s="71"/>
      <c r="BM23" s="179" t="s">
        <v>477</v>
      </c>
      <c r="BN23" s="71"/>
      <c r="BO23" s="71" t="s">
        <v>666</v>
      </c>
      <c r="BP23" s="71"/>
      <c r="BQ23" s="71"/>
      <c r="BR23" s="71"/>
      <c r="BS23" s="71"/>
      <c r="BT23" s="71"/>
      <c r="BU23" s="65" t="s">
        <v>676</v>
      </c>
      <c r="BV23" s="65"/>
      <c r="BW23" s="65"/>
      <c r="BX23" s="65"/>
      <c r="BY23" s="65"/>
      <c r="BZ23" s="65" t="s">
        <v>716</v>
      </c>
      <c r="CA23" s="65"/>
      <c r="CB23" s="65"/>
      <c r="CC23" s="71"/>
      <c r="CD23" s="71"/>
      <c r="CE23" s="71"/>
      <c r="CF23" s="71"/>
      <c r="CG23" s="71"/>
      <c r="CH23" s="71"/>
    </row>
    <row r="24" spans="1:255" ht="14.25" customHeight="1">
      <c r="A24" s="511" t="s">
        <v>318</v>
      </c>
      <c r="B24" s="521" t="s">
        <v>1287</v>
      </c>
      <c r="C24" s="520" t="s">
        <v>20</v>
      </c>
      <c r="D24" s="520" t="s">
        <v>7</v>
      </c>
      <c r="E24" s="520" t="s">
        <v>804</v>
      </c>
      <c r="F24" s="520" t="s">
        <v>1263</v>
      </c>
      <c r="G24" s="522">
        <v>1050.6576666666667</v>
      </c>
      <c r="H24" s="522">
        <v>51.06666666666667</v>
      </c>
      <c r="I24" s="520">
        <v>13.21</v>
      </c>
      <c r="J24" s="520" t="s">
        <v>1306</v>
      </c>
      <c r="K24" s="523" t="s">
        <v>1309</v>
      </c>
      <c r="BA24" s="178" t="s">
        <v>351</v>
      </c>
      <c r="BB24" s="178" t="s">
        <v>352</v>
      </c>
      <c r="BC24" s="71"/>
      <c r="BD24" s="71"/>
      <c r="BE24" s="177"/>
      <c r="BF24" s="177"/>
      <c r="BG24" s="71"/>
      <c r="BH24" s="71"/>
      <c r="BI24" s="71"/>
      <c r="BJ24" s="71"/>
      <c r="BK24" s="71"/>
      <c r="BL24" s="71"/>
      <c r="BM24" s="179" t="s">
        <v>478</v>
      </c>
      <c r="BN24" s="71"/>
      <c r="BO24" s="71" t="s">
        <v>654</v>
      </c>
      <c r="BP24" s="71"/>
      <c r="BQ24" s="71"/>
      <c r="BR24" s="71"/>
      <c r="BS24" s="71"/>
      <c r="BT24" s="71"/>
      <c r="BU24" s="65" t="s">
        <v>677</v>
      </c>
      <c r="BV24" s="65"/>
      <c r="BW24" s="65"/>
      <c r="BX24" s="65"/>
      <c r="BY24" s="65"/>
      <c r="BZ24" s="71"/>
      <c r="CA24" s="65"/>
      <c r="CB24" s="65"/>
      <c r="CC24" s="71"/>
      <c r="CD24" s="71"/>
      <c r="CE24" s="71"/>
      <c r="CF24" s="71"/>
      <c r="CG24" s="71"/>
      <c r="CH24" s="71"/>
    </row>
    <row r="25" spans="1:255" ht="14.25" customHeight="1">
      <c r="A25" s="511" t="s">
        <v>318</v>
      </c>
      <c r="B25" s="512" t="s">
        <v>614</v>
      </c>
      <c r="C25" s="511" t="s">
        <v>20</v>
      </c>
      <c r="D25" s="511" t="s">
        <v>7</v>
      </c>
      <c r="E25" s="511" t="s">
        <v>804</v>
      </c>
      <c r="F25" s="511"/>
      <c r="G25" s="513" t="s">
        <v>1302</v>
      </c>
      <c r="H25" s="513" t="s">
        <v>386</v>
      </c>
      <c r="I25" s="511" t="s">
        <v>386</v>
      </c>
      <c r="J25" s="511" t="s">
        <v>820</v>
      </c>
      <c r="K25" s="514"/>
      <c r="BA25" s="178" t="s">
        <v>353</v>
      </c>
      <c r="BB25" s="178" t="s">
        <v>354</v>
      </c>
      <c r="BC25" s="71"/>
      <c r="BD25" s="71"/>
      <c r="BE25" s="177"/>
      <c r="BF25" s="177"/>
      <c r="BG25" s="71"/>
      <c r="BH25" s="71"/>
      <c r="BI25" s="71"/>
      <c r="BJ25" s="71"/>
      <c r="BK25" s="71"/>
      <c r="BL25" s="71"/>
      <c r="BM25" s="179" t="s">
        <v>479</v>
      </c>
      <c r="BN25" s="71"/>
      <c r="BO25" s="71" t="s">
        <v>667</v>
      </c>
      <c r="BP25" s="71"/>
      <c r="BQ25" s="71"/>
      <c r="BR25" s="71"/>
      <c r="BS25" s="71"/>
      <c r="BT25" s="71"/>
      <c r="BU25" s="65" t="s">
        <v>678</v>
      </c>
      <c r="BV25" s="65"/>
      <c r="BW25" s="65"/>
      <c r="BX25" s="65"/>
      <c r="BY25" s="65"/>
      <c r="BZ25" s="65"/>
      <c r="CA25" s="65"/>
      <c r="CB25" s="65"/>
      <c r="CC25" s="71"/>
      <c r="CD25" s="71"/>
      <c r="CE25" s="71"/>
      <c r="CF25" s="71"/>
      <c r="CG25" s="71"/>
      <c r="CH25" s="71"/>
    </row>
    <row r="26" spans="1:255" ht="14.25" customHeight="1">
      <c r="A26" s="511" t="s">
        <v>318</v>
      </c>
      <c r="B26" s="512" t="s">
        <v>623</v>
      </c>
      <c r="C26" s="511" t="s">
        <v>20</v>
      </c>
      <c r="D26" s="511" t="s">
        <v>7</v>
      </c>
      <c r="E26" s="511" t="s">
        <v>1310</v>
      </c>
      <c r="F26" s="511" t="s">
        <v>1275</v>
      </c>
      <c r="G26" s="513" t="s">
        <v>1302</v>
      </c>
      <c r="H26" s="513">
        <v>7.4</v>
      </c>
      <c r="I26" s="511" t="s">
        <v>386</v>
      </c>
      <c r="J26" s="511" t="s">
        <v>820</v>
      </c>
      <c r="K26" s="514" t="s">
        <v>1303</v>
      </c>
      <c r="BA26" s="178" t="s">
        <v>355</v>
      </c>
      <c r="BB26" s="178" t="s">
        <v>356</v>
      </c>
      <c r="BC26" s="71"/>
      <c r="BD26" s="175" t="s">
        <v>421</v>
      </c>
      <c r="BE26" s="177"/>
      <c r="BF26" s="177"/>
      <c r="BG26" s="71"/>
      <c r="BH26" s="175" t="s">
        <v>460</v>
      </c>
      <c r="BI26" s="71"/>
      <c r="BJ26" s="71"/>
      <c r="BK26" s="71"/>
      <c r="BL26" s="71"/>
      <c r="BM26" s="179" t="s">
        <v>480</v>
      </c>
      <c r="BN26" s="71"/>
      <c r="BO26" s="71" t="s">
        <v>655</v>
      </c>
      <c r="BP26" s="71"/>
      <c r="BQ26" s="71"/>
      <c r="BR26" s="71"/>
      <c r="BS26" s="71"/>
      <c r="BT26" s="71"/>
      <c r="BU26" s="65" t="s">
        <v>699</v>
      </c>
      <c r="BV26" s="65"/>
      <c r="BW26" s="65"/>
      <c r="BX26" s="65"/>
      <c r="BY26" s="65"/>
      <c r="BZ26" s="65" t="s">
        <v>724</v>
      </c>
      <c r="CA26" s="65"/>
      <c r="CB26" s="65"/>
      <c r="CC26" s="71"/>
      <c r="CD26" s="62" t="s">
        <v>207</v>
      </c>
      <c r="CE26" s="63"/>
      <c r="CF26" s="62" t="s">
        <v>208</v>
      </c>
      <c r="CG26" s="90"/>
      <c r="CH26" s="90"/>
    </row>
    <row r="27" spans="1:255" ht="14.25" customHeight="1">
      <c r="A27" s="511" t="s">
        <v>318</v>
      </c>
      <c r="B27" s="512" t="s">
        <v>464</v>
      </c>
      <c r="C27" s="511" t="s">
        <v>20</v>
      </c>
      <c r="D27" s="511" t="s">
        <v>7</v>
      </c>
      <c r="E27" s="511" t="s">
        <v>805</v>
      </c>
      <c r="F27" s="511" t="s">
        <v>1275</v>
      </c>
      <c r="G27" s="513" t="s">
        <v>1302</v>
      </c>
      <c r="H27" s="513">
        <v>0.2</v>
      </c>
      <c r="I27" s="511" t="s">
        <v>386</v>
      </c>
      <c r="J27" s="511" t="s">
        <v>820</v>
      </c>
      <c r="K27" s="514" t="s">
        <v>1303</v>
      </c>
      <c r="BA27" s="178" t="s">
        <v>357</v>
      </c>
      <c r="BB27" s="178" t="s">
        <v>358</v>
      </c>
      <c r="BC27" s="71"/>
      <c r="BD27" s="71" t="s">
        <v>430</v>
      </c>
      <c r="BE27" s="177"/>
      <c r="BF27" s="177"/>
      <c r="BG27" s="71"/>
      <c r="BH27" s="71" t="s">
        <v>459</v>
      </c>
      <c r="BI27" s="71"/>
      <c r="BJ27" s="71"/>
      <c r="BK27" s="71"/>
      <c r="BL27" s="71"/>
      <c r="BM27" s="179" t="s">
        <v>481</v>
      </c>
      <c r="BN27" s="71"/>
      <c r="BO27" s="71"/>
      <c r="BP27" s="71"/>
      <c r="BQ27" s="71"/>
      <c r="BR27" s="71"/>
      <c r="BS27" s="71"/>
      <c r="BT27" s="71"/>
      <c r="BU27" s="65" t="s">
        <v>679</v>
      </c>
      <c r="BV27" s="65"/>
      <c r="BW27" s="65"/>
      <c r="BX27" s="65"/>
      <c r="BY27" s="65"/>
      <c r="BZ27" s="65" t="s">
        <v>172</v>
      </c>
      <c r="CA27" s="65"/>
      <c r="CB27" s="65"/>
      <c r="CC27" s="71"/>
      <c r="CD27" s="63" t="s">
        <v>209</v>
      </c>
      <c r="CE27" s="63"/>
      <c r="CF27" s="63" t="s">
        <v>210</v>
      </c>
      <c r="CG27" s="90"/>
      <c r="CH27" s="90"/>
    </row>
    <row r="28" spans="1:255" ht="14.25" customHeight="1">
      <c r="A28" s="511" t="s">
        <v>318</v>
      </c>
      <c r="B28" s="512" t="s">
        <v>465</v>
      </c>
      <c r="C28" s="511" t="s">
        <v>20</v>
      </c>
      <c r="D28" s="511" t="s">
        <v>7</v>
      </c>
      <c r="E28" s="511" t="s">
        <v>805</v>
      </c>
      <c r="F28" s="511" t="s">
        <v>1263</v>
      </c>
      <c r="G28" s="513">
        <v>6.6666666666666664E-4</v>
      </c>
      <c r="H28" s="513" t="s">
        <v>386</v>
      </c>
      <c r="I28" s="511" t="s">
        <v>386</v>
      </c>
      <c r="J28" s="511" t="s">
        <v>820</v>
      </c>
      <c r="K28" s="514"/>
      <c r="BA28" s="178" t="s">
        <v>359</v>
      </c>
      <c r="BB28" s="178" t="s">
        <v>360</v>
      </c>
      <c r="BC28" s="71"/>
      <c r="BD28" s="71" t="s">
        <v>431</v>
      </c>
      <c r="BE28" s="177"/>
      <c r="BF28" s="177"/>
      <c r="BG28" s="71"/>
      <c r="BH28" s="71" t="s">
        <v>267</v>
      </c>
      <c r="BI28" s="71"/>
      <c r="BJ28" s="71"/>
      <c r="BK28" s="71"/>
      <c r="BL28" s="71"/>
      <c r="BM28" s="179" t="s">
        <v>482</v>
      </c>
      <c r="BN28" s="71"/>
      <c r="BO28" s="71"/>
      <c r="BP28" s="71"/>
      <c r="BQ28" s="71"/>
      <c r="BR28" s="71"/>
      <c r="BS28" s="71"/>
      <c r="BT28" s="71"/>
      <c r="BU28" s="65" t="s">
        <v>680</v>
      </c>
      <c r="BV28" s="65"/>
      <c r="BW28" s="65"/>
      <c r="BX28" s="65"/>
      <c r="BY28" s="65"/>
      <c r="BZ28" s="65" t="s">
        <v>718</v>
      </c>
      <c r="CA28" s="65"/>
      <c r="CB28" s="65"/>
      <c r="CC28" s="71"/>
      <c r="CD28" s="63" t="s">
        <v>211</v>
      </c>
      <c r="CE28" s="63"/>
      <c r="CF28" s="63" t="s">
        <v>212</v>
      </c>
      <c r="CG28" s="90"/>
      <c r="CH28" s="90"/>
    </row>
    <row r="29" spans="1:255" ht="14.25" customHeight="1">
      <c r="A29" s="511" t="s">
        <v>318</v>
      </c>
      <c r="B29" s="512" t="s">
        <v>482</v>
      </c>
      <c r="C29" s="511" t="s">
        <v>20</v>
      </c>
      <c r="D29" s="511" t="s">
        <v>7</v>
      </c>
      <c r="E29" s="511" t="s">
        <v>805</v>
      </c>
      <c r="F29" s="511" t="s">
        <v>1263</v>
      </c>
      <c r="G29" s="513" t="s">
        <v>1302</v>
      </c>
      <c r="H29" s="513" t="s">
        <v>386</v>
      </c>
      <c r="I29" s="511" t="s">
        <v>386</v>
      </c>
      <c r="J29" s="511" t="s">
        <v>820</v>
      </c>
      <c r="K29" s="514"/>
      <c r="BA29" s="178" t="s">
        <v>362</v>
      </c>
      <c r="BB29" s="178" t="s">
        <v>4</v>
      </c>
      <c r="BC29" s="71"/>
      <c r="BD29" s="71" t="s">
        <v>56</v>
      </c>
      <c r="BE29" s="177"/>
      <c r="BF29" s="177"/>
      <c r="BG29" s="71"/>
      <c r="BH29" s="71" t="s">
        <v>458</v>
      </c>
      <c r="BI29" s="71"/>
      <c r="BJ29" s="71"/>
      <c r="BK29" s="71"/>
      <c r="BL29" s="71"/>
      <c r="BM29" s="179" t="s">
        <v>483</v>
      </c>
      <c r="BN29" s="71"/>
      <c r="BO29" s="71"/>
      <c r="BP29" s="71"/>
      <c r="BQ29" s="71"/>
      <c r="BR29" s="71"/>
      <c r="BS29" s="71"/>
      <c r="BT29" s="71"/>
      <c r="BU29" s="65" t="s">
        <v>681</v>
      </c>
      <c r="BV29" s="65"/>
      <c r="BW29" s="65"/>
      <c r="BX29" s="65"/>
      <c r="BY29" s="65"/>
      <c r="BZ29" s="65" t="s">
        <v>56</v>
      </c>
      <c r="CA29" s="65"/>
      <c r="CB29" s="65"/>
      <c r="CC29" s="71"/>
      <c r="CD29" s="63" t="s">
        <v>213</v>
      </c>
      <c r="CE29" s="63"/>
      <c r="CF29" s="63" t="s">
        <v>214</v>
      </c>
      <c r="CG29" s="90"/>
      <c r="CH29" s="90"/>
    </row>
    <row r="30" spans="1:255" ht="14.25" customHeight="1">
      <c r="A30" s="511" t="s">
        <v>318</v>
      </c>
      <c r="B30" s="512" t="s">
        <v>483</v>
      </c>
      <c r="C30" s="511" t="s">
        <v>20</v>
      </c>
      <c r="D30" s="511" t="s">
        <v>7</v>
      </c>
      <c r="E30" s="511" t="s">
        <v>1056</v>
      </c>
      <c r="F30" s="511" t="s">
        <v>1263</v>
      </c>
      <c r="G30" s="513">
        <v>454.27800000000002</v>
      </c>
      <c r="H30" s="513">
        <v>0.77637835631780261</v>
      </c>
      <c r="I30" s="511">
        <v>0.79</v>
      </c>
      <c r="J30" s="511" t="s">
        <v>820</v>
      </c>
      <c r="K30" s="514"/>
      <c r="BA30" s="71"/>
      <c r="BB30" s="71"/>
      <c r="BC30" s="71"/>
      <c r="BD30" s="71" t="s">
        <v>432</v>
      </c>
      <c r="BE30" s="71"/>
      <c r="BF30" s="71"/>
      <c r="BG30" s="71"/>
      <c r="BH30" s="71" t="s">
        <v>456</v>
      </c>
      <c r="BI30" s="71"/>
      <c r="BJ30" s="71"/>
      <c r="BK30" s="71"/>
      <c r="BL30" s="71"/>
      <c r="BM30" s="179" t="s">
        <v>484</v>
      </c>
      <c r="BN30" s="71"/>
      <c r="BO30" s="71"/>
      <c r="BP30" s="71"/>
      <c r="BQ30" s="71"/>
      <c r="BR30" s="71"/>
      <c r="BS30" s="71"/>
      <c r="BT30" s="71"/>
      <c r="BU30" s="65" t="s">
        <v>682</v>
      </c>
      <c r="BV30" s="65"/>
      <c r="BW30" s="65"/>
      <c r="BX30" s="65"/>
      <c r="BY30" s="65"/>
      <c r="BZ30" s="65" t="s">
        <v>726</v>
      </c>
      <c r="CA30" s="65"/>
      <c r="CB30" s="65"/>
      <c r="CC30" s="71"/>
      <c r="CD30" s="63" t="s">
        <v>215</v>
      </c>
      <c r="CE30" s="63"/>
      <c r="CF30" s="63" t="s">
        <v>216</v>
      </c>
      <c r="CG30" s="90"/>
      <c r="CH30" s="90"/>
    </row>
    <row r="31" spans="1:255" ht="14.25" customHeight="1">
      <c r="A31" s="511" t="s">
        <v>318</v>
      </c>
      <c r="B31" s="512" t="s">
        <v>488</v>
      </c>
      <c r="C31" s="511" t="s">
        <v>20</v>
      </c>
      <c r="D31" s="511" t="s">
        <v>7</v>
      </c>
      <c r="E31" s="511" t="s">
        <v>805</v>
      </c>
      <c r="F31" s="511" t="s">
        <v>1275</v>
      </c>
      <c r="G31" s="513" t="s">
        <v>1302</v>
      </c>
      <c r="H31" s="513" t="s">
        <v>386</v>
      </c>
      <c r="I31" s="511" t="s">
        <v>386</v>
      </c>
      <c r="J31" s="511" t="s">
        <v>820</v>
      </c>
      <c r="K31" s="514"/>
      <c r="BA31" s="71"/>
      <c r="BB31" s="71"/>
      <c r="BC31" s="71"/>
      <c r="BD31" s="71" t="s">
        <v>433</v>
      </c>
      <c r="BE31" s="71"/>
      <c r="BF31" s="71"/>
      <c r="BG31" s="71"/>
      <c r="BH31" s="71" t="s">
        <v>457</v>
      </c>
      <c r="BI31" s="71"/>
      <c r="BJ31" s="71"/>
      <c r="BK31" s="71"/>
      <c r="BL31" s="71"/>
      <c r="BM31" s="179" t="s">
        <v>485</v>
      </c>
      <c r="BN31" s="71"/>
      <c r="BO31" s="71"/>
      <c r="BP31" s="71"/>
      <c r="BQ31" s="71"/>
      <c r="BR31" s="71"/>
      <c r="BS31" s="71"/>
      <c r="BT31" s="71"/>
      <c r="BU31" s="65" t="s">
        <v>683</v>
      </c>
      <c r="BV31" s="65"/>
      <c r="BW31" s="65"/>
      <c r="BX31" s="65"/>
      <c r="BY31" s="65"/>
      <c r="BZ31" s="65" t="s">
        <v>717</v>
      </c>
      <c r="CA31" s="65"/>
      <c r="CB31" s="65"/>
      <c r="CC31" s="71"/>
      <c r="CD31" s="63" t="s">
        <v>217</v>
      </c>
      <c r="CE31" s="63"/>
      <c r="CF31" s="63" t="s">
        <v>203</v>
      </c>
      <c r="CG31" s="90"/>
      <c r="CH31" s="90"/>
    </row>
    <row r="32" spans="1:255" ht="14.25" customHeight="1">
      <c r="A32" s="511" t="s">
        <v>318</v>
      </c>
      <c r="B32" s="512" t="s">
        <v>503</v>
      </c>
      <c r="C32" s="511" t="s">
        <v>20</v>
      </c>
      <c r="D32" s="511" t="s">
        <v>7</v>
      </c>
      <c r="E32" s="511" t="s">
        <v>805</v>
      </c>
      <c r="F32" s="511" t="s">
        <v>1275</v>
      </c>
      <c r="G32" s="513" t="s">
        <v>1302</v>
      </c>
      <c r="H32" s="513" t="s">
        <v>386</v>
      </c>
      <c r="I32" s="511" t="s">
        <v>386</v>
      </c>
      <c r="J32" s="511" t="s">
        <v>820</v>
      </c>
      <c r="K32" s="514" t="s">
        <v>1307</v>
      </c>
      <c r="BA32" s="175" t="s">
        <v>412</v>
      </c>
      <c r="BB32" s="71"/>
      <c r="BC32" s="71"/>
      <c r="BD32" s="71" t="s">
        <v>173</v>
      </c>
      <c r="BE32" s="71"/>
      <c r="BF32" s="71"/>
      <c r="BG32" s="71"/>
      <c r="BH32" s="71" t="s">
        <v>268</v>
      </c>
      <c r="BI32" s="71"/>
      <c r="BJ32" s="71"/>
      <c r="BK32" s="71"/>
      <c r="BL32" s="71"/>
      <c r="BM32" s="179" t="s">
        <v>486</v>
      </c>
      <c r="BN32" s="71"/>
      <c r="BO32" s="71"/>
      <c r="BP32" s="71"/>
      <c r="BQ32" s="71"/>
      <c r="BR32" s="71"/>
      <c r="BS32" s="71"/>
      <c r="BT32" s="71"/>
      <c r="BU32" s="65" t="s">
        <v>700</v>
      </c>
      <c r="BV32" s="65"/>
      <c r="BW32" s="65"/>
      <c r="BX32" s="65"/>
      <c r="BY32" s="65"/>
      <c r="BZ32" s="65" t="s">
        <v>173</v>
      </c>
      <c r="CA32" s="65"/>
      <c r="CB32" s="65"/>
      <c r="CC32" s="71"/>
      <c r="CD32" s="63" t="s">
        <v>218</v>
      </c>
      <c r="CE32" s="63"/>
      <c r="CF32" s="63" t="s">
        <v>200</v>
      </c>
      <c r="CG32" s="90"/>
      <c r="CH32" s="90"/>
    </row>
    <row r="33" spans="1:86" ht="14.25" customHeight="1">
      <c r="A33" s="511" t="s">
        <v>318</v>
      </c>
      <c r="B33" s="512" t="s">
        <v>91</v>
      </c>
      <c r="C33" s="511" t="s">
        <v>20</v>
      </c>
      <c r="D33" s="511" t="s">
        <v>7</v>
      </c>
      <c r="E33" s="511" t="s">
        <v>1311</v>
      </c>
      <c r="F33" s="511" t="s">
        <v>1263</v>
      </c>
      <c r="G33" s="513">
        <v>60.652999999999999</v>
      </c>
      <c r="H33" s="513">
        <v>2.0801232665639446</v>
      </c>
      <c r="I33" s="511">
        <v>1.69</v>
      </c>
      <c r="J33" s="511" t="s">
        <v>820</v>
      </c>
      <c r="K33" s="514"/>
      <c r="BA33" s="71" t="s">
        <v>18</v>
      </c>
      <c r="BB33" s="71"/>
      <c r="BC33" s="71"/>
      <c r="BD33" s="71" t="s">
        <v>424</v>
      </c>
      <c r="BE33" s="71"/>
      <c r="BF33" s="71"/>
      <c r="BG33" s="71"/>
      <c r="BH33" s="71"/>
      <c r="BI33" s="71"/>
      <c r="BJ33" s="71"/>
      <c r="BK33" s="71"/>
      <c r="BL33" s="71"/>
      <c r="BM33" s="179" t="s">
        <v>487</v>
      </c>
      <c r="BN33" s="71"/>
      <c r="BO33" s="71"/>
      <c r="BP33" s="71"/>
      <c r="BQ33" s="71"/>
      <c r="BR33" s="71"/>
      <c r="BS33" s="71"/>
      <c r="BT33" s="71"/>
      <c r="BU33" s="65" t="s">
        <v>684</v>
      </c>
      <c r="BV33" s="65"/>
      <c r="BW33" s="65"/>
      <c r="BX33" s="65"/>
      <c r="BY33" s="65"/>
      <c r="BZ33" s="65" t="s">
        <v>725</v>
      </c>
      <c r="CA33" s="65"/>
      <c r="CB33" s="65"/>
      <c r="CC33" s="71"/>
      <c r="CD33" s="63" t="s">
        <v>219</v>
      </c>
      <c r="CE33" s="63"/>
      <c r="CF33" s="63" t="s">
        <v>220</v>
      </c>
      <c r="CG33" s="90"/>
      <c r="CH33" s="90"/>
    </row>
    <row r="34" spans="1:86" ht="14.25" customHeight="1">
      <c r="A34" s="511" t="s">
        <v>318</v>
      </c>
      <c r="B34" s="512" t="s">
        <v>91</v>
      </c>
      <c r="C34" s="511" t="s">
        <v>20</v>
      </c>
      <c r="D34" s="511" t="s">
        <v>7</v>
      </c>
      <c r="E34" s="511" t="s">
        <v>1312</v>
      </c>
      <c r="F34" s="511" t="s">
        <v>1263</v>
      </c>
      <c r="G34" s="513">
        <v>6.351</v>
      </c>
      <c r="H34" s="513">
        <v>1.2845215157353886</v>
      </c>
      <c r="I34" s="511">
        <v>1.69</v>
      </c>
      <c r="J34" s="511" t="s">
        <v>820</v>
      </c>
      <c r="K34" s="514"/>
      <c r="BA34" s="71" t="s">
        <v>20</v>
      </c>
      <c r="BB34" s="71"/>
      <c r="BC34" s="71"/>
      <c r="BD34" s="71" t="s">
        <v>434</v>
      </c>
      <c r="BE34" s="71"/>
      <c r="BF34" s="71"/>
      <c r="BG34" s="71"/>
      <c r="BH34" s="71"/>
      <c r="BI34" s="71"/>
      <c r="BJ34" s="71"/>
      <c r="BK34" s="71"/>
      <c r="BL34" s="71"/>
      <c r="BM34" s="179" t="s">
        <v>488</v>
      </c>
      <c r="BN34" s="71"/>
      <c r="BO34" s="71"/>
      <c r="BP34" s="71"/>
      <c r="BQ34" s="71"/>
      <c r="BR34" s="71"/>
      <c r="BS34" s="71"/>
      <c r="BT34" s="71"/>
      <c r="BU34" s="65" t="s">
        <v>701</v>
      </c>
      <c r="BV34" s="65"/>
      <c r="BW34" s="65"/>
      <c r="BX34" s="65"/>
      <c r="BY34" s="65"/>
      <c r="BZ34" s="65" t="s">
        <v>182</v>
      </c>
      <c r="CA34" s="65"/>
      <c r="CB34" s="65"/>
      <c r="CC34" s="71"/>
      <c r="CD34" s="63" t="s">
        <v>221</v>
      </c>
      <c r="CE34" s="63"/>
      <c r="CF34" s="63" t="s">
        <v>201</v>
      </c>
      <c r="CG34" s="90"/>
      <c r="CH34" s="90"/>
    </row>
    <row r="35" spans="1:86" ht="14.25" customHeight="1">
      <c r="A35" s="511" t="s">
        <v>318</v>
      </c>
      <c r="B35" s="512" t="s">
        <v>507</v>
      </c>
      <c r="C35" s="511" t="s">
        <v>20</v>
      </c>
      <c r="D35" s="511" t="s">
        <v>7</v>
      </c>
      <c r="E35" s="511" t="s">
        <v>805</v>
      </c>
      <c r="F35" s="511" t="s">
        <v>1275</v>
      </c>
      <c r="G35" s="513">
        <v>1.7843333333333333</v>
      </c>
      <c r="H35" s="513" t="s">
        <v>386</v>
      </c>
      <c r="I35" s="511">
        <v>0</v>
      </c>
      <c r="J35" s="511" t="s">
        <v>820</v>
      </c>
      <c r="K35" s="514"/>
      <c r="BA35" s="71" t="s">
        <v>22</v>
      </c>
      <c r="BB35" s="71"/>
      <c r="BC35" s="71"/>
      <c r="BD35" s="71" t="s">
        <v>435</v>
      </c>
      <c r="BE35" s="71"/>
      <c r="BF35" s="71"/>
      <c r="BG35" s="71"/>
      <c r="BH35" s="175" t="s">
        <v>630</v>
      </c>
      <c r="BI35" s="71"/>
      <c r="BJ35" s="71"/>
      <c r="BK35" s="71"/>
      <c r="BL35" s="71"/>
      <c r="BM35" s="179" t="s">
        <v>489</v>
      </c>
      <c r="BN35" s="71"/>
      <c r="BO35" s="71"/>
      <c r="BP35" s="71"/>
      <c r="BQ35" s="71"/>
      <c r="BR35" s="71"/>
      <c r="BS35" s="71"/>
      <c r="BT35" s="71"/>
      <c r="BU35" s="65" t="s">
        <v>685</v>
      </c>
      <c r="BV35" s="65"/>
      <c r="BW35" s="65"/>
      <c r="BX35" s="65"/>
      <c r="BY35" s="65"/>
      <c r="BZ35" s="65" t="s">
        <v>710</v>
      </c>
      <c r="CA35" s="65"/>
      <c r="CB35" s="65"/>
      <c r="CC35" s="71"/>
      <c r="CD35" s="63" t="s">
        <v>222</v>
      </c>
      <c r="CE35" s="63"/>
      <c r="CF35" s="63"/>
      <c r="CG35" s="90"/>
      <c r="CH35" s="90"/>
    </row>
    <row r="36" spans="1:86" ht="14.25" customHeight="1">
      <c r="A36" s="511" t="s">
        <v>318</v>
      </c>
      <c r="B36" s="512" t="s">
        <v>526</v>
      </c>
      <c r="C36" s="511" t="s">
        <v>20</v>
      </c>
      <c r="D36" s="511" t="s">
        <v>7</v>
      </c>
      <c r="E36" s="511" t="s">
        <v>805</v>
      </c>
      <c r="F36" s="511" t="s">
        <v>1275</v>
      </c>
      <c r="G36" s="513">
        <v>10.5665</v>
      </c>
      <c r="H36" s="513" t="s">
        <v>386</v>
      </c>
      <c r="I36" s="511">
        <v>1.65</v>
      </c>
      <c r="J36" s="511" t="s">
        <v>820</v>
      </c>
      <c r="K36" s="514"/>
      <c r="BA36" s="71" t="s">
        <v>24</v>
      </c>
      <c r="BB36" s="71"/>
      <c r="BC36" s="71"/>
      <c r="BD36" s="65" t="s">
        <v>437</v>
      </c>
      <c r="BE36" s="71"/>
      <c r="BF36" s="71"/>
      <c r="BG36" s="71"/>
      <c r="BH36" s="71" t="s">
        <v>737</v>
      </c>
      <c r="BI36" s="71"/>
      <c r="BJ36" s="71"/>
      <c r="BK36" s="71"/>
      <c r="BL36" s="71"/>
      <c r="BM36" s="179" t="s">
        <v>490</v>
      </c>
      <c r="BN36" s="71"/>
      <c r="BO36" s="71"/>
      <c r="BP36" s="71"/>
      <c r="BQ36" s="71"/>
      <c r="BR36" s="71"/>
      <c r="BS36" s="71"/>
      <c r="BT36" s="71"/>
      <c r="BU36" s="65" t="s">
        <v>702</v>
      </c>
      <c r="BV36" s="65"/>
      <c r="BW36" s="65"/>
      <c r="BX36" s="65"/>
      <c r="BY36" s="65"/>
      <c r="BZ36" s="65" t="s">
        <v>720</v>
      </c>
      <c r="CA36" s="65"/>
      <c r="CB36" s="65"/>
      <c r="CC36" s="71"/>
      <c r="CD36" s="63" t="s">
        <v>223</v>
      </c>
      <c r="CE36" s="63"/>
      <c r="CF36" s="63"/>
      <c r="CG36" s="90"/>
      <c r="CH36" s="90"/>
    </row>
    <row r="37" spans="1:86" ht="14.25" customHeight="1">
      <c r="A37" s="511" t="s">
        <v>318</v>
      </c>
      <c r="B37" s="512" t="s">
        <v>534</v>
      </c>
      <c r="C37" s="511" t="s">
        <v>20</v>
      </c>
      <c r="D37" s="511" t="s">
        <v>7</v>
      </c>
      <c r="E37" s="511" t="s">
        <v>1195</v>
      </c>
      <c r="F37" s="511" t="s">
        <v>1263</v>
      </c>
      <c r="G37" s="513">
        <v>159.81700000000001</v>
      </c>
      <c r="H37" s="513">
        <v>5.342109291290372</v>
      </c>
      <c r="I37" s="511">
        <v>9.77</v>
      </c>
      <c r="J37" s="511" t="s">
        <v>820</v>
      </c>
      <c r="K37" s="514"/>
      <c r="BA37" s="71" t="s">
        <v>401</v>
      </c>
      <c r="BB37" s="71"/>
      <c r="BC37" s="71"/>
      <c r="BD37" s="65" t="s">
        <v>436</v>
      </c>
      <c r="BE37" s="71"/>
      <c r="BF37" s="71"/>
      <c r="BG37" s="71"/>
      <c r="BH37" s="71" t="s">
        <v>631</v>
      </c>
      <c r="BI37" s="71"/>
      <c r="BJ37" s="71"/>
      <c r="BK37" s="71"/>
      <c r="BL37" s="71"/>
      <c r="BM37" s="179" t="s">
        <v>491</v>
      </c>
      <c r="BN37" s="71"/>
      <c r="BO37" s="71"/>
      <c r="BP37" s="71"/>
      <c r="BQ37" s="71"/>
      <c r="BR37" s="71"/>
      <c r="BS37" s="71"/>
      <c r="BT37" s="71"/>
      <c r="BU37" s="65" t="s">
        <v>686</v>
      </c>
      <c r="BV37" s="65"/>
      <c r="BW37" s="65"/>
      <c r="BX37" s="65"/>
      <c r="BY37" s="65"/>
      <c r="BZ37" s="65" t="s">
        <v>711</v>
      </c>
      <c r="CA37" s="65"/>
      <c r="CB37" s="65"/>
      <c r="CC37" s="71"/>
      <c r="CD37" s="63" t="s">
        <v>224</v>
      </c>
      <c r="CE37" s="63"/>
      <c r="CF37" s="63"/>
      <c r="CG37" s="90"/>
      <c r="CH37" s="90"/>
    </row>
    <row r="38" spans="1:86" ht="14.25" customHeight="1">
      <c r="A38" s="511" t="s">
        <v>318</v>
      </c>
      <c r="B38" s="512" t="s">
        <v>535</v>
      </c>
      <c r="C38" s="511" t="s">
        <v>20</v>
      </c>
      <c r="D38" s="511" t="s">
        <v>7</v>
      </c>
      <c r="E38" s="511" t="s">
        <v>805</v>
      </c>
      <c r="F38" s="511" t="s">
        <v>1275</v>
      </c>
      <c r="G38" s="513">
        <v>0.39866666666666667</v>
      </c>
      <c r="H38" s="513">
        <v>0</v>
      </c>
      <c r="I38" s="511">
        <v>0</v>
      </c>
      <c r="J38" s="511" t="s">
        <v>820</v>
      </c>
      <c r="K38" s="514"/>
      <c r="BA38" s="71"/>
      <c r="BB38" s="71"/>
      <c r="BC38" s="71"/>
      <c r="BD38" s="65" t="s">
        <v>438</v>
      </c>
      <c r="BE38" s="71"/>
      <c r="BF38" s="71"/>
      <c r="BG38" s="71"/>
      <c r="BH38" s="71" t="s">
        <v>632</v>
      </c>
      <c r="BI38" s="71"/>
      <c r="BJ38" s="71"/>
      <c r="BK38" s="71"/>
      <c r="BL38" s="71"/>
      <c r="BM38" s="179" t="s">
        <v>492</v>
      </c>
      <c r="BN38" s="71"/>
      <c r="BO38" s="71"/>
      <c r="BP38" s="71"/>
      <c r="BQ38" s="71"/>
      <c r="BR38" s="71"/>
      <c r="BS38" s="71"/>
      <c r="BT38" s="71"/>
      <c r="BU38" s="65" t="s">
        <v>703</v>
      </c>
      <c r="BV38" s="65"/>
      <c r="BW38" s="65"/>
      <c r="BX38" s="65"/>
      <c r="BY38" s="65"/>
      <c r="BZ38" s="65" t="s">
        <v>712</v>
      </c>
      <c r="CA38" s="65"/>
      <c r="CB38" s="65"/>
      <c r="CC38" s="71"/>
      <c r="CD38" s="63" t="s">
        <v>225</v>
      </c>
      <c r="CE38" s="63"/>
      <c r="CF38" s="63"/>
      <c r="CG38" s="90"/>
      <c r="CH38" s="90"/>
    </row>
    <row r="39" spans="1:86" ht="14.25" customHeight="1">
      <c r="A39" s="511" t="s">
        <v>318</v>
      </c>
      <c r="B39" s="512" t="s">
        <v>98</v>
      </c>
      <c r="C39" s="511" t="s">
        <v>20</v>
      </c>
      <c r="D39" s="511" t="s">
        <v>7</v>
      </c>
      <c r="E39" s="511" t="s">
        <v>1313</v>
      </c>
      <c r="F39" s="511" t="s">
        <v>1263</v>
      </c>
      <c r="G39" s="513">
        <v>6.8033333333333328</v>
      </c>
      <c r="H39" s="513">
        <v>0</v>
      </c>
      <c r="I39" s="511">
        <v>1.92</v>
      </c>
      <c r="J39" s="511" t="s">
        <v>820</v>
      </c>
      <c r="K39" s="514"/>
      <c r="BA39" s="71"/>
      <c r="BB39" s="71"/>
      <c r="BC39" s="71"/>
      <c r="BD39" s="65" t="s">
        <v>439</v>
      </c>
      <c r="BE39" s="71"/>
      <c r="BF39" s="71"/>
      <c r="BG39" s="71"/>
      <c r="BH39" s="71" t="s">
        <v>633</v>
      </c>
      <c r="BI39" s="71"/>
      <c r="BJ39" s="71"/>
      <c r="BK39" s="71"/>
      <c r="BL39" s="71"/>
      <c r="BM39" s="179" t="s">
        <v>493</v>
      </c>
      <c r="BN39" s="71"/>
      <c r="BO39" s="71"/>
      <c r="BP39" s="71"/>
      <c r="BQ39" s="71"/>
      <c r="BR39" s="71"/>
      <c r="BS39" s="71"/>
      <c r="BT39" s="71"/>
      <c r="BU39" s="65" t="s">
        <v>704</v>
      </c>
      <c r="BV39" s="65"/>
      <c r="BW39" s="65"/>
      <c r="BX39" s="65"/>
      <c r="BY39" s="65"/>
      <c r="BZ39" s="65" t="s">
        <v>723</v>
      </c>
      <c r="CA39" s="65"/>
      <c r="CB39" s="65"/>
      <c r="CC39" s="71"/>
      <c r="CD39" s="63" t="s">
        <v>226</v>
      </c>
      <c r="CE39" s="63"/>
      <c r="CF39" s="63"/>
      <c r="CG39" s="90"/>
      <c r="CH39" s="90"/>
    </row>
    <row r="40" spans="1:86" ht="14.25" customHeight="1">
      <c r="A40" s="511" t="s">
        <v>318</v>
      </c>
      <c r="B40" s="512" t="s">
        <v>537</v>
      </c>
      <c r="C40" s="511" t="s">
        <v>20</v>
      </c>
      <c r="D40" s="511" t="s">
        <v>7</v>
      </c>
      <c r="E40" s="511" t="s">
        <v>1284</v>
      </c>
      <c r="F40" s="511" t="s">
        <v>1263</v>
      </c>
      <c r="G40" s="513">
        <v>5</v>
      </c>
      <c r="H40" s="513">
        <v>5.0999999999999996</v>
      </c>
      <c r="I40" s="511">
        <v>0.2</v>
      </c>
      <c r="J40" s="511" t="s">
        <v>820</v>
      </c>
      <c r="K40" s="514" t="s">
        <v>1303</v>
      </c>
      <c r="BA40" s="71" t="s">
        <v>413</v>
      </c>
      <c r="BB40" s="71"/>
      <c r="BC40" s="71"/>
      <c r="BD40" s="65" t="s">
        <v>440</v>
      </c>
      <c r="BE40" s="71"/>
      <c r="BF40" s="71"/>
      <c r="BG40" s="71"/>
      <c r="BH40" s="71" t="s">
        <v>634</v>
      </c>
      <c r="BI40" s="71"/>
      <c r="BJ40" s="71"/>
      <c r="BK40" s="71"/>
      <c r="BL40" s="71"/>
      <c r="BM40" s="179" t="s">
        <v>494</v>
      </c>
      <c r="BN40" s="71"/>
      <c r="BO40" s="71"/>
      <c r="BP40" s="71"/>
      <c r="BQ40" s="71"/>
      <c r="BR40" s="71"/>
      <c r="BS40" s="71"/>
      <c r="BT40" s="71"/>
      <c r="BU40" s="65" t="s">
        <v>705</v>
      </c>
      <c r="BV40" s="65"/>
      <c r="BW40" s="65"/>
      <c r="BX40" s="65"/>
      <c r="BY40" s="65"/>
      <c r="BZ40" s="65" t="s">
        <v>713</v>
      </c>
      <c r="CA40" s="65"/>
      <c r="CB40" s="65"/>
      <c r="CC40" s="71"/>
      <c r="CD40" s="71"/>
      <c r="CE40" s="71"/>
      <c r="CF40" s="71"/>
      <c r="CG40" s="71"/>
      <c r="CH40" s="71"/>
    </row>
    <row r="41" spans="1:86" ht="14.25" customHeight="1">
      <c r="A41" s="511" t="s">
        <v>318</v>
      </c>
      <c r="B41" s="512" t="s">
        <v>94</v>
      </c>
      <c r="C41" s="511" t="s">
        <v>20</v>
      </c>
      <c r="D41" s="511" t="s">
        <v>7</v>
      </c>
      <c r="E41" s="511" t="s">
        <v>1314</v>
      </c>
      <c r="F41" s="511" t="s">
        <v>1263</v>
      </c>
      <c r="G41" s="513">
        <v>13.010999999999999</v>
      </c>
      <c r="H41" s="513">
        <v>0.21276595744680851</v>
      </c>
      <c r="I41" s="511">
        <v>0.35</v>
      </c>
      <c r="J41" s="511" t="s">
        <v>820</v>
      </c>
      <c r="K41" s="514"/>
      <c r="BA41" s="71" t="s">
        <v>40</v>
      </c>
      <c r="BB41" s="71"/>
      <c r="BC41" s="71"/>
      <c r="BD41" s="65" t="s">
        <v>441</v>
      </c>
      <c r="BE41" s="71"/>
      <c r="BF41" s="71"/>
      <c r="BG41" s="71"/>
      <c r="BH41" s="71" t="s">
        <v>635</v>
      </c>
      <c r="BI41" s="71"/>
      <c r="BJ41" s="71"/>
      <c r="BK41" s="71"/>
      <c r="BL41" s="71"/>
      <c r="BM41" s="179" t="s">
        <v>495</v>
      </c>
      <c r="BN41" s="71"/>
      <c r="BO41" s="71"/>
      <c r="BP41" s="71"/>
      <c r="BQ41" s="71"/>
      <c r="BR41" s="71"/>
      <c r="BS41" s="71"/>
      <c r="BT41" s="71"/>
      <c r="BU41" s="65" t="s">
        <v>687</v>
      </c>
      <c r="BV41" s="65"/>
      <c r="BW41" s="65"/>
      <c r="BX41" s="65"/>
      <c r="BY41" s="65"/>
      <c r="BZ41" s="65" t="s">
        <v>715</v>
      </c>
      <c r="CA41" s="65"/>
      <c r="CB41" s="65"/>
      <c r="CC41" s="71"/>
      <c r="CD41" s="71"/>
      <c r="CE41" s="71"/>
      <c r="CF41" s="71"/>
      <c r="CG41" s="71"/>
      <c r="CH41" s="71"/>
    </row>
    <row r="42" spans="1:86" ht="14.25" customHeight="1">
      <c r="A42" s="511" t="s">
        <v>318</v>
      </c>
      <c r="B42" s="512" t="s">
        <v>553</v>
      </c>
      <c r="C42" s="511" t="s">
        <v>20</v>
      </c>
      <c r="D42" s="511" t="s">
        <v>7</v>
      </c>
      <c r="E42" s="511" t="s">
        <v>1315</v>
      </c>
      <c r="F42" s="511" t="s">
        <v>1263</v>
      </c>
      <c r="G42" s="513" t="s">
        <v>1302</v>
      </c>
      <c r="H42" s="513">
        <v>0</v>
      </c>
      <c r="I42" s="511" t="s">
        <v>386</v>
      </c>
      <c r="J42" s="511" t="s">
        <v>820</v>
      </c>
      <c r="K42" s="514"/>
      <c r="BA42" s="71" t="s">
        <v>24</v>
      </c>
      <c r="BB42" s="71"/>
      <c r="BC42" s="71"/>
      <c r="BD42" s="65" t="s">
        <v>442</v>
      </c>
      <c r="BE42" s="71"/>
      <c r="BF42" s="71"/>
      <c r="BG42" s="71"/>
      <c r="BH42" s="71" t="s">
        <v>636</v>
      </c>
      <c r="BI42" s="71"/>
      <c r="BJ42" s="71"/>
      <c r="BK42" s="71"/>
      <c r="BL42" s="71"/>
      <c r="BM42" s="179" t="s">
        <v>496</v>
      </c>
      <c r="BN42" s="71"/>
      <c r="BO42" s="71"/>
      <c r="BP42" s="71"/>
      <c r="BQ42" s="71"/>
      <c r="BR42" s="71"/>
      <c r="BS42" s="71"/>
      <c r="BT42" s="71"/>
      <c r="BU42" s="65" t="s">
        <v>688</v>
      </c>
      <c r="BV42" s="65"/>
      <c r="BW42" s="65"/>
      <c r="BX42" s="65"/>
      <c r="BY42" s="65"/>
      <c r="BZ42" s="65" t="s">
        <v>441</v>
      </c>
      <c r="CA42" s="65"/>
      <c r="CB42" s="65"/>
      <c r="CC42" s="71"/>
      <c r="CD42" s="71"/>
      <c r="CE42" s="71"/>
      <c r="CF42" s="71"/>
      <c r="CG42" s="71"/>
      <c r="CH42" s="71"/>
    </row>
    <row r="43" spans="1:86" ht="14.25" customHeight="1">
      <c r="A43" s="511" t="s">
        <v>318</v>
      </c>
      <c r="B43" s="512" t="s">
        <v>82</v>
      </c>
      <c r="C43" s="511" t="s">
        <v>20</v>
      </c>
      <c r="D43" s="511" t="s">
        <v>7</v>
      </c>
      <c r="E43" s="511" t="s">
        <v>805</v>
      </c>
      <c r="F43" s="511" t="s">
        <v>1263</v>
      </c>
      <c r="G43" s="513">
        <v>29.201666666666668</v>
      </c>
      <c r="H43" s="513">
        <v>0.40379788278947948</v>
      </c>
      <c r="I43" s="511">
        <v>0.31</v>
      </c>
      <c r="J43" s="511" t="s">
        <v>820</v>
      </c>
      <c r="K43" s="514"/>
      <c r="BA43" s="71" t="s">
        <v>401</v>
      </c>
      <c r="BB43" s="71"/>
      <c r="BC43" s="71"/>
      <c r="BD43" s="65" t="s">
        <v>443</v>
      </c>
      <c r="BE43" s="71"/>
      <c r="BF43" s="71"/>
      <c r="BG43" s="71"/>
      <c r="BH43" s="71" t="s">
        <v>637</v>
      </c>
      <c r="BI43" s="71"/>
      <c r="BJ43" s="71"/>
      <c r="BK43" s="71"/>
      <c r="BL43" s="71"/>
      <c r="BM43" s="179" t="s">
        <v>497</v>
      </c>
      <c r="BN43" s="71"/>
      <c r="BO43" s="71"/>
      <c r="BP43" s="71"/>
      <c r="BQ43" s="71"/>
      <c r="BR43" s="71"/>
      <c r="BS43" s="71"/>
      <c r="BT43" s="71"/>
      <c r="BU43" s="65" t="s">
        <v>690</v>
      </c>
      <c r="BV43" s="65"/>
      <c r="BW43" s="65"/>
      <c r="BX43" s="65"/>
      <c r="BY43" s="65"/>
      <c r="BZ43" s="65" t="s">
        <v>716</v>
      </c>
      <c r="CA43" s="65"/>
      <c r="CB43" s="65"/>
      <c r="CC43" s="71"/>
      <c r="CD43" s="71"/>
      <c r="CE43" s="71"/>
      <c r="CF43" s="71"/>
      <c r="CG43" s="71"/>
      <c r="CH43" s="71"/>
    </row>
    <row r="44" spans="1:86" ht="14.25" customHeight="1">
      <c r="A44" s="511" t="s">
        <v>318</v>
      </c>
      <c r="B44" s="521" t="s">
        <v>562</v>
      </c>
      <c r="C44" s="520" t="s">
        <v>20</v>
      </c>
      <c r="D44" s="520" t="s">
        <v>7</v>
      </c>
      <c r="E44" s="520" t="s">
        <v>1299</v>
      </c>
      <c r="F44" s="520" t="s">
        <v>1263</v>
      </c>
      <c r="G44" s="522">
        <v>1568.5593333333331</v>
      </c>
      <c r="H44" s="522">
        <v>21.8</v>
      </c>
      <c r="I44" s="520">
        <v>26.6</v>
      </c>
      <c r="J44" s="520" t="s">
        <v>1306</v>
      </c>
      <c r="K44" s="523" t="s">
        <v>1303</v>
      </c>
      <c r="BA44" s="71"/>
      <c r="BB44" s="71"/>
      <c r="BC44" s="71"/>
      <c r="BD44" s="71" t="s">
        <v>429</v>
      </c>
      <c r="BE44" s="71"/>
      <c r="BF44" s="71"/>
      <c r="BG44" s="71"/>
      <c r="BH44" s="71" t="s">
        <v>638</v>
      </c>
      <c r="BI44" s="71"/>
      <c r="BJ44" s="71"/>
      <c r="BK44" s="71"/>
      <c r="BL44" s="71"/>
      <c r="BM44" s="179" t="s">
        <v>498</v>
      </c>
      <c r="BN44" s="71"/>
      <c r="BO44" s="71"/>
      <c r="BP44" s="71"/>
      <c r="BQ44" s="71"/>
      <c r="BR44" s="71"/>
      <c r="BS44" s="71"/>
      <c r="BT44" s="71"/>
      <c r="BU44" s="65" t="s">
        <v>691</v>
      </c>
      <c r="BV44" s="65"/>
      <c r="BW44" s="65"/>
      <c r="BX44" s="65"/>
      <c r="BY44" s="65"/>
      <c r="BZ44" s="71"/>
      <c r="CA44" s="65"/>
      <c r="CB44" s="65"/>
      <c r="CC44" s="71"/>
      <c r="CD44" s="71"/>
      <c r="CE44" s="71"/>
      <c r="CF44" s="71"/>
      <c r="CG44" s="71"/>
      <c r="CH44" s="71"/>
    </row>
    <row r="45" spans="1:86" ht="14.25" customHeight="1">
      <c r="A45" s="511" t="s">
        <v>318</v>
      </c>
      <c r="B45" s="512" t="s">
        <v>567</v>
      </c>
      <c r="C45" s="511" t="s">
        <v>20</v>
      </c>
      <c r="D45" s="511" t="s">
        <v>7</v>
      </c>
      <c r="E45" s="511" t="s">
        <v>805</v>
      </c>
      <c r="F45" s="511" t="s">
        <v>1275</v>
      </c>
      <c r="G45" s="513" t="s">
        <v>1302</v>
      </c>
      <c r="H45" s="513" t="s">
        <v>386</v>
      </c>
      <c r="I45" s="511" t="s">
        <v>386</v>
      </c>
      <c r="J45" s="511" t="s">
        <v>820</v>
      </c>
      <c r="K45" s="514"/>
      <c r="BA45" s="71"/>
      <c r="BB45" s="71"/>
      <c r="BC45" s="71"/>
      <c r="BD45" s="71"/>
      <c r="BE45" s="71"/>
      <c r="BF45" s="71"/>
      <c r="BG45" s="71"/>
      <c r="BH45" s="71" t="s">
        <v>109</v>
      </c>
      <c r="BI45" s="71"/>
      <c r="BJ45" s="71"/>
      <c r="BK45" s="71"/>
      <c r="BL45" s="71"/>
      <c r="BM45" s="179" t="s">
        <v>499</v>
      </c>
      <c r="BN45" s="71"/>
      <c r="BO45" s="71"/>
      <c r="BP45" s="71"/>
      <c r="BQ45" s="71"/>
      <c r="BR45" s="71"/>
      <c r="BS45" s="71"/>
      <c r="BT45" s="71"/>
      <c r="BU45" s="71"/>
      <c r="BV45" s="65"/>
      <c r="BW45" s="65"/>
      <c r="BX45" s="65"/>
      <c r="BY45" s="65"/>
      <c r="BZ45" s="71"/>
      <c r="CA45" s="65"/>
      <c r="CB45" s="65"/>
      <c r="CC45" s="71"/>
      <c r="CD45" s="71"/>
      <c r="CE45" s="71"/>
      <c r="CF45" s="71"/>
      <c r="CG45" s="71"/>
      <c r="CH45" s="71"/>
    </row>
    <row r="46" spans="1:86" ht="14.25" customHeight="1">
      <c r="A46" s="511" t="s">
        <v>318</v>
      </c>
      <c r="B46" s="512" t="s">
        <v>1316</v>
      </c>
      <c r="C46" s="511" t="s">
        <v>20</v>
      </c>
      <c r="D46" s="511" t="s">
        <v>7</v>
      </c>
      <c r="E46" s="511" t="s">
        <v>805</v>
      </c>
      <c r="F46" s="511" t="s">
        <v>1263</v>
      </c>
      <c r="G46" s="513" t="s">
        <v>1302</v>
      </c>
      <c r="H46" s="513" t="s">
        <v>386</v>
      </c>
      <c r="I46" s="511" t="s">
        <v>386</v>
      </c>
      <c r="J46" s="511" t="s">
        <v>820</v>
      </c>
      <c r="K46" s="514"/>
      <c r="BA46" s="175" t="s">
        <v>287</v>
      </c>
      <c r="BB46" s="71"/>
      <c r="BC46" s="71"/>
      <c r="BD46" s="71"/>
      <c r="BE46" s="71"/>
      <c r="BF46" s="71"/>
      <c r="BG46" s="71"/>
      <c r="BH46" s="71" t="s">
        <v>110</v>
      </c>
      <c r="BI46" s="71"/>
      <c r="BJ46" s="71"/>
      <c r="BK46" s="71"/>
      <c r="BL46" s="71"/>
      <c r="BM46" s="179" t="s">
        <v>500</v>
      </c>
      <c r="BN46" s="71"/>
      <c r="BO46" s="71"/>
      <c r="BP46" s="71"/>
      <c r="BQ46" s="71"/>
      <c r="BR46" s="71"/>
      <c r="BS46" s="71"/>
      <c r="BT46" s="71"/>
      <c r="BU46" s="71"/>
      <c r="BV46" s="65"/>
      <c r="BW46" s="65"/>
      <c r="BX46" s="65"/>
      <c r="BY46" s="65"/>
      <c r="BZ46" s="65"/>
      <c r="CA46" s="65"/>
      <c r="CB46" s="65"/>
      <c r="CC46" s="71"/>
      <c r="CD46" s="71"/>
      <c r="CE46" s="71"/>
      <c r="CF46" s="71"/>
      <c r="CG46" s="71"/>
      <c r="CH46" s="71"/>
    </row>
    <row r="47" spans="1:86" ht="14.25" customHeight="1">
      <c r="A47" s="511" t="s">
        <v>318</v>
      </c>
      <c r="B47" s="512" t="s">
        <v>592</v>
      </c>
      <c r="C47" s="511" t="s">
        <v>20</v>
      </c>
      <c r="D47" s="511" t="s">
        <v>7</v>
      </c>
      <c r="E47" s="511" t="s">
        <v>1286</v>
      </c>
      <c r="F47" s="511" t="s">
        <v>1263</v>
      </c>
      <c r="G47" s="513">
        <v>0.18066666666666667</v>
      </c>
      <c r="H47" s="513" t="s">
        <v>1126</v>
      </c>
      <c r="I47" s="511">
        <v>0</v>
      </c>
      <c r="J47" s="511" t="s">
        <v>820</v>
      </c>
      <c r="K47" s="514" t="s">
        <v>1303</v>
      </c>
      <c r="BA47" s="71" t="s">
        <v>7</v>
      </c>
      <c r="BB47" s="71"/>
      <c r="BC47" s="71"/>
      <c r="BD47" s="175" t="s">
        <v>274</v>
      </c>
      <c r="BE47" s="71"/>
      <c r="BF47" s="71"/>
      <c r="BG47" s="71"/>
      <c r="BH47" s="71" t="s">
        <v>111</v>
      </c>
      <c r="BI47" s="71"/>
      <c r="BJ47" s="71"/>
      <c r="BK47" s="71"/>
      <c r="BL47" s="71"/>
      <c r="BM47" s="179" t="s">
        <v>501</v>
      </c>
      <c r="BN47" s="71"/>
      <c r="BO47" s="71"/>
      <c r="BP47" s="71"/>
      <c r="BQ47" s="71"/>
      <c r="BR47" s="71"/>
      <c r="BS47" s="71"/>
      <c r="BT47" s="71"/>
      <c r="BU47" s="65"/>
      <c r="BV47" s="65"/>
      <c r="BW47" s="65"/>
      <c r="BX47" s="65"/>
      <c r="BY47" s="65"/>
      <c r="BZ47" s="65"/>
      <c r="CA47" s="65"/>
      <c r="CB47" s="65"/>
      <c r="CC47" s="71"/>
      <c r="CD47" s="71"/>
      <c r="CE47" s="71"/>
      <c r="CF47" s="71"/>
      <c r="CG47" s="71"/>
      <c r="CH47" s="71"/>
    </row>
    <row r="48" spans="1:86" ht="14.25" customHeight="1">
      <c r="A48" s="511" t="s">
        <v>318</v>
      </c>
      <c r="B48" s="512" t="s">
        <v>593</v>
      </c>
      <c r="C48" s="511" t="s">
        <v>20</v>
      </c>
      <c r="D48" s="511" t="s">
        <v>7</v>
      </c>
      <c r="E48" s="511" t="s">
        <v>805</v>
      </c>
      <c r="F48" s="511" t="s">
        <v>1275</v>
      </c>
      <c r="G48" s="513">
        <v>1.2946666666666666</v>
      </c>
      <c r="H48" s="513" t="s">
        <v>386</v>
      </c>
      <c r="I48" s="511">
        <v>1.27</v>
      </c>
      <c r="J48" s="511" t="s">
        <v>820</v>
      </c>
      <c r="K48" s="514"/>
      <c r="BA48" s="71" t="s">
        <v>97</v>
      </c>
      <c r="BB48" s="71"/>
      <c r="BC48" s="71"/>
      <c r="BD48" s="71" t="s">
        <v>444</v>
      </c>
      <c r="BE48" s="71"/>
      <c r="BF48" s="71"/>
      <c r="BG48" s="71"/>
      <c r="BH48" s="71"/>
      <c r="BI48" s="71"/>
      <c r="BJ48" s="71"/>
      <c r="BK48" s="71"/>
      <c r="BL48" s="71"/>
      <c r="BM48" s="179" t="s">
        <v>502</v>
      </c>
      <c r="BN48" s="71"/>
      <c r="BO48" s="71"/>
      <c r="BP48" s="71"/>
      <c r="BQ48" s="71"/>
      <c r="BR48" s="71"/>
      <c r="BS48" s="71"/>
      <c r="BT48" s="71"/>
      <c r="BU48" s="71"/>
      <c r="BV48" s="65"/>
      <c r="BW48" s="65"/>
      <c r="BX48" s="65"/>
      <c r="BY48" s="65"/>
      <c r="BZ48" s="65"/>
      <c r="CA48" s="65"/>
      <c r="CB48" s="65"/>
      <c r="CC48" s="71"/>
      <c r="CD48" s="71"/>
      <c r="CE48" s="71"/>
      <c r="CF48" s="71"/>
      <c r="CG48" s="71"/>
      <c r="CH48" s="71"/>
    </row>
    <row r="49" spans="1:86" ht="14.25" customHeight="1">
      <c r="A49" s="511" t="s">
        <v>318</v>
      </c>
      <c r="B49" s="512" t="s">
        <v>594</v>
      </c>
      <c r="C49" s="511" t="s">
        <v>20</v>
      </c>
      <c r="D49" s="511" t="s">
        <v>7</v>
      </c>
      <c r="E49" s="511" t="s">
        <v>805</v>
      </c>
      <c r="F49" s="511" t="s">
        <v>1263</v>
      </c>
      <c r="G49" s="513" t="s">
        <v>1302</v>
      </c>
      <c r="H49" s="513" t="s">
        <v>386</v>
      </c>
      <c r="I49" s="511" t="s">
        <v>386</v>
      </c>
      <c r="J49" s="511" t="s">
        <v>820</v>
      </c>
      <c r="K49" s="514"/>
      <c r="BA49" s="71" t="s">
        <v>196</v>
      </c>
      <c r="BB49" s="71"/>
      <c r="BC49" s="71"/>
      <c r="BD49" s="71" t="s">
        <v>445</v>
      </c>
      <c r="BE49" s="71"/>
      <c r="BF49" s="71"/>
      <c r="BG49" s="71"/>
      <c r="BH49" s="71"/>
      <c r="BI49" s="71"/>
      <c r="BJ49" s="71"/>
      <c r="BK49" s="71"/>
      <c r="BL49" s="71"/>
      <c r="BM49" s="179" t="s">
        <v>503</v>
      </c>
      <c r="BN49" s="71"/>
      <c r="BO49" s="71"/>
      <c r="BP49" s="71"/>
      <c r="BQ49" s="71"/>
      <c r="BR49" s="71"/>
      <c r="BS49" s="71"/>
      <c r="BT49" s="71"/>
      <c r="BU49" s="71"/>
      <c r="BV49" s="65"/>
      <c r="BW49" s="65"/>
      <c r="BX49" s="65"/>
      <c r="BY49" s="65"/>
      <c r="BZ49" s="65"/>
      <c r="CA49" s="65"/>
      <c r="CB49" s="65"/>
      <c r="CC49" s="71"/>
      <c r="CD49" s="71"/>
      <c r="CE49" s="71"/>
      <c r="CF49" s="71"/>
      <c r="CG49" s="71"/>
      <c r="CH49" s="71"/>
    </row>
    <row r="50" spans="1:86" ht="14.25" customHeight="1">
      <c r="A50" s="511" t="s">
        <v>318</v>
      </c>
      <c r="B50" s="512" t="s">
        <v>1317</v>
      </c>
      <c r="C50" s="511" t="s">
        <v>20</v>
      </c>
      <c r="D50" s="511" t="s">
        <v>7</v>
      </c>
      <c r="E50" s="511" t="s">
        <v>805</v>
      </c>
      <c r="F50" s="511" t="s">
        <v>1263</v>
      </c>
      <c r="G50" s="513" t="s">
        <v>1302</v>
      </c>
      <c r="H50" s="513" t="s">
        <v>386</v>
      </c>
      <c r="I50" s="511" t="s">
        <v>386</v>
      </c>
      <c r="J50" s="511" t="s">
        <v>820</v>
      </c>
      <c r="K50" s="514"/>
      <c r="BA50" s="71" t="s">
        <v>403</v>
      </c>
      <c r="BB50" s="71"/>
      <c r="BC50" s="71"/>
      <c r="BD50" s="71" t="s">
        <v>446</v>
      </c>
      <c r="BE50" s="71"/>
      <c r="BF50" s="71"/>
      <c r="BG50" s="71"/>
      <c r="BH50" s="71"/>
      <c r="BI50" s="71"/>
      <c r="BJ50" s="71"/>
      <c r="BK50" s="71"/>
      <c r="BL50" s="71"/>
      <c r="BM50" s="179" t="s">
        <v>504</v>
      </c>
      <c r="BN50" s="71"/>
      <c r="BO50" s="71"/>
      <c r="BP50" s="71"/>
      <c r="BQ50" s="71"/>
      <c r="BR50" s="71"/>
      <c r="BS50" s="71"/>
      <c r="BT50" s="71"/>
      <c r="BU50" s="71"/>
      <c r="BV50" s="65"/>
      <c r="BW50" s="65"/>
      <c r="BX50" s="65"/>
      <c r="BY50" s="65"/>
      <c r="BZ50" s="65"/>
      <c r="CA50" s="65"/>
      <c r="CB50" s="65"/>
      <c r="CC50" s="71"/>
      <c r="CD50" s="71"/>
      <c r="CE50" s="71"/>
      <c r="CF50" s="71"/>
      <c r="CG50" s="71"/>
      <c r="CH50" s="71"/>
    </row>
    <row r="51" spans="1:86" ht="14.25" customHeight="1">
      <c r="A51" s="511" t="s">
        <v>318</v>
      </c>
      <c r="B51" s="512" t="s">
        <v>79</v>
      </c>
      <c r="C51" s="511" t="s">
        <v>20</v>
      </c>
      <c r="D51" s="511" t="s">
        <v>7</v>
      </c>
      <c r="E51" s="511" t="s">
        <v>1318</v>
      </c>
      <c r="F51" s="511" t="s">
        <v>1263</v>
      </c>
      <c r="G51" s="513">
        <v>37.820666666666668</v>
      </c>
      <c r="H51" s="513">
        <v>4.8770491803278686</v>
      </c>
      <c r="I51" s="511">
        <v>6.4</v>
      </c>
      <c r="J51" s="511" t="s">
        <v>820</v>
      </c>
      <c r="K51" s="514"/>
      <c r="BA51" s="71" t="s">
        <v>404</v>
      </c>
      <c r="BB51" s="71"/>
      <c r="BC51" s="71"/>
      <c r="BD51" s="71"/>
      <c r="BE51" s="71"/>
      <c r="BF51" s="71"/>
      <c r="BG51" s="71"/>
      <c r="BH51" s="71"/>
      <c r="BI51" s="71"/>
      <c r="BJ51" s="71"/>
      <c r="BK51" s="71"/>
      <c r="BL51" s="71"/>
      <c r="BM51" s="179" t="s">
        <v>91</v>
      </c>
      <c r="BN51" s="71"/>
      <c r="BO51" s="71"/>
      <c r="BP51" s="71"/>
      <c r="BQ51" s="71"/>
      <c r="BR51" s="71"/>
      <c r="BS51" s="71"/>
      <c r="BT51" s="71"/>
      <c r="BU51" s="71"/>
      <c r="BV51" s="65"/>
      <c r="BW51" s="65"/>
      <c r="BX51" s="65"/>
      <c r="BY51" s="65"/>
      <c r="BZ51" s="65"/>
      <c r="CA51" s="65"/>
      <c r="CB51" s="65"/>
      <c r="CC51" s="71"/>
      <c r="CD51" s="71"/>
      <c r="CE51" s="71"/>
      <c r="CF51" s="71"/>
      <c r="CG51" s="71"/>
      <c r="CH51" s="71"/>
    </row>
    <row r="52" spans="1:86" ht="14.25" customHeight="1">
      <c r="A52" s="511" t="s">
        <v>318</v>
      </c>
      <c r="B52" s="512" t="s">
        <v>608</v>
      </c>
      <c r="C52" s="511" t="s">
        <v>20</v>
      </c>
      <c r="D52" s="511" t="s">
        <v>7</v>
      </c>
      <c r="E52" s="511" t="s">
        <v>805</v>
      </c>
      <c r="F52" s="511" t="s">
        <v>1263</v>
      </c>
      <c r="G52" s="513" t="s">
        <v>1302</v>
      </c>
      <c r="H52" s="513">
        <v>0.15176715176715175</v>
      </c>
      <c r="I52" s="511" t="s">
        <v>386</v>
      </c>
      <c r="J52" s="511" t="s">
        <v>820</v>
      </c>
      <c r="K52" s="514"/>
      <c r="BA52" s="71" t="s">
        <v>263</v>
      </c>
      <c r="BB52" s="71"/>
      <c r="BC52" s="71"/>
      <c r="BD52" s="71"/>
      <c r="BE52" s="71"/>
      <c r="BF52" s="71"/>
      <c r="BG52" s="71"/>
      <c r="BH52" s="71"/>
      <c r="BI52" s="71"/>
      <c r="BJ52" s="71"/>
      <c r="BK52" s="71"/>
      <c r="BL52" s="71"/>
      <c r="BM52" s="179" t="s">
        <v>505</v>
      </c>
      <c r="BN52" s="71"/>
      <c r="BO52" s="71"/>
      <c r="BP52" s="71"/>
      <c r="BQ52" s="71"/>
      <c r="BR52" s="71"/>
      <c r="BS52" s="71"/>
      <c r="BT52" s="71"/>
      <c r="BU52" s="71"/>
      <c r="BV52" s="71"/>
      <c r="BW52" s="71"/>
      <c r="BX52" s="71"/>
      <c r="BY52" s="71"/>
      <c r="BZ52" s="71"/>
      <c r="CA52" s="71"/>
      <c r="CB52" s="71"/>
      <c r="CC52" s="71"/>
      <c r="CD52" s="71"/>
      <c r="CE52" s="71"/>
      <c r="CF52" s="71"/>
      <c r="CG52" s="71"/>
      <c r="CH52" s="71"/>
    </row>
    <row r="53" spans="1:86" ht="14.25" customHeight="1">
      <c r="A53" s="511" t="s">
        <v>318</v>
      </c>
      <c r="B53" s="512" t="s">
        <v>625</v>
      </c>
      <c r="C53" s="511" t="s">
        <v>20</v>
      </c>
      <c r="D53" s="511" t="s">
        <v>7</v>
      </c>
      <c r="E53" s="511" t="s">
        <v>1195</v>
      </c>
      <c r="F53" s="511" t="s">
        <v>1275</v>
      </c>
      <c r="G53" s="513" t="s">
        <v>1302</v>
      </c>
      <c r="H53" s="513">
        <v>0</v>
      </c>
      <c r="I53" s="511" t="s">
        <v>386</v>
      </c>
      <c r="J53" s="511" t="s">
        <v>820</v>
      </c>
      <c r="K53" s="514"/>
      <c r="BA53" s="71" t="s">
        <v>405</v>
      </c>
      <c r="BB53" s="71"/>
      <c r="BC53" s="71"/>
      <c r="BD53" s="71"/>
      <c r="BE53" s="71"/>
      <c r="BF53" s="71"/>
      <c r="BG53" s="71"/>
      <c r="BH53" s="71"/>
      <c r="BI53" s="71"/>
      <c r="BJ53" s="71"/>
      <c r="BK53" s="71"/>
      <c r="BL53" s="71"/>
      <c r="BM53" s="179" t="s">
        <v>506</v>
      </c>
      <c r="BN53" s="71"/>
      <c r="BO53" s="71"/>
      <c r="BP53" s="71"/>
      <c r="BQ53" s="71"/>
      <c r="BR53" s="71"/>
      <c r="BS53" s="71"/>
      <c r="BT53" s="71"/>
      <c r="BU53" s="71"/>
      <c r="BV53" s="71"/>
      <c r="BW53" s="71"/>
      <c r="BX53" s="71"/>
      <c r="BY53" s="71"/>
      <c r="BZ53" s="71"/>
      <c r="CA53" s="71"/>
      <c r="CB53" s="71"/>
      <c r="CC53" s="71"/>
      <c r="CD53" s="71"/>
      <c r="CE53" s="71"/>
      <c r="CF53" s="71"/>
      <c r="CG53" s="71"/>
      <c r="CH53" s="71"/>
    </row>
    <row r="54" spans="1:86" ht="14.25" customHeight="1">
      <c r="A54" s="511" t="s">
        <v>318</v>
      </c>
      <c r="B54" s="516" t="s">
        <v>465</v>
      </c>
      <c r="C54" s="517" t="s">
        <v>18</v>
      </c>
      <c r="D54" s="515" t="s">
        <v>7</v>
      </c>
      <c r="E54" s="515" t="s">
        <v>1264</v>
      </c>
      <c r="F54" s="515" t="s">
        <v>1263</v>
      </c>
      <c r="G54" s="518">
        <v>95</v>
      </c>
      <c r="H54" s="518" t="s">
        <v>386</v>
      </c>
      <c r="I54" s="515">
        <v>9.3000000000000007</v>
      </c>
      <c r="J54" s="515" t="s">
        <v>1305</v>
      </c>
      <c r="K54" s="519"/>
      <c r="BA54" s="71" t="s">
        <v>406</v>
      </c>
      <c r="BB54" s="71"/>
      <c r="BC54" s="71"/>
      <c r="BD54" s="71"/>
      <c r="BE54" s="71"/>
      <c r="BF54" s="71"/>
      <c r="BG54" s="71"/>
      <c r="BH54" s="71"/>
      <c r="BI54" s="71"/>
      <c r="BJ54" s="71"/>
      <c r="BK54" s="71"/>
      <c r="BL54" s="71"/>
      <c r="BM54" s="179" t="s">
        <v>507</v>
      </c>
      <c r="BN54" s="71"/>
      <c r="BO54" s="71"/>
      <c r="BP54" s="71"/>
      <c r="BQ54" s="71"/>
      <c r="BR54" s="71"/>
      <c r="BS54" s="71"/>
      <c r="BT54" s="71"/>
      <c r="BU54" s="71"/>
      <c r="BV54" s="71"/>
      <c r="BW54" s="71"/>
      <c r="BX54" s="71"/>
      <c r="BY54" s="71"/>
      <c r="BZ54" s="71"/>
      <c r="CA54" s="71"/>
      <c r="CB54" s="71"/>
      <c r="CC54" s="71"/>
      <c r="CD54" s="71"/>
      <c r="CE54" s="71"/>
      <c r="CF54" s="71"/>
      <c r="CG54" s="71"/>
      <c r="CH54" s="71"/>
    </row>
    <row r="55" spans="1:86" ht="14.25" customHeight="1">
      <c r="A55" s="511" t="s">
        <v>318</v>
      </c>
      <c r="B55" s="521" t="s">
        <v>483</v>
      </c>
      <c r="C55" s="520" t="s">
        <v>18</v>
      </c>
      <c r="D55" s="520" t="s">
        <v>7</v>
      </c>
      <c r="E55" s="520" t="s">
        <v>1319</v>
      </c>
      <c r="F55" s="520" t="s">
        <v>1263</v>
      </c>
      <c r="G55" s="522">
        <v>26320.714</v>
      </c>
      <c r="H55" s="522">
        <v>10.551937690630965</v>
      </c>
      <c r="I55" s="520">
        <v>8.66</v>
      </c>
      <c r="J55" s="520" t="s">
        <v>1306</v>
      </c>
      <c r="K55" s="523"/>
      <c r="BA55" s="71" t="s">
        <v>407</v>
      </c>
      <c r="BB55" s="71"/>
      <c r="BC55" s="71"/>
      <c r="BD55" s="71"/>
      <c r="BE55" s="71"/>
      <c r="BF55" s="71"/>
      <c r="BG55" s="71"/>
      <c r="BH55" s="71"/>
      <c r="BI55" s="71"/>
      <c r="BJ55" s="71"/>
      <c r="BK55" s="71"/>
      <c r="BL55" s="71"/>
      <c r="BM55" s="179" t="s">
        <v>508</v>
      </c>
      <c r="BN55" s="71"/>
      <c r="BO55" s="71"/>
      <c r="BP55" s="71"/>
      <c r="BQ55" s="71"/>
      <c r="BR55" s="71"/>
      <c r="BS55" s="71"/>
      <c r="BT55" s="71"/>
      <c r="BU55" s="71"/>
      <c r="BV55" s="71"/>
      <c r="BW55" s="71"/>
      <c r="BX55" s="71"/>
      <c r="BY55" s="71"/>
      <c r="BZ55" s="71"/>
      <c r="CA55" s="71"/>
      <c r="CB55" s="71"/>
      <c r="CC55" s="71"/>
      <c r="CD55" s="71"/>
      <c r="CE55" s="71"/>
      <c r="CF55" s="71"/>
      <c r="CG55" s="71"/>
      <c r="CH55" s="71"/>
    </row>
    <row r="56" spans="1:86" ht="14.25" customHeight="1">
      <c r="A56" s="511" t="s">
        <v>318</v>
      </c>
      <c r="B56" s="512" t="s">
        <v>485</v>
      </c>
      <c r="C56" s="511" t="s">
        <v>18</v>
      </c>
      <c r="D56" s="511" t="s">
        <v>7</v>
      </c>
      <c r="E56" s="511" t="s">
        <v>1089</v>
      </c>
      <c r="F56" s="511" t="s">
        <v>1275</v>
      </c>
      <c r="G56" s="513">
        <v>24.33</v>
      </c>
      <c r="H56" s="513" t="s">
        <v>386</v>
      </c>
      <c r="I56" s="511">
        <v>1.57</v>
      </c>
      <c r="J56" s="511" t="s">
        <v>820</v>
      </c>
      <c r="K56" s="514"/>
      <c r="BA56" s="71" t="s">
        <v>408</v>
      </c>
      <c r="BB56" s="71"/>
      <c r="BC56" s="71"/>
      <c r="BD56" s="71"/>
      <c r="BE56" s="71"/>
      <c r="BF56" s="71"/>
      <c r="BG56" s="71"/>
      <c r="BH56" s="71"/>
      <c r="BI56" s="71"/>
      <c r="BJ56" s="71"/>
      <c r="BK56" s="71"/>
      <c r="BL56" s="71"/>
      <c r="BM56" s="179" t="s">
        <v>509</v>
      </c>
      <c r="BN56" s="71"/>
      <c r="BO56" s="71"/>
      <c r="BP56" s="71"/>
      <c r="BQ56" s="71"/>
      <c r="BR56" s="71"/>
      <c r="BS56" s="71"/>
      <c r="BT56" s="71"/>
      <c r="BU56" s="71"/>
      <c r="BV56" s="71"/>
      <c r="BW56" s="71"/>
      <c r="BX56" s="71"/>
      <c r="BY56" s="71"/>
      <c r="BZ56" s="71"/>
      <c r="CA56" s="71"/>
      <c r="CB56" s="71"/>
      <c r="CC56" s="71"/>
      <c r="CD56" s="71"/>
      <c r="CE56" s="71"/>
      <c r="CF56" s="71"/>
      <c r="CG56" s="71"/>
      <c r="CH56" s="71"/>
    </row>
    <row r="57" spans="1:86" ht="14.25" customHeight="1">
      <c r="A57" s="511" t="s">
        <v>318</v>
      </c>
      <c r="B57" s="512" t="s">
        <v>500</v>
      </c>
      <c r="C57" s="511" t="s">
        <v>18</v>
      </c>
      <c r="D57" s="511" t="s">
        <v>7</v>
      </c>
      <c r="E57" s="511" t="s">
        <v>1089</v>
      </c>
      <c r="F57" s="511" t="s">
        <v>1275</v>
      </c>
      <c r="G57" s="513">
        <v>71.141666666666666</v>
      </c>
      <c r="H57" s="513" t="s">
        <v>386</v>
      </c>
      <c r="I57" s="511">
        <v>2.33</v>
      </c>
      <c r="J57" s="511" t="s">
        <v>820</v>
      </c>
      <c r="K57" s="514"/>
      <c r="BA57" s="71" t="s">
        <v>409</v>
      </c>
      <c r="BB57" s="71"/>
      <c r="BC57" s="71"/>
      <c r="BD57" s="71"/>
      <c r="BE57" s="71"/>
      <c r="BF57" s="71"/>
      <c r="BG57" s="71"/>
      <c r="BH57" s="71"/>
      <c r="BI57" s="71"/>
      <c r="BJ57" s="71"/>
      <c r="BK57" s="71"/>
      <c r="BL57" s="71"/>
      <c r="BM57" s="179" t="s">
        <v>510</v>
      </c>
      <c r="BN57" s="71"/>
      <c r="BO57" s="71"/>
      <c r="BP57" s="71"/>
      <c r="BQ57" s="71"/>
      <c r="BR57" s="71"/>
      <c r="BS57" s="71"/>
      <c r="BT57" s="71"/>
      <c r="BU57" s="71"/>
      <c r="BV57" s="71"/>
      <c r="BW57" s="71"/>
      <c r="BX57" s="71"/>
      <c r="BY57" s="71"/>
      <c r="BZ57" s="71"/>
      <c r="CA57" s="71"/>
      <c r="CB57" s="71"/>
      <c r="CC57" s="71"/>
      <c r="CD57" s="71"/>
      <c r="CE57" s="71"/>
      <c r="CF57" s="71"/>
      <c r="CG57" s="71"/>
      <c r="CH57" s="71"/>
    </row>
    <row r="58" spans="1:86" ht="14.25" customHeight="1">
      <c r="A58" s="511" t="s">
        <v>318</v>
      </c>
      <c r="B58" s="521" t="s">
        <v>91</v>
      </c>
      <c r="C58" s="520" t="s">
        <v>18</v>
      </c>
      <c r="D58" s="520" t="s">
        <v>7</v>
      </c>
      <c r="E58" s="520" t="s">
        <v>1320</v>
      </c>
      <c r="F58" s="520" t="s">
        <v>1263</v>
      </c>
      <c r="G58" s="522">
        <v>8844.0783333333347</v>
      </c>
      <c r="H58" s="522">
        <v>12.597540852717303</v>
      </c>
      <c r="I58" s="520">
        <v>15.65</v>
      </c>
      <c r="J58" s="520" t="s">
        <v>1306</v>
      </c>
      <c r="K58" s="523"/>
      <c r="BA58" s="71" t="s">
        <v>410</v>
      </c>
      <c r="BB58" s="71"/>
      <c r="BC58" s="71"/>
      <c r="BD58" s="71"/>
      <c r="BE58" s="71"/>
      <c r="BF58" s="71"/>
      <c r="BG58" s="71"/>
      <c r="BH58" s="71"/>
      <c r="BI58" s="71"/>
      <c r="BJ58" s="71"/>
      <c r="BK58" s="71"/>
      <c r="BL58" s="71"/>
      <c r="BM58" s="179" t="s">
        <v>511</v>
      </c>
      <c r="BN58" s="71"/>
      <c r="BO58" s="71"/>
      <c r="BP58" s="71"/>
      <c r="BQ58" s="71"/>
      <c r="BR58" s="71"/>
      <c r="BS58" s="71"/>
      <c r="BT58" s="71"/>
      <c r="BU58" s="71"/>
      <c r="BV58" s="71"/>
      <c r="BW58" s="71"/>
      <c r="BX58" s="71"/>
      <c r="BY58" s="71"/>
      <c r="BZ58" s="71"/>
      <c r="CA58" s="71"/>
      <c r="CB58" s="71"/>
      <c r="CC58" s="71"/>
      <c r="CD58" s="71"/>
      <c r="CE58" s="71"/>
      <c r="CF58" s="71"/>
      <c r="CG58" s="71"/>
      <c r="CH58" s="71"/>
    </row>
    <row r="59" spans="1:86" ht="14.25" customHeight="1">
      <c r="A59" s="511" t="s">
        <v>318</v>
      </c>
      <c r="B59" s="521" t="s">
        <v>526</v>
      </c>
      <c r="C59" s="520" t="s">
        <v>18</v>
      </c>
      <c r="D59" s="520" t="s">
        <v>7</v>
      </c>
      <c r="E59" s="520" t="s">
        <v>1276</v>
      </c>
      <c r="F59" s="520" t="s">
        <v>1275</v>
      </c>
      <c r="G59" s="522">
        <v>555.33500000000004</v>
      </c>
      <c r="H59" s="522" t="s">
        <v>386</v>
      </c>
      <c r="I59" s="520">
        <v>36.85</v>
      </c>
      <c r="J59" s="520" t="s">
        <v>1306</v>
      </c>
      <c r="K59" s="523"/>
      <c r="BA59" s="71" t="s">
        <v>411</v>
      </c>
      <c r="BB59" s="71"/>
      <c r="BC59" s="71"/>
      <c r="BD59" s="71"/>
      <c r="BE59" s="71"/>
      <c r="BF59" s="71"/>
      <c r="BG59" s="71"/>
      <c r="BH59" s="71"/>
      <c r="BI59" s="71"/>
      <c r="BJ59" s="71"/>
      <c r="BK59" s="71"/>
      <c r="BL59" s="71"/>
      <c r="BM59" s="179" t="s">
        <v>512</v>
      </c>
      <c r="BN59" s="71"/>
      <c r="BO59" s="71"/>
      <c r="BP59" s="71"/>
      <c r="BQ59" s="71"/>
      <c r="BR59" s="71"/>
      <c r="BS59" s="71"/>
      <c r="BT59" s="71"/>
      <c r="BU59" s="71"/>
      <c r="BV59" s="71"/>
      <c r="BW59" s="71"/>
      <c r="BX59" s="71"/>
      <c r="BY59" s="71"/>
      <c r="BZ59" s="71"/>
      <c r="CA59" s="71"/>
      <c r="CB59" s="71"/>
      <c r="CC59" s="71"/>
      <c r="CD59" s="71"/>
      <c r="CE59" s="71"/>
      <c r="CF59" s="71"/>
      <c r="CG59" s="71"/>
      <c r="CH59" s="71"/>
    </row>
    <row r="60" spans="1:86" ht="14.25" customHeight="1">
      <c r="A60" s="511" t="s">
        <v>318</v>
      </c>
      <c r="B60" s="512" t="s">
        <v>557</v>
      </c>
      <c r="C60" s="511" t="s">
        <v>18</v>
      </c>
      <c r="D60" s="511" t="s">
        <v>7</v>
      </c>
      <c r="E60" s="511" t="s">
        <v>1089</v>
      </c>
      <c r="F60" s="511" t="s">
        <v>1275</v>
      </c>
      <c r="G60" s="513">
        <v>217.61799999999999</v>
      </c>
      <c r="H60" s="513" t="s">
        <v>386</v>
      </c>
      <c r="I60" s="511">
        <v>3.47</v>
      </c>
      <c r="J60" s="511" t="s">
        <v>820</v>
      </c>
      <c r="K60" s="514"/>
      <c r="BA60" s="71"/>
      <c r="BB60" s="71"/>
      <c r="BC60" s="71"/>
      <c r="BD60" s="71"/>
      <c r="BE60" s="71"/>
      <c r="BF60" s="71"/>
      <c r="BG60" s="71"/>
      <c r="BH60" s="71"/>
      <c r="BI60" s="71"/>
      <c r="BJ60" s="71"/>
      <c r="BK60" s="71"/>
      <c r="BL60" s="71"/>
      <c r="BM60" s="179" t="s">
        <v>513</v>
      </c>
      <c r="BN60" s="71"/>
      <c r="BO60" s="71"/>
      <c r="BP60" s="71"/>
      <c r="BQ60" s="71"/>
      <c r="BR60" s="71"/>
      <c r="BS60" s="71"/>
      <c r="BT60" s="71"/>
      <c r="BU60" s="71"/>
      <c r="BV60" s="71"/>
      <c r="BW60" s="71"/>
      <c r="BX60" s="71"/>
      <c r="BY60" s="71"/>
      <c r="BZ60" s="71"/>
      <c r="CA60" s="71"/>
      <c r="CB60" s="71"/>
      <c r="CC60" s="71"/>
      <c r="CD60" s="71"/>
      <c r="CE60" s="71"/>
      <c r="CF60" s="71"/>
      <c r="CG60" s="71"/>
      <c r="CH60" s="71"/>
    </row>
    <row r="61" spans="1:86" ht="14.25" customHeight="1">
      <c r="A61" s="511" t="s">
        <v>318</v>
      </c>
      <c r="B61" s="521" t="s">
        <v>560</v>
      </c>
      <c r="C61" s="520" t="s">
        <v>18</v>
      </c>
      <c r="D61" s="520" t="s">
        <v>7</v>
      </c>
      <c r="E61" s="520" t="s">
        <v>1276</v>
      </c>
      <c r="F61" s="520" t="s">
        <v>1275</v>
      </c>
      <c r="G61" s="522">
        <v>1929.3463333333332</v>
      </c>
      <c r="H61" s="522" t="s">
        <v>386</v>
      </c>
      <c r="I61" s="520">
        <v>12.43</v>
      </c>
      <c r="J61" s="520" t="s">
        <v>1306</v>
      </c>
      <c r="K61" s="523"/>
      <c r="BA61" s="71"/>
      <c r="BB61" s="71"/>
      <c r="BC61" s="71"/>
      <c r="BD61" s="71"/>
      <c r="BE61" s="71"/>
      <c r="BF61" s="71"/>
      <c r="BG61" s="71"/>
      <c r="BH61" s="71"/>
      <c r="BI61" s="71"/>
      <c r="BJ61" s="71"/>
      <c r="BK61" s="71"/>
      <c r="BL61" s="71"/>
      <c r="BM61" s="179" t="s">
        <v>514</v>
      </c>
      <c r="BN61" s="71"/>
      <c r="BO61" s="71"/>
      <c r="BP61" s="71"/>
      <c r="BQ61" s="71"/>
      <c r="BR61" s="71"/>
      <c r="BS61" s="71"/>
      <c r="BT61" s="71"/>
      <c r="BU61" s="71"/>
      <c r="BV61" s="71"/>
      <c r="BW61" s="71"/>
      <c r="BX61" s="71"/>
      <c r="BY61" s="71"/>
      <c r="BZ61" s="71"/>
      <c r="CA61" s="71"/>
      <c r="CB61" s="71"/>
      <c r="CC61" s="71"/>
      <c r="CD61" s="71"/>
      <c r="CE61" s="71"/>
      <c r="CF61" s="71"/>
      <c r="CG61" s="71"/>
      <c r="CH61" s="71"/>
    </row>
    <row r="62" spans="1:86" ht="14.25" customHeight="1">
      <c r="A62" s="511" t="s">
        <v>318</v>
      </c>
      <c r="B62" s="512" t="s">
        <v>82</v>
      </c>
      <c r="C62" s="511" t="s">
        <v>18</v>
      </c>
      <c r="D62" s="511" t="s">
        <v>7</v>
      </c>
      <c r="E62" s="511" t="s">
        <v>1276</v>
      </c>
      <c r="F62" s="511" t="s">
        <v>1275</v>
      </c>
      <c r="G62" s="513">
        <v>241.01866666666666</v>
      </c>
      <c r="H62" s="513">
        <v>7.9607885381880861</v>
      </c>
      <c r="I62" s="511">
        <v>10.94</v>
      </c>
      <c r="J62" s="511" t="s">
        <v>820</v>
      </c>
      <c r="K62" s="514"/>
      <c r="BA62" s="192" t="s">
        <v>745</v>
      </c>
      <c r="BB62" s="71"/>
      <c r="BC62" s="71"/>
      <c r="BD62" s="71"/>
      <c r="BE62" s="71"/>
      <c r="BF62" s="71"/>
      <c r="BG62" s="71"/>
      <c r="BH62" s="71"/>
      <c r="BI62" s="71"/>
      <c r="BJ62" s="71"/>
      <c r="BK62" s="71"/>
      <c r="BL62" s="71"/>
      <c r="BM62" s="179" t="s">
        <v>643</v>
      </c>
      <c r="BN62" s="71"/>
      <c r="BO62" s="71"/>
      <c r="BP62" s="71"/>
      <c r="BQ62" s="71"/>
      <c r="BR62" s="71"/>
      <c r="BS62" s="71"/>
      <c r="BT62" s="71"/>
      <c r="BU62" s="71"/>
      <c r="BV62" s="71"/>
      <c r="BW62" s="71"/>
      <c r="BX62" s="71"/>
      <c r="BY62" s="71"/>
      <c r="BZ62" s="71"/>
      <c r="CA62" s="71"/>
      <c r="CB62" s="71"/>
      <c r="CC62" s="71"/>
      <c r="CD62" s="71"/>
      <c r="CE62" s="71"/>
      <c r="CF62" s="71"/>
      <c r="CG62" s="71"/>
      <c r="CH62" s="71"/>
    </row>
    <row r="63" spans="1:86" ht="14.25" customHeight="1">
      <c r="A63" s="511" t="s">
        <v>318</v>
      </c>
      <c r="B63" s="512" t="s">
        <v>567</v>
      </c>
      <c r="C63" s="511" t="s">
        <v>18</v>
      </c>
      <c r="D63" s="511" t="s">
        <v>7</v>
      </c>
      <c r="E63" s="511" t="s">
        <v>1276</v>
      </c>
      <c r="F63" s="511" t="s">
        <v>1275</v>
      </c>
      <c r="G63" s="513">
        <v>59.736666666666665</v>
      </c>
      <c r="H63" s="513" t="s">
        <v>386</v>
      </c>
      <c r="I63" s="511">
        <v>19.46</v>
      </c>
      <c r="J63" s="511" t="s">
        <v>820</v>
      </c>
      <c r="K63" s="514"/>
      <c r="BA63" s="193" t="s">
        <v>746</v>
      </c>
      <c r="BB63" s="71"/>
      <c r="BC63" s="71"/>
      <c r="BD63" s="71"/>
      <c r="BE63" s="71"/>
      <c r="BF63" s="71"/>
      <c r="BG63" s="71"/>
      <c r="BH63" s="71"/>
      <c r="BI63" s="71"/>
      <c r="BJ63" s="71"/>
      <c r="BK63" s="71"/>
      <c r="BL63" s="71"/>
      <c r="BM63" s="180" t="s">
        <v>515</v>
      </c>
      <c r="BN63" s="71"/>
      <c r="BO63" s="71"/>
      <c r="BP63" s="71"/>
      <c r="BQ63" s="71"/>
      <c r="BR63" s="71"/>
      <c r="BS63" s="71"/>
      <c r="BT63" s="71"/>
      <c r="BU63" s="71"/>
      <c r="BV63" s="71"/>
      <c r="BW63" s="71"/>
      <c r="BX63" s="71"/>
      <c r="BY63" s="71"/>
      <c r="BZ63" s="71"/>
      <c r="CA63" s="71"/>
      <c r="CB63" s="71"/>
      <c r="CC63" s="71"/>
      <c r="CD63" s="71"/>
      <c r="CE63" s="71"/>
      <c r="CF63" s="71"/>
      <c r="CG63" s="71"/>
      <c r="CH63" s="71"/>
    </row>
    <row r="64" spans="1:86" ht="14.25" customHeight="1">
      <c r="A64" s="511" t="s">
        <v>318</v>
      </c>
      <c r="B64" s="512" t="s">
        <v>584</v>
      </c>
      <c r="C64" s="511" t="s">
        <v>18</v>
      </c>
      <c r="D64" s="511" t="s">
        <v>7</v>
      </c>
      <c r="E64" s="511" t="s">
        <v>1321</v>
      </c>
      <c r="F64" s="511" t="s">
        <v>1263</v>
      </c>
      <c r="G64" s="513">
        <v>4.0546666666666669</v>
      </c>
      <c r="H64" s="513">
        <v>2.2693867593693779</v>
      </c>
      <c r="I64" s="511">
        <v>2.4300000000000002</v>
      </c>
      <c r="J64" s="511" t="s">
        <v>820</v>
      </c>
      <c r="K64" s="514"/>
      <c r="BA64" s="194" t="s">
        <v>195</v>
      </c>
      <c r="BB64" s="71"/>
      <c r="BC64" s="71"/>
      <c r="BD64" s="71"/>
      <c r="BE64" s="71"/>
      <c r="BF64" s="71"/>
      <c r="BG64" s="71"/>
      <c r="BH64" s="71"/>
      <c r="BI64" s="71"/>
      <c r="BJ64" s="71"/>
      <c r="BK64" s="71"/>
      <c r="BL64" s="71"/>
      <c r="BM64" s="179" t="s">
        <v>516</v>
      </c>
      <c r="BN64" s="71"/>
      <c r="BO64" s="71"/>
      <c r="BP64" s="71"/>
      <c r="BQ64" s="71"/>
      <c r="BR64" s="71"/>
      <c r="BS64" s="71"/>
      <c r="BT64" s="71"/>
      <c r="BU64" s="71"/>
      <c r="BV64" s="71"/>
      <c r="BW64" s="71"/>
      <c r="BX64" s="71"/>
      <c r="BY64" s="71"/>
      <c r="BZ64" s="71"/>
      <c r="CA64" s="71"/>
      <c r="CB64" s="71"/>
      <c r="CC64" s="71"/>
      <c r="CD64" s="71"/>
      <c r="CE64" s="71"/>
      <c r="CF64" s="71"/>
      <c r="CG64" s="71"/>
      <c r="CH64" s="71"/>
    </row>
    <row r="65" spans="1:86" ht="14.25" customHeight="1">
      <c r="A65" s="511" t="s">
        <v>318</v>
      </c>
      <c r="B65" s="512" t="s">
        <v>585</v>
      </c>
      <c r="C65" s="511" t="s">
        <v>18</v>
      </c>
      <c r="D65" s="511" t="s">
        <v>7</v>
      </c>
      <c r="E65" s="511" t="s">
        <v>1276</v>
      </c>
      <c r="F65" s="511" t="s">
        <v>1275</v>
      </c>
      <c r="G65" s="513">
        <v>11.690666666666665</v>
      </c>
      <c r="H65" s="513" t="s">
        <v>386</v>
      </c>
      <c r="I65" s="511">
        <v>1.78</v>
      </c>
      <c r="J65" s="511" t="s">
        <v>820</v>
      </c>
      <c r="K65" s="514"/>
      <c r="BA65" s="194" t="s">
        <v>803</v>
      </c>
      <c r="BB65" s="71"/>
      <c r="BC65" s="71"/>
      <c r="BD65" s="71"/>
      <c r="BE65" s="71"/>
      <c r="BF65" s="71"/>
      <c r="BG65" s="71"/>
      <c r="BH65" s="71"/>
      <c r="BI65" s="71"/>
      <c r="BJ65" s="71"/>
      <c r="BK65" s="71"/>
      <c r="BL65" s="71"/>
      <c r="BM65" s="179" t="s">
        <v>517</v>
      </c>
      <c r="BN65" s="71"/>
      <c r="BO65" s="71"/>
      <c r="BP65" s="71"/>
      <c r="BQ65" s="71"/>
      <c r="BR65" s="71"/>
      <c r="BS65" s="71"/>
      <c r="BT65" s="71"/>
      <c r="BU65" s="71"/>
      <c r="BV65" s="71"/>
      <c r="BW65" s="71"/>
      <c r="BX65" s="71"/>
      <c r="BY65" s="71"/>
      <c r="BZ65" s="71"/>
      <c r="CA65" s="71"/>
      <c r="CB65" s="71"/>
      <c r="CC65" s="71"/>
      <c r="CD65" s="71"/>
      <c r="CE65" s="71"/>
      <c r="CF65" s="71"/>
      <c r="CG65" s="71"/>
      <c r="CH65" s="71"/>
    </row>
    <row r="66" spans="1:86" ht="14.25" customHeight="1">
      <c r="A66" s="511" t="s">
        <v>318</v>
      </c>
      <c r="B66" s="521" t="s">
        <v>586</v>
      </c>
      <c r="C66" s="520" t="s">
        <v>18</v>
      </c>
      <c r="D66" s="520" t="s">
        <v>7</v>
      </c>
      <c r="E66" s="520" t="s">
        <v>1089</v>
      </c>
      <c r="F66" s="520" t="s">
        <v>1275</v>
      </c>
      <c r="G66" s="522">
        <v>214.6</v>
      </c>
      <c r="H66" s="522" t="s">
        <v>386</v>
      </c>
      <c r="I66" s="520">
        <v>13.64</v>
      </c>
      <c r="J66" s="520" t="s">
        <v>1306</v>
      </c>
      <c r="K66" s="523"/>
      <c r="BA66" s="194" t="s">
        <v>804</v>
      </c>
      <c r="BB66" s="71"/>
      <c r="BC66" s="71"/>
      <c r="BD66" s="71"/>
      <c r="BE66" s="71"/>
      <c r="BF66" s="71"/>
      <c r="BG66" s="71"/>
      <c r="BH66" s="71"/>
      <c r="BI66" s="71"/>
      <c r="BJ66" s="71"/>
      <c r="BK66" s="71"/>
      <c r="BL66" s="71"/>
      <c r="BM66" s="179" t="s">
        <v>518</v>
      </c>
      <c r="BN66" s="71"/>
      <c r="BO66" s="71"/>
      <c r="BP66" s="71"/>
      <c r="BQ66" s="71"/>
      <c r="BR66" s="71"/>
      <c r="BS66" s="71"/>
      <c r="BT66" s="71"/>
      <c r="BU66" s="71"/>
      <c r="BV66" s="71"/>
      <c r="BW66" s="71"/>
      <c r="BX66" s="71"/>
      <c r="BY66" s="71"/>
      <c r="BZ66" s="71"/>
      <c r="CA66" s="71"/>
      <c r="CB66" s="71"/>
      <c r="CC66" s="71"/>
      <c r="CD66" s="71"/>
      <c r="CE66" s="71"/>
      <c r="CF66" s="71"/>
      <c r="CG66" s="71"/>
      <c r="CH66" s="71"/>
    </row>
    <row r="67" spans="1:86" ht="14.25" customHeight="1">
      <c r="A67" s="511" t="s">
        <v>318</v>
      </c>
      <c r="B67" s="512" t="s">
        <v>593</v>
      </c>
      <c r="C67" s="511" t="s">
        <v>18</v>
      </c>
      <c r="D67" s="511" t="s">
        <v>7</v>
      </c>
      <c r="E67" s="511" t="s">
        <v>1276</v>
      </c>
      <c r="F67" s="511" t="s">
        <v>1275</v>
      </c>
      <c r="G67" s="513">
        <v>7.9693333333333332</v>
      </c>
      <c r="H67" s="513" t="s">
        <v>386</v>
      </c>
      <c r="I67" s="511">
        <v>9.7100000000000009</v>
      </c>
      <c r="J67" s="511" t="s">
        <v>820</v>
      </c>
      <c r="K67" s="514"/>
      <c r="BA67" s="194" t="s">
        <v>64</v>
      </c>
      <c r="BB67" s="71"/>
      <c r="BC67" s="71"/>
      <c r="BD67" s="71"/>
      <c r="BE67" s="71"/>
      <c r="BF67" s="71"/>
      <c r="BG67" s="71"/>
      <c r="BH67" s="71"/>
      <c r="BI67" s="71"/>
      <c r="BJ67" s="71"/>
      <c r="BK67" s="71"/>
      <c r="BL67" s="71"/>
      <c r="BM67" s="179" t="s">
        <v>519</v>
      </c>
      <c r="BN67" s="71"/>
      <c r="BO67" s="71"/>
      <c r="BP67" s="71"/>
      <c r="BQ67" s="71"/>
      <c r="BR67" s="71"/>
      <c r="BS67" s="71"/>
      <c r="BT67" s="71"/>
      <c r="BU67" s="71"/>
      <c r="BV67" s="71"/>
      <c r="BW67" s="71"/>
      <c r="BX67" s="71"/>
      <c r="BY67" s="71"/>
      <c r="BZ67" s="71"/>
      <c r="CA67" s="71"/>
      <c r="CB67" s="71"/>
      <c r="CC67" s="71"/>
      <c r="CD67" s="71"/>
      <c r="CE67" s="71"/>
      <c r="CF67" s="71"/>
      <c r="CG67" s="71"/>
      <c r="CH67" s="71"/>
    </row>
    <row r="68" spans="1:86" ht="14.25" customHeight="1">
      <c r="A68" s="511" t="s">
        <v>318</v>
      </c>
      <c r="B68" s="512" t="s">
        <v>79</v>
      </c>
      <c r="C68" s="511" t="s">
        <v>18</v>
      </c>
      <c r="D68" s="511" t="s">
        <v>7</v>
      </c>
      <c r="E68" s="511" t="s">
        <v>1322</v>
      </c>
      <c r="F68" s="511" t="s">
        <v>1263</v>
      </c>
      <c r="G68" s="513">
        <v>2.8156666666666665</v>
      </c>
      <c r="H68" s="513" t="s">
        <v>386</v>
      </c>
      <c r="I68" s="511">
        <v>2</v>
      </c>
      <c r="J68" s="511" t="s">
        <v>820</v>
      </c>
      <c r="K68" s="514"/>
      <c r="BA68" s="194" t="s">
        <v>805</v>
      </c>
      <c r="BB68" s="71"/>
      <c r="BC68" s="71"/>
      <c r="BD68" s="71"/>
      <c r="BE68" s="71"/>
      <c r="BF68" s="71"/>
      <c r="BG68" s="71"/>
      <c r="BH68" s="71"/>
      <c r="BI68" s="71"/>
      <c r="BJ68" s="71"/>
      <c r="BK68" s="71"/>
      <c r="BL68" s="71"/>
      <c r="BM68" s="179" t="s">
        <v>520</v>
      </c>
      <c r="BN68" s="71"/>
      <c r="BO68" s="71"/>
      <c r="BP68" s="71"/>
      <c r="BQ68" s="71"/>
      <c r="BR68" s="71"/>
      <c r="BS68" s="71"/>
      <c r="BT68" s="71"/>
      <c r="BU68" s="71"/>
      <c r="BV68" s="71"/>
      <c r="BW68" s="71"/>
      <c r="BX68" s="71"/>
      <c r="BY68" s="71"/>
      <c r="BZ68" s="71"/>
      <c r="CA68" s="71"/>
      <c r="CB68" s="71"/>
      <c r="CC68" s="71"/>
      <c r="CD68" s="71"/>
      <c r="CE68" s="71"/>
      <c r="CF68" s="71"/>
      <c r="CG68" s="71"/>
      <c r="CH68" s="71"/>
    </row>
    <row r="69" spans="1:86" ht="14.25" customHeight="1">
      <c r="A69" s="511" t="s">
        <v>318</v>
      </c>
      <c r="B69" s="516" t="s">
        <v>608</v>
      </c>
      <c r="C69" s="515" t="s">
        <v>18</v>
      </c>
      <c r="D69" s="515" t="s">
        <v>7</v>
      </c>
      <c r="E69" s="517" t="s">
        <v>1276</v>
      </c>
      <c r="F69" s="515" t="s">
        <v>1263</v>
      </c>
      <c r="G69" s="518">
        <v>30724.593000000001</v>
      </c>
      <c r="H69" s="518">
        <v>6.2493519118600123</v>
      </c>
      <c r="I69" s="515">
        <v>8.43</v>
      </c>
      <c r="J69" s="515" t="s">
        <v>1305</v>
      </c>
      <c r="K69" s="519"/>
      <c r="BA69" s="193" t="s">
        <v>747</v>
      </c>
      <c r="BB69" s="71"/>
      <c r="BC69" s="71"/>
      <c r="BD69" s="71"/>
      <c r="BE69" s="71"/>
      <c r="BF69" s="71"/>
      <c r="BG69" s="71"/>
      <c r="BH69" s="71"/>
      <c r="BI69" s="71"/>
      <c r="BJ69" s="71"/>
      <c r="BK69" s="71"/>
      <c r="BL69" s="71"/>
      <c r="BM69" s="179" t="s">
        <v>521</v>
      </c>
      <c r="BN69" s="71"/>
      <c r="BO69" s="71"/>
      <c r="BP69" s="71"/>
      <c r="BQ69" s="71"/>
      <c r="BR69" s="71"/>
      <c r="BS69" s="71"/>
      <c r="BT69" s="71"/>
      <c r="BU69" s="71"/>
      <c r="BV69" s="71"/>
      <c r="BW69" s="71"/>
      <c r="BX69" s="71"/>
      <c r="BY69" s="71"/>
      <c r="BZ69" s="71"/>
      <c r="CA69" s="71"/>
      <c r="CB69" s="71"/>
      <c r="CC69" s="71"/>
      <c r="CD69" s="71"/>
      <c r="CE69" s="71"/>
      <c r="CF69" s="71"/>
      <c r="CG69" s="71"/>
      <c r="CH69" s="71"/>
    </row>
    <row r="70" spans="1:86" ht="14.25" customHeight="1">
      <c r="A70" s="511" t="s">
        <v>318</v>
      </c>
      <c r="B70" s="512" t="s">
        <v>464</v>
      </c>
      <c r="C70" s="511" t="s">
        <v>20</v>
      </c>
      <c r="D70" s="511" t="s">
        <v>7</v>
      </c>
      <c r="E70" s="511" t="s">
        <v>105</v>
      </c>
      <c r="F70" s="511" t="s">
        <v>1275</v>
      </c>
      <c r="G70" s="513">
        <v>3325.6083333333336</v>
      </c>
      <c r="H70" s="513">
        <v>0.2</v>
      </c>
      <c r="I70" s="511">
        <v>1.39</v>
      </c>
      <c r="J70" s="511" t="s">
        <v>820</v>
      </c>
      <c r="K70" s="514" t="s">
        <v>1303</v>
      </c>
      <c r="BA70" t="s">
        <v>748</v>
      </c>
      <c r="BB70" s="71"/>
      <c r="BC70" s="71"/>
      <c r="BD70" s="71"/>
      <c r="BE70" s="71"/>
      <c r="BF70" s="71"/>
      <c r="BG70" s="71"/>
      <c r="BH70" s="71"/>
      <c r="BI70" s="71"/>
      <c r="BJ70" s="71"/>
      <c r="BK70" s="71"/>
      <c r="BL70" s="71"/>
      <c r="BM70" s="179" t="s">
        <v>522</v>
      </c>
      <c r="BN70" s="71"/>
      <c r="BO70" s="71"/>
      <c r="BP70" s="71"/>
      <c r="BQ70" s="71"/>
      <c r="BR70" s="71"/>
      <c r="BS70" s="71"/>
      <c r="BT70" s="71"/>
      <c r="BU70" s="71"/>
      <c r="BV70" s="71"/>
      <c r="BW70" s="71"/>
      <c r="BX70" s="71"/>
      <c r="BY70" s="71"/>
      <c r="BZ70" s="71"/>
      <c r="CA70" s="71"/>
      <c r="CB70" s="71"/>
      <c r="CC70" s="71"/>
      <c r="CD70" s="71"/>
      <c r="CE70" s="71"/>
      <c r="CF70" s="71"/>
      <c r="CG70" s="71"/>
      <c r="CH70" s="71"/>
    </row>
    <row r="71" spans="1:86" ht="14.25" customHeight="1">
      <c r="A71" s="511" t="s">
        <v>318</v>
      </c>
      <c r="B71" s="512" t="s">
        <v>1323</v>
      </c>
      <c r="C71" s="511" t="s">
        <v>20</v>
      </c>
      <c r="D71" s="511" t="s">
        <v>7</v>
      </c>
      <c r="E71" s="511" t="s">
        <v>105</v>
      </c>
      <c r="F71" s="511" t="s">
        <v>1275</v>
      </c>
      <c r="G71" s="513">
        <v>23.023</v>
      </c>
      <c r="H71" s="513" t="s">
        <v>386</v>
      </c>
      <c r="I71" s="511">
        <v>6.92</v>
      </c>
      <c r="J71" s="511" t="s">
        <v>820</v>
      </c>
      <c r="K71" s="514"/>
      <c r="BA71" t="s">
        <v>749</v>
      </c>
      <c r="BB71" s="71"/>
      <c r="BC71" s="71"/>
      <c r="BD71" s="71"/>
      <c r="BE71" s="71"/>
      <c r="BF71" s="71"/>
      <c r="BG71" s="71"/>
      <c r="BH71" s="71"/>
      <c r="BI71" s="71"/>
      <c r="BJ71" s="71"/>
      <c r="BK71" s="71"/>
      <c r="BL71" s="71"/>
      <c r="BM71" s="179" t="s">
        <v>523</v>
      </c>
      <c r="BN71" s="71"/>
      <c r="BO71" s="71"/>
      <c r="BP71" s="71"/>
      <c r="BQ71" s="71"/>
      <c r="BR71" s="71"/>
      <c r="BS71" s="71"/>
      <c r="BT71" s="71"/>
      <c r="BU71" s="71"/>
      <c r="BV71" s="71"/>
      <c r="BW71" s="71"/>
      <c r="BX71" s="71"/>
      <c r="BY71" s="71"/>
      <c r="BZ71" s="71"/>
      <c r="CA71" s="71"/>
      <c r="CB71" s="71"/>
      <c r="CC71" s="71"/>
      <c r="CD71" s="71"/>
      <c r="CE71" s="71"/>
      <c r="CF71" s="71"/>
      <c r="CG71" s="71"/>
      <c r="CH71" s="71"/>
    </row>
    <row r="72" spans="1:86" ht="14.25" customHeight="1">
      <c r="A72" s="511" t="s">
        <v>318</v>
      </c>
      <c r="B72" s="516" t="s">
        <v>465</v>
      </c>
      <c r="C72" s="515" t="s">
        <v>20</v>
      </c>
      <c r="D72" s="515" t="s">
        <v>7</v>
      </c>
      <c r="E72" s="515" t="s">
        <v>64</v>
      </c>
      <c r="F72" s="515" t="s">
        <v>1263</v>
      </c>
      <c r="G72" s="518">
        <v>1.3</v>
      </c>
      <c r="H72" s="518" t="s">
        <v>386</v>
      </c>
      <c r="I72" s="515">
        <v>4.04</v>
      </c>
      <c r="J72" s="515" t="s">
        <v>1305</v>
      </c>
      <c r="K72" s="519"/>
      <c r="BA72" t="s">
        <v>750</v>
      </c>
      <c r="BB72" s="71"/>
      <c r="BC72" s="71"/>
      <c r="BD72" s="71"/>
      <c r="BE72" s="71"/>
      <c r="BF72" s="71"/>
      <c r="BG72" s="71"/>
      <c r="BH72" s="71"/>
      <c r="BI72" s="71"/>
      <c r="BJ72" s="71"/>
      <c r="BK72" s="71"/>
      <c r="BL72" s="71"/>
      <c r="BM72" s="179" t="s">
        <v>524</v>
      </c>
      <c r="BN72" s="71"/>
      <c r="BO72" s="71"/>
      <c r="BP72" s="71"/>
      <c r="BQ72" s="71"/>
      <c r="BR72" s="71"/>
      <c r="BS72" s="71"/>
      <c r="BT72" s="71"/>
      <c r="BU72" s="71"/>
      <c r="BV72" s="71"/>
      <c r="BW72" s="71"/>
      <c r="BX72" s="71"/>
      <c r="BY72" s="71"/>
      <c r="BZ72" s="71"/>
      <c r="CA72" s="71"/>
      <c r="CB72" s="71"/>
      <c r="CC72" s="71"/>
      <c r="CD72" s="71"/>
      <c r="CE72" s="71"/>
      <c r="CF72" s="71"/>
      <c r="CG72" s="71"/>
      <c r="CH72" s="71"/>
    </row>
    <row r="73" spans="1:86" ht="14.25" customHeight="1">
      <c r="A73" s="511" t="s">
        <v>318</v>
      </c>
      <c r="B73" s="512" t="s">
        <v>1324</v>
      </c>
      <c r="C73" s="511" t="s">
        <v>20</v>
      </c>
      <c r="D73" s="511" t="s">
        <v>7</v>
      </c>
      <c r="E73" s="511" t="s">
        <v>105</v>
      </c>
      <c r="F73" s="511" t="s">
        <v>1275</v>
      </c>
      <c r="G73" s="513">
        <v>1.891</v>
      </c>
      <c r="H73" s="513">
        <v>0.88832487309644681</v>
      </c>
      <c r="I73" s="511">
        <v>10.52</v>
      </c>
      <c r="J73" s="511" t="s">
        <v>820</v>
      </c>
      <c r="K73" s="514"/>
      <c r="BA73" t="s">
        <v>751</v>
      </c>
      <c r="BB73" s="71"/>
      <c r="BC73" s="71"/>
      <c r="BD73" s="71"/>
      <c r="BE73" s="71"/>
      <c r="BF73" s="71"/>
      <c r="BG73" s="71"/>
      <c r="BH73" s="71"/>
      <c r="BI73" s="71"/>
      <c r="BJ73" s="71"/>
      <c r="BK73" s="71"/>
      <c r="BL73" s="71"/>
      <c r="BM73" s="179" t="s">
        <v>525</v>
      </c>
      <c r="BN73" s="71"/>
      <c r="BO73" s="71"/>
      <c r="BP73" s="71"/>
      <c r="BQ73" s="71"/>
      <c r="BR73" s="71"/>
      <c r="BS73" s="71"/>
      <c r="BT73" s="71"/>
      <c r="BU73" s="71"/>
      <c r="BV73" s="71"/>
      <c r="BW73" s="71"/>
      <c r="BX73" s="71"/>
      <c r="BY73" s="71"/>
      <c r="BZ73" s="71"/>
      <c r="CA73" s="71"/>
      <c r="CB73" s="71"/>
      <c r="CC73" s="71"/>
      <c r="CD73" s="71"/>
      <c r="CE73" s="71"/>
      <c r="CF73" s="71"/>
      <c r="CG73" s="71"/>
      <c r="CH73" s="71"/>
    </row>
    <row r="74" spans="1:86" ht="14.25" customHeight="1">
      <c r="A74" s="511" t="s">
        <v>318</v>
      </c>
      <c r="B74" s="512" t="s">
        <v>470</v>
      </c>
      <c r="C74" s="511" t="s">
        <v>20</v>
      </c>
      <c r="D74" s="511" t="s">
        <v>7</v>
      </c>
      <c r="E74" s="511" t="s">
        <v>105</v>
      </c>
      <c r="F74" s="511" t="s">
        <v>1275</v>
      </c>
      <c r="G74" s="513" t="s">
        <v>1302</v>
      </c>
      <c r="H74" s="513" t="s">
        <v>386</v>
      </c>
      <c r="I74" s="511" t="s">
        <v>386</v>
      </c>
      <c r="J74" s="511" t="s">
        <v>820</v>
      </c>
      <c r="K74" s="514" t="s">
        <v>1307</v>
      </c>
      <c r="BA74" t="s">
        <v>752</v>
      </c>
      <c r="BB74" s="71"/>
      <c r="BC74" s="71"/>
      <c r="BD74" s="71"/>
      <c r="BE74" s="71"/>
      <c r="BF74" s="71"/>
      <c r="BG74" s="71"/>
      <c r="BH74" s="71"/>
      <c r="BI74" s="71"/>
      <c r="BJ74" s="71"/>
      <c r="BK74" s="71"/>
      <c r="BL74" s="71"/>
      <c r="BM74" s="179" t="s">
        <v>526</v>
      </c>
      <c r="BN74" s="71"/>
      <c r="BO74" s="71"/>
      <c r="BP74" s="71"/>
      <c r="BQ74" s="71"/>
      <c r="BR74" s="71"/>
      <c r="BS74" s="71"/>
      <c r="BT74" s="71"/>
      <c r="BU74" s="71"/>
      <c r="BV74" s="71"/>
      <c r="BW74" s="71"/>
      <c r="BX74" s="71"/>
      <c r="BY74" s="71"/>
      <c r="BZ74" s="71"/>
      <c r="CA74" s="71"/>
      <c r="CB74" s="71"/>
      <c r="CC74" s="71"/>
      <c r="CD74" s="71"/>
      <c r="CE74" s="71"/>
      <c r="CF74" s="71"/>
      <c r="CG74" s="71"/>
      <c r="CH74" s="71"/>
    </row>
    <row r="75" spans="1:86" ht="14.25" customHeight="1">
      <c r="A75" s="511" t="s">
        <v>318</v>
      </c>
      <c r="B75" s="512" t="s">
        <v>472</v>
      </c>
      <c r="C75" s="511" t="s">
        <v>20</v>
      </c>
      <c r="D75" s="511" t="s">
        <v>7</v>
      </c>
      <c r="E75" s="511" t="s">
        <v>1195</v>
      </c>
      <c r="F75" s="511" t="s">
        <v>1275</v>
      </c>
      <c r="G75" s="513">
        <v>3.4266666666666663</v>
      </c>
      <c r="H75" s="513">
        <v>4.8801369863013697</v>
      </c>
      <c r="I75" s="511">
        <v>1.59</v>
      </c>
      <c r="J75" s="511" t="s">
        <v>820</v>
      </c>
      <c r="K75" s="514"/>
      <c r="BA75" t="s">
        <v>753</v>
      </c>
      <c r="BB75" s="71"/>
      <c r="BC75" s="71"/>
      <c r="BD75" s="71"/>
      <c r="BE75" s="71"/>
      <c r="BF75" s="71"/>
      <c r="BG75" s="71"/>
      <c r="BH75" s="71"/>
      <c r="BI75" s="71"/>
      <c r="BJ75" s="71"/>
      <c r="BK75" s="71"/>
      <c r="BL75" s="71"/>
      <c r="BM75" s="179" t="s">
        <v>527</v>
      </c>
      <c r="BN75" s="71"/>
      <c r="BO75" s="71"/>
      <c r="BP75" s="71"/>
      <c r="BQ75" s="71"/>
      <c r="BR75" s="71"/>
      <c r="BS75" s="71"/>
      <c r="BT75" s="71"/>
      <c r="BU75" s="71"/>
      <c r="BV75" s="71"/>
      <c r="BW75" s="71"/>
      <c r="BX75" s="71"/>
      <c r="BY75" s="71"/>
      <c r="BZ75" s="71"/>
      <c r="CA75" s="71"/>
      <c r="CB75" s="71"/>
      <c r="CC75" s="71"/>
      <c r="CD75" s="71"/>
      <c r="CE75" s="71"/>
      <c r="CF75" s="71"/>
      <c r="CG75" s="71"/>
      <c r="CH75" s="71"/>
    </row>
    <row r="76" spans="1:86" ht="14.25" customHeight="1">
      <c r="A76" s="511" t="s">
        <v>318</v>
      </c>
      <c r="B76" s="512" t="s">
        <v>478</v>
      </c>
      <c r="C76" s="511" t="s">
        <v>20</v>
      </c>
      <c r="D76" s="511" t="s">
        <v>7</v>
      </c>
      <c r="E76" s="511" t="s">
        <v>105</v>
      </c>
      <c r="F76" s="511" t="s">
        <v>1263</v>
      </c>
      <c r="G76" s="513" t="s">
        <v>1302</v>
      </c>
      <c r="H76" s="513" t="s">
        <v>386</v>
      </c>
      <c r="I76" s="511" t="s">
        <v>386</v>
      </c>
      <c r="J76" s="511" t="s">
        <v>820</v>
      </c>
      <c r="K76" s="514"/>
      <c r="BA76" t="s">
        <v>754</v>
      </c>
      <c r="BB76" s="71"/>
      <c r="BC76" s="71"/>
      <c r="BD76" s="71"/>
      <c r="BE76" s="71"/>
      <c r="BF76" s="71"/>
      <c r="BG76" s="71"/>
      <c r="BH76" s="71"/>
      <c r="BI76" s="71"/>
      <c r="BJ76" s="71"/>
      <c r="BK76" s="71"/>
      <c r="BL76" s="71"/>
      <c r="BM76" s="179" t="s">
        <v>528</v>
      </c>
      <c r="BN76" s="71"/>
      <c r="BO76" s="71"/>
      <c r="BP76" s="71"/>
      <c r="BQ76" s="71"/>
      <c r="BR76" s="71"/>
      <c r="BS76" s="71"/>
      <c r="BT76" s="71"/>
      <c r="BU76" s="71"/>
      <c r="BV76" s="71"/>
      <c r="BW76" s="71"/>
      <c r="BX76" s="71"/>
      <c r="BY76" s="71"/>
      <c r="BZ76" s="71"/>
      <c r="CA76" s="71"/>
      <c r="CB76" s="71"/>
      <c r="CC76" s="71"/>
      <c r="CD76" s="71"/>
      <c r="CE76" s="71"/>
      <c r="CF76" s="71"/>
      <c r="CG76" s="71"/>
      <c r="CH76" s="71"/>
    </row>
    <row r="77" spans="1:86" ht="14.25" customHeight="1">
      <c r="A77" s="511" t="s">
        <v>318</v>
      </c>
      <c r="B77" s="512" t="s">
        <v>479</v>
      </c>
      <c r="C77" s="511" t="s">
        <v>20</v>
      </c>
      <c r="D77" s="511" t="s">
        <v>7</v>
      </c>
      <c r="E77" s="511" t="s">
        <v>1325</v>
      </c>
      <c r="F77" s="511" t="s">
        <v>1263</v>
      </c>
      <c r="G77" s="513" t="s">
        <v>1302</v>
      </c>
      <c r="H77" s="513" t="s">
        <v>386</v>
      </c>
      <c r="I77" s="511" t="s">
        <v>386</v>
      </c>
      <c r="J77" s="511" t="s">
        <v>820</v>
      </c>
      <c r="K77" s="514"/>
      <c r="BA77" t="s">
        <v>755</v>
      </c>
      <c r="BB77" s="71"/>
      <c r="BC77" s="71"/>
      <c r="BD77" s="71"/>
      <c r="BE77" s="71"/>
      <c r="BF77" s="71"/>
      <c r="BG77" s="71"/>
      <c r="BH77" s="71"/>
      <c r="BI77" s="71"/>
      <c r="BJ77" s="71"/>
      <c r="BK77" s="71"/>
      <c r="BL77" s="71"/>
      <c r="BM77" s="179" t="s">
        <v>529</v>
      </c>
      <c r="BN77" s="71"/>
      <c r="BO77" s="71"/>
      <c r="BP77" s="71"/>
      <c r="BQ77" s="71"/>
      <c r="BR77" s="71"/>
      <c r="BS77" s="71"/>
      <c r="BT77" s="71"/>
      <c r="BU77" s="71"/>
      <c r="BV77" s="71"/>
      <c r="BW77" s="71"/>
      <c r="BX77" s="71"/>
      <c r="BY77" s="71"/>
      <c r="BZ77" s="71"/>
      <c r="CA77" s="71"/>
      <c r="CB77" s="71"/>
      <c r="CC77" s="71"/>
      <c r="CD77" s="71"/>
      <c r="CE77" s="71"/>
      <c r="CF77" s="71"/>
      <c r="CG77" s="71"/>
      <c r="CH77" s="71"/>
    </row>
    <row r="78" spans="1:86" ht="14.25" customHeight="1">
      <c r="A78" s="511" t="s">
        <v>318</v>
      </c>
      <c r="B78" s="512" t="s">
        <v>480</v>
      </c>
      <c r="C78" s="511" t="s">
        <v>20</v>
      </c>
      <c r="D78" s="511" t="s">
        <v>7</v>
      </c>
      <c r="E78" s="511" t="s">
        <v>1325</v>
      </c>
      <c r="F78" s="511" t="s">
        <v>1263</v>
      </c>
      <c r="G78" s="513" t="s">
        <v>1302</v>
      </c>
      <c r="H78" s="513" t="s">
        <v>386</v>
      </c>
      <c r="I78" s="511" t="s">
        <v>386</v>
      </c>
      <c r="J78" s="511" t="s">
        <v>820</v>
      </c>
      <c r="K78" s="514"/>
      <c r="BA78" t="s">
        <v>756</v>
      </c>
      <c r="BB78" s="71"/>
      <c r="BC78" s="71"/>
      <c r="BD78" s="71"/>
      <c r="BE78" s="71"/>
      <c r="BF78" s="71"/>
      <c r="BG78" s="71"/>
      <c r="BH78" s="71"/>
      <c r="BI78" s="71"/>
      <c r="BJ78" s="71"/>
      <c r="BK78" s="71"/>
      <c r="BL78" s="71"/>
      <c r="BM78" s="179" t="s">
        <v>530</v>
      </c>
      <c r="BN78" s="71"/>
      <c r="BO78" s="71"/>
      <c r="BP78" s="71"/>
      <c r="BQ78" s="71"/>
      <c r="BR78" s="71"/>
      <c r="BS78" s="71"/>
      <c r="BT78" s="71"/>
      <c r="BU78" s="71"/>
      <c r="BV78" s="71"/>
      <c r="BW78" s="71"/>
      <c r="BX78" s="71"/>
      <c r="BY78" s="71"/>
      <c r="BZ78" s="71"/>
      <c r="CA78" s="71"/>
      <c r="CB78" s="71"/>
      <c r="CC78" s="71"/>
      <c r="CD78" s="71"/>
      <c r="CE78" s="71"/>
      <c r="CF78" s="71"/>
      <c r="CG78" s="71"/>
      <c r="CH78" s="71"/>
    </row>
    <row r="79" spans="1:86" ht="14.25" customHeight="1">
      <c r="A79" s="511" t="s">
        <v>318</v>
      </c>
      <c r="B79" s="512" t="s">
        <v>481</v>
      </c>
      <c r="C79" s="511" t="s">
        <v>20</v>
      </c>
      <c r="D79" s="511" t="s">
        <v>7</v>
      </c>
      <c r="E79" s="511" t="s">
        <v>1325</v>
      </c>
      <c r="F79" s="511" t="s">
        <v>1263</v>
      </c>
      <c r="G79" s="513" t="s">
        <v>1302</v>
      </c>
      <c r="H79" s="513" t="s">
        <v>386</v>
      </c>
      <c r="I79" s="511" t="s">
        <v>386</v>
      </c>
      <c r="J79" s="511" t="s">
        <v>820</v>
      </c>
      <c r="K79" s="514"/>
      <c r="BA79" s="193" t="s">
        <v>799</v>
      </c>
      <c r="BB79" s="71"/>
      <c r="BC79" s="71"/>
      <c r="BD79" s="71"/>
      <c r="BE79" s="71"/>
      <c r="BF79" s="71"/>
      <c r="BG79" s="71"/>
      <c r="BH79" s="71"/>
      <c r="BI79" s="71"/>
      <c r="BJ79" s="71"/>
      <c r="BK79" s="71"/>
      <c r="BL79" s="71"/>
      <c r="BM79" s="180" t="s">
        <v>531</v>
      </c>
      <c r="BN79" s="71"/>
      <c r="BO79" s="71"/>
      <c r="BP79" s="71"/>
      <c r="BQ79" s="71"/>
      <c r="BR79" s="71"/>
      <c r="BS79" s="71"/>
      <c r="BT79" s="71"/>
      <c r="BU79" s="71"/>
      <c r="BV79" s="71"/>
      <c r="BW79" s="71"/>
      <c r="BX79" s="71"/>
      <c r="BY79" s="71"/>
      <c r="BZ79" s="71"/>
      <c r="CA79" s="71"/>
      <c r="CB79" s="71"/>
      <c r="CC79" s="71"/>
      <c r="CD79" s="71"/>
      <c r="CE79" s="71"/>
      <c r="CF79" s="71"/>
      <c r="CG79" s="71"/>
      <c r="CH79" s="71"/>
    </row>
    <row r="80" spans="1:86" ht="14.25" customHeight="1">
      <c r="A80" s="511" t="s">
        <v>318</v>
      </c>
      <c r="B80" s="512" t="s">
        <v>482</v>
      </c>
      <c r="C80" s="511" t="s">
        <v>20</v>
      </c>
      <c r="D80" s="511" t="s">
        <v>7</v>
      </c>
      <c r="E80" s="511" t="s">
        <v>64</v>
      </c>
      <c r="F80" s="511" t="s">
        <v>1263</v>
      </c>
      <c r="G80" s="513" t="s">
        <v>1302</v>
      </c>
      <c r="H80" s="513" t="s">
        <v>386</v>
      </c>
      <c r="I80" s="511" t="s">
        <v>386</v>
      </c>
      <c r="J80" s="511" t="s">
        <v>820</v>
      </c>
      <c r="K80" s="514"/>
      <c r="BA80" t="s">
        <v>796</v>
      </c>
      <c r="BB80" s="71"/>
      <c r="BC80" s="71"/>
      <c r="BD80" s="71"/>
      <c r="BE80" s="71"/>
      <c r="BF80" s="71"/>
      <c r="BG80" s="71"/>
      <c r="BH80" s="71"/>
      <c r="BI80" s="71"/>
      <c r="BJ80" s="71"/>
      <c r="BK80" s="71"/>
      <c r="BL80" s="71"/>
      <c r="BM80" s="179" t="s">
        <v>532</v>
      </c>
      <c r="BN80" s="71"/>
      <c r="BO80" s="71"/>
      <c r="BP80" s="71"/>
      <c r="BQ80" s="71"/>
      <c r="BR80" s="71"/>
      <c r="BS80" s="71"/>
      <c r="BT80" s="71"/>
      <c r="BU80" s="71"/>
      <c r="BV80" s="71"/>
      <c r="BW80" s="71"/>
      <c r="BX80" s="71"/>
      <c r="BY80" s="71"/>
      <c r="BZ80" s="71"/>
      <c r="CA80" s="71"/>
      <c r="CB80" s="71"/>
      <c r="CC80" s="71"/>
      <c r="CD80" s="71"/>
      <c r="CE80" s="71"/>
      <c r="CF80" s="71"/>
      <c r="CG80" s="71"/>
      <c r="CH80" s="71"/>
    </row>
    <row r="81" spans="1:86" ht="14.25" customHeight="1">
      <c r="A81" s="511" t="s">
        <v>318</v>
      </c>
      <c r="B81" s="521" t="s">
        <v>483</v>
      </c>
      <c r="C81" s="520" t="s">
        <v>20</v>
      </c>
      <c r="D81" s="520" t="s">
        <v>7</v>
      </c>
      <c r="E81" s="520" t="s">
        <v>1056</v>
      </c>
      <c r="F81" s="520" t="s">
        <v>1263</v>
      </c>
      <c r="G81" s="522">
        <v>21133.473999999998</v>
      </c>
      <c r="H81" s="522">
        <v>12.366151705671573</v>
      </c>
      <c r="I81" s="520">
        <v>6.8</v>
      </c>
      <c r="J81" s="520" t="s">
        <v>1306</v>
      </c>
      <c r="K81" s="523"/>
      <c r="BA81" t="s">
        <v>797</v>
      </c>
      <c r="BB81" s="71"/>
      <c r="BC81" s="71"/>
      <c r="BD81" s="71"/>
      <c r="BE81" s="71"/>
      <c r="BF81" s="71"/>
      <c r="BG81" s="71"/>
      <c r="BH81" s="71"/>
      <c r="BI81" s="71"/>
      <c r="BJ81" s="71"/>
      <c r="BK81" s="71"/>
      <c r="BL81" s="71"/>
      <c r="BM81" s="179" t="s">
        <v>533</v>
      </c>
      <c r="BN81" s="71"/>
      <c r="BO81" s="71"/>
      <c r="BP81" s="71"/>
      <c r="BQ81" s="71"/>
      <c r="BR81" s="71"/>
      <c r="BS81" s="71"/>
      <c r="BT81" s="71"/>
      <c r="BU81" s="71"/>
      <c r="BV81" s="71"/>
      <c r="BW81" s="71"/>
      <c r="BX81" s="71"/>
      <c r="BY81" s="71"/>
      <c r="BZ81" s="71"/>
      <c r="CA81" s="71"/>
      <c r="CB81" s="71"/>
      <c r="CC81" s="71"/>
      <c r="CD81" s="71"/>
      <c r="CE81" s="71"/>
      <c r="CF81" s="71"/>
      <c r="CG81" s="71"/>
      <c r="CH81" s="71"/>
    </row>
    <row r="82" spans="1:86" ht="14.25" customHeight="1">
      <c r="A82" s="511" t="s">
        <v>318</v>
      </c>
      <c r="B82" s="521" t="s">
        <v>489</v>
      </c>
      <c r="C82" s="520" t="s">
        <v>20</v>
      </c>
      <c r="D82" s="520" t="s">
        <v>7</v>
      </c>
      <c r="E82" s="520" t="s">
        <v>64</v>
      </c>
      <c r="F82" s="520" t="s">
        <v>1275</v>
      </c>
      <c r="G82" s="522">
        <v>17509.658666666666</v>
      </c>
      <c r="H82" s="522" t="s">
        <v>386</v>
      </c>
      <c r="I82" s="520">
        <v>45.95</v>
      </c>
      <c r="J82" s="520" t="s">
        <v>1306</v>
      </c>
      <c r="K82" s="523"/>
      <c r="BA82" t="s">
        <v>798</v>
      </c>
      <c r="BB82" s="71"/>
      <c r="BC82" s="71"/>
      <c r="BD82" s="71"/>
      <c r="BE82" s="71"/>
      <c r="BF82" s="71"/>
      <c r="BG82" s="71"/>
      <c r="BH82" s="71"/>
      <c r="BI82" s="71"/>
      <c r="BJ82" s="71"/>
      <c r="BK82" s="71"/>
      <c r="BL82" s="71"/>
      <c r="BM82" s="179" t="s">
        <v>534</v>
      </c>
      <c r="BN82" s="71"/>
      <c r="BO82" s="71"/>
      <c r="BP82" s="71"/>
      <c r="BQ82" s="71"/>
      <c r="BR82" s="71"/>
      <c r="BS82" s="71"/>
      <c r="BT82" s="71"/>
      <c r="BU82" s="71"/>
      <c r="BV82" s="71"/>
      <c r="BW82" s="71"/>
      <c r="BX82" s="71"/>
      <c r="BY82" s="71"/>
      <c r="BZ82" s="71"/>
      <c r="CA82" s="71"/>
      <c r="CB82" s="71"/>
      <c r="CC82" s="71"/>
      <c r="CD82" s="71"/>
      <c r="CE82" s="71"/>
      <c r="CF82" s="71"/>
      <c r="CG82" s="71"/>
      <c r="CH82" s="71"/>
    </row>
    <row r="83" spans="1:86" ht="14.25" customHeight="1">
      <c r="A83" s="511" t="s">
        <v>318</v>
      </c>
      <c r="B83" s="512" t="s">
        <v>490</v>
      </c>
      <c r="C83" s="511" t="s">
        <v>20</v>
      </c>
      <c r="D83" s="511" t="s">
        <v>7</v>
      </c>
      <c r="E83" s="511" t="s">
        <v>1325</v>
      </c>
      <c r="F83" s="511" t="s">
        <v>1263</v>
      </c>
      <c r="G83" s="513" t="s">
        <v>1302</v>
      </c>
      <c r="H83" s="513" t="s">
        <v>386</v>
      </c>
      <c r="I83" s="511" t="s">
        <v>386</v>
      </c>
      <c r="J83" s="511" t="s">
        <v>820</v>
      </c>
      <c r="K83" s="514"/>
      <c r="BA83" s="193" t="s">
        <v>757</v>
      </c>
      <c r="BB83" s="71"/>
      <c r="BC83" s="71"/>
      <c r="BD83" s="71"/>
      <c r="BE83" s="71"/>
      <c r="BF83" s="71"/>
      <c r="BG83" s="71"/>
      <c r="BH83" s="71"/>
      <c r="BI83" s="71"/>
      <c r="BJ83" s="71"/>
      <c r="BK83" s="71"/>
      <c r="BL83" s="71"/>
      <c r="BM83" s="179" t="s">
        <v>535</v>
      </c>
      <c r="BN83" s="71"/>
      <c r="BO83" s="71"/>
      <c r="BP83" s="71"/>
      <c r="BQ83" s="71"/>
      <c r="BR83" s="71"/>
      <c r="BS83" s="71"/>
      <c r="BT83" s="71"/>
      <c r="BU83" s="71"/>
      <c r="BV83" s="71"/>
      <c r="BW83" s="71"/>
      <c r="BX83" s="71"/>
      <c r="BY83" s="71"/>
      <c r="BZ83" s="71"/>
      <c r="CA83" s="71"/>
      <c r="CB83" s="71"/>
      <c r="CC83" s="71"/>
      <c r="CD83" s="71"/>
      <c r="CE83" s="71"/>
      <c r="CF83" s="71"/>
      <c r="CG83" s="71"/>
      <c r="CH83" s="71"/>
    </row>
    <row r="84" spans="1:86" ht="14.25" customHeight="1">
      <c r="A84" s="511" t="s">
        <v>318</v>
      </c>
      <c r="B84" s="512" t="s">
        <v>491</v>
      </c>
      <c r="C84" s="511" t="s">
        <v>20</v>
      </c>
      <c r="D84" s="511" t="s">
        <v>7</v>
      </c>
      <c r="E84" s="511" t="s">
        <v>1325</v>
      </c>
      <c r="F84" s="511" t="s">
        <v>1263</v>
      </c>
      <c r="G84" s="513" t="s">
        <v>1302</v>
      </c>
      <c r="H84" s="513" t="s">
        <v>1326</v>
      </c>
      <c r="I84" s="511" t="s">
        <v>386</v>
      </c>
      <c r="J84" s="511" t="s">
        <v>820</v>
      </c>
      <c r="K84" s="514"/>
      <c r="BA84" t="s">
        <v>758</v>
      </c>
      <c r="BB84" s="71"/>
      <c r="BC84" s="71"/>
      <c r="BD84" s="71"/>
      <c r="BE84" s="71"/>
      <c r="BF84" s="71"/>
      <c r="BG84" s="71"/>
      <c r="BH84" s="71"/>
      <c r="BI84" s="71"/>
      <c r="BJ84" s="71"/>
      <c r="BK84" s="71"/>
      <c r="BL84" s="71"/>
      <c r="BM84" s="179" t="s">
        <v>98</v>
      </c>
      <c r="BN84" s="71"/>
      <c r="BO84" s="71"/>
      <c r="BP84" s="71"/>
      <c r="BQ84" s="71"/>
      <c r="BR84" s="71"/>
      <c r="BS84" s="71"/>
      <c r="BT84" s="71"/>
      <c r="BU84" s="71"/>
      <c r="BV84" s="71"/>
      <c r="BW84" s="71"/>
      <c r="BX84" s="71"/>
      <c r="BY84" s="71"/>
      <c r="BZ84" s="71"/>
      <c r="CA84" s="71"/>
      <c r="CB84" s="71"/>
      <c r="CC84" s="71"/>
      <c r="CD84" s="71"/>
      <c r="CE84" s="71"/>
      <c r="CF84" s="71"/>
      <c r="CG84" s="71"/>
      <c r="CH84" s="71"/>
    </row>
    <row r="85" spans="1:86" ht="14.25" customHeight="1">
      <c r="A85" s="511" t="s">
        <v>318</v>
      </c>
      <c r="B85" s="512" t="s">
        <v>492</v>
      </c>
      <c r="C85" s="511" t="s">
        <v>20</v>
      </c>
      <c r="D85" s="511" t="s">
        <v>7</v>
      </c>
      <c r="E85" s="511" t="s">
        <v>1325</v>
      </c>
      <c r="F85" s="511" t="s">
        <v>1263</v>
      </c>
      <c r="G85" s="513" t="s">
        <v>1302</v>
      </c>
      <c r="H85" s="513" t="s">
        <v>1326</v>
      </c>
      <c r="I85" s="511" t="s">
        <v>386</v>
      </c>
      <c r="J85" s="511" t="s">
        <v>820</v>
      </c>
      <c r="K85" s="514"/>
      <c r="BA85" t="s">
        <v>759</v>
      </c>
      <c r="BB85" s="71"/>
      <c r="BC85" s="71"/>
      <c r="BD85" s="71"/>
      <c r="BE85" s="71"/>
      <c r="BF85" s="71"/>
      <c r="BG85" s="71"/>
      <c r="BH85" s="71"/>
      <c r="BI85" s="71"/>
      <c r="BJ85" s="71"/>
      <c r="BK85" s="71"/>
      <c r="BL85" s="71"/>
      <c r="BM85" s="179" t="s">
        <v>644</v>
      </c>
      <c r="BN85" s="71"/>
      <c r="BO85" s="71"/>
      <c r="BP85" s="71"/>
      <c r="BQ85" s="71"/>
      <c r="BR85" s="71"/>
      <c r="BS85" s="71"/>
      <c r="BT85" s="71"/>
      <c r="BU85" s="71"/>
      <c r="BV85" s="71"/>
      <c r="BW85" s="71"/>
      <c r="BX85" s="71"/>
      <c r="BY85" s="71"/>
      <c r="BZ85" s="71"/>
      <c r="CA85" s="71"/>
      <c r="CB85" s="71"/>
      <c r="CC85" s="71"/>
      <c r="CD85" s="71"/>
      <c r="CE85" s="71"/>
      <c r="CF85" s="71"/>
      <c r="CG85" s="71"/>
      <c r="CH85" s="71"/>
    </row>
    <row r="86" spans="1:86" ht="14.25" customHeight="1">
      <c r="A86" s="511" t="s">
        <v>318</v>
      </c>
      <c r="B86" s="512" t="s">
        <v>493</v>
      </c>
      <c r="C86" s="511" t="s">
        <v>20</v>
      </c>
      <c r="D86" s="511" t="s">
        <v>7</v>
      </c>
      <c r="E86" s="511" t="s">
        <v>64</v>
      </c>
      <c r="F86" s="511" t="s">
        <v>1275</v>
      </c>
      <c r="G86" s="513" t="s">
        <v>1302</v>
      </c>
      <c r="H86" s="513" t="s">
        <v>386</v>
      </c>
      <c r="I86" s="511" t="s">
        <v>386</v>
      </c>
      <c r="J86" s="511" t="s">
        <v>820</v>
      </c>
      <c r="K86" s="514"/>
      <c r="BA86" t="s">
        <v>760</v>
      </c>
      <c r="BB86" s="71"/>
      <c r="BC86" s="71"/>
      <c r="BD86" s="71"/>
      <c r="BE86" s="71"/>
      <c r="BF86" s="71"/>
      <c r="BG86" s="71"/>
      <c r="BH86" s="71"/>
      <c r="BI86" s="71"/>
      <c r="BJ86" s="71"/>
      <c r="BK86" s="71"/>
      <c r="BL86" s="71"/>
      <c r="BM86" s="179" t="s">
        <v>536</v>
      </c>
      <c r="BN86" s="71"/>
      <c r="BO86" s="71"/>
      <c r="BP86" s="71"/>
      <c r="BQ86" s="71"/>
      <c r="BR86" s="71"/>
      <c r="BS86" s="71"/>
      <c r="BT86" s="71"/>
      <c r="BU86" s="71"/>
      <c r="BV86" s="71"/>
      <c r="BW86" s="71"/>
      <c r="BX86" s="71"/>
      <c r="BY86" s="71"/>
      <c r="BZ86" s="71"/>
      <c r="CA86" s="71"/>
      <c r="CB86" s="71"/>
      <c r="CC86" s="71"/>
      <c r="CD86" s="71"/>
      <c r="CE86" s="71"/>
      <c r="CF86" s="71"/>
      <c r="CG86" s="71"/>
      <c r="CH86" s="71"/>
    </row>
    <row r="87" spans="1:86" ht="14.25" customHeight="1">
      <c r="A87" s="511" t="s">
        <v>318</v>
      </c>
      <c r="B87" s="512" t="s">
        <v>501</v>
      </c>
      <c r="C87" s="511" t="s">
        <v>20</v>
      </c>
      <c r="D87" s="511" t="s">
        <v>7</v>
      </c>
      <c r="E87" s="511" t="s">
        <v>1327</v>
      </c>
      <c r="F87" s="511" t="s">
        <v>1263</v>
      </c>
      <c r="G87" s="513" t="s">
        <v>1302</v>
      </c>
      <c r="H87" s="513" t="s">
        <v>386</v>
      </c>
      <c r="I87" s="511" t="s">
        <v>386</v>
      </c>
      <c r="J87" s="511" t="s">
        <v>820</v>
      </c>
      <c r="K87" s="514"/>
      <c r="BA87" t="s">
        <v>761</v>
      </c>
      <c r="BB87" s="71"/>
      <c r="BC87" s="71"/>
      <c r="BD87" s="71"/>
      <c r="BE87" s="71"/>
      <c r="BF87" s="71"/>
      <c r="BG87" s="71"/>
      <c r="BH87" s="71"/>
      <c r="BI87" s="71"/>
      <c r="BJ87" s="71"/>
      <c r="BK87" s="71"/>
      <c r="BL87" s="71"/>
      <c r="BM87" s="179" t="s">
        <v>537</v>
      </c>
      <c r="BN87" s="71"/>
      <c r="BO87" s="71"/>
      <c r="BP87" s="71"/>
      <c r="BQ87" s="71"/>
      <c r="BR87" s="71"/>
      <c r="BS87" s="71"/>
      <c r="BT87" s="71"/>
      <c r="BU87" s="71"/>
      <c r="BV87" s="71"/>
      <c r="BW87" s="71"/>
      <c r="BX87" s="71"/>
      <c r="BY87" s="71"/>
      <c r="BZ87" s="71"/>
      <c r="CA87" s="71"/>
      <c r="CB87" s="71"/>
      <c r="CC87" s="71"/>
      <c r="CD87" s="71"/>
      <c r="CE87" s="71"/>
      <c r="CF87" s="71"/>
      <c r="CG87" s="71"/>
      <c r="CH87" s="71"/>
    </row>
    <row r="88" spans="1:86" ht="14.25" customHeight="1">
      <c r="A88" s="511" t="s">
        <v>318</v>
      </c>
      <c r="B88" s="512" t="s">
        <v>503</v>
      </c>
      <c r="C88" s="511" t="s">
        <v>20</v>
      </c>
      <c r="D88" s="511" t="s">
        <v>7</v>
      </c>
      <c r="E88" s="511" t="s">
        <v>105</v>
      </c>
      <c r="F88" s="511" t="s">
        <v>1275</v>
      </c>
      <c r="G88" s="513" t="s">
        <v>1302</v>
      </c>
      <c r="H88" s="513" t="s">
        <v>386</v>
      </c>
      <c r="I88" s="511" t="s">
        <v>386</v>
      </c>
      <c r="J88" s="511" t="s">
        <v>820</v>
      </c>
      <c r="K88" s="514" t="s">
        <v>1307</v>
      </c>
      <c r="BA88" t="s">
        <v>80</v>
      </c>
      <c r="BB88" s="71"/>
      <c r="BC88" s="71"/>
      <c r="BD88" s="71"/>
      <c r="BE88" s="71"/>
      <c r="BF88" s="71"/>
      <c r="BG88" s="71"/>
      <c r="BH88" s="71"/>
      <c r="BI88" s="71"/>
      <c r="BJ88" s="71"/>
      <c r="BK88" s="71"/>
      <c r="BL88" s="71"/>
      <c r="BM88" s="179" t="s">
        <v>538</v>
      </c>
      <c r="BN88" s="71"/>
      <c r="BO88" s="71"/>
      <c r="BP88" s="71"/>
      <c r="BQ88" s="71"/>
      <c r="BR88" s="71"/>
      <c r="BS88" s="71"/>
      <c r="BT88" s="71"/>
      <c r="BU88" s="71"/>
      <c r="BV88" s="71"/>
      <c r="BW88" s="71"/>
      <c r="BX88" s="71"/>
      <c r="BY88" s="71"/>
      <c r="BZ88" s="71"/>
      <c r="CA88" s="71"/>
      <c r="CB88" s="71"/>
      <c r="CC88" s="71"/>
      <c r="CD88" s="71"/>
      <c r="CE88" s="71"/>
      <c r="CF88" s="71"/>
      <c r="CG88" s="71"/>
      <c r="CH88" s="71"/>
    </row>
    <row r="89" spans="1:86" ht="14.25" customHeight="1">
      <c r="A89" s="511" t="s">
        <v>318</v>
      </c>
      <c r="B89" s="521" t="s">
        <v>91</v>
      </c>
      <c r="C89" s="520" t="s">
        <v>20</v>
      </c>
      <c r="D89" s="520" t="s">
        <v>7</v>
      </c>
      <c r="E89" s="520" t="s">
        <v>1056</v>
      </c>
      <c r="F89" s="520" t="s">
        <v>1263</v>
      </c>
      <c r="G89" s="522">
        <v>2053.6506666666669</v>
      </c>
      <c r="H89" s="522">
        <v>12.969088627808828</v>
      </c>
      <c r="I89" s="520">
        <v>8.17</v>
      </c>
      <c r="J89" s="520" t="s">
        <v>1306</v>
      </c>
      <c r="K89" s="523"/>
      <c r="BA89" t="s">
        <v>762</v>
      </c>
      <c r="BB89" s="71"/>
      <c r="BC89" s="71"/>
      <c r="BD89" s="71"/>
      <c r="BE89" s="71"/>
      <c r="BF89" s="71"/>
      <c r="BG89" s="71"/>
      <c r="BH89" s="71"/>
      <c r="BI89" s="71"/>
      <c r="BJ89" s="71"/>
      <c r="BK89" s="71"/>
      <c r="BL89" s="71"/>
      <c r="BM89" s="179" t="s">
        <v>539</v>
      </c>
      <c r="BN89" s="71"/>
      <c r="BO89" s="71"/>
      <c r="BP89" s="71"/>
      <c r="BQ89" s="71"/>
      <c r="BR89" s="71"/>
      <c r="BS89" s="71"/>
      <c r="BT89" s="71"/>
      <c r="BU89" s="71"/>
      <c r="BV89" s="71"/>
      <c r="BW89" s="71"/>
      <c r="BX89" s="71"/>
      <c r="BY89" s="71"/>
      <c r="BZ89" s="71"/>
      <c r="CA89" s="71"/>
      <c r="CB89" s="71"/>
      <c r="CC89" s="71"/>
      <c r="CD89" s="71"/>
      <c r="CE89" s="71"/>
      <c r="CF89" s="71"/>
      <c r="CG89" s="71"/>
      <c r="CH89" s="71"/>
    </row>
    <row r="90" spans="1:86" ht="14.25" customHeight="1">
      <c r="A90" s="511" t="s">
        <v>318</v>
      </c>
      <c r="B90" s="512" t="s">
        <v>506</v>
      </c>
      <c r="C90" s="511" t="s">
        <v>20</v>
      </c>
      <c r="D90" s="511" t="s">
        <v>7</v>
      </c>
      <c r="E90" s="511" t="s">
        <v>92</v>
      </c>
      <c r="F90" s="511" t="s">
        <v>1263</v>
      </c>
      <c r="G90" s="513" t="s">
        <v>1302</v>
      </c>
      <c r="H90" s="513" t="s">
        <v>386</v>
      </c>
      <c r="I90" s="511" t="s">
        <v>386</v>
      </c>
      <c r="J90" s="511" t="s">
        <v>820</v>
      </c>
      <c r="K90" s="514"/>
      <c r="BA90" t="s">
        <v>763</v>
      </c>
      <c r="BB90" s="71"/>
      <c r="BC90" s="71"/>
      <c r="BD90" s="71"/>
      <c r="BE90" s="71"/>
      <c r="BF90" s="71"/>
      <c r="BG90" s="71"/>
      <c r="BH90" s="71"/>
      <c r="BI90" s="71"/>
      <c r="BJ90" s="71"/>
      <c r="BK90" s="71"/>
      <c r="BL90" s="71"/>
      <c r="BM90" s="179" t="s">
        <v>540</v>
      </c>
      <c r="BN90" s="71"/>
      <c r="BO90" s="71"/>
      <c r="BP90" s="71"/>
      <c r="BQ90" s="71"/>
      <c r="BR90" s="71"/>
      <c r="BS90" s="71"/>
      <c r="BT90" s="71"/>
      <c r="BU90" s="71"/>
      <c r="BV90" s="71"/>
      <c r="BW90" s="71"/>
      <c r="BX90" s="71"/>
      <c r="BY90" s="71"/>
      <c r="BZ90" s="71"/>
      <c r="CA90" s="71"/>
      <c r="CB90" s="71"/>
      <c r="CC90" s="71"/>
      <c r="CD90" s="71"/>
      <c r="CE90" s="71"/>
      <c r="CF90" s="71"/>
      <c r="CG90" s="71"/>
      <c r="CH90" s="71"/>
    </row>
    <row r="91" spans="1:86" ht="14.25" customHeight="1">
      <c r="A91" s="511" t="s">
        <v>318</v>
      </c>
      <c r="B91" s="512" t="s">
        <v>507</v>
      </c>
      <c r="C91" s="511" t="s">
        <v>20</v>
      </c>
      <c r="D91" s="511" t="s">
        <v>7</v>
      </c>
      <c r="E91" s="511" t="s">
        <v>105</v>
      </c>
      <c r="F91" s="511" t="s">
        <v>1275</v>
      </c>
      <c r="G91" s="513">
        <v>7.1706666666666674</v>
      </c>
      <c r="H91" s="513">
        <v>1.9</v>
      </c>
      <c r="I91" s="511">
        <v>0.61</v>
      </c>
      <c r="J91" s="511" t="s">
        <v>820</v>
      </c>
      <c r="K91" s="514" t="s">
        <v>1328</v>
      </c>
      <c r="BA91" t="s">
        <v>764</v>
      </c>
      <c r="BB91" s="71"/>
      <c r="BC91" s="71"/>
      <c r="BD91" s="71"/>
      <c r="BE91" s="71"/>
      <c r="BF91" s="71"/>
      <c r="BG91" s="71"/>
      <c r="BH91" s="71"/>
      <c r="BI91" s="71"/>
      <c r="BJ91" s="71"/>
      <c r="BK91" s="71"/>
      <c r="BL91" s="71"/>
      <c r="BM91" s="180" t="s">
        <v>541</v>
      </c>
      <c r="BN91" s="71"/>
      <c r="BO91" s="71"/>
      <c r="BP91" s="71"/>
      <c r="BQ91" s="71"/>
      <c r="BR91" s="71"/>
      <c r="BS91" s="71"/>
      <c r="BT91" s="71"/>
      <c r="BU91" s="71"/>
      <c r="BV91" s="71"/>
      <c r="BW91" s="71"/>
      <c r="BX91" s="71"/>
      <c r="BY91" s="71"/>
      <c r="BZ91" s="71"/>
      <c r="CA91" s="71"/>
      <c r="CB91" s="71"/>
      <c r="CC91" s="71"/>
      <c r="CD91" s="71"/>
      <c r="CE91" s="71"/>
      <c r="CF91" s="71"/>
      <c r="CG91" s="71"/>
      <c r="CH91" s="71"/>
    </row>
    <row r="92" spans="1:86" ht="14.25" customHeight="1">
      <c r="A92" s="511" t="s">
        <v>318</v>
      </c>
      <c r="B92" s="512" t="s">
        <v>509</v>
      </c>
      <c r="C92" s="511" t="s">
        <v>20</v>
      </c>
      <c r="D92" s="511" t="s">
        <v>7</v>
      </c>
      <c r="E92" s="511" t="s">
        <v>105</v>
      </c>
      <c r="F92" s="511" t="s">
        <v>1275</v>
      </c>
      <c r="G92" s="513" t="s">
        <v>1302</v>
      </c>
      <c r="H92" s="513" t="s">
        <v>386</v>
      </c>
      <c r="I92" s="511" t="s">
        <v>386</v>
      </c>
      <c r="J92" s="511" t="s">
        <v>820</v>
      </c>
      <c r="K92" s="514"/>
      <c r="BA92" t="s">
        <v>765</v>
      </c>
      <c r="BB92" s="71"/>
      <c r="BC92" s="71"/>
      <c r="BD92" s="71"/>
      <c r="BE92" s="71"/>
      <c r="BF92" s="71"/>
      <c r="BG92" s="71"/>
      <c r="BH92" s="71"/>
      <c r="BI92" s="71"/>
      <c r="BJ92" s="71"/>
      <c r="BK92" s="71"/>
      <c r="BL92" s="71"/>
      <c r="BM92" s="179" t="s">
        <v>542</v>
      </c>
      <c r="BN92" s="71"/>
      <c r="BO92" s="71"/>
      <c r="BP92" s="71"/>
      <c r="BQ92" s="71"/>
      <c r="BR92" s="71"/>
      <c r="BS92" s="71"/>
      <c r="BT92" s="71"/>
      <c r="BU92" s="71"/>
      <c r="BV92" s="71"/>
      <c r="BW92" s="71"/>
      <c r="BX92" s="71"/>
      <c r="BY92" s="71"/>
      <c r="BZ92" s="71"/>
      <c r="CA92" s="71"/>
      <c r="CB92" s="71"/>
      <c r="CC92" s="71"/>
      <c r="CD92" s="71"/>
      <c r="CE92" s="71"/>
      <c r="CF92" s="71"/>
      <c r="CG92" s="71"/>
      <c r="CH92" s="71"/>
    </row>
    <row r="93" spans="1:86" ht="14.25" customHeight="1">
      <c r="A93" s="511" t="s">
        <v>318</v>
      </c>
      <c r="B93" s="512" t="s">
        <v>1329</v>
      </c>
      <c r="C93" s="511" t="s">
        <v>20</v>
      </c>
      <c r="D93" s="511" t="s">
        <v>7</v>
      </c>
      <c r="E93" s="511" t="s">
        <v>64</v>
      </c>
      <c r="F93" s="511" t="s">
        <v>1275</v>
      </c>
      <c r="G93" s="513">
        <v>1.71</v>
      </c>
      <c r="H93" s="513">
        <v>0.2713420997704028</v>
      </c>
      <c r="I93" s="511">
        <v>0.64</v>
      </c>
      <c r="J93" s="511" t="s">
        <v>820</v>
      </c>
      <c r="K93" s="514" t="s">
        <v>1330</v>
      </c>
      <c r="BA93" t="s">
        <v>766</v>
      </c>
      <c r="BB93" s="71"/>
      <c r="BC93" s="71"/>
      <c r="BD93" s="71"/>
      <c r="BE93" s="71"/>
      <c r="BF93" s="71"/>
      <c r="BG93" s="71"/>
      <c r="BH93" s="71"/>
      <c r="BI93" s="71"/>
      <c r="BJ93" s="71"/>
      <c r="BK93" s="71"/>
      <c r="BL93" s="71"/>
      <c r="BM93" s="179" t="s">
        <v>543</v>
      </c>
      <c r="BN93" s="71"/>
      <c r="BO93" s="71"/>
      <c r="BP93" s="71"/>
      <c r="BQ93" s="71"/>
      <c r="BR93" s="71"/>
      <c r="BS93" s="71"/>
      <c r="BT93" s="71"/>
      <c r="BU93" s="71"/>
      <c r="BV93" s="71"/>
      <c r="BW93" s="71"/>
      <c r="BX93" s="71"/>
      <c r="BY93" s="71"/>
      <c r="BZ93" s="71"/>
      <c r="CA93" s="71"/>
      <c r="CB93" s="71"/>
      <c r="CC93" s="71"/>
      <c r="CD93" s="71"/>
      <c r="CE93" s="71"/>
      <c r="CF93" s="71"/>
      <c r="CG93" s="71"/>
      <c r="CH93" s="71"/>
    </row>
    <row r="94" spans="1:86" ht="14.25" customHeight="1">
      <c r="A94" s="511" t="s">
        <v>318</v>
      </c>
      <c r="B94" s="512" t="s">
        <v>522</v>
      </c>
      <c r="C94" s="511" t="s">
        <v>20</v>
      </c>
      <c r="D94" s="511" t="s">
        <v>7</v>
      </c>
      <c r="E94" s="511" t="s">
        <v>1325</v>
      </c>
      <c r="F94" s="511" t="s">
        <v>1263</v>
      </c>
      <c r="G94" s="513" t="s">
        <v>1302</v>
      </c>
      <c r="H94" s="513" t="s">
        <v>386</v>
      </c>
      <c r="I94" s="511" t="s">
        <v>386</v>
      </c>
      <c r="J94" s="511" t="s">
        <v>820</v>
      </c>
      <c r="K94" s="514" t="s">
        <v>1307</v>
      </c>
      <c r="BA94" t="s">
        <v>767</v>
      </c>
      <c r="BB94" s="71"/>
      <c r="BC94" s="71"/>
      <c r="BD94" s="71"/>
      <c r="BE94" s="71"/>
      <c r="BF94" s="71"/>
      <c r="BG94" s="71"/>
      <c r="BH94" s="71"/>
      <c r="BI94" s="71"/>
      <c r="BJ94" s="71"/>
      <c r="BK94" s="71"/>
      <c r="BL94" s="71"/>
      <c r="BM94" s="179" t="s">
        <v>544</v>
      </c>
      <c r="BN94" s="71"/>
      <c r="BO94" s="71"/>
      <c r="BP94" s="71"/>
      <c r="BQ94" s="71"/>
      <c r="BR94" s="71"/>
      <c r="BS94" s="71"/>
      <c r="BT94" s="71"/>
      <c r="BU94" s="71"/>
      <c r="BV94" s="71"/>
      <c r="BW94" s="71"/>
      <c r="BX94" s="71"/>
      <c r="BY94" s="71"/>
      <c r="BZ94" s="71"/>
      <c r="CA94" s="71"/>
      <c r="CB94" s="71"/>
      <c r="CC94" s="71"/>
      <c r="CD94" s="71"/>
      <c r="CE94" s="71"/>
      <c r="CF94" s="71"/>
      <c r="CG94" s="71"/>
      <c r="CH94" s="71"/>
    </row>
    <row r="95" spans="1:86" ht="14.25" customHeight="1">
      <c r="A95" s="511" t="s">
        <v>318</v>
      </c>
      <c r="B95" s="521" t="s">
        <v>526</v>
      </c>
      <c r="C95" s="520" t="s">
        <v>20</v>
      </c>
      <c r="D95" s="520" t="s">
        <v>7</v>
      </c>
      <c r="E95" s="520" t="s">
        <v>64</v>
      </c>
      <c r="F95" s="520" t="s">
        <v>1275</v>
      </c>
      <c r="G95" s="522">
        <v>683.52033333333338</v>
      </c>
      <c r="H95" s="522">
        <v>15.4</v>
      </c>
      <c r="I95" s="520">
        <v>6.86</v>
      </c>
      <c r="J95" s="520" t="s">
        <v>1306</v>
      </c>
      <c r="K95" s="523" t="s">
        <v>1331</v>
      </c>
      <c r="BA95" t="s">
        <v>768</v>
      </c>
      <c r="BB95" s="71"/>
      <c r="BC95" s="71"/>
      <c r="BD95" s="71"/>
      <c r="BE95" s="71"/>
      <c r="BF95" s="71"/>
      <c r="BG95" s="71"/>
      <c r="BH95" s="71"/>
      <c r="BI95" s="71"/>
      <c r="BJ95" s="71"/>
      <c r="BK95" s="71"/>
      <c r="BL95" s="71"/>
      <c r="BM95" s="179" t="s">
        <v>545</v>
      </c>
      <c r="BN95" s="71"/>
      <c r="BO95" s="71"/>
      <c r="BP95" s="71"/>
      <c r="BQ95" s="71"/>
      <c r="BR95" s="71"/>
      <c r="BS95" s="71"/>
      <c r="BT95" s="71"/>
      <c r="BU95" s="71"/>
      <c r="BV95" s="71"/>
      <c r="BW95" s="71"/>
      <c r="BX95" s="71"/>
      <c r="BY95" s="71"/>
      <c r="BZ95" s="71"/>
      <c r="CA95" s="71"/>
      <c r="CB95" s="71"/>
      <c r="CC95" s="71"/>
      <c r="CD95" s="71"/>
      <c r="CE95" s="71"/>
      <c r="CF95" s="71"/>
      <c r="CG95" s="71"/>
      <c r="CH95" s="71"/>
    </row>
    <row r="96" spans="1:86" ht="14.25" customHeight="1">
      <c r="A96" s="511" t="s">
        <v>318</v>
      </c>
      <c r="B96" s="512" t="s">
        <v>1332</v>
      </c>
      <c r="C96" s="511" t="s">
        <v>20</v>
      </c>
      <c r="D96" s="511" t="s">
        <v>7</v>
      </c>
      <c r="E96" s="511" t="s">
        <v>64</v>
      </c>
      <c r="F96" s="511" t="s">
        <v>1263</v>
      </c>
      <c r="G96" s="513">
        <v>251.81433333333334</v>
      </c>
      <c r="H96" s="513">
        <v>3.492965018716923</v>
      </c>
      <c r="I96" s="511">
        <v>2.37</v>
      </c>
      <c r="J96" s="511" t="s">
        <v>820</v>
      </c>
      <c r="K96" s="514" t="s">
        <v>1330</v>
      </c>
      <c r="BA96" t="s">
        <v>769</v>
      </c>
      <c r="BB96" s="71"/>
      <c r="BC96" s="71"/>
      <c r="BD96" s="71"/>
      <c r="BE96" s="71"/>
      <c r="BF96" s="71"/>
      <c r="BG96" s="71"/>
      <c r="BH96" s="71"/>
      <c r="BI96" s="71"/>
      <c r="BJ96" s="71"/>
      <c r="BK96" s="71"/>
      <c r="BL96" s="71"/>
      <c r="BM96" s="179" t="s">
        <v>546</v>
      </c>
      <c r="BN96" s="71"/>
      <c r="BO96" s="71"/>
      <c r="BP96" s="71"/>
      <c r="BQ96" s="71"/>
      <c r="BR96" s="71"/>
      <c r="BS96" s="71"/>
      <c r="BT96" s="71"/>
      <c r="BU96" s="71"/>
      <c r="BV96" s="71"/>
      <c r="BW96" s="71"/>
      <c r="BX96" s="71"/>
      <c r="BY96" s="71"/>
      <c r="BZ96" s="71"/>
      <c r="CA96" s="71"/>
      <c r="CB96" s="71"/>
      <c r="CC96" s="71"/>
      <c r="CD96" s="71"/>
      <c r="CE96" s="71"/>
      <c r="CF96" s="71"/>
      <c r="CG96" s="71"/>
      <c r="CH96" s="71"/>
    </row>
    <row r="97" spans="1:86" ht="14.25" customHeight="1">
      <c r="A97" s="511" t="s">
        <v>318</v>
      </c>
      <c r="B97" s="512" t="s">
        <v>532</v>
      </c>
      <c r="C97" s="511" t="s">
        <v>20</v>
      </c>
      <c r="D97" s="511" t="s">
        <v>7</v>
      </c>
      <c r="E97" s="511" t="s">
        <v>1195</v>
      </c>
      <c r="F97" s="511" t="s">
        <v>1275</v>
      </c>
      <c r="G97" s="513" t="s">
        <v>1302</v>
      </c>
      <c r="H97" s="513" t="s">
        <v>386</v>
      </c>
      <c r="I97" s="511" t="s">
        <v>386</v>
      </c>
      <c r="J97" s="511" t="s">
        <v>820</v>
      </c>
      <c r="K97" s="514"/>
      <c r="BA97" t="s">
        <v>770</v>
      </c>
      <c r="BB97" s="71"/>
      <c r="BC97" s="71"/>
      <c r="BD97" s="71"/>
      <c r="BE97" s="71"/>
      <c r="BF97" s="71"/>
      <c r="BG97" s="71"/>
      <c r="BH97" s="71"/>
      <c r="BI97" s="71"/>
      <c r="BJ97" s="71"/>
      <c r="BK97" s="71"/>
      <c r="BL97" s="71"/>
      <c r="BM97" s="179" t="s">
        <v>645</v>
      </c>
      <c r="BN97" s="71"/>
      <c r="BO97" s="71"/>
      <c r="BP97" s="71"/>
      <c r="BQ97" s="71"/>
      <c r="BR97" s="71"/>
      <c r="BS97" s="71"/>
      <c r="BT97" s="71"/>
      <c r="BU97" s="71"/>
      <c r="BV97" s="71"/>
      <c r="BW97" s="71"/>
      <c r="BX97" s="71"/>
      <c r="BY97" s="71"/>
      <c r="BZ97" s="71"/>
      <c r="CA97" s="71"/>
      <c r="CB97" s="71"/>
      <c r="CC97" s="71"/>
      <c r="CD97" s="71"/>
      <c r="CE97" s="71"/>
      <c r="CF97" s="71"/>
      <c r="CG97" s="71"/>
      <c r="CH97" s="71"/>
    </row>
    <row r="98" spans="1:86" ht="14.25" customHeight="1">
      <c r="A98" s="511" t="s">
        <v>318</v>
      </c>
      <c r="B98" s="516" t="s">
        <v>534</v>
      </c>
      <c r="C98" s="515" t="s">
        <v>20</v>
      </c>
      <c r="D98" s="515" t="s">
        <v>7</v>
      </c>
      <c r="E98" s="515" t="s">
        <v>1195</v>
      </c>
      <c r="F98" s="515" t="s">
        <v>1263</v>
      </c>
      <c r="G98" s="518">
        <v>615.16466666666668</v>
      </c>
      <c r="H98" s="518">
        <v>3.2476611493780201</v>
      </c>
      <c r="I98" s="515">
        <v>1.98</v>
      </c>
      <c r="J98" s="515" t="s">
        <v>1333</v>
      </c>
      <c r="K98" s="519"/>
      <c r="BA98" t="s">
        <v>771</v>
      </c>
      <c r="BB98" s="71"/>
      <c r="BC98" s="71"/>
      <c r="BD98" s="71"/>
      <c r="BE98" s="71"/>
      <c r="BF98" s="71"/>
      <c r="BG98" s="71"/>
      <c r="BH98" s="71"/>
      <c r="BI98" s="71"/>
      <c r="BJ98" s="71"/>
      <c r="BK98" s="71"/>
      <c r="BL98" s="71"/>
      <c r="BM98" s="179" t="s">
        <v>547</v>
      </c>
      <c r="BN98" s="71"/>
      <c r="BO98" s="71"/>
      <c r="BP98" s="71"/>
      <c r="BQ98" s="71"/>
      <c r="BR98" s="71"/>
      <c r="BS98" s="71"/>
      <c r="BT98" s="71"/>
      <c r="BU98" s="71"/>
      <c r="BV98" s="71"/>
      <c r="BW98" s="71"/>
      <c r="BX98" s="71"/>
      <c r="BY98" s="71"/>
      <c r="BZ98" s="71"/>
      <c r="CA98" s="71"/>
      <c r="CB98" s="71"/>
      <c r="CC98" s="71"/>
      <c r="CD98" s="71"/>
      <c r="CE98" s="71"/>
      <c r="CF98" s="71"/>
      <c r="CG98" s="71"/>
      <c r="CH98" s="71"/>
    </row>
    <row r="99" spans="1:86" ht="14.25" customHeight="1">
      <c r="A99" s="511" t="s">
        <v>318</v>
      </c>
      <c r="B99" s="512" t="s">
        <v>535</v>
      </c>
      <c r="C99" s="511" t="s">
        <v>20</v>
      </c>
      <c r="D99" s="511" t="s">
        <v>7</v>
      </c>
      <c r="E99" s="511" t="s">
        <v>64</v>
      </c>
      <c r="F99" s="511" t="s">
        <v>1263</v>
      </c>
      <c r="G99" s="513">
        <v>134.69433333333333</v>
      </c>
      <c r="H99" s="513">
        <v>2.5408160625113196</v>
      </c>
      <c r="I99" s="511">
        <v>0.87</v>
      </c>
      <c r="J99" s="511" t="s">
        <v>820</v>
      </c>
      <c r="K99" s="514"/>
      <c r="BA99" t="s">
        <v>772</v>
      </c>
      <c r="BB99" s="71"/>
      <c r="BC99" s="71"/>
      <c r="BD99" s="71"/>
      <c r="BE99" s="71"/>
      <c r="BF99" s="71"/>
      <c r="BG99" s="71"/>
      <c r="BH99" s="71"/>
      <c r="BI99" s="71"/>
      <c r="BJ99" s="71"/>
      <c r="BK99" s="71"/>
      <c r="BL99" s="71"/>
      <c r="BM99" s="179" t="s">
        <v>94</v>
      </c>
      <c r="BN99" s="71"/>
      <c r="BO99" s="71"/>
      <c r="BP99" s="71"/>
      <c r="BQ99" s="71"/>
      <c r="BR99" s="71"/>
      <c r="BS99" s="71"/>
      <c r="BT99" s="71"/>
      <c r="BU99" s="71"/>
      <c r="BV99" s="71"/>
      <c r="BW99" s="71"/>
      <c r="BX99" s="71"/>
      <c r="BY99" s="71"/>
      <c r="BZ99" s="71"/>
      <c r="CA99" s="71"/>
      <c r="CB99" s="71"/>
      <c r="CC99" s="71"/>
      <c r="CD99" s="71"/>
      <c r="CE99" s="71"/>
      <c r="CF99" s="71"/>
      <c r="CG99" s="71"/>
      <c r="CH99" s="71"/>
    </row>
    <row r="100" spans="1:86" ht="14.25" customHeight="1">
      <c r="A100" s="511" t="s">
        <v>318</v>
      </c>
      <c r="B100" s="512" t="s">
        <v>98</v>
      </c>
      <c r="C100" s="511" t="s">
        <v>20</v>
      </c>
      <c r="D100" s="511" t="s">
        <v>7</v>
      </c>
      <c r="E100" s="511" t="s">
        <v>1313</v>
      </c>
      <c r="F100" s="511" t="s">
        <v>1263</v>
      </c>
      <c r="G100" s="513">
        <v>190.30233333333334</v>
      </c>
      <c r="H100" s="513">
        <v>6.6</v>
      </c>
      <c r="I100" s="511">
        <v>6.33</v>
      </c>
      <c r="J100" s="511" t="s">
        <v>820</v>
      </c>
      <c r="K100" s="514" t="s">
        <v>1303</v>
      </c>
      <c r="BA100" t="s">
        <v>773</v>
      </c>
      <c r="BB100" s="71"/>
      <c r="BC100" s="71"/>
      <c r="BD100" s="71"/>
      <c r="BE100" s="71"/>
      <c r="BF100" s="71"/>
      <c r="BG100" s="71"/>
      <c r="BH100" s="71"/>
      <c r="BI100" s="71"/>
      <c r="BJ100" s="71"/>
      <c r="BK100" s="71"/>
      <c r="BL100" s="71"/>
      <c r="BM100" s="179" t="s">
        <v>548</v>
      </c>
      <c r="BN100" s="71"/>
      <c r="BO100" s="71"/>
      <c r="BP100" s="71"/>
      <c r="BQ100" s="71"/>
      <c r="BR100" s="71"/>
      <c r="BS100" s="71"/>
      <c r="BT100" s="71"/>
      <c r="BU100" s="71"/>
      <c r="BV100" s="71"/>
      <c r="BW100" s="71"/>
      <c r="BX100" s="71"/>
      <c r="BY100" s="71"/>
      <c r="BZ100" s="71"/>
      <c r="CA100" s="71"/>
      <c r="CB100" s="71"/>
      <c r="CC100" s="71"/>
      <c r="CD100" s="71"/>
      <c r="CE100" s="71"/>
      <c r="CF100" s="71"/>
      <c r="CG100" s="71"/>
      <c r="CH100" s="71"/>
    </row>
    <row r="101" spans="1:86" ht="14.25" customHeight="1">
      <c r="A101" s="511" t="s">
        <v>318</v>
      </c>
      <c r="B101" s="512" t="s">
        <v>537</v>
      </c>
      <c r="C101" s="511" t="s">
        <v>20</v>
      </c>
      <c r="D101" s="511" t="s">
        <v>7</v>
      </c>
      <c r="E101" s="511" t="s">
        <v>1284</v>
      </c>
      <c r="F101" s="511" t="s">
        <v>1263</v>
      </c>
      <c r="G101" s="513">
        <v>298.63600000000002</v>
      </c>
      <c r="H101" s="513">
        <v>5.0999999999999996</v>
      </c>
      <c r="I101" s="511">
        <v>2.9</v>
      </c>
      <c r="J101" s="511" t="s">
        <v>820</v>
      </c>
      <c r="K101" s="514" t="s">
        <v>1303</v>
      </c>
      <c r="BA101" t="s">
        <v>774</v>
      </c>
      <c r="BB101" s="71"/>
      <c r="BC101" s="71"/>
      <c r="BD101" s="71"/>
      <c r="BE101" s="71"/>
      <c r="BF101" s="71"/>
      <c r="BG101" s="71"/>
      <c r="BH101" s="71"/>
      <c r="BI101" s="71"/>
      <c r="BJ101" s="71"/>
      <c r="BK101" s="71"/>
      <c r="BL101" s="71"/>
      <c r="BM101" s="179" t="s">
        <v>549</v>
      </c>
      <c r="BN101" s="71"/>
      <c r="BO101" s="71"/>
      <c r="BP101" s="71"/>
      <c r="BQ101" s="71"/>
      <c r="BR101" s="71"/>
      <c r="BS101" s="71"/>
      <c r="BT101" s="71"/>
      <c r="BU101" s="71"/>
      <c r="BV101" s="71"/>
      <c r="BW101" s="71"/>
      <c r="BX101" s="71"/>
      <c r="BY101" s="71"/>
      <c r="BZ101" s="71"/>
      <c r="CA101" s="71"/>
      <c r="CB101" s="71"/>
      <c r="CC101" s="71"/>
      <c r="CD101" s="71"/>
      <c r="CE101" s="71"/>
      <c r="CF101" s="71"/>
      <c r="CG101" s="71"/>
      <c r="CH101" s="71"/>
    </row>
    <row r="102" spans="1:86" ht="14.25" customHeight="1">
      <c r="A102" s="511" t="s">
        <v>318</v>
      </c>
      <c r="B102" s="512" t="s">
        <v>538</v>
      </c>
      <c r="C102" s="511" t="s">
        <v>20</v>
      </c>
      <c r="D102" s="511" t="s">
        <v>7</v>
      </c>
      <c r="E102" s="511" t="s">
        <v>64</v>
      </c>
      <c r="F102" s="511" t="s">
        <v>1275</v>
      </c>
      <c r="G102" s="513">
        <v>148.41566666666665</v>
      </c>
      <c r="H102" s="513">
        <v>1.9</v>
      </c>
      <c r="I102" s="511">
        <v>10.07</v>
      </c>
      <c r="J102" s="511" t="s">
        <v>820</v>
      </c>
      <c r="K102" s="514" t="s">
        <v>1334</v>
      </c>
      <c r="BA102" t="s">
        <v>775</v>
      </c>
      <c r="BB102" s="71"/>
      <c r="BC102" s="71"/>
      <c r="BD102" s="71"/>
      <c r="BE102" s="71"/>
      <c r="BF102" s="71"/>
      <c r="BG102" s="71"/>
      <c r="BH102" s="71"/>
      <c r="BI102" s="71"/>
      <c r="BJ102" s="71"/>
      <c r="BK102" s="71"/>
      <c r="BL102" s="71"/>
      <c r="BM102" s="179" t="s">
        <v>550</v>
      </c>
      <c r="BN102" s="71"/>
      <c r="BO102" s="71"/>
      <c r="BP102" s="71"/>
      <c r="BQ102" s="71"/>
      <c r="BR102" s="71"/>
      <c r="BS102" s="71"/>
      <c r="BT102" s="71"/>
      <c r="BU102" s="71"/>
      <c r="BV102" s="71"/>
      <c r="BW102" s="71"/>
      <c r="BX102" s="71"/>
      <c r="BY102" s="71"/>
      <c r="BZ102" s="71"/>
      <c r="CA102" s="71"/>
      <c r="CB102" s="71"/>
      <c r="CC102" s="71"/>
      <c r="CD102" s="71"/>
      <c r="CE102" s="71"/>
      <c r="CF102" s="71"/>
      <c r="CG102" s="71"/>
      <c r="CH102" s="71"/>
    </row>
    <row r="103" spans="1:86" ht="14.25" customHeight="1">
      <c r="A103" s="511" t="s">
        <v>318</v>
      </c>
      <c r="B103" s="512" t="s">
        <v>539</v>
      </c>
      <c r="C103" s="511" t="s">
        <v>20</v>
      </c>
      <c r="D103" s="511" t="s">
        <v>7</v>
      </c>
      <c r="E103" s="511" t="s">
        <v>1195</v>
      </c>
      <c r="F103" s="511" t="s">
        <v>1263</v>
      </c>
      <c r="G103" s="513">
        <v>3.1666666666666669E-2</v>
      </c>
      <c r="H103" s="513" t="s">
        <v>386</v>
      </c>
      <c r="I103" s="511">
        <v>0</v>
      </c>
      <c r="J103" s="511" t="s">
        <v>820</v>
      </c>
      <c r="K103" s="514"/>
      <c r="BA103" s="193" t="s">
        <v>776</v>
      </c>
      <c r="BB103" s="71"/>
      <c r="BC103" s="71"/>
      <c r="BD103" s="71"/>
      <c r="BE103" s="71"/>
      <c r="BF103" s="71"/>
      <c r="BG103" s="71"/>
      <c r="BH103" s="71"/>
      <c r="BI103" s="71"/>
      <c r="BJ103" s="71"/>
      <c r="BK103" s="71"/>
      <c r="BL103" s="71"/>
      <c r="BM103" s="179" t="s">
        <v>551</v>
      </c>
      <c r="BN103" s="71"/>
      <c r="BO103" s="71"/>
      <c r="BP103" s="71"/>
      <c r="BQ103" s="71"/>
      <c r="BR103" s="71"/>
      <c r="BS103" s="71"/>
      <c r="BT103" s="71"/>
      <c r="BU103" s="71"/>
      <c r="BV103" s="71"/>
      <c r="BW103" s="71"/>
      <c r="BX103" s="71"/>
      <c r="BY103" s="71"/>
      <c r="BZ103" s="71"/>
      <c r="CA103" s="71"/>
      <c r="CB103" s="71"/>
      <c r="CC103" s="71"/>
      <c r="CD103" s="71"/>
      <c r="CE103" s="71"/>
      <c r="CF103" s="71"/>
      <c r="CG103" s="71"/>
      <c r="CH103" s="71"/>
    </row>
    <row r="104" spans="1:86" ht="14.25" customHeight="1">
      <c r="A104" s="511" t="s">
        <v>318</v>
      </c>
      <c r="B104" s="512" t="s">
        <v>540</v>
      </c>
      <c r="C104" s="511" t="s">
        <v>20</v>
      </c>
      <c r="D104" s="511" t="s">
        <v>7</v>
      </c>
      <c r="E104" s="511" t="s">
        <v>1195</v>
      </c>
      <c r="F104" s="511" t="s">
        <v>1275</v>
      </c>
      <c r="G104" s="513">
        <v>67.477999999999994</v>
      </c>
      <c r="H104" s="513">
        <v>6.3025210084033612</v>
      </c>
      <c r="I104" s="511">
        <v>2.83</v>
      </c>
      <c r="J104" s="511" t="s">
        <v>820</v>
      </c>
      <c r="K104" s="514"/>
      <c r="BA104" t="s">
        <v>800</v>
      </c>
      <c r="BB104" s="71"/>
      <c r="BC104" s="71"/>
      <c r="BD104" s="71"/>
      <c r="BE104" s="71"/>
      <c r="BF104" s="71"/>
      <c r="BG104" s="71"/>
      <c r="BH104" s="71"/>
      <c r="BI104" s="71"/>
      <c r="BJ104" s="71"/>
      <c r="BK104" s="71"/>
      <c r="BL104" s="71"/>
      <c r="BM104" s="179" t="s">
        <v>552</v>
      </c>
      <c r="BN104" s="71"/>
      <c r="BO104" s="71"/>
      <c r="BP104" s="71"/>
      <c r="BQ104" s="71"/>
      <c r="BR104" s="71"/>
      <c r="BS104" s="71"/>
      <c r="BT104" s="71"/>
      <c r="BU104" s="71"/>
      <c r="BV104" s="71"/>
      <c r="BW104" s="71"/>
      <c r="BX104" s="71"/>
      <c r="BY104" s="71"/>
      <c r="BZ104" s="71"/>
      <c r="CA104" s="71"/>
      <c r="CB104" s="71"/>
      <c r="CC104" s="71"/>
      <c r="CD104" s="71"/>
      <c r="CE104" s="71"/>
      <c r="CF104" s="71"/>
      <c r="CG104" s="71"/>
      <c r="CH104" s="71"/>
    </row>
    <row r="105" spans="1:86" ht="14.25" customHeight="1">
      <c r="A105" s="511" t="s">
        <v>318</v>
      </c>
      <c r="B105" s="512" t="s">
        <v>542</v>
      </c>
      <c r="C105" s="511" t="s">
        <v>20</v>
      </c>
      <c r="D105" s="511" t="s">
        <v>7</v>
      </c>
      <c r="E105" s="511" t="s">
        <v>64</v>
      </c>
      <c r="F105" s="511" t="s">
        <v>1275</v>
      </c>
      <c r="G105" s="513" t="s">
        <v>1302</v>
      </c>
      <c r="H105" s="513" t="s">
        <v>386</v>
      </c>
      <c r="I105" s="511" t="s">
        <v>386</v>
      </c>
      <c r="J105" s="511" t="s">
        <v>820</v>
      </c>
      <c r="K105" s="514" t="s">
        <v>1307</v>
      </c>
      <c r="BA105" t="s">
        <v>801</v>
      </c>
      <c r="BB105" s="71"/>
      <c r="BC105" s="71"/>
      <c r="BD105" s="71"/>
      <c r="BE105" s="71"/>
      <c r="BF105" s="71"/>
      <c r="BG105" s="71"/>
      <c r="BH105" s="71"/>
      <c r="BI105" s="71"/>
      <c r="BJ105" s="71"/>
      <c r="BK105" s="71"/>
      <c r="BL105" s="71"/>
      <c r="BM105" s="179" t="s">
        <v>553</v>
      </c>
      <c r="BN105" s="71"/>
      <c r="BO105" s="71"/>
      <c r="BP105" s="71"/>
      <c r="BQ105" s="71"/>
      <c r="BR105" s="71"/>
      <c r="BS105" s="71"/>
      <c r="BT105" s="71"/>
      <c r="BU105" s="71"/>
      <c r="BV105" s="71"/>
      <c r="BW105" s="71"/>
      <c r="BX105" s="71"/>
      <c r="BY105" s="71"/>
      <c r="BZ105" s="71"/>
      <c r="CA105" s="71"/>
      <c r="CB105" s="71"/>
      <c r="CC105" s="71"/>
      <c r="CD105" s="71"/>
      <c r="CE105" s="71"/>
      <c r="CF105" s="71"/>
      <c r="CG105" s="71"/>
      <c r="CH105" s="71"/>
    </row>
    <row r="106" spans="1:86" ht="14.25" customHeight="1">
      <c r="A106" s="511" t="s">
        <v>318</v>
      </c>
      <c r="B106" s="512" t="s">
        <v>543</v>
      </c>
      <c r="C106" s="511" t="s">
        <v>20</v>
      </c>
      <c r="D106" s="511" t="s">
        <v>7</v>
      </c>
      <c r="E106" s="511" t="s">
        <v>64</v>
      </c>
      <c r="F106" s="511" t="s">
        <v>1275</v>
      </c>
      <c r="G106" s="513" t="s">
        <v>1302</v>
      </c>
      <c r="H106" s="513" t="s">
        <v>386</v>
      </c>
      <c r="I106" s="511" t="s">
        <v>386</v>
      </c>
      <c r="J106" s="511" t="s">
        <v>820</v>
      </c>
      <c r="K106" s="514" t="s">
        <v>1307</v>
      </c>
      <c r="BA106" t="s">
        <v>802</v>
      </c>
      <c r="BB106" s="71"/>
      <c r="BC106" s="71"/>
      <c r="BD106" s="71"/>
      <c r="BE106" s="71"/>
      <c r="BF106" s="71"/>
      <c r="BG106" s="71"/>
      <c r="BH106" s="71"/>
      <c r="BI106" s="71"/>
      <c r="BJ106" s="71"/>
      <c r="BK106" s="71"/>
      <c r="BL106" s="71"/>
      <c r="BM106" s="179" t="s">
        <v>646</v>
      </c>
      <c r="BN106" s="71"/>
      <c r="BO106" s="71"/>
      <c r="BP106" s="71"/>
      <c r="BQ106" s="71"/>
      <c r="BR106" s="71"/>
      <c r="BS106" s="71"/>
      <c r="BT106" s="71"/>
      <c r="BU106" s="71"/>
      <c r="BV106" s="71"/>
      <c r="BW106" s="71"/>
      <c r="BX106" s="71"/>
      <c r="BY106" s="71"/>
      <c r="BZ106" s="71"/>
      <c r="CA106" s="71"/>
      <c r="CB106" s="71"/>
      <c r="CC106" s="71"/>
      <c r="CD106" s="71"/>
      <c r="CE106" s="71"/>
      <c r="CF106" s="71"/>
      <c r="CG106" s="71"/>
      <c r="CH106" s="71"/>
    </row>
    <row r="107" spans="1:86" ht="14.25" customHeight="1">
      <c r="A107" s="511" t="s">
        <v>318</v>
      </c>
      <c r="B107" s="512" t="s">
        <v>1335</v>
      </c>
      <c r="C107" s="511" t="s">
        <v>20</v>
      </c>
      <c r="D107" s="511" t="s">
        <v>7</v>
      </c>
      <c r="E107" s="511" t="s">
        <v>92</v>
      </c>
      <c r="F107" s="511" t="s">
        <v>1263</v>
      </c>
      <c r="G107" s="513" t="s">
        <v>1302</v>
      </c>
      <c r="H107" s="513" t="s">
        <v>386</v>
      </c>
      <c r="I107" s="511" t="s">
        <v>386</v>
      </c>
      <c r="J107" s="511" t="s">
        <v>820</v>
      </c>
      <c r="K107" s="514"/>
      <c r="BA107" s="193" t="s">
        <v>777</v>
      </c>
      <c r="BB107" s="71"/>
      <c r="BC107" s="71"/>
      <c r="BD107" s="71"/>
      <c r="BE107" s="71"/>
      <c r="BF107" s="71"/>
      <c r="BG107" s="71"/>
      <c r="BH107" s="71"/>
      <c r="BI107" s="71"/>
      <c r="BJ107" s="71"/>
      <c r="BK107" s="71"/>
      <c r="BL107" s="71"/>
      <c r="BM107" s="179" t="s">
        <v>81</v>
      </c>
      <c r="BN107" s="71"/>
      <c r="BO107" s="71"/>
      <c r="BP107" s="71"/>
      <c r="BQ107" s="71"/>
      <c r="BR107" s="71"/>
      <c r="BS107" s="71"/>
      <c r="BT107" s="71"/>
      <c r="BU107" s="71"/>
      <c r="BV107" s="71"/>
      <c r="BW107" s="71"/>
      <c r="BX107" s="71"/>
      <c r="BY107" s="71"/>
      <c r="BZ107" s="71"/>
      <c r="CA107" s="71"/>
      <c r="CB107" s="71"/>
      <c r="CC107" s="71"/>
      <c r="CD107" s="71"/>
      <c r="CE107" s="71"/>
      <c r="CF107" s="71"/>
      <c r="CG107" s="71"/>
      <c r="CH107" s="71"/>
    </row>
    <row r="108" spans="1:86" ht="14.25" customHeight="1">
      <c r="A108" s="511" t="s">
        <v>318</v>
      </c>
      <c r="B108" s="512" t="s">
        <v>94</v>
      </c>
      <c r="C108" s="511" t="s">
        <v>20</v>
      </c>
      <c r="D108" s="511" t="s">
        <v>7</v>
      </c>
      <c r="E108" s="511" t="s">
        <v>1336</v>
      </c>
      <c r="F108" s="511" t="s">
        <v>1263</v>
      </c>
      <c r="G108" s="513">
        <v>385.33300000000003</v>
      </c>
      <c r="H108" s="513">
        <v>7.675395803249685E-2</v>
      </c>
      <c r="I108" s="511">
        <v>1.41</v>
      </c>
      <c r="J108" s="511" t="s">
        <v>820</v>
      </c>
      <c r="K108" s="514"/>
      <c r="BA108" t="s">
        <v>778</v>
      </c>
      <c r="BB108" s="71"/>
      <c r="BC108" s="71"/>
      <c r="BD108" s="71"/>
      <c r="BE108" s="71"/>
      <c r="BF108" s="71"/>
      <c r="BG108" s="71"/>
      <c r="BH108" s="71"/>
      <c r="BI108" s="71"/>
      <c r="BJ108" s="71"/>
      <c r="BK108" s="71"/>
      <c r="BL108" s="71"/>
      <c r="BM108" s="179" t="s">
        <v>554</v>
      </c>
      <c r="BN108" s="71"/>
      <c r="BO108" s="71"/>
      <c r="BP108" s="71"/>
      <c r="BQ108" s="71"/>
      <c r="BR108" s="71"/>
      <c r="BS108" s="71"/>
      <c r="BT108" s="71"/>
      <c r="BU108" s="71"/>
      <c r="BV108" s="71"/>
      <c r="BW108" s="71"/>
      <c r="BX108" s="71"/>
      <c r="BY108" s="71"/>
      <c r="BZ108" s="71"/>
      <c r="CA108" s="71"/>
      <c r="CB108" s="71"/>
      <c r="CC108" s="71"/>
      <c r="CD108" s="71"/>
      <c r="CE108" s="71"/>
      <c r="CF108" s="71"/>
      <c r="CG108" s="71"/>
      <c r="CH108" s="71"/>
    </row>
    <row r="109" spans="1:86" ht="14.25" customHeight="1">
      <c r="A109" s="511" t="s">
        <v>318</v>
      </c>
      <c r="B109" s="512" t="s">
        <v>553</v>
      </c>
      <c r="C109" s="511" t="s">
        <v>20</v>
      </c>
      <c r="D109" s="511" t="s">
        <v>7</v>
      </c>
      <c r="E109" s="511" t="s">
        <v>1337</v>
      </c>
      <c r="F109" s="511" t="s">
        <v>1263</v>
      </c>
      <c r="G109" s="513" t="s">
        <v>1302</v>
      </c>
      <c r="H109" s="513">
        <v>0</v>
      </c>
      <c r="I109" s="511" t="s">
        <v>386</v>
      </c>
      <c r="J109" s="511" t="s">
        <v>820</v>
      </c>
      <c r="K109" s="514"/>
      <c r="BA109" s="193" t="s">
        <v>779</v>
      </c>
      <c r="BB109" s="71"/>
      <c r="BC109" s="71"/>
      <c r="BD109" s="71"/>
      <c r="BE109" s="71"/>
      <c r="BF109" s="71"/>
      <c r="BG109" s="71"/>
      <c r="BH109" s="71"/>
      <c r="BI109" s="71"/>
      <c r="BJ109" s="71"/>
      <c r="BK109" s="71"/>
      <c r="BL109" s="71"/>
      <c r="BM109" s="179" t="s">
        <v>555</v>
      </c>
      <c r="BN109" s="71"/>
      <c r="BO109" s="71"/>
      <c r="BP109" s="71"/>
      <c r="BQ109" s="71"/>
      <c r="BR109" s="71"/>
      <c r="BS109" s="71"/>
      <c r="BT109" s="71"/>
      <c r="BU109" s="71"/>
      <c r="BV109" s="71"/>
      <c r="BW109" s="71"/>
      <c r="BX109" s="71"/>
      <c r="BY109" s="71"/>
      <c r="BZ109" s="71"/>
      <c r="CA109" s="71"/>
      <c r="CB109" s="71"/>
      <c r="CC109" s="71"/>
      <c r="CD109" s="71"/>
      <c r="CE109" s="71"/>
      <c r="CF109" s="71"/>
      <c r="CG109" s="71"/>
      <c r="CH109" s="71"/>
    </row>
    <row r="110" spans="1:86" ht="14.25" customHeight="1">
      <c r="A110" s="511" t="s">
        <v>318</v>
      </c>
      <c r="B110" s="512" t="s">
        <v>554</v>
      </c>
      <c r="C110" s="511" t="s">
        <v>20</v>
      </c>
      <c r="D110" s="511" t="s">
        <v>7</v>
      </c>
      <c r="E110" s="511" t="s">
        <v>1325</v>
      </c>
      <c r="F110" s="511" t="s">
        <v>1275</v>
      </c>
      <c r="G110" s="513" t="s">
        <v>1302</v>
      </c>
      <c r="H110" s="513" t="s">
        <v>386</v>
      </c>
      <c r="I110" s="511" t="s">
        <v>386</v>
      </c>
      <c r="J110" s="511" t="s">
        <v>820</v>
      </c>
      <c r="K110" s="514"/>
      <c r="BA110" t="s">
        <v>780</v>
      </c>
      <c r="BB110" s="71"/>
      <c r="BC110" s="71"/>
      <c r="BD110" s="71"/>
      <c r="BE110" s="71"/>
      <c r="BF110" s="71"/>
      <c r="BG110" s="71"/>
      <c r="BH110" s="71"/>
      <c r="BI110" s="71"/>
      <c r="BJ110" s="71"/>
      <c r="BK110" s="71"/>
      <c r="BL110" s="71"/>
      <c r="BM110" s="179" t="s">
        <v>556</v>
      </c>
      <c r="BN110" s="71"/>
      <c r="BO110" s="71"/>
      <c r="BP110" s="71"/>
      <c r="BQ110" s="71"/>
      <c r="BR110" s="71"/>
      <c r="BS110" s="71"/>
      <c r="BT110" s="71"/>
      <c r="BU110" s="71"/>
      <c r="BV110" s="71"/>
      <c r="BW110" s="71"/>
      <c r="BX110" s="71"/>
      <c r="BY110" s="71"/>
      <c r="BZ110" s="71"/>
      <c r="CA110" s="71"/>
      <c r="CB110" s="71"/>
      <c r="CC110" s="71"/>
      <c r="CD110" s="71"/>
      <c r="CE110" s="71"/>
      <c r="CF110" s="71"/>
      <c r="CG110" s="71"/>
      <c r="CH110" s="71"/>
    </row>
    <row r="111" spans="1:86" ht="14.25" customHeight="1">
      <c r="A111" s="511" t="s">
        <v>318</v>
      </c>
      <c r="B111" s="512" t="s">
        <v>558</v>
      </c>
      <c r="C111" s="511" t="s">
        <v>20</v>
      </c>
      <c r="D111" s="511" t="s">
        <v>7</v>
      </c>
      <c r="E111" s="511" t="s">
        <v>105</v>
      </c>
      <c r="F111" s="511" t="s">
        <v>1275</v>
      </c>
      <c r="G111" s="513" t="s">
        <v>1302</v>
      </c>
      <c r="H111" s="513" t="s">
        <v>386</v>
      </c>
      <c r="I111" s="511" t="s">
        <v>386</v>
      </c>
      <c r="J111" s="511" t="s">
        <v>820</v>
      </c>
      <c r="K111" s="514"/>
      <c r="BA111" t="s">
        <v>781</v>
      </c>
      <c r="BB111" s="71"/>
      <c r="BC111" s="71"/>
      <c r="BD111" s="71"/>
      <c r="BE111" s="71"/>
      <c r="BF111" s="71"/>
      <c r="BG111" s="71"/>
      <c r="BH111" s="71"/>
      <c r="BI111" s="71"/>
      <c r="BJ111" s="71"/>
      <c r="BK111" s="71"/>
      <c r="BL111" s="71"/>
      <c r="BM111" s="179" t="s">
        <v>557</v>
      </c>
      <c r="BN111" s="71"/>
      <c r="BO111" s="71"/>
      <c r="BP111" s="71"/>
      <c r="BQ111" s="71"/>
      <c r="BR111" s="71"/>
      <c r="BS111" s="71"/>
      <c r="BT111" s="71"/>
      <c r="BU111" s="71"/>
      <c r="BV111" s="71"/>
      <c r="BW111" s="71"/>
      <c r="BX111" s="71"/>
      <c r="BY111" s="71"/>
      <c r="BZ111" s="71"/>
      <c r="CA111" s="71"/>
      <c r="CB111" s="71"/>
      <c r="CC111" s="71"/>
      <c r="CD111" s="71"/>
      <c r="CE111" s="71"/>
      <c r="CF111" s="71"/>
      <c r="CG111" s="71"/>
      <c r="CH111" s="71"/>
    </row>
    <row r="112" spans="1:86" ht="14.25" customHeight="1">
      <c r="A112" s="511" t="s">
        <v>318</v>
      </c>
      <c r="B112" s="512" t="s">
        <v>559</v>
      </c>
      <c r="C112" s="511" t="s">
        <v>20</v>
      </c>
      <c r="D112" s="511" t="s">
        <v>7</v>
      </c>
      <c r="E112" s="511" t="s">
        <v>105</v>
      </c>
      <c r="F112" s="511" t="s">
        <v>1275</v>
      </c>
      <c r="G112" s="513" t="s">
        <v>1302</v>
      </c>
      <c r="H112" s="513" t="s">
        <v>386</v>
      </c>
      <c r="I112" s="511" t="s">
        <v>386</v>
      </c>
      <c r="J112" s="511" t="s">
        <v>820</v>
      </c>
      <c r="K112" s="514"/>
      <c r="BA112" t="s">
        <v>782</v>
      </c>
      <c r="BB112" s="71"/>
      <c r="BC112" s="71"/>
      <c r="BD112" s="71"/>
      <c r="BE112" s="71"/>
      <c r="BF112" s="71"/>
      <c r="BG112" s="71"/>
      <c r="BH112" s="71"/>
      <c r="BI112" s="71"/>
      <c r="BJ112" s="71"/>
      <c r="BK112" s="71"/>
      <c r="BL112" s="71"/>
      <c r="BM112" s="179" t="s">
        <v>558</v>
      </c>
      <c r="BN112" s="71"/>
      <c r="BO112" s="71"/>
      <c r="BP112" s="71"/>
      <c r="BQ112" s="71"/>
      <c r="BR112" s="71"/>
      <c r="BS112" s="71"/>
      <c r="BT112" s="71"/>
      <c r="BU112" s="71"/>
      <c r="BV112" s="71"/>
      <c r="BW112" s="71"/>
      <c r="BX112" s="71"/>
      <c r="BY112" s="71"/>
      <c r="BZ112" s="71"/>
      <c r="CA112" s="71"/>
      <c r="CB112" s="71"/>
      <c r="CC112" s="71"/>
      <c r="CD112" s="71"/>
      <c r="CE112" s="71"/>
      <c r="CF112" s="71"/>
      <c r="CG112" s="71"/>
      <c r="CH112" s="71"/>
    </row>
    <row r="113" spans="1:86" ht="14.25" customHeight="1">
      <c r="A113" s="511" t="s">
        <v>318</v>
      </c>
      <c r="B113" s="512" t="s">
        <v>560</v>
      </c>
      <c r="C113" s="511" t="s">
        <v>20</v>
      </c>
      <c r="D113" s="511" t="s">
        <v>7</v>
      </c>
      <c r="E113" s="511" t="s">
        <v>105</v>
      </c>
      <c r="F113" s="511" t="s">
        <v>1275</v>
      </c>
      <c r="G113" s="513">
        <v>28.516999999999999</v>
      </c>
      <c r="H113" s="513">
        <v>15.4</v>
      </c>
      <c r="I113" s="511">
        <v>0.88</v>
      </c>
      <c r="J113" s="511" t="s">
        <v>820</v>
      </c>
      <c r="K113" s="514" t="s">
        <v>1331</v>
      </c>
      <c r="BA113" t="s">
        <v>783</v>
      </c>
      <c r="BB113" s="71"/>
      <c r="BC113" s="71"/>
      <c r="BD113" s="71"/>
      <c r="BE113" s="71"/>
      <c r="BF113" s="71"/>
      <c r="BG113" s="71"/>
      <c r="BH113" s="71"/>
      <c r="BI113" s="71"/>
      <c r="BJ113" s="71"/>
      <c r="BK113" s="71"/>
      <c r="BL113" s="71"/>
      <c r="BM113" s="179" t="s">
        <v>559</v>
      </c>
      <c r="BN113" s="71"/>
      <c r="BO113" s="71"/>
      <c r="BP113" s="71"/>
      <c r="BQ113" s="71"/>
      <c r="BR113" s="71"/>
      <c r="BS113" s="71"/>
      <c r="BT113" s="71"/>
      <c r="BU113" s="71"/>
      <c r="BV113" s="71"/>
      <c r="BW113" s="71"/>
      <c r="BX113" s="71"/>
      <c r="BY113" s="71"/>
      <c r="BZ113" s="71"/>
      <c r="CA113" s="71"/>
      <c r="CB113" s="71"/>
      <c r="CC113" s="71"/>
      <c r="CD113" s="71"/>
      <c r="CE113" s="71"/>
      <c r="CF113" s="71"/>
      <c r="CG113" s="71"/>
      <c r="CH113" s="71"/>
    </row>
    <row r="114" spans="1:86" ht="14.25" customHeight="1">
      <c r="A114" s="511" t="s">
        <v>318</v>
      </c>
      <c r="B114" s="516" t="s">
        <v>82</v>
      </c>
      <c r="C114" s="515" t="s">
        <v>20</v>
      </c>
      <c r="D114" s="515" t="s">
        <v>7</v>
      </c>
      <c r="E114" s="515" t="s">
        <v>105</v>
      </c>
      <c r="F114" s="515" t="s">
        <v>1263</v>
      </c>
      <c r="G114" s="518">
        <v>3128.4983333333334</v>
      </c>
      <c r="H114" s="518">
        <v>5.7689303767018432</v>
      </c>
      <c r="I114" s="515">
        <v>6.28</v>
      </c>
      <c r="J114" s="515" t="s">
        <v>1333</v>
      </c>
      <c r="K114" s="519"/>
      <c r="BA114" s="193" t="s">
        <v>784</v>
      </c>
      <c r="BB114" s="71"/>
      <c r="BC114" s="71"/>
      <c r="BD114" s="71"/>
      <c r="BE114" s="71"/>
      <c r="BF114" s="71"/>
      <c r="BG114" s="71"/>
      <c r="BH114" s="71"/>
      <c r="BI114" s="71"/>
      <c r="BJ114" s="71"/>
      <c r="BK114" s="71"/>
      <c r="BL114" s="71"/>
      <c r="BM114" s="179" t="s">
        <v>560</v>
      </c>
      <c r="BN114" s="71"/>
      <c r="BO114" s="71"/>
      <c r="BP114" s="71"/>
      <c r="BQ114" s="71"/>
      <c r="BR114" s="71"/>
      <c r="BS114" s="71"/>
      <c r="BT114" s="71"/>
      <c r="BU114" s="71"/>
      <c r="BV114" s="71"/>
      <c r="BW114" s="71"/>
      <c r="BX114" s="71"/>
      <c r="BY114" s="71"/>
      <c r="BZ114" s="71"/>
      <c r="CA114" s="71"/>
      <c r="CB114" s="71"/>
      <c r="CC114" s="71"/>
      <c r="CD114" s="71"/>
      <c r="CE114" s="71"/>
      <c r="CF114" s="71"/>
      <c r="CG114" s="71"/>
      <c r="CH114" s="71"/>
    </row>
    <row r="115" spans="1:86" ht="14.25" customHeight="1">
      <c r="A115" s="511" t="s">
        <v>318</v>
      </c>
      <c r="B115" s="512" t="s">
        <v>82</v>
      </c>
      <c r="C115" s="511" t="s">
        <v>20</v>
      </c>
      <c r="D115" s="511" t="s">
        <v>7</v>
      </c>
      <c r="E115" s="511" t="s">
        <v>1325</v>
      </c>
      <c r="F115" s="511" t="s">
        <v>1263</v>
      </c>
      <c r="G115" s="513" t="s">
        <v>1302</v>
      </c>
      <c r="H115" s="513">
        <v>0</v>
      </c>
      <c r="I115" s="511" t="s">
        <v>386</v>
      </c>
      <c r="J115" s="511" t="s">
        <v>820</v>
      </c>
      <c r="K115" s="514"/>
      <c r="BA115" t="s">
        <v>785</v>
      </c>
      <c r="BB115" s="71"/>
      <c r="BC115" s="71"/>
      <c r="BD115" s="71"/>
      <c r="BE115" s="71"/>
      <c r="BF115" s="71"/>
      <c r="BG115" s="71"/>
      <c r="BH115" s="71"/>
      <c r="BI115" s="71"/>
      <c r="BJ115" s="71"/>
      <c r="BK115" s="71"/>
      <c r="BL115" s="71"/>
      <c r="BM115" s="179" t="s">
        <v>82</v>
      </c>
      <c r="BN115" s="71"/>
      <c r="BO115" s="71"/>
      <c r="BP115" s="71"/>
      <c r="BQ115" s="71"/>
      <c r="BR115" s="71"/>
      <c r="BS115" s="71"/>
      <c r="BT115" s="71"/>
      <c r="BU115" s="71"/>
      <c r="BV115" s="71"/>
      <c r="BW115" s="71"/>
      <c r="BX115" s="71"/>
      <c r="BY115" s="71"/>
      <c r="BZ115" s="71"/>
      <c r="CA115" s="71"/>
      <c r="CB115" s="71"/>
      <c r="CC115" s="71"/>
      <c r="CD115" s="71"/>
      <c r="CE115" s="71"/>
      <c r="CF115" s="71"/>
      <c r="CG115" s="71"/>
      <c r="CH115" s="71"/>
    </row>
    <row r="116" spans="1:86" ht="14.25" customHeight="1">
      <c r="A116" s="511" t="s">
        <v>318</v>
      </c>
      <c r="B116" s="521" t="s">
        <v>562</v>
      </c>
      <c r="C116" s="520" t="s">
        <v>20</v>
      </c>
      <c r="D116" s="520" t="s">
        <v>7</v>
      </c>
      <c r="E116" s="520" t="s">
        <v>1299</v>
      </c>
      <c r="F116" s="520" t="s">
        <v>1263</v>
      </c>
      <c r="G116" s="522">
        <v>12204.675333333334</v>
      </c>
      <c r="H116" s="522">
        <v>21.8</v>
      </c>
      <c r="I116" s="520">
        <v>27.71</v>
      </c>
      <c r="J116" s="520" t="s">
        <v>1306</v>
      </c>
      <c r="K116" s="523" t="s">
        <v>1303</v>
      </c>
      <c r="BA116" t="s">
        <v>786</v>
      </c>
      <c r="BB116" s="71"/>
      <c r="BC116" s="71"/>
      <c r="BD116" s="71"/>
      <c r="BE116" s="71"/>
      <c r="BF116" s="71"/>
      <c r="BG116" s="71"/>
      <c r="BH116" s="71"/>
      <c r="BI116" s="71"/>
      <c r="BJ116" s="71"/>
      <c r="BK116" s="71"/>
      <c r="BL116" s="71"/>
      <c r="BM116" s="179" t="s">
        <v>561</v>
      </c>
      <c r="BN116" s="71"/>
      <c r="BO116" s="71"/>
      <c r="BP116" s="71"/>
      <c r="BQ116" s="71"/>
      <c r="BR116" s="71"/>
      <c r="BS116" s="71"/>
      <c r="BT116" s="71"/>
      <c r="BU116" s="71"/>
      <c r="BV116" s="71"/>
      <c r="BW116" s="71"/>
      <c r="BX116" s="71"/>
      <c r="BY116" s="71"/>
      <c r="BZ116" s="71"/>
      <c r="CA116" s="71"/>
      <c r="CB116" s="71"/>
      <c r="CC116" s="71"/>
      <c r="CD116" s="71"/>
      <c r="CE116" s="71"/>
      <c r="CF116" s="71"/>
      <c r="CG116" s="71"/>
      <c r="CH116" s="71"/>
    </row>
    <row r="117" spans="1:86" ht="14.25" customHeight="1">
      <c r="A117" s="511" t="s">
        <v>318</v>
      </c>
      <c r="B117" s="512" t="s">
        <v>567</v>
      </c>
      <c r="C117" s="511" t="s">
        <v>20</v>
      </c>
      <c r="D117" s="511" t="s">
        <v>7</v>
      </c>
      <c r="E117" s="511" t="s">
        <v>64</v>
      </c>
      <c r="F117" s="511" t="s">
        <v>1275</v>
      </c>
      <c r="G117" s="513">
        <v>207.46366666666665</v>
      </c>
      <c r="H117" s="513">
        <v>4</v>
      </c>
      <c r="I117" s="511">
        <v>6.69</v>
      </c>
      <c r="J117" s="511" t="s">
        <v>820</v>
      </c>
      <c r="K117" s="514" t="s">
        <v>1338</v>
      </c>
      <c r="BA117" t="s">
        <v>787</v>
      </c>
      <c r="BB117" s="71"/>
      <c r="BC117" s="71"/>
      <c r="BD117" s="71"/>
      <c r="BE117" s="71"/>
      <c r="BF117" s="71"/>
      <c r="BG117" s="71"/>
      <c r="BH117" s="71"/>
      <c r="BI117" s="71"/>
      <c r="BJ117" s="71"/>
      <c r="BK117" s="71"/>
      <c r="BL117" s="71"/>
      <c r="BM117" s="179" t="s">
        <v>562</v>
      </c>
      <c r="BN117" s="71"/>
      <c r="BO117" s="71"/>
      <c r="BP117" s="71"/>
      <c r="BQ117" s="71"/>
      <c r="BR117" s="71"/>
      <c r="BS117" s="71"/>
      <c r="BT117" s="71"/>
      <c r="BU117" s="71"/>
      <c r="BV117" s="71"/>
      <c r="BW117" s="71"/>
      <c r="BX117" s="71"/>
      <c r="BY117" s="71"/>
      <c r="BZ117" s="71"/>
      <c r="CA117" s="71"/>
      <c r="CB117" s="71"/>
      <c r="CC117" s="71"/>
      <c r="CD117" s="71"/>
      <c r="CE117" s="71"/>
      <c r="CF117" s="71"/>
      <c r="CG117" s="71"/>
      <c r="CH117" s="71"/>
    </row>
    <row r="118" spans="1:86" ht="14.25" customHeight="1">
      <c r="A118" s="511" t="s">
        <v>318</v>
      </c>
      <c r="B118" s="512" t="s">
        <v>571</v>
      </c>
      <c r="C118" s="511" t="s">
        <v>20</v>
      </c>
      <c r="D118" s="511" t="s">
        <v>7</v>
      </c>
      <c r="E118" s="511" t="s">
        <v>105</v>
      </c>
      <c r="F118" s="511" t="s">
        <v>1263</v>
      </c>
      <c r="G118" s="513" t="s">
        <v>1302</v>
      </c>
      <c r="H118" s="513" t="s">
        <v>386</v>
      </c>
      <c r="I118" s="511" t="s">
        <v>386</v>
      </c>
      <c r="J118" s="511" t="s">
        <v>820</v>
      </c>
      <c r="K118" s="514" t="s">
        <v>1307</v>
      </c>
      <c r="BA118" t="s">
        <v>788</v>
      </c>
      <c r="BB118" s="71"/>
      <c r="BC118" s="71"/>
      <c r="BD118" s="71"/>
      <c r="BE118" s="71"/>
      <c r="BF118" s="71"/>
      <c r="BG118" s="71"/>
      <c r="BH118" s="71"/>
      <c r="BI118" s="71"/>
      <c r="BJ118" s="71"/>
      <c r="BK118" s="71"/>
      <c r="BL118" s="71"/>
      <c r="BM118" s="179" t="s">
        <v>563</v>
      </c>
      <c r="BN118" s="71"/>
      <c r="BO118" s="71"/>
      <c r="BP118" s="71"/>
      <c r="BQ118" s="71"/>
      <c r="BR118" s="71"/>
      <c r="BS118" s="71"/>
      <c r="BT118" s="71"/>
      <c r="BU118" s="71"/>
      <c r="BV118" s="71"/>
      <c r="BW118" s="71"/>
      <c r="BX118" s="71"/>
      <c r="BY118" s="71"/>
      <c r="BZ118" s="71"/>
      <c r="CA118" s="71"/>
      <c r="CB118" s="71"/>
      <c r="CC118" s="71"/>
      <c r="CD118" s="71"/>
      <c r="CE118" s="71"/>
      <c r="CF118" s="71"/>
      <c r="CG118" s="71"/>
      <c r="CH118" s="71"/>
    </row>
    <row r="119" spans="1:86" ht="14.25" customHeight="1">
      <c r="A119" s="511" t="s">
        <v>318</v>
      </c>
      <c r="B119" s="512" t="s">
        <v>572</v>
      </c>
      <c r="C119" s="511" t="s">
        <v>20</v>
      </c>
      <c r="D119" s="511" t="s">
        <v>7</v>
      </c>
      <c r="E119" s="511" t="s">
        <v>64</v>
      </c>
      <c r="F119" s="511" t="s">
        <v>1263</v>
      </c>
      <c r="G119" s="513" t="s">
        <v>1302</v>
      </c>
      <c r="H119" s="513" t="s">
        <v>386</v>
      </c>
      <c r="I119" s="511" t="s">
        <v>386</v>
      </c>
      <c r="J119" s="511" t="s">
        <v>820</v>
      </c>
      <c r="K119" s="514" t="s">
        <v>1307</v>
      </c>
      <c r="BA119" t="s">
        <v>789</v>
      </c>
      <c r="BB119" s="71"/>
      <c r="BC119" s="71"/>
      <c r="BD119" s="71"/>
      <c r="BE119" s="71"/>
      <c r="BF119" s="71"/>
      <c r="BG119" s="71"/>
      <c r="BH119" s="71"/>
      <c r="BI119" s="71"/>
      <c r="BJ119" s="71"/>
      <c r="BK119" s="71"/>
      <c r="BL119" s="71"/>
      <c r="BM119" s="179" t="s">
        <v>564</v>
      </c>
      <c r="BN119" s="71"/>
      <c r="BO119" s="71"/>
      <c r="BP119" s="71"/>
      <c r="BQ119" s="71"/>
      <c r="BR119" s="71"/>
      <c r="BS119" s="71"/>
      <c r="BT119" s="71"/>
      <c r="BU119" s="71"/>
      <c r="BV119" s="71"/>
      <c r="BW119" s="71"/>
      <c r="BX119" s="71"/>
      <c r="BY119" s="71"/>
      <c r="BZ119" s="71"/>
      <c r="CA119" s="71"/>
      <c r="CB119" s="71"/>
      <c r="CC119" s="71"/>
      <c r="CD119" s="71"/>
      <c r="CE119" s="71"/>
      <c r="CF119" s="71"/>
      <c r="CG119" s="71"/>
      <c r="CH119" s="71"/>
    </row>
    <row r="120" spans="1:86" ht="14.25" customHeight="1">
      <c r="A120" s="511" t="s">
        <v>318</v>
      </c>
      <c r="B120" s="512" t="s">
        <v>575</v>
      </c>
      <c r="C120" s="511" t="s">
        <v>20</v>
      </c>
      <c r="D120" s="511" t="s">
        <v>7</v>
      </c>
      <c r="E120" s="511" t="s">
        <v>64</v>
      </c>
      <c r="F120" s="511" t="s">
        <v>1263</v>
      </c>
      <c r="G120" s="513" t="s">
        <v>1302</v>
      </c>
      <c r="H120" s="513" t="s">
        <v>386</v>
      </c>
      <c r="I120" s="511" t="s">
        <v>386</v>
      </c>
      <c r="J120" s="511" t="s">
        <v>820</v>
      </c>
      <c r="K120" s="514" t="s">
        <v>1307</v>
      </c>
      <c r="BA120" t="s">
        <v>790</v>
      </c>
      <c r="BB120" s="71"/>
      <c r="BC120" s="71"/>
      <c r="BD120" s="71"/>
      <c r="BE120" s="71"/>
      <c r="BF120" s="71"/>
      <c r="BG120" s="71"/>
      <c r="BH120" s="71"/>
      <c r="BI120" s="71"/>
      <c r="BJ120" s="71"/>
      <c r="BK120" s="71"/>
      <c r="BL120" s="71"/>
      <c r="BM120" s="179" t="s">
        <v>565</v>
      </c>
      <c r="BN120" s="71"/>
      <c r="BO120" s="71"/>
      <c r="BP120" s="71"/>
      <c r="BQ120" s="71"/>
      <c r="BR120" s="71"/>
      <c r="BS120" s="71"/>
      <c r="BT120" s="71"/>
      <c r="BU120" s="71"/>
      <c r="BV120" s="71"/>
      <c r="BW120" s="71"/>
      <c r="BX120" s="71"/>
      <c r="BY120" s="71"/>
      <c r="BZ120" s="71"/>
      <c r="CA120" s="71"/>
      <c r="CB120" s="71"/>
      <c r="CC120" s="71"/>
      <c r="CD120" s="71"/>
      <c r="CE120" s="71"/>
      <c r="CF120" s="71"/>
      <c r="CG120" s="71"/>
      <c r="CH120" s="71"/>
    </row>
    <row r="121" spans="1:86" ht="14.25" customHeight="1">
      <c r="A121" s="511" t="s">
        <v>318</v>
      </c>
      <c r="B121" s="512" t="s">
        <v>576</v>
      </c>
      <c r="C121" s="511" t="s">
        <v>20</v>
      </c>
      <c r="D121" s="511" t="s">
        <v>7</v>
      </c>
      <c r="E121" s="511" t="s">
        <v>64</v>
      </c>
      <c r="F121" s="511" t="s">
        <v>1263</v>
      </c>
      <c r="G121" s="513" t="s">
        <v>1302</v>
      </c>
      <c r="H121" s="513" t="s">
        <v>386</v>
      </c>
      <c r="I121" s="511" t="s">
        <v>386</v>
      </c>
      <c r="J121" s="511" t="s">
        <v>820</v>
      </c>
      <c r="K121" s="514" t="s">
        <v>1307</v>
      </c>
      <c r="BA121" s="193" t="s">
        <v>791</v>
      </c>
      <c r="BB121" s="71"/>
      <c r="BC121" s="71"/>
      <c r="BD121" s="71"/>
      <c r="BE121" s="71"/>
      <c r="BF121" s="71"/>
      <c r="BG121" s="71"/>
      <c r="BH121" s="71"/>
      <c r="BI121" s="71"/>
      <c r="BJ121" s="71"/>
      <c r="BK121" s="71"/>
      <c r="BL121" s="71"/>
      <c r="BM121" s="179" t="s">
        <v>566</v>
      </c>
      <c r="BN121" s="71"/>
      <c r="BO121" s="71"/>
      <c r="BP121" s="71"/>
      <c r="BQ121" s="71"/>
      <c r="BR121" s="71"/>
      <c r="BS121" s="71"/>
      <c r="BT121" s="71"/>
      <c r="BU121" s="71"/>
      <c r="BV121" s="71"/>
      <c r="BW121" s="71"/>
      <c r="BX121" s="71"/>
      <c r="BY121" s="71"/>
      <c r="BZ121" s="71"/>
      <c r="CA121" s="71"/>
      <c r="CB121" s="71"/>
      <c r="CC121" s="71"/>
      <c r="CD121" s="71"/>
      <c r="CE121" s="71"/>
      <c r="CF121" s="71"/>
      <c r="CG121" s="71"/>
      <c r="CH121" s="71"/>
    </row>
    <row r="122" spans="1:86" ht="14.25" customHeight="1">
      <c r="A122" s="511" t="s">
        <v>318</v>
      </c>
      <c r="B122" s="512" t="s">
        <v>577</v>
      </c>
      <c r="C122" s="511" t="s">
        <v>20</v>
      </c>
      <c r="D122" s="511" t="s">
        <v>7</v>
      </c>
      <c r="E122" s="511" t="s">
        <v>64</v>
      </c>
      <c r="F122" s="511" t="s">
        <v>1263</v>
      </c>
      <c r="G122" s="513" t="s">
        <v>1302</v>
      </c>
      <c r="H122" s="513" t="s">
        <v>386</v>
      </c>
      <c r="I122" s="511" t="s">
        <v>386</v>
      </c>
      <c r="J122" s="511" t="s">
        <v>820</v>
      </c>
      <c r="K122" s="514" t="s">
        <v>1307</v>
      </c>
      <c r="BA122" t="s">
        <v>792</v>
      </c>
      <c r="BB122" s="71"/>
      <c r="BC122" s="71"/>
      <c r="BD122" s="71"/>
      <c r="BE122" s="71"/>
      <c r="BF122" s="71"/>
      <c r="BG122" s="71"/>
      <c r="BH122" s="71"/>
      <c r="BI122" s="71"/>
      <c r="BJ122" s="71"/>
      <c r="BK122" s="71"/>
      <c r="BL122" s="71"/>
      <c r="BM122" s="179" t="s">
        <v>567</v>
      </c>
      <c r="BN122" s="71"/>
      <c r="BO122" s="71"/>
      <c r="BP122" s="71"/>
      <c r="BQ122" s="71"/>
      <c r="BR122" s="71"/>
      <c r="BS122" s="71"/>
      <c r="BT122" s="71"/>
      <c r="BU122" s="71"/>
      <c r="BV122" s="71"/>
      <c r="BW122" s="71"/>
      <c r="BX122" s="71"/>
      <c r="BY122" s="71"/>
      <c r="BZ122" s="71"/>
      <c r="CA122" s="71"/>
      <c r="CB122" s="71"/>
      <c r="CC122" s="71"/>
      <c r="CD122" s="71"/>
      <c r="CE122" s="71"/>
      <c r="CF122" s="71"/>
      <c r="CG122" s="71"/>
      <c r="CH122" s="71"/>
    </row>
    <row r="123" spans="1:86" ht="14.25" customHeight="1">
      <c r="A123" s="511" t="s">
        <v>318</v>
      </c>
      <c r="B123" s="512" t="s">
        <v>1316</v>
      </c>
      <c r="C123" s="511" t="s">
        <v>20</v>
      </c>
      <c r="D123" s="511" t="s">
        <v>7</v>
      </c>
      <c r="E123" s="511" t="s">
        <v>64</v>
      </c>
      <c r="F123" s="511" t="s">
        <v>1263</v>
      </c>
      <c r="G123" s="513">
        <v>20.812333333333331</v>
      </c>
      <c r="H123" s="513">
        <v>0.79009182148195611</v>
      </c>
      <c r="I123" s="511">
        <v>0.94</v>
      </c>
      <c r="J123" s="511" t="s">
        <v>820</v>
      </c>
      <c r="K123" s="514"/>
      <c r="BA123" s="193" t="s">
        <v>793</v>
      </c>
      <c r="BB123" s="71"/>
      <c r="BC123" s="71"/>
      <c r="BD123" s="71"/>
      <c r="BE123" s="71"/>
      <c r="BF123" s="71"/>
      <c r="BG123" s="71"/>
      <c r="BH123" s="71"/>
      <c r="BI123" s="71"/>
      <c r="BJ123" s="71"/>
      <c r="BK123" s="71"/>
      <c r="BL123" s="71"/>
      <c r="BM123" s="179" t="s">
        <v>568</v>
      </c>
      <c r="BN123" s="71"/>
      <c r="BO123" s="71"/>
      <c r="BP123" s="71"/>
      <c r="BQ123" s="71"/>
      <c r="BR123" s="71"/>
      <c r="BS123" s="71"/>
      <c r="BT123" s="71"/>
      <c r="BU123" s="71"/>
      <c r="BV123" s="71"/>
      <c r="BW123" s="71"/>
      <c r="BX123" s="71"/>
      <c r="BY123" s="71"/>
      <c r="BZ123" s="71"/>
      <c r="CA123" s="71"/>
      <c r="CB123" s="71"/>
      <c r="CC123" s="71"/>
      <c r="CD123" s="71"/>
      <c r="CE123" s="71"/>
      <c r="CF123" s="71"/>
      <c r="CG123" s="71"/>
      <c r="CH123" s="71"/>
    </row>
    <row r="124" spans="1:86" ht="14.25" customHeight="1">
      <c r="A124" s="511" t="s">
        <v>318</v>
      </c>
      <c r="B124" s="512" t="s">
        <v>580</v>
      </c>
      <c r="C124" s="511" t="s">
        <v>20</v>
      </c>
      <c r="D124" s="511" t="s">
        <v>7</v>
      </c>
      <c r="E124" s="511" t="s">
        <v>105</v>
      </c>
      <c r="F124" s="511" t="s">
        <v>1275</v>
      </c>
      <c r="G124" s="513">
        <v>0.13266666666666665</v>
      </c>
      <c r="H124" s="513">
        <v>1.2028430836522692</v>
      </c>
      <c r="I124" s="511">
        <v>0</v>
      </c>
      <c r="J124" s="511" t="s">
        <v>820</v>
      </c>
      <c r="K124" s="514"/>
      <c r="BA124" t="s">
        <v>794</v>
      </c>
      <c r="BB124" s="71"/>
      <c r="BC124" s="71"/>
      <c r="BD124" s="71"/>
      <c r="BE124" s="71"/>
      <c r="BF124" s="71"/>
      <c r="BG124" s="71"/>
      <c r="BH124" s="71"/>
      <c r="BI124" s="71"/>
      <c r="BJ124" s="71"/>
      <c r="BK124" s="71"/>
      <c r="BL124" s="71"/>
      <c r="BM124" s="179" t="s">
        <v>569</v>
      </c>
      <c r="BN124" s="71"/>
      <c r="BO124" s="71"/>
      <c r="BP124" s="71"/>
      <c r="BQ124" s="71"/>
      <c r="BR124" s="71"/>
      <c r="BS124" s="71"/>
      <c r="BT124" s="71"/>
      <c r="BU124" s="71"/>
      <c r="BV124" s="71"/>
      <c r="BW124" s="71"/>
      <c r="BX124" s="71"/>
      <c r="BY124" s="71"/>
      <c r="BZ124" s="71"/>
      <c r="CA124" s="71"/>
      <c r="CB124" s="71"/>
      <c r="CC124" s="71"/>
      <c r="CD124" s="71"/>
      <c r="CE124" s="71"/>
      <c r="CF124" s="71"/>
      <c r="CG124" s="71"/>
      <c r="CH124" s="71"/>
    </row>
    <row r="125" spans="1:86" ht="14.25" customHeight="1">
      <c r="A125" s="511" t="s">
        <v>318</v>
      </c>
      <c r="B125" s="512" t="s">
        <v>584</v>
      </c>
      <c r="C125" s="511" t="s">
        <v>20</v>
      </c>
      <c r="D125" s="511" t="s">
        <v>7</v>
      </c>
      <c r="E125" s="511" t="s">
        <v>105</v>
      </c>
      <c r="F125" s="511" t="s">
        <v>1263</v>
      </c>
      <c r="G125" s="513">
        <v>2.3E-2</v>
      </c>
      <c r="H125" s="513" t="s">
        <v>386</v>
      </c>
      <c r="I125" s="511">
        <v>0</v>
      </c>
      <c r="J125" s="511" t="s">
        <v>820</v>
      </c>
      <c r="K125" s="514"/>
      <c r="BA125" s="71"/>
      <c r="BB125" s="71"/>
      <c r="BC125" s="71"/>
      <c r="BD125" s="71"/>
      <c r="BE125" s="71"/>
      <c r="BF125" s="71"/>
      <c r="BG125" s="71"/>
      <c r="BH125" s="71"/>
      <c r="BI125" s="71"/>
      <c r="BJ125" s="71"/>
      <c r="BK125" s="71"/>
      <c r="BL125" s="71"/>
      <c r="BM125" s="179" t="s">
        <v>570</v>
      </c>
      <c r="BN125" s="71"/>
      <c r="BO125" s="71"/>
      <c r="BP125" s="71"/>
      <c r="BQ125" s="71"/>
      <c r="BR125" s="71"/>
      <c r="BS125" s="71"/>
      <c r="BT125" s="71"/>
      <c r="BU125" s="71"/>
      <c r="BV125" s="71"/>
      <c r="BW125" s="71"/>
      <c r="BX125" s="71"/>
      <c r="BY125" s="71"/>
      <c r="BZ125" s="71"/>
      <c r="CA125" s="71"/>
      <c r="CB125" s="71"/>
      <c r="CC125" s="71"/>
      <c r="CD125" s="71"/>
      <c r="CE125" s="71"/>
      <c r="CF125" s="71"/>
      <c r="CG125" s="71"/>
      <c r="CH125" s="71"/>
    </row>
    <row r="126" spans="1:86" ht="14.25" customHeight="1">
      <c r="A126" s="511" t="s">
        <v>318</v>
      </c>
      <c r="B126" s="512" t="s">
        <v>592</v>
      </c>
      <c r="C126" s="511" t="s">
        <v>20</v>
      </c>
      <c r="D126" s="511" t="s">
        <v>7</v>
      </c>
      <c r="E126" s="511" t="s">
        <v>1286</v>
      </c>
      <c r="F126" s="511" t="s">
        <v>1263</v>
      </c>
      <c r="G126" s="513">
        <v>47.972333333333339</v>
      </c>
      <c r="H126" s="513">
        <v>1.8411715978181025</v>
      </c>
      <c r="I126" s="511">
        <v>4.33</v>
      </c>
      <c r="J126" s="511" t="s">
        <v>820</v>
      </c>
      <c r="K126" s="514" t="s">
        <v>1339</v>
      </c>
      <c r="BA126" s="71"/>
      <c r="BB126" s="71"/>
      <c r="BC126" s="71"/>
      <c r="BD126" s="71"/>
      <c r="BE126" s="71"/>
      <c r="BF126" s="71"/>
      <c r="BG126" s="71"/>
      <c r="BH126" s="71"/>
      <c r="BI126" s="71"/>
      <c r="BJ126" s="71"/>
      <c r="BK126" s="71"/>
      <c r="BL126" s="71"/>
      <c r="BM126" s="179" t="s">
        <v>571</v>
      </c>
      <c r="BN126" s="71"/>
      <c r="BO126" s="71"/>
      <c r="BP126" s="71"/>
      <c r="BQ126" s="71"/>
      <c r="BR126" s="71"/>
      <c r="BS126" s="71"/>
      <c r="BT126" s="71"/>
      <c r="BU126" s="71"/>
      <c r="BV126" s="71"/>
      <c r="BW126" s="71"/>
      <c r="BX126" s="71"/>
      <c r="BY126" s="71"/>
      <c r="BZ126" s="71"/>
      <c r="CA126" s="71"/>
      <c r="CB126" s="71"/>
      <c r="CC126" s="71"/>
      <c r="CD126" s="71"/>
      <c r="CE126" s="71"/>
      <c r="CF126" s="71"/>
      <c r="CG126" s="71"/>
      <c r="CH126" s="71"/>
    </row>
    <row r="127" spans="1:86" ht="14.25" customHeight="1">
      <c r="A127" s="511" t="s">
        <v>318</v>
      </c>
      <c r="B127" s="512" t="s">
        <v>593</v>
      </c>
      <c r="C127" s="511" t="s">
        <v>20</v>
      </c>
      <c r="D127" s="511" t="s">
        <v>7</v>
      </c>
      <c r="E127" s="511" t="s">
        <v>64</v>
      </c>
      <c r="F127" s="511" t="s">
        <v>1275</v>
      </c>
      <c r="G127" s="513">
        <v>48.025333333333336</v>
      </c>
      <c r="H127" s="513">
        <v>4</v>
      </c>
      <c r="I127" s="511">
        <v>3.39</v>
      </c>
      <c r="J127" s="511" t="s">
        <v>820</v>
      </c>
      <c r="K127" s="514" t="s">
        <v>1340</v>
      </c>
      <c r="BA127" s="71"/>
      <c r="BB127" s="71"/>
      <c r="BC127" s="71"/>
      <c r="BD127" s="71"/>
      <c r="BE127" s="71"/>
      <c r="BF127" s="71"/>
      <c r="BG127" s="71"/>
      <c r="BH127" s="71"/>
      <c r="BI127" s="71"/>
      <c r="BJ127" s="71"/>
      <c r="BK127" s="71"/>
      <c r="BL127" s="71"/>
      <c r="BM127" s="179" t="s">
        <v>572</v>
      </c>
      <c r="BN127" s="71"/>
      <c r="BO127" s="71"/>
      <c r="BP127" s="71"/>
      <c r="BQ127" s="71"/>
      <c r="BR127" s="71"/>
      <c r="BS127" s="71"/>
      <c r="BT127" s="71"/>
      <c r="BU127" s="71"/>
      <c r="BV127" s="71"/>
      <c r="BW127" s="71"/>
      <c r="BX127" s="71"/>
      <c r="BY127" s="71"/>
      <c r="BZ127" s="71"/>
      <c r="CA127" s="71"/>
      <c r="CB127" s="71"/>
      <c r="CC127" s="71"/>
      <c r="CD127" s="71"/>
      <c r="CE127" s="71"/>
      <c r="CF127" s="71"/>
      <c r="CG127" s="71"/>
      <c r="CH127" s="71"/>
    </row>
    <row r="128" spans="1:86" ht="14.25" customHeight="1">
      <c r="A128" s="511" t="s">
        <v>318</v>
      </c>
      <c r="B128" s="512" t="s">
        <v>594</v>
      </c>
      <c r="C128" s="511" t="s">
        <v>20</v>
      </c>
      <c r="D128" s="511" t="s">
        <v>7</v>
      </c>
      <c r="E128" s="511" t="s">
        <v>1327</v>
      </c>
      <c r="F128" s="511" t="s">
        <v>1263</v>
      </c>
      <c r="G128" s="513" t="s">
        <v>1302</v>
      </c>
      <c r="H128" s="513" t="s">
        <v>386</v>
      </c>
      <c r="I128" s="511" t="s">
        <v>386</v>
      </c>
      <c r="J128" s="511" t="s">
        <v>820</v>
      </c>
      <c r="K128" s="514"/>
      <c r="BA128" s="71"/>
      <c r="BB128" s="71"/>
      <c r="BC128" s="71"/>
      <c r="BD128" s="71"/>
      <c r="BE128" s="71"/>
      <c r="BF128" s="71"/>
      <c r="BG128" s="71"/>
      <c r="BH128" s="71"/>
      <c r="BI128" s="71"/>
      <c r="BJ128" s="71"/>
      <c r="BK128" s="71"/>
      <c r="BL128" s="71"/>
      <c r="BM128" s="179" t="s">
        <v>573</v>
      </c>
      <c r="BN128" s="71"/>
      <c r="BO128" s="71"/>
      <c r="BP128" s="71"/>
      <c r="BQ128" s="71"/>
      <c r="BR128" s="71"/>
      <c r="BS128" s="71"/>
      <c r="BT128" s="71"/>
      <c r="BU128" s="71"/>
      <c r="BV128" s="71"/>
      <c r="BW128" s="71"/>
      <c r="BX128" s="71"/>
      <c r="BY128" s="71"/>
      <c r="BZ128" s="71"/>
      <c r="CA128" s="71"/>
      <c r="CB128" s="71"/>
      <c r="CC128" s="71"/>
      <c r="CD128" s="71"/>
      <c r="CE128" s="71"/>
      <c r="CF128" s="71"/>
      <c r="CG128" s="71"/>
      <c r="CH128" s="71"/>
    </row>
    <row r="129" spans="1:86" ht="14.25" customHeight="1">
      <c r="A129" s="511" t="s">
        <v>318</v>
      </c>
      <c r="B129" s="512" t="s">
        <v>1287</v>
      </c>
      <c r="C129" s="511" t="s">
        <v>20</v>
      </c>
      <c r="D129" s="511" t="s">
        <v>7</v>
      </c>
      <c r="E129" s="511" t="s">
        <v>105</v>
      </c>
      <c r="F129" s="511" t="s">
        <v>1263</v>
      </c>
      <c r="G129" s="513">
        <v>1.831</v>
      </c>
      <c r="H129" s="513" t="s">
        <v>386</v>
      </c>
      <c r="I129" s="511">
        <v>1.69</v>
      </c>
      <c r="J129" s="511" t="s">
        <v>820</v>
      </c>
      <c r="K129" s="514" t="s">
        <v>1309</v>
      </c>
      <c r="BA129" s="71"/>
      <c r="BB129" s="71"/>
      <c r="BC129" s="71"/>
      <c r="BD129" s="71"/>
      <c r="BE129" s="71"/>
      <c r="BF129" s="71"/>
      <c r="BG129" s="71"/>
      <c r="BH129" s="71"/>
      <c r="BI129" s="71"/>
      <c r="BJ129" s="71"/>
      <c r="BK129" s="71"/>
      <c r="BL129" s="71"/>
      <c r="BM129" s="179" t="s">
        <v>574</v>
      </c>
      <c r="BN129" s="71"/>
      <c r="BO129" s="71"/>
      <c r="BP129" s="71"/>
      <c r="BQ129" s="71"/>
      <c r="BR129" s="71"/>
      <c r="BS129" s="71"/>
      <c r="BT129" s="71"/>
      <c r="BU129" s="71"/>
      <c r="BV129" s="71"/>
      <c r="BW129" s="71"/>
      <c r="BX129" s="71"/>
      <c r="BY129" s="71"/>
      <c r="BZ129" s="71"/>
      <c r="CA129" s="71"/>
      <c r="CB129" s="71"/>
      <c r="CC129" s="71"/>
      <c r="CD129" s="71"/>
      <c r="CE129" s="71"/>
      <c r="CF129" s="71"/>
      <c r="CG129" s="71"/>
      <c r="CH129" s="71"/>
    </row>
    <row r="130" spans="1:86" ht="14.25" customHeight="1">
      <c r="A130" s="511" t="s">
        <v>318</v>
      </c>
      <c r="B130" s="512" t="s">
        <v>1317</v>
      </c>
      <c r="C130" s="511" t="s">
        <v>20</v>
      </c>
      <c r="D130" s="511" t="s">
        <v>7</v>
      </c>
      <c r="E130" s="511" t="s">
        <v>105</v>
      </c>
      <c r="F130" s="511" t="s">
        <v>1263</v>
      </c>
      <c r="G130" s="513" t="s">
        <v>1302</v>
      </c>
      <c r="H130" s="513" t="s">
        <v>386</v>
      </c>
      <c r="I130" s="511" t="s">
        <v>386</v>
      </c>
      <c r="J130" s="511" t="s">
        <v>820</v>
      </c>
      <c r="K130" s="514"/>
      <c r="BA130" s="71"/>
      <c r="BB130" s="71"/>
      <c r="BC130" s="71"/>
      <c r="BD130" s="71"/>
      <c r="BE130" s="71"/>
      <c r="BF130" s="71"/>
      <c r="BG130" s="71"/>
      <c r="BH130" s="71"/>
      <c r="BI130" s="71"/>
      <c r="BJ130" s="71"/>
      <c r="BK130" s="71"/>
      <c r="BL130" s="71"/>
      <c r="BM130" s="179" t="s">
        <v>575</v>
      </c>
      <c r="BN130" s="71"/>
      <c r="BO130" s="71"/>
      <c r="BP130" s="71"/>
      <c r="BQ130" s="71"/>
      <c r="BR130" s="71"/>
      <c r="BS130" s="71"/>
      <c r="BT130" s="71"/>
      <c r="BU130" s="71"/>
      <c r="BV130" s="71"/>
      <c r="BW130" s="71"/>
      <c r="BX130" s="71"/>
      <c r="BY130" s="71"/>
      <c r="BZ130" s="71"/>
      <c r="CA130" s="71"/>
      <c r="CB130" s="71"/>
      <c r="CC130" s="71"/>
      <c r="CD130" s="71"/>
      <c r="CE130" s="71"/>
      <c r="CF130" s="71"/>
      <c r="CG130" s="71"/>
      <c r="CH130" s="71"/>
    </row>
    <row r="131" spans="1:86" ht="14.25" customHeight="1">
      <c r="A131" s="511" t="s">
        <v>318</v>
      </c>
      <c r="B131" s="512" t="s">
        <v>1317</v>
      </c>
      <c r="C131" s="511" t="s">
        <v>20</v>
      </c>
      <c r="D131" s="511" t="s">
        <v>7</v>
      </c>
      <c r="E131" s="511" t="s">
        <v>64</v>
      </c>
      <c r="F131" s="511" t="s">
        <v>1263</v>
      </c>
      <c r="G131" s="513" t="s">
        <v>1302</v>
      </c>
      <c r="H131" s="513" t="s">
        <v>386</v>
      </c>
      <c r="I131" s="511" t="s">
        <v>386</v>
      </c>
      <c r="J131" s="511" t="s">
        <v>820</v>
      </c>
      <c r="K131" s="514"/>
      <c r="BA131" s="71"/>
      <c r="BB131" s="71"/>
      <c r="BC131" s="71"/>
      <c r="BD131" s="71"/>
      <c r="BE131" s="71"/>
      <c r="BF131" s="71"/>
      <c r="BG131" s="71"/>
      <c r="BH131" s="71"/>
      <c r="BI131" s="71"/>
      <c r="BJ131" s="71"/>
      <c r="BK131" s="71"/>
      <c r="BL131" s="71"/>
      <c r="BM131" s="179" t="s">
        <v>576</v>
      </c>
      <c r="BN131" s="71"/>
      <c r="BO131" s="71"/>
      <c r="BP131" s="71"/>
      <c r="BQ131" s="71"/>
      <c r="BR131" s="71"/>
      <c r="BS131" s="71"/>
      <c r="BT131" s="71"/>
      <c r="BU131" s="71"/>
      <c r="BV131" s="71"/>
      <c r="BW131" s="71"/>
      <c r="BX131" s="71"/>
      <c r="BY131" s="71"/>
      <c r="BZ131" s="71"/>
      <c r="CA131" s="71"/>
      <c r="CB131" s="71"/>
      <c r="CC131" s="71"/>
      <c r="CD131" s="71"/>
      <c r="CE131" s="71"/>
      <c r="CF131" s="71"/>
      <c r="CG131" s="71"/>
      <c r="CH131" s="71"/>
    </row>
    <row r="132" spans="1:86" ht="14.25" customHeight="1">
      <c r="A132" s="511" t="s">
        <v>318</v>
      </c>
      <c r="B132" s="516" t="s">
        <v>79</v>
      </c>
      <c r="C132" s="515" t="s">
        <v>20</v>
      </c>
      <c r="D132" s="515" t="s">
        <v>7</v>
      </c>
      <c r="E132" s="515" t="s">
        <v>105</v>
      </c>
      <c r="F132" s="515" t="s">
        <v>1263</v>
      </c>
      <c r="G132" s="518">
        <v>481.9786666666667</v>
      </c>
      <c r="H132" s="518">
        <v>6.6658470617162529</v>
      </c>
      <c r="I132" s="515">
        <v>3.7</v>
      </c>
      <c r="J132" s="515" t="s">
        <v>1333</v>
      </c>
      <c r="K132" s="519"/>
      <c r="BA132" s="71"/>
      <c r="BB132" s="71"/>
      <c r="BC132" s="71"/>
      <c r="BD132" s="71"/>
      <c r="BE132" s="71"/>
      <c r="BF132" s="71"/>
      <c r="BG132" s="71"/>
      <c r="BH132" s="71"/>
      <c r="BI132" s="71"/>
      <c r="BJ132" s="71"/>
      <c r="BK132" s="71"/>
      <c r="BL132" s="71"/>
      <c r="BM132" s="179" t="s">
        <v>577</v>
      </c>
      <c r="BN132" s="71"/>
      <c r="BO132" s="71"/>
      <c r="BP132" s="71"/>
      <c r="BQ132" s="71"/>
      <c r="BR132" s="71"/>
      <c r="BS132" s="71"/>
      <c r="BT132" s="71"/>
      <c r="BU132" s="71"/>
      <c r="BV132" s="71"/>
      <c r="BW132" s="71"/>
      <c r="BX132" s="71"/>
      <c r="BY132" s="71"/>
      <c r="BZ132" s="71"/>
      <c r="CA132" s="71"/>
      <c r="CB132" s="71"/>
      <c r="CC132" s="71"/>
      <c r="CD132" s="71"/>
      <c r="CE132" s="71"/>
      <c r="CF132" s="71"/>
      <c r="CG132" s="71"/>
      <c r="CH132" s="71"/>
    </row>
    <row r="133" spans="1:86" ht="14.25" customHeight="1">
      <c r="A133" s="511" t="s">
        <v>318</v>
      </c>
      <c r="B133" s="512" t="s">
        <v>79</v>
      </c>
      <c r="C133" s="511" t="s">
        <v>20</v>
      </c>
      <c r="D133" s="511" t="s">
        <v>7</v>
      </c>
      <c r="E133" s="511" t="s">
        <v>1325</v>
      </c>
      <c r="F133" s="511" t="s">
        <v>1263</v>
      </c>
      <c r="G133" s="513" t="s">
        <v>1302</v>
      </c>
      <c r="H133" s="513">
        <v>0</v>
      </c>
      <c r="I133" s="511">
        <v>0</v>
      </c>
      <c r="J133" s="511" t="s">
        <v>820</v>
      </c>
      <c r="K133" s="514"/>
      <c r="BA133" s="71"/>
      <c r="BB133" s="71"/>
      <c r="BC133" s="71"/>
      <c r="BD133" s="71"/>
      <c r="BE133" s="71"/>
      <c r="BF133" s="71"/>
      <c r="BG133" s="71"/>
      <c r="BH133" s="71"/>
      <c r="BI133" s="71"/>
      <c r="BJ133" s="71"/>
      <c r="BK133" s="71"/>
      <c r="BL133" s="71"/>
      <c r="BM133" s="179" t="s">
        <v>647</v>
      </c>
      <c r="BN133" s="71"/>
      <c r="BO133" s="71"/>
      <c r="BP133" s="71"/>
      <c r="BQ133" s="71"/>
      <c r="BR133" s="71"/>
      <c r="BS133" s="71"/>
      <c r="BT133" s="71"/>
      <c r="BU133" s="71"/>
      <c r="BV133" s="71"/>
      <c r="BW133" s="71"/>
      <c r="BX133" s="71"/>
      <c r="BY133" s="71"/>
      <c r="BZ133" s="71"/>
      <c r="CA133" s="71"/>
      <c r="CB133" s="71"/>
      <c r="CC133" s="71"/>
      <c r="CD133" s="71"/>
      <c r="CE133" s="71"/>
      <c r="CF133" s="71"/>
      <c r="CG133" s="71"/>
      <c r="CH133" s="71"/>
    </row>
    <row r="134" spans="1:86" ht="14.25" customHeight="1">
      <c r="A134" s="511" t="s">
        <v>318</v>
      </c>
      <c r="B134" s="512" t="s">
        <v>608</v>
      </c>
      <c r="C134" s="511" t="s">
        <v>20</v>
      </c>
      <c r="D134" s="511" t="s">
        <v>7</v>
      </c>
      <c r="E134" s="511" t="s">
        <v>105</v>
      </c>
      <c r="F134" s="511" t="s">
        <v>1263</v>
      </c>
      <c r="G134" s="513">
        <v>190.21899999999999</v>
      </c>
      <c r="H134" s="513">
        <v>1.1179005440072372</v>
      </c>
      <c r="I134" s="511">
        <v>0.25</v>
      </c>
      <c r="J134" s="511" t="s">
        <v>820</v>
      </c>
      <c r="K134" s="514"/>
      <c r="BA134" s="71"/>
      <c r="BB134" s="71"/>
      <c r="BC134" s="71"/>
      <c r="BD134" s="71"/>
      <c r="BE134" s="71"/>
      <c r="BF134" s="71"/>
      <c r="BG134" s="71"/>
      <c r="BH134" s="71"/>
      <c r="BI134" s="71"/>
      <c r="BJ134" s="71"/>
      <c r="BK134" s="71"/>
      <c r="BL134" s="71"/>
      <c r="BM134" s="179" t="s">
        <v>578</v>
      </c>
      <c r="BN134" s="71"/>
      <c r="BO134" s="71"/>
      <c r="BP134" s="71"/>
      <c r="BQ134" s="71"/>
      <c r="BR134" s="71"/>
      <c r="BS134" s="71"/>
      <c r="BT134" s="71"/>
      <c r="BU134" s="71"/>
      <c r="BV134" s="71"/>
      <c r="BW134" s="71"/>
      <c r="BX134" s="71"/>
      <c r="BY134" s="71"/>
      <c r="BZ134" s="71"/>
      <c r="CA134" s="71"/>
      <c r="CB134" s="71"/>
      <c r="CC134" s="71"/>
      <c r="CD134" s="71"/>
      <c r="CE134" s="71"/>
      <c r="CF134" s="71"/>
      <c r="CG134" s="71"/>
      <c r="CH134" s="71"/>
    </row>
    <row r="135" spans="1:86" ht="14.25" customHeight="1">
      <c r="A135" s="511" t="s">
        <v>318</v>
      </c>
      <c r="B135" s="512" t="s">
        <v>608</v>
      </c>
      <c r="C135" s="511" t="s">
        <v>20</v>
      </c>
      <c r="D135" s="511" t="s">
        <v>7</v>
      </c>
      <c r="E135" s="511" t="s">
        <v>1341</v>
      </c>
      <c r="F135" s="511" t="s">
        <v>1263</v>
      </c>
      <c r="G135" s="513" t="s">
        <v>1302</v>
      </c>
      <c r="H135" s="513">
        <v>0.5</v>
      </c>
      <c r="I135" s="511" t="s">
        <v>386</v>
      </c>
      <c r="J135" s="511" t="s">
        <v>820</v>
      </c>
      <c r="K135" s="514"/>
      <c r="BA135" s="71"/>
      <c r="BB135" s="71"/>
      <c r="BC135" s="71"/>
      <c r="BD135" s="71"/>
      <c r="BE135" s="71"/>
      <c r="BF135" s="71"/>
      <c r="BG135" s="71"/>
      <c r="BH135" s="71"/>
      <c r="BI135" s="71"/>
      <c r="BJ135" s="71"/>
      <c r="BK135" s="71"/>
      <c r="BL135" s="71"/>
      <c r="BM135" s="180" t="s">
        <v>579</v>
      </c>
      <c r="BN135" s="71"/>
      <c r="BO135" s="71"/>
      <c r="BP135" s="71"/>
      <c r="BQ135" s="71"/>
      <c r="BR135" s="71"/>
      <c r="BS135" s="71"/>
      <c r="BT135" s="71"/>
      <c r="BU135" s="71"/>
      <c r="BV135" s="71"/>
      <c r="BW135" s="71"/>
      <c r="BX135" s="71"/>
      <c r="BY135" s="71"/>
      <c r="BZ135" s="71"/>
      <c r="CA135" s="71"/>
      <c r="CB135" s="71"/>
      <c r="CC135" s="71"/>
      <c r="CD135" s="71"/>
      <c r="CE135" s="71"/>
      <c r="CF135" s="71"/>
      <c r="CG135" s="71"/>
      <c r="CH135" s="71"/>
    </row>
    <row r="136" spans="1:86" ht="14.25" customHeight="1">
      <c r="A136" s="511" t="s">
        <v>318</v>
      </c>
      <c r="B136" s="512" t="s">
        <v>610</v>
      </c>
      <c r="C136" s="511" t="s">
        <v>20</v>
      </c>
      <c r="D136" s="511" t="s">
        <v>7</v>
      </c>
      <c r="E136" s="511" t="s">
        <v>64</v>
      </c>
      <c r="F136" s="511" t="s">
        <v>1263</v>
      </c>
      <c r="G136" s="513">
        <v>4.4153333333333329</v>
      </c>
      <c r="H136" s="513">
        <v>1.7709563164108619</v>
      </c>
      <c r="I136" s="511">
        <v>1.72</v>
      </c>
      <c r="J136" s="511" t="s">
        <v>820</v>
      </c>
      <c r="K136" s="514"/>
      <c r="BA136" s="71"/>
      <c r="BB136" s="71"/>
      <c r="BC136" s="71"/>
      <c r="BD136" s="71"/>
      <c r="BE136" s="71"/>
      <c r="BF136" s="71"/>
      <c r="BG136" s="71"/>
      <c r="BH136" s="71"/>
      <c r="BI136" s="71"/>
      <c r="BJ136" s="71"/>
      <c r="BK136" s="71"/>
      <c r="BL136" s="71"/>
      <c r="BM136" s="179" t="s">
        <v>580</v>
      </c>
      <c r="BN136" s="71"/>
      <c r="BO136" s="71"/>
      <c r="BP136" s="71"/>
      <c r="BQ136" s="71"/>
      <c r="BR136" s="71"/>
      <c r="BS136" s="71"/>
      <c r="BT136" s="71"/>
      <c r="BU136" s="71"/>
      <c r="BV136" s="71"/>
      <c r="BW136" s="71"/>
      <c r="BX136" s="71"/>
      <c r="BY136" s="71"/>
      <c r="BZ136" s="71"/>
      <c r="CA136" s="71"/>
      <c r="CB136" s="71"/>
      <c r="CC136" s="71"/>
      <c r="CD136" s="71"/>
      <c r="CE136" s="71"/>
      <c r="CF136" s="71"/>
      <c r="CG136" s="71"/>
      <c r="CH136" s="71"/>
    </row>
    <row r="137" spans="1:86" ht="14.25" customHeight="1">
      <c r="A137" s="511" t="s">
        <v>318</v>
      </c>
      <c r="B137" s="512" t="s">
        <v>614</v>
      </c>
      <c r="C137" s="511" t="s">
        <v>20</v>
      </c>
      <c r="D137" s="511" t="s">
        <v>7</v>
      </c>
      <c r="E137" s="511" t="s">
        <v>1056</v>
      </c>
      <c r="F137" s="511" t="s">
        <v>1263</v>
      </c>
      <c r="G137" s="513" t="s">
        <v>1302</v>
      </c>
      <c r="H137" s="513" t="s">
        <v>386</v>
      </c>
      <c r="I137" s="511" t="s">
        <v>386</v>
      </c>
      <c r="J137" s="511" t="s">
        <v>820</v>
      </c>
      <c r="K137" s="514"/>
      <c r="BA137" s="71"/>
      <c r="BB137" s="71"/>
      <c r="BC137" s="71"/>
      <c r="BD137" s="71"/>
      <c r="BE137" s="71"/>
      <c r="BF137" s="71"/>
      <c r="BG137" s="71"/>
      <c r="BH137" s="71"/>
      <c r="BI137" s="71"/>
      <c r="BJ137" s="71"/>
      <c r="BK137" s="71"/>
      <c r="BL137" s="71"/>
      <c r="BM137" s="179" t="s">
        <v>581</v>
      </c>
      <c r="BN137" s="71"/>
      <c r="BO137" s="71"/>
      <c r="BP137" s="71"/>
      <c r="BQ137" s="71"/>
      <c r="BR137" s="71"/>
      <c r="BS137" s="71"/>
      <c r="BT137" s="71"/>
      <c r="BU137" s="71"/>
      <c r="BV137" s="71"/>
      <c r="BW137" s="71"/>
      <c r="BX137" s="71"/>
      <c r="BY137" s="71"/>
      <c r="BZ137" s="71"/>
      <c r="CA137" s="71"/>
      <c r="CB137" s="71"/>
      <c r="CC137" s="71"/>
      <c r="CD137" s="71"/>
      <c r="CE137" s="71"/>
      <c r="CF137" s="71"/>
      <c r="CG137" s="71"/>
      <c r="CH137" s="71"/>
    </row>
    <row r="138" spans="1:86" ht="14.25" customHeight="1">
      <c r="A138" s="511" t="s">
        <v>318</v>
      </c>
      <c r="B138" s="512" t="s">
        <v>614</v>
      </c>
      <c r="C138" s="511" t="s">
        <v>20</v>
      </c>
      <c r="D138" s="511" t="s">
        <v>7</v>
      </c>
      <c r="E138" s="511" t="s">
        <v>92</v>
      </c>
      <c r="F138" s="511" t="s">
        <v>1263</v>
      </c>
      <c r="G138" s="513" t="s">
        <v>1302</v>
      </c>
      <c r="H138" s="513" t="s">
        <v>386</v>
      </c>
      <c r="I138" s="511" t="s">
        <v>386</v>
      </c>
      <c r="J138" s="511" t="s">
        <v>820</v>
      </c>
      <c r="K138" s="514"/>
      <c r="BA138" s="71"/>
      <c r="BB138" s="71"/>
      <c r="BC138" s="71"/>
      <c r="BD138" s="71"/>
      <c r="BE138" s="71"/>
      <c r="BF138" s="71"/>
      <c r="BG138" s="71"/>
      <c r="BH138" s="71"/>
      <c r="BI138" s="71"/>
      <c r="BJ138" s="71"/>
      <c r="BK138" s="71"/>
      <c r="BL138" s="71"/>
      <c r="BM138" s="179" t="s">
        <v>582</v>
      </c>
      <c r="BN138" s="71"/>
      <c r="BO138" s="71"/>
      <c r="BP138" s="71"/>
      <c r="BQ138" s="71"/>
      <c r="BR138" s="71"/>
      <c r="BS138" s="71"/>
      <c r="BT138" s="71"/>
      <c r="BU138" s="71"/>
      <c r="BV138" s="71"/>
      <c r="BW138" s="71"/>
      <c r="BX138" s="71"/>
      <c r="BY138" s="71"/>
      <c r="BZ138" s="71"/>
      <c r="CA138" s="71"/>
      <c r="CB138" s="71"/>
      <c r="CC138" s="71"/>
      <c r="CD138" s="71"/>
      <c r="CE138" s="71"/>
      <c r="CF138" s="71"/>
      <c r="CG138" s="71"/>
      <c r="CH138" s="71"/>
    </row>
    <row r="139" spans="1:86" ht="14.25" customHeight="1">
      <c r="A139" s="511" t="s">
        <v>318</v>
      </c>
      <c r="B139" s="525" t="s">
        <v>623</v>
      </c>
      <c r="C139" s="524" t="s">
        <v>20</v>
      </c>
      <c r="D139" s="524" t="s">
        <v>7</v>
      </c>
      <c r="E139" s="526" t="s">
        <v>1310</v>
      </c>
      <c r="F139" s="524" t="s">
        <v>1275</v>
      </c>
      <c r="G139" s="527">
        <v>9024.7193333333344</v>
      </c>
      <c r="H139" s="527">
        <v>7.4</v>
      </c>
      <c r="I139" s="524">
        <v>7.42</v>
      </c>
      <c r="J139" s="524" t="s">
        <v>1305</v>
      </c>
      <c r="K139" s="510" t="s">
        <v>1342</v>
      </c>
      <c r="BA139" s="71"/>
      <c r="BB139" s="71"/>
      <c r="BC139" s="71"/>
      <c r="BD139" s="71"/>
      <c r="BE139" s="71"/>
      <c r="BF139" s="71"/>
      <c r="BG139" s="71"/>
      <c r="BH139" s="71"/>
      <c r="BI139" s="71"/>
      <c r="BJ139" s="71"/>
      <c r="BK139" s="71"/>
      <c r="BL139" s="71"/>
      <c r="BM139" s="179" t="s">
        <v>583</v>
      </c>
      <c r="BN139" s="71"/>
      <c r="BO139" s="71"/>
      <c r="BP139" s="71"/>
      <c r="BQ139" s="71"/>
      <c r="BR139" s="71"/>
      <c r="BS139" s="71"/>
      <c r="BT139" s="71"/>
      <c r="BU139" s="71"/>
      <c r="BV139" s="71"/>
      <c r="BW139" s="71"/>
      <c r="BX139" s="71"/>
      <c r="BY139" s="71"/>
      <c r="BZ139" s="71"/>
      <c r="CA139" s="71"/>
      <c r="CB139" s="71"/>
      <c r="CC139" s="71"/>
      <c r="CD139" s="71"/>
      <c r="CE139" s="71"/>
      <c r="CF139" s="71"/>
      <c r="CG139" s="71"/>
      <c r="CH139" s="71"/>
    </row>
    <row r="140" spans="1:86" ht="14.25" customHeight="1">
      <c r="A140" s="511" t="s">
        <v>318</v>
      </c>
      <c r="B140" s="525" t="s">
        <v>623</v>
      </c>
      <c r="C140" s="524" t="s">
        <v>20</v>
      </c>
      <c r="D140" s="524" t="s">
        <v>7</v>
      </c>
      <c r="E140" s="526" t="s">
        <v>1343</v>
      </c>
      <c r="F140" s="524" t="s">
        <v>1275</v>
      </c>
      <c r="G140" s="527">
        <v>395.85966666666667</v>
      </c>
      <c r="H140" s="527">
        <v>4.7842578256203563</v>
      </c>
      <c r="I140" s="524">
        <v>2.16</v>
      </c>
      <c r="J140" s="524" t="s">
        <v>820</v>
      </c>
      <c r="K140" s="510"/>
      <c r="BA140" s="71"/>
      <c r="BB140" s="71"/>
      <c r="BC140" s="71"/>
      <c r="BD140" s="71"/>
      <c r="BE140" s="71"/>
      <c r="BF140" s="71"/>
      <c r="BG140" s="71"/>
      <c r="BH140" s="71"/>
      <c r="BI140" s="71"/>
      <c r="BJ140" s="71"/>
      <c r="BK140" s="71"/>
      <c r="BL140" s="71"/>
      <c r="BM140" s="179" t="s">
        <v>584</v>
      </c>
      <c r="BN140" s="71"/>
      <c r="BO140" s="71"/>
      <c r="BP140" s="71"/>
      <c r="BQ140" s="71"/>
      <c r="BR140" s="71"/>
      <c r="BS140" s="71"/>
      <c r="BT140" s="71"/>
      <c r="BU140" s="71"/>
      <c r="BV140" s="71"/>
      <c r="BW140" s="71"/>
      <c r="BX140" s="71"/>
      <c r="BY140" s="71"/>
      <c r="BZ140" s="71"/>
      <c r="CA140" s="71"/>
      <c r="CB140" s="71"/>
      <c r="CC140" s="71"/>
      <c r="CD140" s="71"/>
      <c r="CE140" s="71"/>
      <c r="CF140" s="71"/>
      <c r="CG140" s="71"/>
      <c r="CH140" s="71"/>
    </row>
    <row r="141" spans="1:86" ht="14.25" customHeight="1">
      <c r="A141" s="511" t="s">
        <v>318</v>
      </c>
      <c r="B141" s="512" t="s">
        <v>624</v>
      </c>
      <c r="C141" s="511" t="s">
        <v>20</v>
      </c>
      <c r="D141" s="511" t="s">
        <v>7</v>
      </c>
      <c r="E141" s="511" t="s">
        <v>105</v>
      </c>
      <c r="F141" s="511" t="s">
        <v>1275</v>
      </c>
      <c r="G141" s="513" t="s">
        <v>1302</v>
      </c>
      <c r="H141" s="513" t="s">
        <v>386</v>
      </c>
      <c r="I141" s="511" t="s">
        <v>386</v>
      </c>
      <c r="J141" s="511" t="s">
        <v>820</v>
      </c>
      <c r="K141" s="514" t="s">
        <v>1307</v>
      </c>
      <c r="BA141" s="71"/>
      <c r="BB141" s="71"/>
      <c r="BC141" s="71"/>
      <c r="BD141" s="71"/>
      <c r="BE141" s="71"/>
      <c r="BF141" s="71"/>
      <c r="BG141" s="71"/>
      <c r="BH141" s="71"/>
      <c r="BI141" s="71"/>
      <c r="BJ141" s="71"/>
      <c r="BK141" s="71"/>
      <c r="BL141" s="71"/>
      <c r="BM141" s="179" t="s">
        <v>585</v>
      </c>
      <c r="BN141" s="71"/>
      <c r="BO141" s="71"/>
      <c r="BP141" s="71"/>
      <c r="BQ141" s="71"/>
      <c r="BR141" s="71"/>
      <c r="BS141" s="71"/>
      <c r="BT141" s="71"/>
      <c r="BU141" s="71"/>
      <c r="BV141" s="71"/>
      <c r="BW141" s="71"/>
      <c r="BX141" s="71"/>
      <c r="BY141" s="71"/>
      <c r="BZ141" s="71"/>
      <c r="CA141" s="71"/>
      <c r="CB141" s="71"/>
      <c r="CC141" s="71"/>
      <c r="CD141" s="71"/>
      <c r="CE141" s="71"/>
      <c r="CF141" s="71"/>
      <c r="CG141" s="71"/>
      <c r="CH141" s="71"/>
    </row>
    <row r="142" spans="1:86" ht="14.25" customHeight="1">
      <c r="A142" s="511" t="s">
        <v>318</v>
      </c>
      <c r="B142" s="512" t="s">
        <v>625</v>
      </c>
      <c r="C142" s="511" t="s">
        <v>20</v>
      </c>
      <c r="D142" s="511" t="s">
        <v>7</v>
      </c>
      <c r="E142" s="511" t="s">
        <v>1195</v>
      </c>
      <c r="F142" s="511" t="s">
        <v>1275</v>
      </c>
      <c r="G142" s="513">
        <v>11.175333333333334</v>
      </c>
      <c r="H142" s="513">
        <v>1.7962003454231431E-2</v>
      </c>
      <c r="I142" s="511">
        <v>0.03</v>
      </c>
      <c r="J142" s="511" t="s">
        <v>820</v>
      </c>
      <c r="K142" s="514"/>
      <c r="BA142" s="71"/>
      <c r="BB142" s="71"/>
      <c r="BC142" s="71"/>
      <c r="BD142" s="71"/>
      <c r="BE142" s="71"/>
      <c r="BF142" s="71"/>
      <c r="BG142" s="71"/>
      <c r="BH142" s="71"/>
      <c r="BI142" s="71"/>
      <c r="BJ142" s="71"/>
      <c r="BK142" s="71"/>
      <c r="BL142" s="71"/>
      <c r="BM142" s="179" t="s">
        <v>586</v>
      </c>
      <c r="BN142" s="71"/>
      <c r="BO142" s="71"/>
      <c r="BP142" s="71"/>
      <c r="BQ142" s="71"/>
      <c r="BR142" s="71"/>
      <c r="BS142" s="71"/>
      <c r="BT142" s="71"/>
      <c r="BU142" s="71"/>
      <c r="BV142" s="71"/>
      <c r="BW142" s="71"/>
      <c r="BX142" s="71"/>
      <c r="BY142" s="71"/>
      <c r="BZ142" s="71"/>
      <c r="CA142" s="71"/>
      <c r="CB142" s="71"/>
      <c r="CC142" s="71"/>
      <c r="CD142" s="71"/>
      <c r="CE142" s="71"/>
      <c r="CF142" s="71"/>
      <c r="CG142" s="71"/>
      <c r="CH142" s="71"/>
    </row>
    <row r="143" spans="1:86" ht="14.25" customHeight="1">
      <c r="A143" s="511" t="s">
        <v>318</v>
      </c>
      <c r="B143" s="512" t="s">
        <v>628</v>
      </c>
      <c r="C143" s="511" t="s">
        <v>20</v>
      </c>
      <c r="D143" s="511" t="s">
        <v>7</v>
      </c>
      <c r="E143" s="511" t="s">
        <v>64</v>
      </c>
      <c r="F143" s="511" t="s">
        <v>1275</v>
      </c>
      <c r="G143" s="513" t="s">
        <v>1302</v>
      </c>
      <c r="H143" s="513" t="s">
        <v>386</v>
      </c>
      <c r="I143" s="511" t="s">
        <v>386</v>
      </c>
      <c r="J143" s="511" t="s">
        <v>820</v>
      </c>
      <c r="K143" s="514"/>
      <c r="BA143" s="71"/>
      <c r="BB143" s="71"/>
      <c r="BC143" s="71"/>
      <c r="BD143" s="71"/>
      <c r="BE143" s="71"/>
      <c r="BF143" s="71"/>
      <c r="BG143" s="71"/>
      <c r="BH143" s="71"/>
      <c r="BI143" s="71"/>
      <c r="BJ143" s="71"/>
      <c r="BK143" s="71"/>
      <c r="BL143" s="71"/>
      <c r="BM143" s="179" t="s">
        <v>587</v>
      </c>
      <c r="BN143" s="71"/>
      <c r="BO143" s="71"/>
      <c r="BP143" s="71"/>
      <c r="BQ143" s="71"/>
      <c r="BR143" s="71"/>
      <c r="BS143" s="71"/>
      <c r="BT143" s="71"/>
      <c r="BU143" s="71"/>
      <c r="BV143" s="71"/>
      <c r="BW143" s="71"/>
      <c r="BX143" s="71"/>
      <c r="BY143" s="71"/>
      <c r="BZ143" s="71"/>
      <c r="CA143" s="71"/>
      <c r="CB143" s="71"/>
      <c r="CC143" s="71"/>
      <c r="CD143" s="71"/>
      <c r="CE143" s="71"/>
      <c r="CF143" s="71"/>
      <c r="CG143" s="71"/>
      <c r="CH143" s="71"/>
    </row>
    <row r="144" spans="1:86" ht="14.25" customHeight="1">
      <c r="A144" s="511" t="s">
        <v>318</v>
      </c>
      <c r="B144" s="512" t="s">
        <v>461</v>
      </c>
      <c r="C144" s="511" t="s">
        <v>22</v>
      </c>
      <c r="D144" s="511" t="s">
        <v>7</v>
      </c>
      <c r="E144" s="511" t="s">
        <v>1344</v>
      </c>
      <c r="F144" s="511" t="s">
        <v>1275</v>
      </c>
      <c r="G144" s="513" t="s">
        <v>1302</v>
      </c>
      <c r="H144" s="513" t="s">
        <v>386</v>
      </c>
      <c r="I144" s="511" t="s">
        <v>386</v>
      </c>
      <c r="J144" s="511" t="s">
        <v>820</v>
      </c>
      <c r="K144" s="514"/>
      <c r="BA144" s="71"/>
      <c r="BB144" s="71"/>
      <c r="BC144" s="71"/>
      <c r="BD144" s="71"/>
      <c r="BE144" s="71"/>
      <c r="BF144" s="71"/>
      <c r="BG144" s="71"/>
      <c r="BH144" s="71"/>
      <c r="BI144" s="71"/>
      <c r="BJ144" s="71"/>
      <c r="BK144" s="71"/>
      <c r="BL144" s="71"/>
      <c r="BM144" s="179" t="s">
        <v>588</v>
      </c>
      <c r="BN144" s="71"/>
      <c r="BO144" s="71"/>
      <c r="BP144" s="71"/>
      <c r="BQ144" s="71"/>
      <c r="BR144" s="71"/>
      <c r="BS144" s="71"/>
      <c r="BT144" s="71"/>
      <c r="BU144" s="71"/>
      <c r="BV144" s="71"/>
      <c r="BW144" s="71"/>
      <c r="BX144" s="71"/>
      <c r="BY144" s="71"/>
      <c r="BZ144" s="71"/>
      <c r="CA144" s="71"/>
      <c r="CB144" s="71"/>
      <c r="CC144" s="71"/>
      <c r="CD144" s="71"/>
      <c r="CE144" s="71"/>
      <c r="CF144" s="71"/>
      <c r="CG144" s="71"/>
      <c r="CH144" s="71"/>
    </row>
    <row r="145" spans="1:86" ht="14.25" customHeight="1">
      <c r="A145" s="511" t="s">
        <v>318</v>
      </c>
      <c r="B145" s="512" t="s">
        <v>464</v>
      </c>
      <c r="C145" s="511" t="s">
        <v>22</v>
      </c>
      <c r="D145" s="511" t="s">
        <v>7</v>
      </c>
      <c r="E145" s="511" t="s">
        <v>1345</v>
      </c>
      <c r="F145" s="511" t="s">
        <v>1275</v>
      </c>
      <c r="G145" s="513" t="s">
        <v>1302</v>
      </c>
      <c r="H145" s="513">
        <v>0.2</v>
      </c>
      <c r="I145" s="511" t="s">
        <v>386</v>
      </c>
      <c r="J145" s="511" t="s">
        <v>820</v>
      </c>
      <c r="K145" s="514" t="s">
        <v>1303</v>
      </c>
      <c r="BA145" s="71"/>
      <c r="BB145" s="71"/>
      <c r="BC145" s="71"/>
      <c r="BD145" s="71"/>
      <c r="BE145" s="71"/>
      <c r="BF145" s="71"/>
      <c r="BG145" s="71"/>
      <c r="BH145" s="71"/>
      <c r="BI145" s="71"/>
      <c r="BJ145" s="71"/>
      <c r="BK145" s="71"/>
      <c r="BL145" s="71"/>
      <c r="BM145" s="179" t="s">
        <v>589</v>
      </c>
      <c r="BN145" s="71"/>
      <c r="BO145" s="71"/>
      <c r="BP145" s="71"/>
      <c r="BQ145" s="71"/>
      <c r="BR145" s="71"/>
      <c r="BS145" s="71"/>
      <c r="BT145" s="71"/>
      <c r="BU145" s="71"/>
      <c r="BV145" s="71"/>
      <c r="BW145" s="71"/>
      <c r="BX145" s="71"/>
      <c r="BY145" s="71"/>
      <c r="BZ145" s="71"/>
      <c r="CA145" s="71"/>
      <c r="CB145" s="71"/>
      <c r="CC145" s="71"/>
      <c r="CD145" s="71"/>
      <c r="CE145" s="71"/>
      <c r="CF145" s="71"/>
      <c r="CG145" s="71"/>
      <c r="CH145" s="71"/>
    </row>
    <row r="146" spans="1:86" ht="14.25" customHeight="1">
      <c r="A146" s="511" t="s">
        <v>318</v>
      </c>
      <c r="B146" s="512" t="s">
        <v>465</v>
      </c>
      <c r="C146" s="511" t="s">
        <v>22</v>
      </c>
      <c r="D146" s="511" t="s">
        <v>7</v>
      </c>
      <c r="E146" s="511" t="s">
        <v>1346</v>
      </c>
      <c r="F146" s="511" t="s">
        <v>1263</v>
      </c>
      <c r="G146" s="513" t="s">
        <v>1302</v>
      </c>
      <c r="H146" s="513" t="s">
        <v>386</v>
      </c>
      <c r="I146" s="511" t="s">
        <v>386</v>
      </c>
      <c r="J146" s="511" t="s">
        <v>820</v>
      </c>
      <c r="K146" s="514"/>
      <c r="BA146" s="71"/>
      <c r="BB146" s="71"/>
      <c r="BC146" s="71"/>
      <c r="BD146" s="71"/>
      <c r="BE146" s="71"/>
      <c r="BF146" s="71"/>
      <c r="BG146" s="71"/>
      <c r="BH146" s="71"/>
      <c r="BI146" s="71"/>
      <c r="BJ146" s="71"/>
      <c r="BK146" s="71"/>
      <c r="BL146" s="71"/>
      <c r="BM146" s="179" t="s">
        <v>590</v>
      </c>
      <c r="BN146" s="71"/>
      <c r="BO146" s="71"/>
      <c r="BP146" s="71"/>
      <c r="BQ146" s="71"/>
      <c r="BR146" s="71"/>
      <c r="BS146" s="71"/>
      <c r="BT146" s="71"/>
      <c r="BU146" s="71"/>
      <c r="BV146" s="71"/>
      <c r="BW146" s="71"/>
      <c r="BX146" s="71"/>
      <c r="BY146" s="71"/>
      <c r="BZ146" s="71"/>
      <c r="CA146" s="71"/>
      <c r="CB146" s="71"/>
      <c r="CC146" s="71"/>
      <c r="CD146" s="71"/>
      <c r="CE146" s="71"/>
      <c r="CF146" s="71"/>
      <c r="CG146" s="71"/>
      <c r="CH146" s="71"/>
    </row>
    <row r="147" spans="1:86" ht="14.25" customHeight="1">
      <c r="A147" s="511" t="s">
        <v>318</v>
      </c>
      <c r="B147" s="512" t="s">
        <v>1347</v>
      </c>
      <c r="C147" s="511" t="s">
        <v>22</v>
      </c>
      <c r="D147" s="511" t="s">
        <v>7</v>
      </c>
      <c r="E147" s="511" t="s">
        <v>1346</v>
      </c>
      <c r="F147" s="511" t="s">
        <v>1263</v>
      </c>
      <c r="G147" s="513" t="s">
        <v>1302</v>
      </c>
      <c r="H147" s="513" t="s">
        <v>386</v>
      </c>
      <c r="I147" s="511" t="s">
        <v>386</v>
      </c>
      <c r="J147" s="511" t="s">
        <v>820</v>
      </c>
      <c r="K147" s="514"/>
      <c r="BA147" s="71"/>
      <c r="BB147" s="71"/>
      <c r="BC147" s="71"/>
      <c r="BD147" s="71"/>
      <c r="BE147" s="71"/>
      <c r="BF147" s="71"/>
      <c r="BG147" s="71"/>
      <c r="BH147" s="71"/>
      <c r="BI147" s="71"/>
      <c r="BJ147" s="71"/>
      <c r="BK147" s="71"/>
      <c r="BL147" s="71"/>
      <c r="BM147" s="179" t="s">
        <v>591</v>
      </c>
      <c r="BN147" s="71"/>
      <c r="BO147" s="71"/>
      <c r="BP147" s="71"/>
      <c r="BQ147" s="71"/>
      <c r="BR147" s="71"/>
      <c r="BS147" s="71"/>
      <c r="BT147" s="71"/>
      <c r="BU147" s="71"/>
      <c r="BV147" s="71"/>
      <c r="BW147" s="71"/>
      <c r="BX147" s="71"/>
      <c r="BY147" s="71"/>
      <c r="BZ147" s="71"/>
      <c r="CA147" s="71"/>
      <c r="CB147" s="71"/>
      <c r="CC147" s="71"/>
      <c r="CD147" s="71"/>
      <c r="CE147" s="71"/>
      <c r="CF147" s="71"/>
      <c r="CG147" s="71"/>
      <c r="CH147" s="71"/>
    </row>
    <row r="148" spans="1:86" ht="14.25" customHeight="1">
      <c r="A148" s="511" t="s">
        <v>318</v>
      </c>
      <c r="B148" s="512" t="s">
        <v>1324</v>
      </c>
      <c r="C148" s="511" t="s">
        <v>22</v>
      </c>
      <c r="D148" s="511" t="s">
        <v>7</v>
      </c>
      <c r="E148" s="511" t="s">
        <v>1346</v>
      </c>
      <c r="F148" s="511" t="s">
        <v>1275</v>
      </c>
      <c r="G148" s="513">
        <v>271</v>
      </c>
      <c r="H148" s="513">
        <v>7.6267413014439285</v>
      </c>
      <c r="I148" s="511">
        <v>4.12</v>
      </c>
      <c r="J148" s="511" t="s">
        <v>820</v>
      </c>
      <c r="K148" s="514"/>
      <c r="BA148" s="71"/>
      <c r="BB148" s="71"/>
      <c r="BC148" s="71"/>
      <c r="BD148" s="71"/>
      <c r="BE148" s="71"/>
      <c r="BF148" s="71"/>
      <c r="BG148" s="71"/>
      <c r="BH148" s="71"/>
      <c r="BI148" s="71"/>
      <c r="BJ148" s="71"/>
      <c r="BK148" s="71"/>
      <c r="BL148" s="71"/>
      <c r="BM148" s="179" t="s">
        <v>592</v>
      </c>
      <c r="BN148" s="71"/>
      <c r="BO148" s="71"/>
      <c r="BP148" s="71"/>
      <c r="BQ148" s="71"/>
      <c r="BR148" s="71"/>
      <c r="BS148" s="71"/>
      <c r="BT148" s="71"/>
      <c r="BU148" s="71"/>
      <c r="BV148" s="71"/>
      <c r="BW148" s="71"/>
      <c r="BX148" s="71"/>
      <c r="BY148" s="71"/>
      <c r="BZ148" s="71"/>
      <c r="CA148" s="71"/>
      <c r="CB148" s="71"/>
      <c r="CC148" s="71"/>
      <c r="CD148" s="71"/>
      <c r="CE148" s="71"/>
      <c r="CF148" s="71"/>
      <c r="CG148" s="71"/>
      <c r="CH148" s="71"/>
    </row>
    <row r="149" spans="1:86" ht="14.25" customHeight="1">
      <c r="A149" s="511" t="s">
        <v>318</v>
      </c>
      <c r="B149" s="512" t="s">
        <v>467</v>
      </c>
      <c r="C149" s="511" t="s">
        <v>22</v>
      </c>
      <c r="D149" s="511" t="s">
        <v>7</v>
      </c>
      <c r="E149" s="511" t="s">
        <v>1346</v>
      </c>
      <c r="F149" s="511" t="s">
        <v>1275</v>
      </c>
      <c r="G149" s="513" t="s">
        <v>1302</v>
      </c>
      <c r="H149" s="513" t="s">
        <v>386</v>
      </c>
      <c r="I149" s="511" t="s">
        <v>386</v>
      </c>
      <c r="J149" s="511" t="s">
        <v>820</v>
      </c>
      <c r="K149" s="514"/>
      <c r="BA149" s="71"/>
      <c r="BB149" s="71"/>
      <c r="BC149" s="71"/>
      <c r="BD149" s="71"/>
      <c r="BE149" s="71"/>
      <c r="BF149" s="71"/>
      <c r="BG149" s="71"/>
      <c r="BH149" s="71"/>
      <c r="BI149" s="71"/>
      <c r="BJ149" s="71"/>
      <c r="BK149" s="71"/>
      <c r="BL149" s="71"/>
      <c r="BM149" s="179" t="s">
        <v>648</v>
      </c>
      <c r="BN149" s="71"/>
      <c r="BO149" s="71"/>
      <c r="BP149" s="71"/>
      <c r="BQ149" s="71"/>
      <c r="BR149" s="71"/>
      <c r="BS149" s="71"/>
      <c r="BT149" s="71"/>
      <c r="BU149" s="71"/>
      <c r="BV149" s="71"/>
      <c r="BW149" s="71"/>
      <c r="BX149" s="71"/>
      <c r="BY149" s="71"/>
      <c r="BZ149" s="71"/>
      <c r="CA149" s="71"/>
      <c r="CB149" s="71"/>
      <c r="CC149" s="71"/>
      <c r="CD149" s="71"/>
      <c r="CE149" s="71"/>
      <c r="CF149" s="71"/>
      <c r="CG149" s="71"/>
      <c r="CH149" s="71"/>
    </row>
    <row r="150" spans="1:86" ht="14.25" customHeight="1">
      <c r="A150" s="511" t="s">
        <v>318</v>
      </c>
      <c r="B150" s="512" t="s">
        <v>470</v>
      </c>
      <c r="C150" s="511" t="s">
        <v>22</v>
      </c>
      <c r="D150" s="511" t="s">
        <v>7</v>
      </c>
      <c r="E150" s="511" t="s">
        <v>1346</v>
      </c>
      <c r="F150" s="511" t="s">
        <v>1275</v>
      </c>
      <c r="G150" s="513" t="s">
        <v>1302</v>
      </c>
      <c r="H150" s="513" t="s">
        <v>386</v>
      </c>
      <c r="I150" s="511" t="s">
        <v>386</v>
      </c>
      <c r="J150" s="511" t="s">
        <v>820</v>
      </c>
      <c r="K150" s="514" t="s">
        <v>1307</v>
      </c>
      <c r="BA150" s="71"/>
      <c r="BB150" s="71"/>
      <c r="BC150" s="71"/>
      <c r="BD150" s="71"/>
      <c r="BE150" s="71"/>
      <c r="BF150" s="71"/>
      <c r="BG150" s="71"/>
      <c r="BH150" s="71"/>
      <c r="BI150" s="71"/>
      <c r="BJ150" s="71"/>
      <c r="BK150" s="71"/>
      <c r="BL150" s="71"/>
      <c r="BM150" s="179" t="s">
        <v>593</v>
      </c>
      <c r="BN150" s="71"/>
      <c r="BO150" s="71"/>
      <c r="BP150" s="71"/>
      <c r="BQ150" s="71"/>
      <c r="BR150" s="71"/>
      <c r="BS150" s="71"/>
      <c r="BT150" s="71"/>
      <c r="BU150" s="71"/>
      <c r="BV150" s="71"/>
      <c r="BW150" s="71"/>
      <c r="BX150" s="71"/>
      <c r="BY150" s="71"/>
      <c r="BZ150" s="71"/>
      <c r="CA150" s="71"/>
      <c r="CB150" s="71"/>
      <c r="CC150" s="71"/>
      <c r="CD150" s="71"/>
      <c r="CE150" s="71"/>
      <c r="CF150" s="71"/>
      <c r="CG150" s="71"/>
      <c r="CH150" s="71"/>
    </row>
    <row r="151" spans="1:86" ht="14.25" customHeight="1">
      <c r="A151" s="511" t="s">
        <v>318</v>
      </c>
      <c r="B151" s="512" t="s">
        <v>1348</v>
      </c>
      <c r="C151" s="511" t="s">
        <v>22</v>
      </c>
      <c r="D151" s="511" t="s">
        <v>7</v>
      </c>
      <c r="E151" s="511" t="s">
        <v>1349</v>
      </c>
      <c r="F151" s="511" t="s">
        <v>1263</v>
      </c>
      <c r="G151" s="513" t="s">
        <v>1302</v>
      </c>
      <c r="H151" s="513" t="s">
        <v>386</v>
      </c>
      <c r="I151" s="511" t="s">
        <v>386</v>
      </c>
      <c r="J151" s="511" t="s">
        <v>820</v>
      </c>
      <c r="K151" s="514"/>
      <c r="BA151" s="71"/>
      <c r="BB151" s="71"/>
      <c r="BC151" s="71"/>
      <c r="BD151" s="71"/>
      <c r="BE151" s="71"/>
      <c r="BF151" s="71"/>
      <c r="BG151" s="71"/>
      <c r="BH151" s="71"/>
      <c r="BI151" s="71"/>
      <c r="BJ151" s="71"/>
      <c r="BK151" s="71"/>
      <c r="BL151" s="71"/>
      <c r="BM151" s="179" t="s">
        <v>594</v>
      </c>
      <c r="BN151" s="71"/>
      <c r="BO151" s="71"/>
      <c r="BP151" s="71"/>
      <c r="BQ151" s="71"/>
      <c r="BR151" s="71"/>
      <c r="BS151" s="71"/>
      <c r="BT151" s="71"/>
      <c r="BU151" s="71"/>
      <c r="BV151" s="71"/>
      <c r="BW151" s="71"/>
      <c r="BX151" s="71"/>
      <c r="BY151" s="71"/>
      <c r="BZ151" s="71"/>
      <c r="CA151" s="71"/>
      <c r="CB151" s="71"/>
      <c r="CC151" s="71"/>
      <c r="CD151" s="71"/>
      <c r="CE151" s="71"/>
      <c r="CF151" s="71"/>
      <c r="CG151" s="71"/>
      <c r="CH151" s="71"/>
    </row>
    <row r="152" spans="1:86" ht="14.25" customHeight="1">
      <c r="A152" s="511" t="s">
        <v>318</v>
      </c>
      <c r="B152" s="512" t="s">
        <v>1348</v>
      </c>
      <c r="C152" s="511" t="s">
        <v>22</v>
      </c>
      <c r="D152" s="511" t="s">
        <v>7</v>
      </c>
      <c r="E152" s="511" t="s">
        <v>1350</v>
      </c>
      <c r="F152" s="511" t="s">
        <v>1263</v>
      </c>
      <c r="G152" s="513" t="s">
        <v>1302</v>
      </c>
      <c r="H152" s="513" t="s">
        <v>386</v>
      </c>
      <c r="I152" s="511" t="s">
        <v>386</v>
      </c>
      <c r="J152" s="511" t="s">
        <v>820</v>
      </c>
      <c r="K152" s="514"/>
      <c r="BA152" s="71"/>
      <c r="BB152" s="71"/>
      <c r="BC152" s="71"/>
      <c r="BD152" s="71"/>
      <c r="BE152" s="71"/>
      <c r="BF152" s="71"/>
      <c r="BG152" s="71"/>
      <c r="BH152" s="71"/>
      <c r="BI152" s="71"/>
      <c r="BJ152" s="71"/>
      <c r="BK152" s="71"/>
      <c r="BL152" s="71"/>
      <c r="BM152" s="179" t="s">
        <v>595</v>
      </c>
      <c r="BN152" s="71"/>
      <c r="BO152" s="71"/>
      <c r="BP152" s="71"/>
      <c r="BQ152" s="71"/>
      <c r="BR152" s="71"/>
      <c r="BS152" s="71"/>
      <c r="BT152" s="71"/>
      <c r="BU152" s="71"/>
      <c r="BV152" s="71"/>
      <c r="BW152" s="71"/>
      <c r="BX152" s="71"/>
      <c r="BY152" s="71"/>
      <c r="BZ152" s="71"/>
      <c r="CA152" s="71"/>
      <c r="CB152" s="71"/>
      <c r="CC152" s="71"/>
      <c r="CD152" s="71"/>
      <c r="CE152" s="71"/>
      <c r="CF152" s="71"/>
      <c r="CG152" s="71"/>
      <c r="CH152" s="71"/>
    </row>
    <row r="153" spans="1:86" ht="14.25" customHeight="1">
      <c r="A153" s="511" t="s">
        <v>318</v>
      </c>
      <c r="B153" s="512" t="s">
        <v>473</v>
      </c>
      <c r="C153" s="511" t="s">
        <v>22</v>
      </c>
      <c r="D153" s="511" t="s">
        <v>7</v>
      </c>
      <c r="E153" s="511" t="s">
        <v>1346</v>
      </c>
      <c r="F153" s="511" t="s">
        <v>1275</v>
      </c>
      <c r="G153" s="513">
        <v>1</v>
      </c>
      <c r="H153" s="513" t="s">
        <v>386</v>
      </c>
      <c r="I153" s="511">
        <v>0</v>
      </c>
      <c r="J153" s="511" t="s">
        <v>820</v>
      </c>
      <c r="K153" s="514"/>
      <c r="BA153" s="71"/>
      <c r="BB153" s="71"/>
      <c r="BC153" s="71"/>
      <c r="BD153" s="71"/>
      <c r="BE153" s="71"/>
      <c r="BF153" s="71"/>
      <c r="BG153" s="71"/>
      <c r="BH153" s="71"/>
      <c r="BI153" s="71"/>
      <c r="BJ153" s="71"/>
      <c r="BK153" s="71"/>
      <c r="BL153" s="71"/>
      <c r="BM153" s="179" t="s">
        <v>596</v>
      </c>
      <c r="BN153" s="71"/>
      <c r="BO153" s="71"/>
      <c r="BP153" s="71"/>
      <c r="BQ153" s="71"/>
      <c r="BR153" s="71"/>
      <c r="BS153" s="71"/>
      <c r="BT153" s="71"/>
      <c r="BU153" s="71"/>
      <c r="BV153" s="71"/>
      <c r="BW153" s="71"/>
      <c r="BX153" s="71"/>
      <c r="BY153" s="71"/>
      <c r="BZ153" s="71"/>
      <c r="CA153" s="71"/>
      <c r="CB153" s="71"/>
      <c r="CC153" s="71"/>
      <c r="CD153" s="71"/>
      <c r="CE153" s="71"/>
      <c r="CF153" s="71"/>
      <c r="CG153" s="71"/>
      <c r="CH153" s="71"/>
    </row>
    <row r="154" spans="1:86" ht="14.25" customHeight="1">
      <c r="A154" s="511" t="s">
        <v>318</v>
      </c>
      <c r="B154" s="512" t="s">
        <v>477</v>
      </c>
      <c r="C154" s="511" t="s">
        <v>22</v>
      </c>
      <c r="D154" s="511" t="s">
        <v>7</v>
      </c>
      <c r="E154" s="511" t="s">
        <v>1346</v>
      </c>
      <c r="F154" s="511" t="s">
        <v>1263</v>
      </c>
      <c r="G154" s="513" t="s">
        <v>1302</v>
      </c>
      <c r="H154" s="513" t="s">
        <v>386</v>
      </c>
      <c r="I154" s="511" t="s">
        <v>386</v>
      </c>
      <c r="J154" s="511" t="s">
        <v>820</v>
      </c>
      <c r="K154" s="514"/>
      <c r="BA154" s="71"/>
      <c r="BB154" s="71"/>
      <c r="BC154" s="71"/>
      <c r="BD154" s="71"/>
      <c r="BE154" s="71"/>
      <c r="BF154" s="71"/>
      <c r="BG154" s="71"/>
      <c r="BH154" s="71"/>
      <c r="BI154" s="71"/>
      <c r="BJ154" s="71"/>
      <c r="BK154" s="71"/>
      <c r="BL154" s="71"/>
      <c r="BM154" s="179" t="s">
        <v>597</v>
      </c>
      <c r="BN154" s="71"/>
      <c r="BO154" s="71"/>
      <c r="BP154" s="71"/>
      <c r="BQ154" s="71"/>
      <c r="BR154" s="71"/>
      <c r="BS154" s="71"/>
      <c r="BT154" s="71"/>
      <c r="BU154" s="71"/>
      <c r="BV154" s="71"/>
      <c r="BW154" s="71"/>
      <c r="BX154" s="71"/>
      <c r="BY154" s="71"/>
      <c r="BZ154" s="71"/>
      <c r="CA154" s="71"/>
      <c r="CB154" s="71"/>
      <c r="CC154" s="71"/>
      <c r="CD154" s="71"/>
      <c r="CE154" s="71"/>
      <c r="CF154" s="71"/>
      <c r="CG154" s="71"/>
      <c r="CH154" s="71"/>
    </row>
    <row r="155" spans="1:86" ht="14.25" customHeight="1">
      <c r="A155" s="511" t="s">
        <v>318</v>
      </c>
      <c r="B155" s="512" t="s">
        <v>478</v>
      </c>
      <c r="C155" s="511" t="s">
        <v>22</v>
      </c>
      <c r="D155" s="511" t="s">
        <v>7</v>
      </c>
      <c r="E155" s="511" t="s">
        <v>1346</v>
      </c>
      <c r="F155" s="511" t="s">
        <v>1263</v>
      </c>
      <c r="G155" s="513">
        <v>0.182</v>
      </c>
      <c r="H155" s="513" t="s">
        <v>386</v>
      </c>
      <c r="I155" s="511">
        <v>0</v>
      </c>
      <c r="J155" s="511" t="s">
        <v>820</v>
      </c>
      <c r="K155" s="514"/>
      <c r="BA155" s="71"/>
      <c r="BB155" s="71"/>
      <c r="BC155" s="71"/>
      <c r="BD155" s="71"/>
      <c r="BE155" s="71"/>
      <c r="BF155" s="71"/>
      <c r="BG155" s="71"/>
      <c r="BH155" s="71"/>
      <c r="BI155" s="71"/>
      <c r="BJ155" s="71"/>
      <c r="BK155" s="71"/>
      <c r="BL155" s="71"/>
      <c r="BM155" s="179" t="s">
        <v>649</v>
      </c>
      <c r="BN155" s="71"/>
      <c r="BO155" s="71"/>
      <c r="BP155" s="71"/>
      <c r="BQ155" s="71"/>
      <c r="BR155" s="71"/>
      <c r="BS155" s="71"/>
      <c r="BT155" s="71"/>
      <c r="BU155" s="71"/>
      <c r="BV155" s="71"/>
      <c r="BW155" s="71"/>
      <c r="BX155" s="71"/>
      <c r="BY155" s="71"/>
      <c r="BZ155" s="71"/>
      <c r="CA155" s="71"/>
      <c r="CB155" s="71"/>
      <c r="CC155" s="71"/>
      <c r="CD155" s="71"/>
      <c r="CE155" s="71"/>
      <c r="CF155" s="71"/>
      <c r="CG155" s="71"/>
      <c r="CH155" s="71"/>
    </row>
    <row r="156" spans="1:86" ht="14.25" customHeight="1">
      <c r="A156" s="511" t="s">
        <v>318</v>
      </c>
      <c r="B156" s="512" t="s">
        <v>479</v>
      </c>
      <c r="C156" s="511" t="s">
        <v>22</v>
      </c>
      <c r="D156" s="511" t="s">
        <v>7</v>
      </c>
      <c r="E156" s="511" t="s">
        <v>1351</v>
      </c>
      <c r="F156" s="511" t="s">
        <v>1263</v>
      </c>
      <c r="G156" s="513" t="s">
        <v>1302</v>
      </c>
      <c r="H156" s="513" t="s">
        <v>386</v>
      </c>
      <c r="I156" s="511" t="s">
        <v>386</v>
      </c>
      <c r="J156" s="511" t="s">
        <v>820</v>
      </c>
      <c r="K156" s="514"/>
      <c r="BA156" s="71"/>
      <c r="BB156" s="71"/>
      <c r="BC156" s="71"/>
      <c r="BD156" s="71"/>
      <c r="BE156" s="71"/>
      <c r="BF156" s="71"/>
      <c r="BG156" s="71"/>
      <c r="BH156" s="71"/>
      <c r="BI156" s="71"/>
      <c r="BJ156" s="71"/>
      <c r="BK156" s="71"/>
      <c r="BL156" s="71"/>
      <c r="BM156" s="179" t="s">
        <v>598</v>
      </c>
      <c r="BN156" s="71"/>
      <c r="BO156" s="71"/>
      <c r="BP156" s="71"/>
      <c r="BQ156" s="71"/>
      <c r="BR156" s="71"/>
      <c r="BS156" s="71"/>
      <c r="BT156" s="71"/>
      <c r="BU156" s="71"/>
      <c r="BV156" s="71"/>
      <c r="BW156" s="71"/>
      <c r="BX156" s="71"/>
      <c r="BY156" s="71"/>
      <c r="BZ156" s="71"/>
      <c r="CA156" s="71"/>
      <c r="CB156" s="71"/>
      <c r="CC156" s="71"/>
      <c r="CD156" s="71"/>
      <c r="CE156" s="71"/>
      <c r="CF156" s="71"/>
      <c r="CG156" s="71"/>
      <c r="CH156" s="71"/>
    </row>
    <row r="157" spans="1:86" ht="14.25" customHeight="1">
      <c r="A157" s="511" t="s">
        <v>318</v>
      </c>
      <c r="B157" s="512" t="s">
        <v>480</v>
      </c>
      <c r="C157" s="511" t="s">
        <v>22</v>
      </c>
      <c r="D157" s="511" t="s">
        <v>7</v>
      </c>
      <c r="E157" s="511" t="s">
        <v>1346</v>
      </c>
      <c r="F157" s="511" t="s">
        <v>1263</v>
      </c>
      <c r="G157" s="513" t="s">
        <v>1302</v>
      </c>
      <c r="H157" s="513" t="s">
        <v>386</v>
      </c>
      <c r="I157" s="511" t="s">
        <v>386</v>
      </c>
      <c r="J157" s="511" t="s">
        <v>820</v>
      </c>
      <c r="K157" s="514"/>
      <c r="BA157" s="71"/>
      <c r="BB157" s="71"/>
      <c r="BC157" s="71"/>
      <c r="BD157" s="71"/>
      <c r="BE157" s="71"/>
      <c r="BF157" s="71"/>
      <c r="BG157" s="71"/>
      <c r="BH157" s="71"/>
      <c r="BI157" s="71"/>
      <c r="BJ157" s="71"/>
      <c r="BK157" s="71"/>
      <c r="BL157" s="71"/>
      <c r="BM157" s="179" t="s">
        <v>599</v>
      </c>
      <c r="BN157" s="71"/>
      <c r="BO157" s="71"/>
      <c r="BP157" s="71"/>
      <c r="BQ157" s="71"/>
      <c r="BR157" s="71"/>
      <c r="BS157" s="71"/>
      <c r="BT157" s="71"/>
      <c r="BU157" s="71"/>
      <c r="BV157" s="71"/>
      <c r="BW157" s="71"/>
      <c r="BX157" s="71"/>
      <c r="BY157" s="71"/>
      <c r="BZ157" s="71"/>
      <c r="CA157" s="71"/>
      <c r="CB157" s="71"/>
      <c r="CC157" s="71"/>
      <c r="CD157" s="71"/>
      <c r="CE157" s="71"/>
      <c r="CF157" s="71"/>
      <c r="CG157" s="71"/>
      <c r="CH157" s="71"/>
    </row>
    <row r="158" spans="1:86" ht="14.25" customHeight="1">
      <c r="A158" s="511" t="s">
        <v>318</v>
      </c>
      <c r="B158" s="512" t="s">
        <v>481</v>
      </c>
      <c r="C158" s="511" t="s">
        <v>22</v>
      </c>
      <c r="D158" s="511" t="s">
        <v>7</v>
      </c>
      <c r="E158" s="511" t="s">
        <v>1352</v>
      </c>
      <c r="F158" s="511" t="s">
        <v>1263</v>
      </c>
      <c r="G158" s="513" t="s">
        <v>1302</v>
      </c>
      <c r="H158" s="513" t="s">
        <v>386</v>
      </c>
      <c r="I158" s="511" t="s">
        <v>386</v>
      </c>
      <c r="J158" s="511" t="s">
        <v>820</v>
      </c>
      <c r="K158" s="514"/>
      <c r="BA158" s="71"/>
      <c r="BB158" s="71"/>
      <c r="BC158" s="71"/>
      <c r="BD158" s="71"/>
      <c r="BE158" s="71"/>
      <c r="BF158" s="71"/>
      <c r="BG158" s="71"/>
      <c r="BH158" s="71"/>
      <c r="BI158" s="71"/>
      <c r="BJ158" s="71"/>
      <c r="BK158" s="71"/>
      <c r="BL158" s="71"/>
      <c r="BM158" s="180" t="s">
        <v>600</v>
      </c>
      <c r="BN158" s="71"/>
      <c r="BO158" s="71"/>
      <c r="BP158" s="71"/>
      <c r="BQ158" s="71"/>
      <c r="BR158" s="71"/>
      <c r="BS158" s="71"/>
      <c r="BT158" s="71"/>
      <c r="BU158" s="71"/>
      <c r="BV158" s="71"/>
      <c r="BW158" s="71"/>
      <c r="BX158" s="71"/>
      <c r="BY158" s="71"/>
      <c r="BZ158" s="71"/>
      <c r="CA158" s="71"/>
      <c r="CB158" s="71"/>
      <c r="CC158" s="71"/>
      <c r="CD158" s="71"/>
      <c r="CE158" s="71"/>
      <c r="CF158" s="71"/>
      <c r="CG158" s="71"/>
      <c r="CH158" s="71"/>
    </row>
    <row r="159" spans="1:86" ht="14.25" customHeight="1">
      <c r="A159" s="511" t="s">
        <v>318</v>
      </c>
      <c r="B159" s="512" t="s">
        <v>482</v>
      </c>
      <c r="C159" s="511" t="s">
        <v>22</v>
      </c>
      <c r="D159" s="511" t="s">
        <v>7</v>
      </c>
      <c r="E159" s="511" t="s">
        <v>1346</v>
      </c>
      <c r="F159" s="511" t="s">
        <v>1263</v>
      </c>
      <c r="G159" s="513" t="s">
        <v>1302</v>
      </c>
      <c r="H159" s="513" t="s">
        <v>386</v>
      </c>
      <c r="I159" s="511" t="s">
        <v>386</v>
      </c>
      <c r="J159" s="511" t="s">
        <v>820</v>
      </c>
      <c r="K159" s="514"/>
      <c r="BA159" s="71"/>
      <c r="BB159" s="71"/>
      <c r="BC159" s="71"/>
      <c r="BD159" s="71"/>
      <c r="BE159" s="71"/>
      <c r="BF159" s="71"/>
      <c r="BG159" s="71"/>
      <c r="BH159" s="71"/>
      <c r="BI159" s="71"/>
      <c r="BJ159" s="71"/>
      <c r="BK159" s="71"/>
      <c r="BL159" s="71"/>
      <c r="BM159" s="179" t="s">
        <v>79</v>
      </c>
      <c r="BN159" s="71"/>
      <c r="BO159" s="71"/>
      <c r="BP159" s="71"/>
      <c r="BQ159" s="71"/>
      <c r="BR159" s="71"/>
      <c r="BS159" s="71"/>
      <c r="BT159" s="71"/>
      <c r="BU159" s="71"/>
      <c r="BV159" s="71"/>
      <c r="BW159" s="71"/>
      <c r="BX159" s="71"/>
      <c r="BY159" s="71"/>
      <c r="BZ159" s="71"/>
      <c r="CA159" s="71"/>
      <c r="CB159" s="71"/>
      <c r="CC159" s="71"/>
      <c r="CD159" s="71"/>
      <c r="CE159" s="71"/>
      <c r="CF159" s="71"/>
      <c r="CG159" s="71"/>
      <c r="CH159" s="71"/>
    </row>
    <row r="160" spans="1:86" ht="14.25" customHeight="1">
      <c r="A160" s="511" t="s">
        <v>318</v>
      </c>
      <c r="B160" s="512" t="s">
        <v>483</v>
      </c>
      <c r="C160" s="511" t="s">
        <v>22</v>
      </c>
      <c r="D160" s="511" t="s">
        <v>7</v>
      </c>
      <c r="E160" s="511" t="s">
        <v>1345</v>
      </c>
      <c r="F160" s="511" t="s">
        <v>1263</v>
      </c>
      <c r="G160" s="513">
        <v>2720</v>
      </c>
      <c r="H160" s="513">
        <v>5.8</v>
      </c>
      <c r="I160" s="511">
        <v>5.94</v>
      </c>
      <c r="J160" s="511" t="s">
        <v>820</v>
      </c>
      <c r="K160" s="514"/>
      <c r="BA160" s="71"/>
      <c r="BB160" s="71"/>
      <c r="BC160" s="71"/>
      <c r="BD160" s="71"/>
      <c r="BE160" s="71"/>
      <c r="BF160" s="71"/>
      <c r="BG160" s="71"/>
      <c r="BH160" s="71"/>
      <c r="BI160" s="71"/>
      <c r="BJ160" s="71"/>
      <c r="BK160" s="71"/>
      <c r="BL160" s="71"/>
      <c r="BM160" s="180" t="s">
        <v>601</v>
      </c>
      <c r="BN160" s="71"/>
      <c r="BO160" s="71"/>
      <c r="BP160" s="71"/>
      <c r="BQ160" s="71"/>
      <c r="BR160" s="71"/>
      <c r="BS160" s="71"/>
      <c r="BT160" s="71"/>
      <c r="BU160" s="71"/>
      <c r="BV160" s="71"/>
      <c r="BW160" s="71"/>
      <c r="BX160" s="71"/>
      <c r="BY160" s="71"/>
      <c r="BZ160" s="71"/>
      <c r="CA160" s="71"/>
      <c r="CB160" s="71"/>
      <c r="CC160" s="71"/>
      <c r="CD160" s="71"/>
      <c r="CE160" s="71"/>
      <c r="CF160" s="71"/>
      <c r="CG160" s="71"/>
      <c r="CH160" s="71"/>
    </row>
    <row r="161" spans="1:86" ht="14.25" customHeight="1">
      <c r="A161" s="511" t="s">
        <v>318</v>
      </c>
      <c r="B161" s="512" t="s">
        <v>483</v>
      </c>
      <c r="C161" s="511" t="s">
        <v>22</v>
      </c>
      <c r="D161" s="511" t="s">
        <v>7</v>
      </c>
      <c r="E161" s="511" t="s">
        <v>1353</v>
      </c>
      <c r="F161" s="511" t="s">
        <v>1263</v>
      </c>
      <c r="G161" s="513" t="s">
        <v>1302</v>
      </c>
      <c r="H161" s="513" t="s">
        <v>386</v>
      </c>
      <c r="I161" s="511" t="s">
        <v>386</v>
      </c>
      <c r="J161" s="511" t="s">
        <v>820</v>
      </c>
      <c r="K161" s="514"/>
      <c r="BA161" s="71"/>
      <c r="BB161" s="71"/>
      <c r="BC161" s="71"/>
      <c r="BD161" s="71"/>
      <c r="BE161" s="71"/>
      <c r="BF161" s="71"/>
      <c r="BG161" s="71"/>
      <c r="BH161" s="71"/>
      <c r="BI161" s="71"/>
      <c r="BJ161" s="71"/>
      <c r="BK161" s="71"/>
      <c r="BL161" s="71"/>
      <c r="BM161" s="179" t="s">
        <v>602</v>
      </c>
      <c r="BN161" s="71"/>
      <c r="BO161" s="71"/>
      <c r="BP161" s="71"/>
      <c r="BQ161" s="71"/>
      <c r="BR161" s="71"/>
      <c r="BS161" s="71"/>
      <c r="BT161" s="71"/>
      <c r="BU161" s="71"/>
      <c r="BV161" s="71"/>
      <c r="BW161" s="71"/>
      <c r="BX161" s="71"/>
      <c r="BY161" s="71"/>
      <c r="BZ161" s="71"/>
      <c r="CA161" s="71"/>
      <c r="CB161" s="71"/>
      <c r="CC161" s="71"/>
      <c r="CD161" s="71"/>
      <c r="CE161" s="71"/>
      <c r="CF161" s="71"/>
      <c r="CG161" s="71"/>
      <c r="CH161" s="71"/>
    </row>
    <row r="162" spans="1:86" ht="14.25" customHeight="1">
      <c r="A162" s="511" t="s">
        <v>318</v>
      </c>
      <c r="B162" s="512" t="s">
        <v>483</v>
      </c>
      <c r="C162" s="511" t="s">
        <v>22</v>
      </c>
      <c r="D162" s="511" t="s">
        <v>7</v>
      </c>
      <c r="E162" s="511" t="s">
        <v>1354</v>
      </c>
      <c r="F162" s="511" t="s">
        <v>1263</v>
      </c>
      <c r="G162" s="513" t="s">
        <v>1302</v>
      </c>
      <c r="H162" s="513" t="s">
        <v>386</v>
      </c>
      <c r="I162" s="511" t="s">
        <v>386</v>
      </c>
      <c r="J162" s="511" t="s">
        <v>820</v>
      </c>
      <c r="K162" s="514"/>
      <c r="BA162" s="71"/>
      <c r="BB162" s="71"/>
      <c r="BC162" s="71"/>
      <c r="BD162" s="71"/>
      <c r="BE162" s="71"/>
      <c r="BF162" s="71"/>
      <c r="BG162" s="71"/>
      <c r="BH162" s="71"/>
      <c r="BI162" s="71"/>
      <c r="BJ162" s="71"/>
      <c r="BK162" s="71"/>
      <c r="BL162" s="71"/>
      <c r="BM162" s="179" t="s">
        <v>603</v>
      </c>
      <c r="BN162" s="71"/>
      <c r="BO162" s="71"/>
      <c r="BP162" s="71"/>
      <c r="BQ162" s="71"/>
      <c r="BR162" s="71"/>
      <c r="BS162" s="71"/>
      <c r="BT162" s="71"/>
      <c r="BU162" s="71"/>
      <c r="BV162" s="71"/>
      <c r="BW162" s="71"/>
      <c r="BX162" s="71"/>
      <c r="BY162" s="71"/>
      <c r="BZ162" s="71"/>
      <c r="CA162" s="71"/>
      <c r="CB162" s="71"/>
      <c r="CC162" s="71"/>
      <c r="CD162" s="71"/>
      <c r="CE162" s="71"/>
      <c r="CF162" s="71"/>
      <c r="CG162" s="71"/>
      <c r="CH162" s="71"/>
    </row>
    <row r="163" spans="1:86" ht="14.25" customHeight="1">
      <c r="A163" s="511" t="s">
        <v>318</v>
      </c>
      <c r="B163" s="512" t="s">
        <v>483</v>
      </c>
      <c r="C163" s="511" t="s">
        <v>22</v>
      </c>
      <c r="D163" s="511" t="s">
        <v>7</v>
      </c>
      <c r="E163" s="511" t="s">
        <v>92</v>
      </c>
      <c r="F163" s="511" t="s">
        <v>1263</v>
      </c>
      <c r="G163" s="513" t="s">
        <v>1302</v>
      </c>
      <c r="H163" s="513" t="s">
        <v>386</v>
      </c>
      <c r="I163" s="511" t="s">
        <v>386</v>
      </c>
      <c r="J163" s="511" t="s">
        <v>820</v>
      </c>
      <c r="K163" s="514"/>
      <c r="BA163" s="71"/>
      <c r="BB163" s="71"/>
      <c r="BC163" s="71"/>
      <c r="BD163" s="71"/>
      <c r="BE163" s="71"/>
      <c r="BF163" s="71"/>
      <c r="BG163" s="71"/>
      <c r="BH163" s="71"/>
      <c r="BI163" s="71"/>
      <c r="BJ163" s="71"/>
      <c r="BK163" s="71"/>
      <c r="BL163" s="71"/>
      <c r="BM163" s="179" t="s">
        <v>604</v>
      </c>
      <c r="BN163" s="71"/>
      <c r="BO163" s="71"/>
      <c r="BP163" s="71"/>
      <c r="BQ163" s="71"/>
      <c r="BR163" s="71"/>
      <c r="BS163" s="71"/>
      <c r="BT163" s="71"/>
      <c r="BU163" s="71"/>
      <c r="BV163" s="71"/>
      <c r="BW163" s="71"/>
      <c r="BX163" s="71"/>
      <c r="BY163" s="71"/>
      <c r="BZ163" s="71"/>
      <c r="CA163" s="71"/>
      <c r="CB163" s="71"/>
      <c r="CC163" s="71"/>
      <c r="CD163" s="71"/>
      <c r="CE163" s="71"/>
      <c r="CF163" s="71"/>
      <c r="CG163" s="71"/>
      <c r="CH163" s="71"/>
    </row>
    <row r="164" spans="1:86" ht="14.25" customHeight="1">
      <c r="A164" s="511" t="s">
        <v>318</v>
      </c>
      <c r="B164" s="512" t="s">
        <v>483</v>
      </c>
      <c r="C164" s="511" t="s">
        <v>22</v>
      </c>
      <c r="D164" s="511" t="s">
        <v>7</v>
      </c>
      <c r="E164" s="511" t="s">
        <v>1355</v>
      </c>
      <c r="F164" s="511" t="s">
        <v>1263</v>
      </c>
      <c r="G164" s="513">
        <v>90</v>
      </c>
      <c r="H164" s="513">
        <v>1.1000000000000001</v>
      </c>
      <c r="I164" s="511">
        <v>3.12</v>
      </c>
      <c r="J164" s="511" t="s">
        <v>820</v>
      </c>
      <c r="K164" s="514"/>
      <c r="BA164" s="71"/>
      <c r="BB164" s="71"/>
      <c r="BC164" s="71"/>
      <c r="BD164" s="71"/>
      <c r="BE164" s="71"/>
      <c r="BF164" s="71"/>
      <c r="BG164" s="71"/>
      <c r="BH164" s="71"/>
      <c r="BI164" s="71"/>
      <c r="BJ164" s="71"/>
      <c r="BK164" s="71"/>
      <c r="BL164" s="71"/>
      <c r="BM164" s="179" t="s">
        <v>605</v>
      </c>
      <c r="BN164" s="71"/>
      <c r="BO164" s="71"/>
      <c r="BP164" s="71"/>
      <c r="BQ164" s="71"/>
      <c r="BR164" s="71"/>
      <c r="BS164" s="71"/>
      <c r="BT164" s="71"/>
      <c r="BU164" s="71"/>
      <c r="BV164" s="71"/>
      <c r="BW164" s="71"/>
      <c r="BX164" s="71"/>
      <c r="BY164" s="71"/>
      <c r="BZ164" s="71"/>
      <c r="CA164" s="71"/>
      <c r="CB164" s="71"/>
      <c r="CC164" s="71"/>
      <c r="CD164" s="71"/>
      <c r="CE164" s="71"/>
      <c r="CF164" s="71"/>
      <c r="CG164" s="71"/>
      <c r="CH164" s="71"/>
    </row>
    <row r="165" spans="1:86" ht="14.25" customHeight="1">
      <c r="A165" s="511" t="s">
        <v>318</v>
      </c>
      <c r="B165" s="512" t="s">
        <v>484</v>
      </c>
      <c r="C165" s="511" t="s">
        <v>22</v>
      </c>
      <c r="D165" s="511" t="s">
        <v>7</v>
      </c>
      <c r="E165" s="511" t="s">
        <v>1349</v>
      </c>
      <c r="F165" s="511" t="s">
        <v>1275</v>
      </c>
      <c r="G165" s="513" t="s">
        <v>1302</v>
      </c>
      <c r="H165" s="513" t="s">
        <v>386</v>
      </c>
      <c r="I165" s="511" t="s">
        <v>386</v>
      </c>
      <c r="J165" s="511" t="s">
        <v>820</v>
      </c>
      <c r="K165" s="514"/>
      <c r="BA165" s="71"/>
      <c r="BB165" s="71"/>
      <c r="BC165" s="71"/>
      <c r="BD165" s="71"/>
      <c r="BE165" s="71"/>
      <c r="BF165" s="71"/>
      <c r="BG165" s="71"/>
      <c r="BH165" s="71"/>
      <c r="BI165" s="71"/>
      <c r="BJ165" s="71"/>
      <c r="BK165" s="71"/>
      <c r="BL165" s="71"/>
      <c r="BM165" s="179" t="s">
        <v>606</v>
      </c>
      <c r="BN165" s="71"/>
      <c r="BO165" s="71"/>
      <c r="BP165" s="71"/>
      <c r="BQ165" s="71"/>
      <c r="BR165" s="71"/>
      <c r="BS165" s="71"/>
      <c r="BT165" s="71"/>
      <c r="BU165" s="71"/>
      <c r="BV165" s="71"/>
      <c r="BW165" s="71"/>
      <c r="BX165" s="71"/>
      <c r="BY165" s="71"/>
      <c r="BZ165" s="71"/>
      <c r="CA165" s="71"/>
      <c r="CB165" s="71"/>
      <c r="CC165" s="71"/>
      <c r="CD165" s="71"/>
      <c r="CE165" s="71"/>
      <c r="CF165" s="71"/>
      <c r="CG165" s="71"/>
      <c r="CH165" s="71"/>
    </row>
    <row r="166" spans="1:86" ht="14.25" customHeight="1">
      <c r="A166" s="511" t="s">
        <v>318</v>
      </c>
      <c r="B166" s="512" t="s">
        <v>484</v>
      </c>
      <c r="C166" s="511" t="s">
        <v>22</v>
      </c>
      <c r="D166" s="511" t="s">
        <v>7</v>
      </c>
      <c r="E166" s="511" t="s">
        <v>5</v>
      </c>
      <c r="F166" s="511" t="s">
        <v>1275</v>
      </c>
      <c r="G166" s="513" t="s">
        <v>1302</v>
      </c>
      <c r="H166" s="513" t="s">
        <v>386</v>
      </c>
      <c r="I166" s="511" t="s">
        <v>386</v>
      </c>
      <c r="J166" s="511" t="s">
        <v>820</v>
      </c>
      <c r="K166" s="514"/>
      <c r="BA166" s="71"/>
      <c r="BB166" s="71"/>
      <c r="BC166" s="71"/>
      <c r="BD166" s="71"/>
      <c r="BE166" s="71"/>
      <c r="BF166" s="71"/>
      <c r="BG166" s="71"/>
      <c r="BH166" s="71"/>
      <c r="BI166" s="71"/>
      <c r="BJ166" s="71"/>
      <c r="BK166" s="71"/>
      <c r="BL166" s="71"/>
      <c r="BM166" s="179" t="s">
        <v>607</v>
      </c>
      <c r="BN166" s="71"/>
      <c r="BO166" s="71"/>
      <c r="BP166" s="71"/>
      <c r="BQ166" s="71"/>
      <c r="BR166" s="71"/>
      <c r="BS166" s="71"/>
      <c r="BT166" s="71"/>
      <c r="BU166" s="71"/>
      <c r="BV166" s="71"/>
      <c r="BW166" s="71"/>
      <c r="BX166" s="71"/>
      <c r="BY166" s="71"/>
      <c r="BZ166" s="71"/>
      <c r="CA166" s="71"/>
      <c r="CB166" s="71"/>
      <c r="CC166" s="71"/>
      <c r="CD166" s="71"/>
      <c r="CE166" s="71"/>
      <c r="CF166" s="71"/>
      <c r="CG166" s="71"/>
      <c r="CH166" s="71"/>
    </row>
    <row r="167" spans="1:86" ht="14.25" customHeight="1">
      <c r="A167" s="511" t="s">
        <v>318</v>
      </c>
      <c r="B167" s="512" t="s">
        <v>488</v>
      </c>
      <c r="C167" s="511" t="s">
        <v>22</v>
      </c>
      <c r="D167" s="511" t="s">
        <v>7</v>
      </c>
      <c r="E167" s="511" t="s">
        <v>1346</v>
      </c>
      <c r="F167" s="511" t="s">
        <v>1263</v>
      </c>
      <c r="G167" s="513">
        <v>16.928333333333331</v>
      </c>
      <c r="H167" s="513" t="s">
        <v>386</v>
      </c>
      <c r="I167" s="511">
        <v>0.22</v>
      </c>
      <c r="J167" s="511" t="s">
        <v>820</v>
      </c>
      <c r="K167" s="514"/>
      <c r="BA167" s="71"/>
      <c r="BB167" s="71"/>
      <c r="BC167" s="71"/>
      <c r="BD167" s="71"/>
      <c r="BE167" s="71"/>
      <c r="BF167" s="71"/>
      <c r="BG167" s="71"/>
      <c r="BH167" s="71"/>
      <c r="BI167" s="71"/>
      <c r="BJ167" s="71"/>
      <c r="BK167" s="71"/>
      <c r="BL167" s="71"/>
      <c r="BM167" s="179" t="s">
        <v>608</v>
      </c>
      <c r="BN167" s="71"/>
      <c r="BO167" s="71"/>
      <c r="BP167" s="71"/>
      <c r="BQ167" s="71"/>
      <c r="BR167" s="71"/>
      <c r="BS167" s="71"/>
      <c r="BT167" s="71"/>
      <c r="BU167" s="71"/>
      <c r="BV167" s="71"/>
      <c r="BW167" s="71"/>
      <c r="BX167" s="71"/>
      <c r="BY167" s="71"/>
      <c r="BZ167" s="71"/>
      <c r="CA167" s="71"/>
      <c r="CB167" s="71"/>
      <c r="CC167" s="71"/>
      <c r="CD167" s="71"/>
      <c r="CE167" s="71"/>
      <c r="CF167" s="71"/>
      <c r="CG167" s="71"/>
      <c r="CH167" s="71"/>
    </row>
    <row r="168" spans="1:86" ht="14.25" customHeight="1">
      <c r="A168" s="511" t="s">
        <v>318</v>
      </c>
      <c r="B168" s="512" t="s">
        <v>490</v>
      </c>
      <c r="C168" s="511" t="s">
        <v>22</v>
      </c>
      <c r="D168" s="511" t="s">
        <v>7</v>
      </c>
      <c r="E168" s="511" t="s">
        <v>1346</v>
      </c>
      <c r="F168" s="511" t="s">
        <v>1263</v>
      </c>
      <c r="G168" s="513" t="s">
        <v>1302</v>
      </c>
      <c r="H168" s="513" t="s">
        <v>386</v>
      </c>
      <c r="I168" s="511" t="s">
        <v>386</v>
      </c>
      <c r="J168" s="511" t="s">
        <v>820</v>
      </c>
      <c r="K168" s="514"/>
      <c r="BA168" s="71"/>
      <c r="BB168" s="71"/>
      <c r="BC168" s="71"/>
      <c r="BD168" s="71"/>
      <c r="BE168" s="71"/>
      <c r="BF168" s="71"/>
      <c r="BG168" s="71"/>
      <c r="BH168" s="71"/>
      <c r="BI168" s="71"/>
      <c r="BJ168" s="71"/>
      <c r="BK168" s="71"/>
      <c r="BL168" s="71"/>
      <c r="BM168" s="180" t="s">
        <v>609</v>
      </c>
      <c r="BN168" s="71"/>
      <c r="BO168" s="71"/>
      <c r="BP168" s="71"/>
      <c r="BQ168" s="71"/>
      <c r="BR168" s="71"/>
      <c r="BS168" s="71"/>
      <c r="BT168" s="71"/>
      <c r="BU168" s="71"/>
      <c r="BV168" s="71"/>
      <c r="BW168" s="71"/>
      <c r="BX168" s="71"/>
      <c r="BY168" s="71"/>
      <c r="BZ168" s="71"/>
      <c r="CA168" s="71"/>
      <c r="CB168" s="71"/>
      <c r="CC168" s="71"/>
      <c r="CD168" s="71"/>
      <c r="CE168" s="71"/>
      <c r="CF168" s="71"/>
      <c r="CG168" s="71"/>
      <c r="CH168" s="71"/>
    </row>
    <row r="169" spans="1:86" ht="14.25" customHeight="1">
      <c r="A169" s="511" t="s">
        <v>318</v>
      </c>
      <c r="B169" s="512" t="s">
        <v>491</v>
      </c>
      <c r="C169" s="511" t="s">
        <v>22</v>
      </c>
      <c r="D169" s="511" t="s">
        <v>7</v>
      </c>
      <c r="E169" s="511" t="s">
        <v>1356</v>
      </c>
      <c r="F169" s="511" t="s">
        <v>1263</v>
      </c>
      <c r="G169" s="513" t="s">
        <v>1302</v>
      </c>
      <c r="H169" s="513" t="s">
        <v>386</v>
      </c>
      <c r="I169" s="511" t="s">
        <v>386</v>
      </c>
      <c r="J169" s="511" t="s">
        <v>820</v>
      </c>
      <c r="K169" s="514"/>
      <c r="BA169" s="71"/>
      <c r="BB169" s="71"/>
      <c r="BC169" s="71"/>
      <c r="BD169" s="71"/>
      <c r="BE169" s="71"/>
      <c r="BF169" s="71"/>
      <c r="BG169" s="71"/>
      <c r="BH169" s="71"/>
      <c r="BI169" s="71"/>
      <c r="BJ169" s="71"/>
      <c r="BK169" s="71"/>
      <c r="BL169" s="71"/>
      <c r="BM169" s="179" t="s">
        <v>610</v>
      </c>
      <c r="BN169" s="71"/>
      <c r="BO169" s="71"/>
      <c r="BP169" s="71"/>
      <c r="BQ169" s="71"/>
      <c r="BR169" s="71"/>
      <c r="BS169" s="71"/>
      <c r="BT169" s="71"/>
      <c r="BU169" s="71"/>
      <c r="BV169" s="71"/>
      <c r="BW169" s="71"/>
      <c r="BX169" s="71"/>
      <c r="BY169" s="71"/>
      <c r="BZ169" s="71"/>
      <c r="CA169" s="71"/>
      <c r="CB169" s="71"/>
      <c r="CC169" s="71"/>
      <c r="CD169" s="71"/>
      <c r="CE169" s="71"/>
      <c r="CF169" s="71"/>
      <c r="CG169" s="71"/>
      <c r="CH169" s="71"/>
    </row>
    <row r="170" spans="1:86" ht="14.25" customHeight="1">
      <c r="A170" s="511" t="s">
        <v>318</v>
      </c>
      <c r="B170" s="512" t="s">
        <v>492</v>
      </c>
      <c r="C170" s="511" t="s">
        <v>22</v>
      </c>
      <c r="D170" s="511" t="s">
        <v>7</v>
      </c>
      <c r="E170" s="511" t="s">
        <v>1352</v>
      </c>
      <c r="F170" s="511" t="s">
        <v>1263</v>
      </c>
      <c r="G170" s="513" t="s">
        <v>1302</v>
      </c>
      <c r="H170" s="513" t="s">
        <v>386</v>
      </c>
      <c r="I170" s="511" t="s">
        <v>386</v>
      </c>
      <c r="J170" s="511" t="s">
        <v>820</v>
      </c>
      <c r="K170" s="514"/>
      <c r="BA170" s="71"/>
      <c r="BB170" s="71"/>
      <c r="BC170" s="71"/>
      <c r="BD170" s="71"/>
      <c r="BE170" s="71"/>
      <c r="BF170" s="71"/>
      <c r="BG170" s="71"/>
      <c r="BH170" s="71"/>
      <c r="BI170" s="71"/>
      <c r="BJ170" s="71"/>
      <c r="BK170" s="71"/>
      <c r="BL170" s="71"/>
      <c r="BM170" s="179" t="s">
        <v>611</v>
      </c>
      <c r="BN170" s="71"/>
      <c r="BO170" s="71"/>
      <c r="BP170" s="71"/>
      <c r="BQ170" s="71"/>
      <c r="BR170" s="71"/>
      <c r="BS170" s="71"/>
      <c r="BT170" s="71"/>
      <c r="BU170" s="71"/>
      <c r="BV170" s="71"/>
      <c r="BW170" s="71"/>
      <c r="BX170" s="71"/>
      <c r="BY170" s="71"/>
      <c r="BZ170" s="71"/>
      <c r="CA170" s="71"/>
      <c r="CB170" s="71"/>
      <c r="CC170" s="71"/>
      <c r="CD170" s="71"/>
      <c r="CE170" s="71"/>
      <c r="CF170" s="71"/>
      <c r="CG170" s="71"/>
      <c r="CH170" s="71"/>
    </row>
    <row r="171" spans="1:86" ht="14.25" customHeight="1">
      <c r="A171" s="511" t="s">
        <v>318</v>
      </c>
      <c r="B171" s="512" t="s">
        <v>493</v>
      </c>
      <c r="C171" s="511" t="s">
        <v>22</v>
      </c>
      <c r="D171" s="511" t="s">
        <v>7</v>
      </c>
      <c r="E171" s="511" t="s">
        <v>1357</v>
      </c>
      <c r="F171" s="511" t="s">
        <v>1275</v>
      </c>
      <c r="G171" s="513" t="s">
        <v>1302</v>
      </c>
      <c r="H171" s="513" t="s">
        <v>386</v>
      </c>
      <c r="I171" s="511" t="s">
        <v>386</v>
      </c>
      <c r="J171" s="511" t="s">
        <v>820</v>
      </c>
      <c r="K171" s="514"/>
      <c r="BA171" s="71"/>
      <c r="BB171" s="71"/>
      <c r="BC171" s="71"/>
      <c r="BD171" s="71"/>
      <c r="BE171" s="71"/>
      <c r="BF171" s="71"/>
      <c r="BG171" s="71"/>
      <c r="BH171" s="71"/>
      <c r="BI171" s="71"/>
      <c r="BJ171" s="71"/>
      <c r="BK171" s="71"/>
      <c r="BL171" s="71"/>
      <c r="BM171" s="179" t="s">
        <v>612</v>
      </c>
      <c r="BN171" s="71"/>
      <c r="BO171" s="71"/>
      <c r="BP171" s="71"/>
      <c r="BQ171" s="71"/>
      <c r="BR171" s="71"/>
      <c r="BS171" s="71"/>
      <c r="BT171" s="71"/>
      <c r="BU171" s="71"/>
      <c r="BV171" s="71"/>
      <c r="BW171" s="71"/>
      <c r="BX171" s="71"/>
      <c r="BY171" s="71"/>
      <c r="BZ171" s="71"/>
      <c r="CA171" s="71"/>
      <c r="CB171" s="71"/>
      <c r="CC171" s="71"/>
      <c r="CD171" s="71"/>
      <c r="CE171" s="71"/>
      <c r="CF171" s="71"/>
      <c r="CG171" s="71"/>
      <c r="CH171" s="71"/>
    </row>
    <row r="172" spans="1:86" ht="14.25" customHeight="1">
      <c r="A172" s="511" t="s">
        <v>318</v>
      </c>
      <c r="B172" s="512" t="s">
        <v>493</v>
      </c>
      <c r="C172" s="511" t="s">
        <v>22</v>
      </c>
      <c r="D172" s="511" t="s">
        <v>7</v>
      </c>
      <c r="E172" s="511" t="s">
        <v>1358</v>
      </c>
      <c r="F172" s="511" t="s">
        <v>1275</v>
      </c>
      <c r="G172" s="513" t="s">
        <v>1302</v>
      </c>
      <c r="H172" s="513" t="s">
        <v>386</v>
      </c>
      <c r="I172" s="511" t="s">
        <v>386</v>
      </c>
      <c r="J172" s="511" t="s">
        <v>820</v>
      </c>
      <c r="K172" s="514"/>
      <c r="BA172" s="71"/>
      <c r="BB172" s="71"/>
      <c r="BC172" s="71"/>
      <c r="BD172" s="71"/>
      <c r="BE172" s="71"/>
      <c r="BF172" s="71"/>
      <c r="BG172" s="71"/>
      <c r="BH172" s="71"/>
      <c r="BI172" s="71"/>
      <c r="BJ172" s="71"/>
      <c r="BK172" s="71"/>
      <c r="BL172" s="71"/>
      <c r="BM172" s="179" t="s">
        <v>613</v>
      </c>
      <c r="BN172" s="71"/>
      <c r="BO172" s="71"/>
      <c r="BP172" s="71"/>
      <c r="BQ172" s="71"/>
      <c r="BR172" s="71"/>
      <c r="BS172" s="71"/>
      <c r="BT172" s="71"/>
      <c r="BU172" s="71"/>
      <c r="BV172" s="71"/>
      <c r="BW172" s="71"/>
      <c r="BX172" s="71"/>
      <c r="BY172" s="71"/>
      <c r="BZ172" s="71"/>
      <c r="CA172" s="71"/>
      <c r="CB172" s="71"/>
      <c r="CC172" s="71"/>
      <c r="CD172" s="71"/>
      <c r="CE172" s="71"/>
      <c r="CF172" s="71"/>
      <c r="CG172" s="71"/>
      <c r="CH172" s="71"/>
    </row>
    <row r="173" spans="1:86" ht="14.25" customHeight="1">
      <c r="A173" s="511" t="s">
        <v>318</v>
      </c>
      <c r="B173" s="512" t="s">
        <v>494</v>
      </c>
      <c r="C173" s="511" t="s">
        <v>22</v>
      </c>
      <c r="D173" s="511" t="s">
        <v>7</v>
      </c>
      <c r="E173" s="511" t="s">
        <v>1359</v>
      </c>
      <c r="F173" s="511" t="s">
        <v>1275</v>
      </c>
      <c r="G173" s="513" t="s">
        <v>1302</v>
      </c>
      <c r="H173" s="513" t="s">
        <v>386</v>
      </c>
      <c r="I173" s="511" t="s">
        <v>386</v>
      </c>
      <c r="J173" s="511" t="s">
        <v>820</v>
      </c>
      <c r="K173" s="514"/>
      <c r="BA173" s="71"/>
      <c r="BB173" s="71"/>
      <c r="BC173" s="71"/>
      <c r="BD173" s="71"/>
      <c r="BE173" s="71"/>
      <c r="BF173" s="71"/>
      <c r="BG173" s="71"/>
      <c r="BH173" s="71"/>
      <c r="BI173" s="71"/>
      <c r="BJ173" s="71"/>
      <c r="BK173" s="71"/>
      <c r="BL173" s="71"/>
      <c r="BM173" s="179" t="s">
        <v>614</v>
      </c>
      <c r="BN173" s="71"/>
      <c r="BO173" s="71"/>
      <c r="BP173" s="71"/>
      <c r="BQ173" s="71"/>
      <c r="BR173" s="71"/>
      <c r="BS173" s="71"/>
      <c r="BT173" s="71"/>
      <c r="BU173" s="71"/>
      <c r="BV173" s="71"/>
      <c r="BW173" s="71"/>
      <c r="BX173" s="71"/>
      <c r="BY173" s="71"/>
      <c r="BZ173" s="71"/>
      <c r="CA173" s="71"/>
      <c r="CB173" s="71"/>
      <c r="CC173" s="71"/>
      <c r="CD173" s="71"/>
      <c r="CE173" s="71"/>
      <c r="CF173" s="71"/>
      <c r="CG173" s="71"/>
      <c r="CH173" s="71"/>
    </row>
    <row r="174" spans="1:86" ht="14.25" customHeight="1">
      <c r="A174" s="511" t="s">
        <v>318</v>
      </c>
      <c r="B174" s="512" t="s">
        <v>495</v>
      </c>
      <c r="C174" s="511" t="s">
        <v>22</v>
      </c>
      <c r="D174" s="511" t="s">
        <v>7</v>
      </c>
      <c r="E174" s="511" t="s">
        <v>1360</v>
      </c>
      <c r="F174" s="511" t="s">
        <v>1263</v>
      </c>
      <c r="G174" s="513" t="s">
        <v>1302</v>
      </c>
      <c r="H174" s="513" t="s">
        <v>386</v>
      </c>
      <c r="I174" s="511" t="s">
        <v>386</v>
      </c>
      <c r="J174" s="511" t="s">
        <v>820</v>
      </c>
      <c r="K174" s="514"/>
      <c r="BA174" s="71"/>
      <c r="BB174" s="71"/>
      <c r="BC174" s="71"/>
      <c r="BD174" s="71"/>
      <c r="BE174" s="71"/>
      <c r="BF174" s="71"/>
      <c r="BG174" s="71"/>
      <c r="BH174" s="71"/>
      <c r="BI174" s="71"/>
      <c r="BJ174" s="71"/>
      <c r="BK174" s="71"/>
      <c r="BL174" s="71"/>
      <c r="BM174" s="179" t="s">
        <v>615</v>
      </c>
      <c r="BN174" s="71"/>
      <c r="BO174" s="71"/>
      <c r="BP174" s="71"/>
      <c r="BQ174" s="71"/>
      <c r="BR174" s="71"/>
      <c r="BS174" s="71"/>
      <c r="BT174" s="71"/>
      <c r="BU174" s="71"/>
      <c r="BV174" s="71"/>
      <c r="BW174" s="71"/>
      <c r="BX174" s="71"/>
      <c r="BY174" s="71"/>
      <c r="BZ174" s="71"/>
      <c r="CA174" s="71"/>
      <c r="CB174" s="71"/>
      <c r="CC174" s="71"/>
      <c r="CD174" s="71"/>
      <c r="CE174" s="71"/>
      <c r="CF174" s="71"/>
      <c r="CG174" s="71"/>
      <c r="CH174" s="71"/>
    </row>
    <row r="175" spans="1:86" ht="14.25" customHeight="1">
      <c r="A175" s="511" t="s">
        <v>318</v>
      </c>
      <c r="B175" s="512" t="s">
        <v>496</v>
      </c>
      <c r="C175" s="511" t="s">
        <v>22</v>
      </c>
      <c r="D175" s="511" t="s">
        <v>7</v>
      </c>
      <c r="E175" s="511" t="s">
        <v>1360</v>
      </c>
      <c r="F175" s="511" t="s">
        <v>1263</v>
      </c>
      <c r="G175" s="513" t="s">
        <v>1302</v>
      </c>
      <c r="H175" s="513" t="s">
        <v>386</v>
      </c>
      <c r="I175" s="511" t="s">
        <v>386</v>
      </c>
      <c r="J175" s="511" t="s">
        <v>820</v>
      </c>
      <c r="K175" s="514"/>
      <c r="BA175" s="71"/>
      <c r="BB175" s="71"/>
      <c r="BC175" s="71"/>
      <c r="BD175" s="71"/>
      <c r="BE175" s="71"/>
      <c r="BF175" s="71"/>
      <c r="BG175" s="71"/>
      <c r="BH175" s="71"/>
      <c r="BI175" s="71"/>
      <c r="BJ175" s="71"/>
      <c r="BK175" s="71"/>
      <c r="BL175" s="71"/>
      <c r="BM175" s="179" t="s">
        <v>616</v>
      </c>
      <c r="BN175" s="71"/>
      <c r="BO175" s="71"/>
      <c r="BP175" s="71"/>
      <c r="BQ175" s="71"/>
      <c r="BR175" s="71"/>
      <c r="BS175" s="71"/>
      <c r="BT175" s="71"/>
      <c r="BU175" s="71"/>
      <c r="BV175" s="71"/>
      <c r="BW175" s="71"/>
      <c r="BX175" s="71"/>
      <c r="BY175" s="71"/>
      <c r="BZ175" s="71"/>
      <c r="CA175" s="71"/>
      <c r="CB175" s="71"/>
      <c r="CC175" s="71"/>
      <c r="CD175" s="71"/>
      <c r="CE175" s="71"/>
      <c r="CF175" s="71"/>
      <c r="CG175" s="71"/>
      <c r="CH175" s="71"/>
    </row>
    <row r="176" spans="1:86" ht="14.25" customHeight="1">
      <c r="A176" s="511" t="s">
        <v>318</v>
      </c>
      <c r="B176" s="512" t="s">
        <v>499</v>
      </c>
      <c r="C176" s="511" t="s">
        <v>22</v>
      </c>
      <c r="D176" s="511" t="s">
        <v>7</v>
      </c>
      <c r="E176" s="511" t="s">
        <v>1361</v>
      </c>
      <c r="F176" s="511" t="s">
        <v>1263</v>
      </c>
      <c r="G176" s="513" t="s">
        <v>1302</v>
      </c>
      <c r="H176" s="513">
        <v>0</v>
      </c>
      <c r="I176" s="511" t="s">
        <v>386</v>
      </c>
      <c r="J176" s="511" t="s">
        <v>820</v>
      </c>
      <c r="K176" s="514"/>
      <c r="BA176" s="71"/>
      <c r="BB176" s="71"/>
      <c r="BC176" s="71"/>
      <c r="BD176" s="71"/>
      <c r="BE176" s="71"/>
      <c r="BF176" s="71"/>
      <c r="BG176" s="71"/>
      <c r="BH176" s="71"/>
      <c r="BI176" s="71"/>
      <c r="BJ176" s="71"/>
      <c r="BK176" s="71"/>
      <c r="BL176" s="71"/>
      <c r="BM176" s="179" t="s">
        <v>617</v>
      </c>
      <c r="BN176" s="71"/>
      <c r="BO176" s="71"/>
      <c r="BP176" s="71"/>
      <c r="BQ176" s="71"/>
      <c r="BR176" s="71"/>
      <c r="BS176" s="71"/>
      <c r="BT176" s="71"/>
      <c r="BU176" s="71"/>
      <c r="BV176" s="71"/>
      <c r="BW176" s="71"/>
      <c r="BX176" s="71"/>
      <c r="BY176" s="71"/>
      <c r="BZ176" s="71"/>
      <c r="CA176" s="71"/>
      <c r="CB176" s="71"/>
      <c r="CC176" s="71"/>
      <c r="CD176" s="71"/>
      <c r="CE176" s="71"/>
      <c r="CF176" s="71"/>
      <c r="CG176" s="71"/>
      <c r="CH176" s="71"/>
    </row>
    <row r="177" spans="1:86" ht="14.25" customHeight="1">
      <c r="A177" s="511" t="s">
        <v>318</v>
      </c>
      <c r="B177" s="512" t="s">
        <v>499</v>
      </c>
      <c r="C177" s="511" t="s">
        <v>22</v>
      </c>
      <c r="D177" s="511" t="s">
        <v>7</v>
      </c>
      <c r="E177" s="511" t="s">
        <v>1362</v>
      </c>
      <c r="F177" s="511" t="s">
        <v>1263</v>
      </c>
      <c r="G177" s="513" t="s">
        <v>1302</v>
      </c>
      <c r="H177" s="513">
        <v>0</v>
      </c>
      <c r="I177" s="511" t="s">
        <v>386</v>
      </c>
      <c r="J177" s="511" t="s">
        <v>820</v>
      </c>
      <c r="K177" s="514"/>
      <c r="BA177" s="71"/>
      <c r="BB177" s="71"/>
      <c r="BC177" s="71"/>
      <c r="BD177" s="71"/>
      <c r="BE177" s="71"/>
      <c r="BF177" s="71"/>
      <c r="BG177" s="71"/>
      <c r="BH177" s="71"/>
      <c r="BI177" s="71"/>
      <c r="BJ177" s="71"/>
      <c r="BK177" s="71"/>
      <c r="BL177" s="71"/>
      <c r="BM177" s="179" t="s">
        <v>618</v>
      </c>
      <c r="BN177" s="71"/>
      <c r="BO177" s="71"/>
      <c r="BP177" s="71"/>
      <c r="BQ177" s="71"/>
      <c r="BR177" s="71"/>
      <c r="BS177" s="71"/>
      <c r="BT177" s="71"/>
      <c r="BU177" s="71"/>
      <c r="BV177" s="71"/>
      <c r="BW177" s="71"/>
      <c r="BX177" s="71"/>
      <c r="BY177" s="71"/>
      <c r="BZ177" s="71"/>
      <c r="CA177" s="71"/>
      <c r="CB177" s="71"/>
      <c r="CC177" s="71"/>
      <c r="CD177" s="71"/>
      <c r="CE177" s="71"/>
      <c r="CF177" s="71"/>
      <c r="CG177" s="71"/>
      <c r="CH177" s="71"/>
    </row>
    <row r="178" spans="1:86" ht="14.25" customHeight="1">
      <c r="A178" s="511" t="s">
        <v>318</v>
      </c>
      <c r="B178" s="512" t="s">
        <v>501</v>
      </c>
      <c r="C178" s="511" t="s">
        <v>22</v>
      </c>
      <c r="D178" s="511" t="s">
        <v>7</v>
      </c>
      <c r="E178" s="511" t="s">
        <v>1363</v>
      </c>
      <c r="F178" s="511" t="s">
        <v>1263</v>
      </c>
      <c r="G178" s="513" t="s">
        <v>1302</v>
      </c>
      <c r="H178" s="513" t="s">
        <v>386</v>
      </c>
      <c r="I178" s="511" t="s">
        <v>386</v>
      </c>
      <c r="J178" s="511" t="s">
        <v>820</v>
      </c>
      <c r="K178" s="514"/>
      <c r="BA178" s="71"/>
      <c r="BB178" s="71"/>
      <c r="BC178" s="71"/>
      <c r="BD178" s="71"/>
      <c r="BE178" s="71"/>
      <c r="BF178" s="71"/>
      <c r="BG178" s="71"/>
      <c r="BH178" s="71"/>
      <c r="BI178" s="71"/>
      <c r="BJ178" s="71"/>
      <c r="BK178" s="71"/>
      <c r="BL178" s="71"/>
      <c r="BM178" s="179" t="s">
        <v>619</v>
      </c>
      <c r="BN178" s="71"/>
      <c r="BO178" s="71"/>
      <c r="BP178" s="71"/>
      <c r="BQ178" s="71"/>
      <c r="BR178" s="71"/>
      <c r="BS178" s="71"/>
      <c r="BT178" s="71"/>
      <c r="BU178" s="71"/>
      <c r="BV178" s="71"/>
      <c r="BW178" s="71"/>
      <c r="BX178" s="71"/>
      <c r="BY178" s="71"/>
      <c r="BZ178" s="71"/>
      <c r="CA178" s="71"/>
      <c r="CB178" s="71"/>
      <c r="CC178" s="71"/>
      <c r="CD178" s="71"/>
      <c r="CE178" s="71"/>
      <c r="CF178" s="71"/>
      <c r="CG178" s="71"/>
      <c r="CH178" s="71"/>
    </row>
    <row r="179" spans="1:86" ht="14.25" customHeight="1">
      <c r="A179" s="511" t="s">
        <v>318</v>
      </c>
      <c r="B179" s="512" t="s">
        <v>503</v>
      </c>
      <c r="C179" s="511" t="s">
        <v>22</v>
      </c>
      <c r="D179" s="511" t="s">
        <v>7</v>
      </c>
      <c r="E179" s="511" t="s">
        <v>1364</v>
      </c>
      <c r="F179" s="511" t="s">
        <v>1275</v>
      </c>
      <c r="G179" s="513" t="s">
        <v>1302</v>
      </c>
      <c r="H179" s="513" t="s">
        <v>386</v>
      </c>
      <c r="I179" s="511" t="s">
        <v>386</v>
      </c>
      <c r="J179" s="511" t="s">
        <v>820</v>
      </c>
      <c r="K179" s="514" t="s">
        <v>1307</v>
      </c>
      <c r="BA179" s="71"/>
      <c r="BB179" s="71"/>
      <c r="BC179" s="71"/>
      <c r="BD179" s="71"/>
      <c r="BE179" s="71"/>
      <c r="BF179" s="71"/>
      <c r="BG179" s="71"/>
      <c r="BH179" s="71"/>
      <c r="BI179" s="71"/>
      <c r="BJ179" s="71"/>
      <c r="BK179" s="71"/>
      <c r="BL179" s="71"/>
      <c r="BM179" s="179" t="s">
        <v>620</v>
      </c>
      <c r="BN179" s="71"/>
      <c r="BO179" s="71"/>
      <c r="BP179" s="71"/>
      <c r="BQ179" s="71"/>
      <c r="BR179" s="71"/>
      <c r="BS179" s="71"/>
      <c r="BT179" s="71"/>
      <c r="BU179" s="71"/>
      <c r="BV179" s="71"/>
      <c r="BW179" s="71"/>
      <c r="BX179" s="71"/>
      <c r="BY179" s="71"/>
      <c r="BZ179" s="71"/>
      <c r="CA179" s="71"/>
      <c r="CB179" s="71"/>
      <c r="CC179" s="71"/>
      <c r="CD179" s="71"/>
      <c r="CE179" s="71"/>
      <c r="CF179" s="71"/>
      <c r="CG179" s="71"/>
      <c r="CH179" s="71"/>
    </row>
    <row r="180" spans="1:86" ht="14.25" customHeight="1">
      <c r="A180" s="511" t="s">
        <v>318</v>
      </c>
      <c r="B180" s="512" t="s">
        <v>91</v>
      </c>
      <c r="C180" s="511" t="s">
        <v>22</v>
      </c>
      <c r="D180" s="511" t="s">
        <v>7</v>
      </c>
      <c r="E180" s="511" t="s">
        <v>1365</v>
      </c>
      <c r="F180" s="511" t="s">
        <v>1263</v>
      </c>
      <c r="G180" s="513">
        <v>12.66</v>
      </c>
      <c r="H180" s="513">
        <v>2.2999999999999998</v>
      </c>
      <c r="I180" s="511">
        <v>22.22</v>
      </c>
      <c r="J180" s="511" t="s">
        <v>820</v>
      </c>
      <c r="K180" s="514" t="s">
        <v>1303</v>
      </c>
      <c r="BA180" s="71"/>
      <c r="BB180" s="71"/>
      <c r="BC180" s="71"/>
      <c r="BD180" s="71"/>
      <c r="BE180" s="71"/>
      <c r="BF180" s="71"/>
      <c r="BG180" s="71"/>
      <c r="BH180" s="71"/>
      <c r="BI180" s="71"/>
      <c r="BJ180" s="71"/>
      <c r="BK180" s="71"/>
      <c r="BL180" s="71"/>
      <c r="BM180" s="179" t="s">
        <v>621</v>
      </c>
      <c r="BN180" s="71"/>
      <c r="BO180" s="71"/>
      <c r="BP180" s="71"/>
      <c r="BQ180" s="71"/>
      <c r="BR180" s="71"/>
      <c r="BS180" s="71"/>
      <c r="BT180" s="71"/>
      <c r="BU180" s="71"/>
      <c r="BV180" s="71"/>
      <c r="BW180" s="71"/>
      <c r="BX180" s="71"/>
      <c r="BY180" s="71"/>
      <c r="BZ180" s="71"/>
      <c r="CA180" s="71"/>
      <c r="CB180" s="71"/>
      <c r="CC180" s="71"/>
      <c r="CD180" s="71"/>
      <c r="CE180" s="71"/>
      <c r="CF180" s="71"/>
      <c r="CG180" s="71"/>
      <c r="CH180" s="71"/>
    </row>
    <row r="181" spans="1:86" ht="14.25" customHeight="1">
      <c r="A181" s="511" t="s">
        <v>318</v>
      </c>
      <c r="B181" s="512" t="s">
        <v>91</v>
      </c>
      <c r="C181" s="511" t="s">
        <v>22</v>
      </c>
      <c r="D181" s="511" t="s">
        <v>7</v>
      </c>
      <c r="E181" s="511" t="s">
        <v>1366</v>
      </c>
      <c r="F181" s="511" t="s">
        <v>1263</v>
      </c>
      <c r="G181" s="513">
        <v>0.33</v>
      </c>
      <c r="H181" s="513">
        <v>2.3199999999999998</v>
      </c>
      <c r="I181" s="511">
        <v>0.12</v>
      </c>
      <c r="J181" s="511" t="s">
        <v>820</v>
      </c>
      <c r="K181" s="514" t="s">
        <v>1303</v>
      </c>
      <c r="BA181" s="71"/>
      <c r="BB181" s="71"/>
      <c r="BC181" s="71"/>
      <c r="BD181" s="71"/>
      <c r="BE181" s="71"/>
      <c r="BF181" s="71"/>
      <c r="BG181" s="71"/>
      <c r="BH181" s="71"/>
      <c r="BI181" s="71"/>
      <c r="BJ181" s="71"/>
      <c r="BK181" s="71"/>
      <c r="BL181" s="71"/>
      <c r="BM181" s="179" t="s">
        <v>622</v>
      </c>
      <c r="BN181" s="71"/>
      <c r="BO181" s="71"/>
      <c r="BP181" s="71"/>
      <c r="BQ181" s="71"/>
      <c r="BR181" s="71"/>
      <c r="BS181" s="71"/>
      <c r="BT181" s="71"/>
      <c r="BU181" s="71"/>
      <c r="BV181" s="71"/>
      <c r="BW181" s="71"/>
      <c r="BX181" s="71"/>
      <c r="BY181" s="71"/>
      <c r="BZ181" s="71"/>
      <c r="CA181" s="71"/>
      <c r="CB181" s="71"/>
      <c r="CC181" s="71"/>
      <c r="CD181" s="71"/>
      <c r="CE181" s="71"/>
      <c r="CF181" s="71"/>
      <c r="CG181" s="71"/>
      <c r="CH181" s="71"/>
    </row>
    <row r="182" spans="1:86" ht="14.25" customHeight="1">
      <c r="A182" s="511" t="s">
        <v>318</v>
      </c>
      <c r="B182" s="512" t="s">
        <v>91</v>
      </c>
      <c r="C182" s="511" t="s">
        <v>22</v>
      </c>
      <c r="D182" s="511" t="s">
        <v>7</v>
      </c>
      <c r="E182" s="511" t="s">
        <v>1345</v>
      </c>
      <c r="F182" s="511" t="s">
        <v>1263</v>
      </c>
      <c r="G182" s="513">
        <v>1.66</v>
      </c>
      <c r="H182" s="513">
        <v>2.3199999999999998</v>
      </c>
      <c r="I182" s="511">
        <v>0.38</v>
      </c>
      <c r="J182" s="511" t="s">
        <v>820</v>
      </c>
      <c r="K182" s="514" t="s">
        <v>1303</v>
      </c>
      <c r="BA182" s="71"/>
      <c r="BB182" s="71"/>
      <c r="BC182" s="71"/>
      <c r="BD182" s="71"/>
      <c r="BE182" s="71"/>
      <c r="BF182" s="71"/>
      <c r="BG182" s="71"/>
      <c r="BH182" s="71"/>
      <c r="BI182" s="71"/>
      <c r="BJ182" s="71"/>
      <c r="BK182" s="71"/>
      <c r="BL182" s="71"/>
      <c r="BM182" s="179" t="s">
        <v>650</v>
      </c>
      <c r="BN182" s="71"/>
      <c r="BO182" s="71"/>
      <c r="BP182" s="71"/>
      <c r="BQ182" s="71"/>
      <c r="BR182" s="71"/>
      <c r="BS182" s="71"/>
      <c r="BT182" s="71"/>
      <c r="BU182" s="71"/>
      <c r="BV182" s="71"/>
      <c r="BW182" s="71"/>
      <c r="BX182" s="71"/>
      <c r="BY182" s="71"/>
      <c r="BZ182" s="71"/>
      <c r="CA182" s="71"/>
      <c r="CB182" s="71"/>
      <c r="CC182" s="71"/>
      <c r="CD182" s="71"/>
      <c r="CE182" s="71"/>
      <c r="CF182" s="71"/>
      <c r="CG182" s="71"/>
      <c r="CH182" s="71"/>
    </row>
    <row r="183" spans="1:86" ht="14.25" customHeight="1">
      <c r="A183" s="511" t="s">
        <v>318</v>
      </c>
      <c r="B183" s="512" t="s">
        <v>91</v>
      </c>
      <c r="C183" s="511" t="s">
        <v>22</v>
      </c>
      <c r="D183" s="511" t="s">
        <v>7</v>
      </c>
      <c r="E183" s="511" t="s">
        <v>1367</v>
      </c>
      <c r="F183" s="511" t="s">
        <v>1263</v>
      </c>
      <c r="G183" s="513" t="s">
        <v>1302</v>
      </c>
      <c r="H183" s="513" t="s">
        <v>386</v>
      </c>
      <c r="I183" s="511" t="s">
        <v>386</v>
      </c>
      <c r="J183" s="511" t="s">
        <v>820</v>
      </c>
      <c r="K183" s="514" t="s">
        <v>1303</v>
      </c>
      <c r="BA183" s="71"/>
      <c r="BB183" s="71"/>
      <c r="BC183" s="71"/>
      <c r="BD183" s="71"/>
      <c r="BE183" s="71"/>
      <c r="BF183" s="71"/>
      <c r="BG183" s="71"/>
      <c r="BH183" s="71"/>
      <c r="BI183" s="71"/>
      <c r="BJ183" s="71"/>
      <c r="BK183" s="71"/>
      <c r="BL183" s="71"/>
      <c r="BM183" s="179" t="s">
        <v>623</v>
      </c>
      <c r="BN183" s="71"/>
      <c r="BO183" s="71"/>
      <c r="BP183" s="71"/>
      <c r="BQ183" s="71"/>
      <c r="BR183" s="71"/>
      <c r="BS183" s="71"/>
      <c r="BT183" s="71"/>
      <c r="BU183" s="71"/>
      <c r="BV183" s="71"/>
      <c r="BW183" s="71"/>
      <c r="BX183" s="71"/>
      <c r="BY183" s="71"/>
      <c r="BZ183" s="71"/>
      <c r="CA183" s="71"/>
      <c r="CB183" s="71"/>
      <c r="CC183" s="71"/>
      <c r="CD183" s="71"/>
      <c r="CE183" s="71"/>
      <c r="CF183" s="71"/>
      <c r="CG183" s="71"/>
      <c r="CH183" s="71"/>
    </row>
    <row r="184" spans="1:86" ht="14.25" customHeight="1">
      <c r="A184" s="511" t="s">
        <v>318</v>
      </c>
      <c r="B184" s="512" t="s">
        <v>91</v>
      </c>
      <c r="C184" s="511" t="s">
        <v>22</v>
      </c>
      <c r="D184" s="511" t="s">
        <v>7</v>
      </c>
      <c r="E184" s="511" t="s">
        <v>92</v>
      </c>
      <c r="F184" s="511" t="s">
        <v>1263</v>
      </c>
      <c r="G184" s="513" t="s">
        <v>1302</v>
      </c>
      <c r="H184" s="513" t="s">
        <v>386</v>
      </c>
      <c r="I184" s="511" t="s">
        <v>386</v>
      </c>
      <c r="J184" s="511" t="s">
        <v>820</v>
      </c>
      <c r="K184" s="514" t="s">
        <v>1303</v>
      </c>
      <c r="BA184" s="71"/>
      <c r="BB184" s="71"/>
      <c r="BC184" s="71"/>
      <c r="BD184" s="71"/>
      <c r="BE184" s="71"/>
      <c r="BF184" s="71"/>
      <c r="BG184" s="71"/>
      <c r="BH184" s="71"/>
      <c r="BI184" s="71"/>
      <c r="BJ184" s="71"/>
      <c r="BK184" s="71"/>
      <c r="BL184" s="71"/>
      <c r="BM184" s="179" t="s">
        <v>624</v>
      </c>
      <c r="BN184" s="71"/>
      <c r="BO184" s="71"/>
      <c r="BP184" s="71"/>
      <c r="BQ184" s="71"/>
      <c r="BR184" s="71"/>
      <c r="BS184" s="71"/>
      <c r="BT184" s="71"/>
      <c r="BU184" s="71"/>
      <c r="BV184" s="71"/>
      <c r="BW184" s="71"/>
      <c r="BX184" s="71"/>
      <c r="BY184" s="71"/>
      <c r="BZ184" s="71"/>
      <c r="CA184" s="71"/>
      <c r="CB184" s="71"/>
      <c r="CC184" s="71"/>
      <c r="CD184" s="71"/>
      <c r="CE184" s="71"/>
      <c r="CF184" s="71"/>
      <c r="CG184" s="71"/>
      <c r="CH184" s="71"/>
    </row>
    <row r="185" spans="1:86" ht="14.25" customHeight="1">
      <c r="A185" s="511" t="s">
        <v>318</v>
      </c>
      <c r="B185" s="512" t="s">
        <v>91</v>
      </c>
      <c r="C185" s="511" t="s">
        <v>22</v>
      </c>
      <c r="D185" s="511" t="s">
        <v>7</v>
      </c>
      <c r="E185" s="511" t="s">
        <v>1368</v>
      </c>
      <c r="F185" s="511" t="s">
        <v>1263</v>
      </c>
      <c r="G185" s="513" t="s">
        <v>1302</v>
      </c>
      <c r="H185" s="513" t="s">
        <v>386</v>
      </c>
      <c r="I185" s="511" t="s">
        <v>386</v>
      </c>
      <c r="J185" s="511" t="s">
        <v>820</v>
      </c>
      <c r="K185" s="514" t="s">
        <v>1303</v>
      </c>
      <c r="BA185" s="71"/>
      <c r="BB185" s="71"/>
      <c r="BC185" s="71"/>
      <c r="BD185" s="71"/>
      <c r="BE185" s="71"/>
      <c r="BF185" s="71"/>
      <c r="BG185" s="71"/>
      <c r="BH185" s="71"/>
      <c r="BI185" s="71"/>
      <c r="BJ185" s="71"/>
      <c r="BK185" s="71"/>
      <c r="BL185" s="71"/>
      <c r="BM185" s="179" t="s">
        <v>625</v>
      </c>
      <c r="BN185" s="71"/>
      <c r="BO185" s="71"/>
      <c r="BP185" s="71"/>
      <c r="BQ185" s="71"/>
      <c r="BR185" s="71"/>
      <c r="BS185" s="71"/>
      <c r="BT185" s="71"/>
      <c r="BU185" s="71"/>
      <c r="BV185" s="71"/>
      <c r="BW185" s="71"/>
      <c r="BX185" s="71"/>
      <c r="BY185" s="71"/>
      <c r="BZ185" s="71"/>
      <c r="CA185" s="71"/>
      <c r="CB185" s="71"/>
      <c r="CC185" s="71"/>
      <c r="CD185" s="71"/>
      <c r="CE185" s="71"/>
      <c r="CF185" s="71"/>
      <c r="CG185" s="71"/>
      <c r="CH185" s="71"/>
    </row>
    <row r="186" spans="1:86" ht="14.25" customHeight="1">
      <c r="A186" s="511" t="s">
        <v>318</v>
      </c>
      <c r="B186" s="512" t="s">
        <v>506</v>
      </c>
      <c r="C186" s="511" t="s">
        <v>22</v>
      </c>
      <c r="D186" s="511" t="s">
        <v>7</v>
      </c>
      <c r="E186" s="511" t="s">
        <v>1369</v>
      </c>
      <c r="F186" s="511" t="s">
        <v>1263</v>
      </c>
      <c r="G186" s="513" t="s">
        <v>1302</v>
      </c>
      <c r="H186" s="513" t="s">
        <v>386</v>
      </c>
      <c r="I186" s="511" t="s">
        <v>386</v>
      </c>
      <c r="J186" s="511" t="s">
        <v>820</v>
      </c>
      <c r="K186" s="514"/>
      <c r="BA186" s="71"/>
      <c r="BB186" s="71"/>
      <c r="BC186" s="71"/>
      <c r="BD186" s="71"/>
      <c r="BE186" s="71"/>
      <c r="BF186" s="71"/>
      <c r="BG186" s="71"/>
      <c r="BH186" s="71"/>
      <c r="BI186" s="71"/>
      <c r="BJ186" s="71"/>
      <c r="BK186" s="71"/>
      <c r="BL186" s="71"/>
      <c r="BM186" s="179" t="s">
        <v>651</v>
      </c>
      <c r="BN186" s="71"/>
      <c r="BO186" s="71"/>
      <c r="BP186" s="71"/>
      <c r="BQ186" s="71"/>
      <c r="BR186" s="71"/>
      <c r="BS186" s="71"/>
      <c r="BT186" s="71"/>
      <c r="BU186" s="71"/>
      <c r="BV186" s="71"/>
      <c r="BW186" s="71"/>
      <c r="BX186" s="71"/>
      <c r="BY186" s="71"/>
      <c r="BZ186" s="71"/>
      <c r="CA186" s="71"/>
      <c r="CB186" s="71"/>
      <c r="CC186" s="71"/>
      <c r="CD186" s="71"/>
      <c r="CE186" s="71"/>
      <c r="CF186" s="71"/>
      <c r="CG186" s="71"/>
      <c r="CH186" s="71"/>
    </row>
    <row r="187" spans="1:86" ht="14.25" customHeight="1">
      <c r="A187" s="511" t="s">
        <v>318</v>
      </c>
      <c r="B187" s="512" t="s">
        <v>507</v>
      </c>
      <c r="C187" s="511" t="s">
        <v>22</v>
      </c>
      <c r="D187" s="511" t="s">
        <v>7</v>
      </c>
      <c r="E187" s="511" t="s">
        <v>1148</v>
      </c>
      <c r="F187" s="511" t="s">
        <v>1275</v>
      </c>
      <c r="G187" s="513">
        <v>1.3666666666666666E-2</v>
      </c>
      <c r="H187" s="513" t="s">
        <v>386</v>
      </c>
      <c r="I187" s="511">
        <v>0</v>
      </c>
      <c r="J187" s="511" t="s">
        <v>820</v>
      </c>
      <c r="K187" s="514"/>
      <c r="BA187" s="71"/>
      <c r="BB187" s="71"/>
      <c r="BC187" s="71"/>
      <c r="BD187" s="71"/>
      <c r="BE187" s="71"/>
      <c r="BF187" s="71"/>
      <c r="BG187" s="71"/>
      <c r="BH187" s="71"/>
      <c r="BI187" s="71"/>
      <c r="BJ187" s="71"/>
      <c r="BK187" s="71"/>
      <c r="BL187" s="71"/>
      <c r="BM187" s="180" t="s">
        <v>626</v>
      </c>
      <c r="BN187" s="71"/>
      <c r="BO187" s="71"/>
      <c r="BP187" s="71"/>
      <c r="BQ187" s="71"/>
      <c r="BR187" s="71"/>
      <c r="BS187" s="71"/>
      <c r="BT187" s="71"/>
      <c r="BU187" s="71"/>
      <c r="BV187" s="71"/>
      <c r="BW187" s="71"/>
      <c r="BX187" s="71"/>
      <c r="BY187" s="71"/>
      <c r="BZ187" s="71"/>
      <c r="CA187" s="71"/>
      <c r="CB187" s="71"/>
      <c r="CC187" s="71"/>
      <c r="CD187" s="71"/>
      <c r="CE187" s="71"/>
      <c r="CF187" s="71"/>
      <c r="CG187" s="71"/>
      <c r="CH187" s="71"/>
    </row>
    <row r="188" spans="1:86" ht="14.25" customHeight="1">
      <c r="A188" s="511" t="s">
        <v>318</v>
      </c>
      <c r="B188" s="512" t="s">
        <v>509</v>
      </c>
      <c r="C188" s="511" t="s">
        <v>22</v>
      </c>
      <c r="D188" s="511" t="s">
        <v>7</v>
      </c>
      <c r="E188" s="511" t="s">
        <v>1346</v>
      </c>
      <c r="F188" s="511" t="s">
        <v>1275</v>
      </c>
      <c r="G188" s="513" t="s">
        <v>1302</v>
      </c>
      <c r="H188" s="513" t="s">
        <v>386</v>
      </c>
      <c r="I188" s="511" t="s">
        <v>386</v>
      </c>
      <c r="J188" s="511" t="s">
        <v>820</v>
      </c>
      <c r="K188" s="514"/>
      <c r="BA188" s="71"/>
      <c r="BB188" s="71"/>
      <c r="BC188" s="71"/>
      <c r="BD188" s="71"/>
      <c r="BE188" s="71"/>
      <c r="BF188" s="71"/>
      <c r="BG188" s="71"/>
      <c r="BH188" s="71"/>
      <c r="BI188" s="71"/>
      <c r="BJ188" s="71"/>
      <c r="BK188" s="71"/>
      <c r="BL188" s="71"/>
      <c r="BM188" s="179" t="s">
        <v>627</v>
      </c>
      <c r="BN188" s="71"/>
      <c r="BO188" s="71"/>
      <c r="BP188" s="71"/>
      <c r="BQ188" s="71"/>
      <c r="BR188" s="71"/>
      <c r="BS188" s="71"/>
      <c r="BT188" s="71"/>
      <c r="BU188" s="71"/>
      <c r="BV188" s="71"/>
      <c r="BW188" s="71"/>
      <c r="BX188" s="71"/>
      <c r="BY188" s="71"/>
      <c r="BZ188" s="71"/>
      <c r="CA188" s="71"/>
      <c r="CB188" s="71"/>
      <c r="CC188" s="71"/>
      <c r="CD188" s="71"/>
      <c r="CE188" s="71"/>
      <c r="CF188" s="71"/>
      <c r="CG188" s="71"/>
      <c r="CH188" s="71"/>
    </row>
    <row r="189" spans="1:86" ht="14.25" customHeight="1">
      <c r="A189" s="511" t="s">
        <v>318</v>
      </c>
      <c r="B189" s="512" t="s">
        <v>513</v>
      </c>
      <c r="C189" s="511" t="s">
        <v>22</v>
      </c>
      <c r="D189" s="511" t="s">
        <v>7</v>
      </c>
      <c r="E189" s="511" t="s">
        <v>1346</v>
      </c>
      <c r="F189" s="511" t="s">
        <v>1275</v>
      </c>
      <c r="G189" s="513" t="s">
        <v>1302</v>
      </c>
      <c r="H189" s="513" t="s">
        <v>386</v>
      </c>
      <c r="I189" s="511" t="s">
        <v>386</v>
      </c>
      <c r="J189" s="511" t="s">
        <v>820</v>
      </c>
      <c r="K189" s="514"/>
      <c r="BA189" s="71"/>
      <c r="BB189" s="71"/>
      <c r="BC189" s="71"/>
      <c r="BD189" s="71"/>
      <c r="BE189" s="71"/>
      <c r="BF189" s="71"/>
      <c r="BG189" s="71"/>
      <c r="BH189" s="71"/>
      <c r="BI189" s="71"/>
      <c r="BJ189" s="71"/>
      <c r="BK189" s="71"/>
      <c r="BL189" s="71"/>
      <c r="BM189" s="179" t="s">
        <v>628</v>
      </c>
      <c r="BN189" s="71"/>
      <c r="BO189" s="71"/>
      <c r="BP189" s="71"/>
      <c r="BQ189" s="71"/>
      <c r="BR189" s="71"/>
      <c r="BS189" s="71"/>
      <c r="BT189" s="71"/>
      <c r="BU189" s="71"/>
      <c r="BV189" s="71"/>
      <c r="BW189" s="71"/>
      <c r="BX189" s="71"/>
      <c r="BY189" s="71"/>
      <c r="BZ189" s="71"/>
      <c r="CA189" s="71"/>
      <c r="CB189" s="71"/>
      <c r="CC189" s="71"/>
      <c r="CD189" s="71"/>
      <c r="CE189" s="71"/>
      <c r="CF189" s="71"/>
      <c r="CG189" s="71"/>
      <c r="CH189" s="71"/>
    </row>
    <row r="190" spans="1:86" ht="14.25" customHeight="1">
      <c r="A190" s="511" t="s">
        <v>318</v>
      </c>
      <c r="B190" s="512" t="s">
        <v>514</v>
      </c>
      <c r="C190" s="511" t="s">
        <v>22</v>
      </c>
      <c r="D190" s="511" t="s">
        <v>7</v>
      </c>
      <c r="E190" s="511" t="s">
        <v>1346</v>
      </c>
      <c r="F190" s="511" t="s">
        <v>1263</v>
      </c>
      <c r="G190" s="513">
        <v>0.26233333333333331</v>
      </c>
      <c r="H190" s="513" t="s">
        <v>386</v>
      </c>
      <c r="I190" s="511">
        <v>0.08</v>
      </c>
      <c r="J190" s="511" t="s">
        <v>820</v>
      </c>
      <c r="K190" s="514"/>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c r="CA190" s="71"/>
      <c r="CB190" s="71"/>
      <c r="CC190" s="71"/>
      <c r="CD190" s="71"/>
      <c r="CE190" s="71"/>
      <c r="CF190" s="71"/>
      <c r="CG190" s="71"/>
      <c r="CH190" s="71"/>
    </row>
    <row r="191" spans="1:86" ht="14.25" customHeight="1">
      <c r="A191" s="511" t="s">
        <v>318</v>
      </c>
      <c r="B191" s="512" t="s">
        <v>516</v>
      </c>
      <c r="C191" s="511" t="s">
        <v>22</v>
      </c>
      <c r="D191" s="511" t="s">
        <v>7</v>
      </c>
      <c r="E191" s="511" t="s">
        <v>1346</v>
      </c>
      <c r="F191" s="511" t="s">
        <v>1263</v>
      </c>
      <c r="G191" s="513" t="s">
        <v>1302</v>
      </c>
      <c r="H191" s="513" t="s">
        <v>386</v>
      </c>
      <c r="I191" s="511" t="s">
        <v>386</v>
      </c>
      <c r="J191" s="511" t="s">
        <v>820</v>
      </c>
      <c r="K191" s="514"/>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c r="CA191" s="71"/>
      <c r="CB191" s="71"/>
      <c r="CC191" s="71"/>
      <c r="CD191" s="71"/>
      <c r="CE191" s="71"/>
      <c r="CF191" s="71"/>
      <c r="CG191" s="71"/>
      <c r="CH191" s="71"/>
    </row>
    <row r="192" spans="1:86" ht="14.25" customHeight="1">
      <c r="A192" s="511" t="s">
        <v>318</v>
      </c>
      <c r="B192" s="512" t="s">
        <v>518</v>
      </c>
      <c r="C192" s="511" t="s">
        <v>22</v>
      </c>
      <c r="D192" s="511" t="s">
        <v>7</v>
      </c>
      <c r="E192" s="511" t="s">
        <v>1346</v>
      </c>
      <c r="F192" s="511" t="s">
        <v>1263</v>
      </c>
      <c r="G192" s="513">
        <v>0.3</v>
      </c>
      <c r="H192" s="513">
        <v>1.1000000000000001</v>
      </c>
      <c r="I192" s="511">
        <v>0</v>
      </c>
      <c r="J192" s="511" t="s">
        <v>820</v>
      </c>
      <c r="K192" s="514"/>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c r="CA192" s="71"/>
      <c r="CB192" s="71"/>
      <c r="CC192" s="71"/>
      <c r="CD192" s="71"/>
      <c r="CE192" s="71"/>
      <c r="CF192" s="71"/>
      <c r="CG192" s="71"/>
      <c r="CH192" s="71"/>
    </row>
    <row r="193" spans="1:86" ht="14.25" customHeight="1">
      <c r="A193" s="511" t="s">
        <v>318</v>
      </c>
      <c r="B193" s="512" t="s">
        <v>519</v>
      </c>
      <c r="C193" s="511" t="s">
        <v>22</v>
      </c>
      <c r="D193" s="511" t="s">
        <v>7</v>
      </c>
      <c r="E193" s="511" t="s">
        <v>1370</v>
      </c>
      <c r="F193" s="511" t="s">
        <v>1275</v>
      </c>
      <c r="G193" s="513" t="s">
        <v>1302</v>
      </c>
      <c r="H193" s="513" t="s">
        <v>386</v>
      </c>
      <c r="I193" s="511" t="s">
        <v>386</v>
      </c>
      <c r="J193" s="511" t="s">
        <v>820</v>
      </c>
      <c r="K193" s="514"/>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c r="CA193" s="71"/>
      <c r="CB193" s="71"/>
      <c r="CC193" s="71"/>
      <c r="CD193" s="71"/>
      <c r="CE193" s="71"/>
      <c r="CF193" s="71"/>
      <c r="CG193" s="71"/>
      <c r="CH193" s="71"/>
    </row>
    <row r="194" spans="1:86" ht="14.25" customHeight="1">
      <c r="A194" s="511" t="s">
        <v>318</v>
      </c>
      <c r="B194" s="512" t="s">
        <v>1329</v>
      </c>
      <c r="C194" s="511" t="s">
        <v>22</v>
      </c>
      <c r="D194" s="511" t="s">
        <v>7</v>
      </c>
      <c r="E194" s="511" t="s">
        <v>1371</v>
      </c>
      <c r="F194" s="511" t="s">
        <v>1263</v>
      </c>
      <c r="G194" s="513" t="s">
        <v>1302</v>
      </c>
      <c r="H194" s="513">
        <v>0</v>
      </c>
      <c r="I194" s="511" t="s">
        <v>386</v>
      </c>
      <c r="J194" s="511" t="s">
        <v>820</v>
      </c>
      <c r="K194" s="514" t="s">
        <v>1330</v>
      </c>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c r="CA194" s="71"/>
      <c r="CB194" s="71"/>
      <c r="CC194" s="71"/>
      <c r="CD194" s="71"/>
      <c r="CE194" s="71"/>
      <c r="CF194" s="71"/>
      <c r="CG194" s="71"/>
      <c r="CH194" s="71"/>
    </row>
    <row r="195" spans="1:86" ht="14.25" customHeight="1">
      <c r="A195" s="511" t="s">
        <v>318</v>
      </c>
      <c r="B195" s="512" t="s">
        <v>1329</v>
      </c>
      <c r="C195" s="511" t="s">
        <v>22</v>
      </c>
      <c r="D195" s="511" t="s">
        <v>7</v>
      </c>
      <c r="E195" s="511" t="s">
        <v>1034</v>
      </c>
      <c r="F195" s="511" t="s">
        <v>1263</v>
      </c>
      <c r="G195" s="513" t="s">
        <v>1302</v>
      </c>
      <c r="H195" s="513">
        <v>0</v>
      </c>
      <c r="I195" s="511" t="s">
        <v>386</v>
      </c>
      <c r="J195" s="511" t="s">
        <v>820</v>
      </c>
      <c r="K195" s="514" t="s">
        <v>1330</v>
      </c>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c r="CA195" s="71"/>
      <c r="CB195" s="71"/>
      <c r="CC195" s="71"/>
      <c r="CD195" s="71"/>
      <c r="CE195" s="71"/>
      <c r="CF195" s="71"/>
      <c r="CG195" s="71"/>
      <c r="CH195" s="71"/>
    </row>
    <row r="196" spans="1:86" ht="14.25" customHeight="1">
      <c r="A196" s="511" t="s">
        <v>318</v>
      </c>
      <c r="B196" s="512" t="s">
        <v>1329</v>
      </c>
      <c r="C196" s="511" t="s">
        <v>22</v>
      </c>
      <c r="D196" s="511" t="s">
        <v>7</v>
      </c>
      <c r="E196" s="511" t="s">
        <v>1372</v>
      </c>
      <c r="F196" s="511" t="s">
        <v>1263</v>
      </c>
      <c r="G196" s="513" t="s">
        <v>1302</v>
      </c>
      <c r="H196" s="513">
        <v>0</v>
      </c>
      <c r="I196" s="511" t="s">
        <v>386</v>
      </c>
      <c r="J196" s="511" t="s">
        <v>820</v>
      </c>
      <c r="K196" s="514" t="s">
        <v>1330</v>
      </c>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c r="CA196" s="71"/>
      <c r="CB196" s="71"/>
      <c r="CC196" s="71"/>
      <c r="CD196" s="71"/>
      <c r="CE196" s="71"/>
      <c r="CF196" s="71"/>
      <c r="CG196" s="71"/>
      <c r="CH196" s="71"/>
    </row>
    <row r="197" spans="1:86" ht="14.25" customHeight="1">
      <c r="A197" s="511" t="s">
        <v>318</v>
      </c>
      <c r="B197" s="512" t="s">
        <v>1329</v>
      </c>
      <c r="C197" s="511" t="s">
        <v>22</v>
      </c>
      <c r="D197" s="511" t="s">
        <v>7</v>
      </c>
      <c r="E197" s="511" t="s">
        <v>1371</v>
      </c>
      <c r="F197" s="511" t="s">
        <v>1263</v>
      </c>
      <c r="G197" s="513" t="s">
        <v>1302</v>
      </c>
      <c r="H197" s="513">
        <v>0</v>
      </c>
      <c r="I197" s="511" t="s">
        <v>386</v>
      </c>
      <c r="J197" s="511" t="s">
        <v>820</v>
      </c>
      <c r="K197" s="514" t="s">
        <v>1330</v>
      </c>
      <c r="BA197" s="71"/>
      <c r="BB197" s="71"/>
      <c r="BC197" s="71"/>
      <c r="BD197" s="71"/>
      <c r="BE197" s="71"/>
      <c r="BF197" s="71"/>
      <c r="BG197" s="71"/>
      <c r="BH197" s="71"/>
      <c r="BI197" s="71"/>
      <c r="BJ197" s="71"/>
      <c r="BK197" s="71"/>
      <c r="BL197" s="71"/>
      <c r="BN197" s="71"/>
      <c r="BO197" s="71"/>
      <c r="BP197" s="71"/>
      <c r="BQ197" s="71"/>
      <c r="BR197" s="71"/>
      <c r="BS197" s="71"/>
      <c r="BT197" s="71"/>
      <c r="BU197" s="71"/>
      <c r="BV197" s="71"/>
      <c r="BW197" s="71"/>
      <c r="BX197" s="71"/>
      <c r="BY197" s="71"/>
      <c r="BZ197" s="71"/>
      <c r="CA197" s="71"/>
      <c r="CB197" s="71"/>
      <c r="CC197" s="71"/>
      <c r="CD197" s="71"/>
      <c r="CE197" s="71"/>
      <c r="CF197" s="71"/>
      <c r="CG197" s="71"/>
      <c r="CH197" s="71"/>
    </row>
    <row r="198" spans="1:86" ht="14.25" customHeight="1">
      <c r="A198" s="511" t="s">
        <v>318</v>
      </c>
      <c r="B198" s="512" t="s">
        <v>522</v>
      </c>
      <c r="C198" s="511" t="s">
        <v>22</v>
      </c>
      <c r="D198" s="511" t="s">
        <v>7</v>
      </c>
      <c r="E198" s="511" t="s">
        <v>1363</v>
      </c>
      <c r="F198" s="511" t="s">
        <v>1263</v>
      </c>
      <c r="G198" s="513" t="s">
        <v>1302</v>
      </c>
      <c r="H198" s="513" t="s">
        <v>386</v>
      </c>
      <c r="I198" s="511" t="s">
        <v>386</v>
      </c>
      <c r="J198" s="511" t="s">
        <v>820</v>
      </c>
      <c r="K198" s="514" t="s">
        <v>1307</v>
      </c>
      <c r="BA198" s="71"/>
      <c r="BB198" s="71"/>
      <c r="BC198" s="71"/>
      <c r="BD198" s="71"/>
      <c r="BE198" s="71"/>
      <c r="BF198" s="71"/>
      <c r="BG198" s="71"/>
      <c r="BH198" s="71"/>
      <c r="BI198" s="71"/>
      <c r="BJ198" s="71"/>
      <c r="BK198" s="71"/>
      <c r="BL198" s="71"/>
      <c r="BN198" s="71"/>
      <c r="BO198" s="71"/>
      <c r="BP198" s="71"/>
      <c r="BQ198" s="71"/>
      <c r="BR198" s="71"/>
      <c r="BS198" s="71"/>
      <c r="BT198" s="71"/>
      <c r="BU198" s="71"/>
      <c r="BV198" s="71"/>
      <c r="BW198" s="71"/>
      <c r="BX198" s="71"/>
      <c r="BY198" s="71"/>
      <c r="BZ198" s="71"/>
      <c r="CA198" s="71"/>
      <c r="CB198" s="71"/>
      <c r="CC198" s="71"/>
      <c r="CD198" s="71"/>
      <c r="CE198" s="71"/>
      <c r="CF198" s="71"/>
      <c r="CG198" s="71"/>
      <c r="CH198" s="71"/>
    </row>
    <row r="199" spans="1:86" ht="14.25" customHeight="1">
      <c r="A199" s="511" t="s">
        <v>318</v>
      </c>
      <c r="B199" s="512" t="s">
        <v>523</v>
      </c>
      <c r="C199" s="511" t="s">
        <v>22</v>
      </c>
      <c r="D199" s="511" t="s">
        <v>7</v>
      </c>
      <c r="E199" s="511" t="s">
        <v>1360</v>
      </c>
      <c r="F199" s="511" t="s">
        <v>1263</v>
      </c>
      <c r="G199" s="513" t="s">
        <v>1302</v>
      </c>
      <c r="H199" s="513" t="s">
        <v>386</v>
      </c>
      <c r="I199" s="511" t="s">
        <v>386</v>
      </c>
      <c r="J199" s="511" t="s">
        <v>820</v>
      </c>
      <c r="K199" s="514" t="s">
        <v>1307</v>
      </c>
      <c r="BA199" s="71"/>
      <c r="BB199" s="71"/>
      <c r="BC199" s="71"/>
      <c r="BD199" s="71"/>
      <c r="BE199" s="71"/>
      <c r="BF199" s="71"/>
      <c r="BG199" s="71"/>
      <c r="BH199" s="71"/>
      <c r="BI199" s="71"/>
      <c r="BJ199" s="71"/>
      <c r="BK199" s="71"/>
      <c r="BL199" s="71"/>
      <c r="BN199" s="71"/>
      <c r="BO199" s="71"/>
      <c r="BP199" s="71"/>
      <c r="BQ199" s="71"/>
      <c r="BR199" s="71"/>
      <c r="BS199" s="71"/>
      <c r="BT199" s="71"/>
      <c r="BU199" s="71"/>
      <c r="BV199" s="71"/>
      <c r="BW199" s="71"/>
      <c r="BX199" s="71"/>
      <c r="BY199" s="71"/>
      <c r="BZ199" s="71"/>
      <c r="CA199" s="71"/>
      <c r="CB199" s="71"/>
      <c r="CC199" s="71"/>
      <c r="CD199" s="71"/>
      <c r="CE199" s="71"/>
      <c r="CF199" s="71"/>
      <c r="CG199" s="71"/>
      <c r="CH199" s="71"/>
    </row>
    <row r="200" spans="1:86" ht="14.25" customHeight="1">
      <c r="A200" s="511" t="s">
        <v>318</v>
      </c>
      <c r="B200" s="512" t="s">
        <v>526</v>
      </c>
      <c r="C200" s="511" t="s">
        <v>22</v>
      </c>
      <c r="D200" s="511" t="s">
        <v>7</v>
      </c>
      <c r="E200" s="511" t="s">
        <v>93</v>
      </c>
      <c r="F200" s="511" t="s">
        <v>1275</v>
      </c>
      <c r="G200" s="513" t="s">
        <v>1302</v>
      </c>
      <c r="H200" s="513" t="s">
        <v>386</v>
      </c>
      <c r="I200" s="511" t="s">
        <v>386</v>
      </c>
      <c r="J200" s="511" t="s">
        <v>820</v>
      </c>
      <c r="K200" s="514"/>
      <c r="BA200" s="71"/>
      <c r="BB200" s="71"/>
      <c r="BC200" s="71"/>
      <c r="BD200" s="71"/>
      <c r="BE200" s="71"/>
      <c r="BF200" s="71"/>
      <c r="BG200" s="71"/>
      <c r="BH200" s="71"/>
      <c r="BI200" s="71"/>
      <c r="BJ200" s="71"/>
      <c r="BK200" s="71"/>
      <c r="BL200" s="71"/>
      <c r="BN200" s="71"/>
      <c r="BO200" s="71"/>
      <c r="BP200" s="71"/>
      <c r="BQ200" s="71"/>
      <c r="BR200" s="71"/>
      <c r="BS200" s="71"/>
      <c r="BT200" s="71"/>
      <c r="BU200" s="71"/>
      <c r="BV200" s="71"/>
      <c r="BW200" s="71"/>
      <c r="BX200" s="71"/>
      <c r="BY200" s="71"/>
      <c r="BZ200" s="71"/>
      <c r="CA200" s="71"/>
      <c r="CB200" s="71"/>
      <c r="CC200" s="71"/>
      <c r="CD200" s="71"/>
      <c r="CE200" s="71"/>
      <c r="CF200" s="71"/>
      <c r="CG200" s="71"/>
      <c r="CH200" s="71"/>
    </row>
    <row r="201" spans="1:86" ht="14.25" customHeight="1">
      <c r="A201" s="511" t="s">
        <v>318</v>
      </c>
      <c r="B201" s="512" t="s">
        <v>526</v>
      </c>
      <c r="C201" s="511" t="s">
        <v>22</v>
      </c>
      <c r="D201" s="511" t="s">
        <v>7</v>
      </c>
      <c r="E201" s="511" t="s">
        <v>1373</v>
      </c>
      <c r="F201" s="511" t="s">
        <v>1275</v>
      </c>
      <c r="G201" s="513" t="s">
        <v>1302</v>
      </c>
      <c r="H201" s="513" t="s">
        <v>386</v>
      </c>
      <c r="I201" s="511" t="s">
        <v>386</v>
      </c>
      <c r="J201" s="511" t="s">
        <v>820</v>
      </c>
      <c r="K201" s="514"/>
    </row>
    <row r="202" spans="1:86" ht="14.25" customHeight="1">
      <c r="A202" s="511" t="s">
        <v>318</v>
      </c>
      <c r="B202" s="512" t="s">
        <v>527</v>
      </c>
      <c r="C202" s="511" t="s">
        <v>22</v>
      </c>
      <c r="D202" s="511" t="s">
        <v>7</v>
      </c>
      <c r="E202" s="511" t="s">
        <v>1374</v>
      </c>
      <c r="F202" s="511" t="s">
        <v>1275</v>
      </c>
      <c r="G202" s="513">
        <v>1.5009999999999999</v>
      </c>
      <c r="H202" s="513" t="s">
        <v>386</v>
      </c>
      <c r="I202" s="511">
        <v>0.21</v>
      </c>
      <c r="J202" s="511" t="s">
        <v>820</v>
      </c>
      <c r="K202" s="514"/>
    </row>
    <row r="203" spans="1:86" ht="14.25" customHeight="1">
      <c r="A203" s="511" t="s">
        <v>318</v>
      </c>
      <c r="B203" s="512" t="s">
        <v>527</v>
      </c>
      <c r="C203" s="511" t="s">
        <v>22</v>
      </c>
      <c r="D203" s="511" t="s">
        <v>7</v>
      </c>
      <c r="E203" s="511" t="s">
        <v>1371</v>
      </c>
      <c r="F203" s="511" t="s">
        <v>1275</v>
      </c>
      <c r="G203" s="513" t="s">
        <v>1302</v>
      </c>
      <c r="H203" s="513" t="s">
        <v>386</v>
      </c>
      <c r="I203" s="511" t="s">
        <v>386</v>
      </c>
      <c r="J203" s="511" t="s">
        <v>820</v>
      </c>
      <c r="K203" s="514"/>
    </row>
    <row r="204" spans="1:86" ht="14.25" customHeight="1">
      <c r="A204" s="511" t="s">
        <v>318</v>
      </c>
      <c r="B204" s="512" t="s">
        <v>1332</v>
      </c>
      <c r="C204" s="511" t="s">
        <v>22</v>
      </c>
      <c r="D204" s="511" t="s">
        <v>7</v>
      </c>
      <c r="E204" s="511" t="s">
        <v>1375</v>
      </c>
      <c r="F204" s="511" t="s">
        <v>1263</v>
      </c>
      <c r="G204" s="513">
        <v>303.80166666666668</v>
      </c>
      <c r="H204" s="513">
        <v>1.1704966641957006</v>
      </c>
      <c r="I204" s="511">
        <v>2.77</v>
      </c>
      <c r="J204" s="511" t="s">
        <v>820</v>
      </c>
      <c r="K204" s="514" t="s">
        <v>1330</v>
      </c>
    </row>
    <row r="205" spans="1:86" ht="14.25" customHeight="1">
      <c r="A205" s="511" t="s">
        <v>318</v>
      </c>
      <c r="B205" s="512" t="s">
        <v>1332</v>
      </c>
      <c r="C205" s="511" t="s">
        <v>22</v>
      </c>
      <c r="D205" s="511" t="s">
        <v>7</v>
      </c>
      <c r="E205" s="511" t="s">
        <v>1376</v>
      </c>
      <c r="F205" s="511" t="s">
        <v>1263</v>
      </c>
      <c r="G205" s="513">
        <v>303.80166666666668</v>
      </c>
      <c r="H205" s="513">
        <v>1.1704966641957006</v>
      </c>
      <c r="I205" s="511">
        <v>2.77</v>
      </c>
      <c r="J205" s="511" t="s">
        <v>820</v>
      </c>
      <c r="K205" s="514" t="s">
        <v>1330</v>
      </c>
    </row>
    <row r="206" spans="1:86" ht="14.25" customHeight="1">
      <c r="A206" s="511" t="s">
        <v>318</v>
      </c>
      <c r="B206" s="512" t="s">
        <v>533</v>
      </c>
      <c r="C206" s="511" t="s">
        <v>22</v>
      </c>
      <c r="D206" s="511" t="s">
        <v>7</v>
      </c>
      <c r="E206" s="511" t="s">
        <v>1377</v>
      </c>
      <c r="F206" s="511" t="s">
        <v>1275</v>
      </c>
      <c r="G206" s="513" t="s">
        <v>1302</v>
      </c>
      <c r="H206" s="513" t="s">
        <v>386</v>
      </c>
      <c r="I206" s="511" t="s">
        <v>386</v>
      </c>
      <c r="J206" s="511" t="s">
        <v>820</v>
      </c>
      <c r="K206" s="514"/>
    </row>
    <row r="207" spans="1:86" ht="14.25" customHeight="1">
      <c r="A207" s="511" t="s">
        <v>318</v>
      </c>
      <c r="B207" s="512" t="s">
        <v>534</v>
      </c>
      <c r="C207" s="511" t="s">
        <v>22</v>
      </c>
      <c r="D207" s="511" t="s">
        <v>7</v>
      </c>
      <c r="E207" s="511" t="s">
        <v>1365</v>
      </c>
      <c r="F207" s="511" t="s">
        <v>1263</v>
      </c>
      <c r="G207" s="513" t="s">
        <v>1302</v>
      </c>
      <c r="H207" s="513" t="s">
        <v>386</v>
      </c>
      <c r="I207" s="511" t="s">
        <v>386</v>
      </c>
      <c r="J207" s="511" t="s">
        <v>820</v>
      </c>
      <c r="K207" s="514" t="s">
        <v>1303</v>
      </c>
    </row>
    <row r="208" spans="1:86" ht="14.25" customHeight="1">
      <c r="A208" s="511" t="s">
        <v>318</v>
      </c>
      <c r="B208" s="512" t="s">
        <v>534</v>
      </c>
      <c r="C208" s="511" t="s">
        <v>22</v>
      </c>
      <c r="D208" s="511" t="s">
        <v>7</v>
      </c>
      <c r="E208" s="511" t="s">
        <v>1366</v>
      </c>
      <c r="F208" s="511" t="s">
        <v>1263</v>
      </c>
      <c r="G208" s="513">
        <v>0.33</v>
      </c>
      <c r="H208" s="513">
        <v>0.1</v>
      </c>
      <c r="I208" s="511">
        <v>0.27</v>
      </c>
      <c r="J208" s="511" t="s">
        <v>820</v>
      </c>
      <c r="K208" s="514" t="s">
        <v>1303</v>
      </c>
    </row>
    <row r="209" spans="1:11" ht="14.25" customHeight="1">
      <c r="A209" s="511" t="s">
        <v>318</v>
      </c>
      <c r="B209" s="512" t="s">
        <v>534</v>
      </c>
      <c r="C209" s="511" t="s">
        <v>22</v>
      </c>
      <c r="D209" s="511" t="s">
        <v>7</v>
      </c>
      <c r="E209" s="511" t="s">
        <v>1345</v>
      </c>
      <c r="F209" s="511" t="s">
        <v>1263</v>
      </c>
      <c r="G209" s="513">
        <v>2.67</v>
      </c>
      <c r="H209" s="513">
        <v>0.1</v>
      </c>
      <c r="I209" s="511">
        <v>0.05</v>
      </c>
      <c r="J209" s="511" t="s">
        <v>820</v>
      </c>
      <c r="K209" s="514" t="s">
        <v>1303</v>
      </c>
    </row>
    <row r="210" spans="1:11" ht="14.25" customHeight="1">
      <c r="A210" s="511" t="s">
        <v>318</v>
      </c>
      <c r="B210" s="512" t="s">
        <v>534</v>
      </c>
      <c r="C210" s="511" t="s">
        <v>22</v>
      </c>
      <c r="D210" s="511" t="s">
        <v>7</v>
      </c>
      <c r="E210" s="511" t="s">
        <v>1367</v>
      </c>
      <c r="F210" s="511" t="s">
        <v>1263</v>
      </c>
      <c r="G210" s="513" t="s">
        <v>1302</v>
      </c>
      <c r="H210" s="513" t="s">
        <v>386</v>
      </c>
      <c r="I210" s="511" t="s">
        <v>386</v>
      </c>
      <c r="J210" s="511" t="s">
        <v>820</v>
      </c>
      <c r="K210" s="514" t="s">
        <v>1303</v>
      </c>
    </row>
    <row r="211" spans="1:11" ht="14.25" customHeight="1">
      <c r="A211" s="511" t="s">
        <v>318</v>
      </c>
      <c r="B211" s="512" t="s">
        <v>534</v>
      </c>
      <c r="C211" s="511" t="s">
        <v>22</v>
      </c>
      <c r="D211" s="511" t="s">
        <v>7</v>
      </c>
      <c r="E211" s="511" t="s">
        <v>92</v>
      </c>
      <c r="F211" s="511" t="s">
        <v>1263</v>
      </c>
      <c r="G211" s="513" t="s">
        <v>1302</v>
      </c>
      <c r="H211" s="513" t="s">
        <v>386</v>
      </c>
      <c r="I211" s="511" t="s">
        <v>386</v>
      </c>
      <c r="J211" s="511" t="s">
        <v>820</v>
      </c>
      <c r="K211" s="514" t="s">
        <v>1303</v>
      </c>
    </row>
    <row r="212" spans="1:11" ht="14.25" customHeight="1">
      <c r="A212" s="511" t="s">
        <v>318</v>
      </c>
      <c r="B212" s="512" t="s">
        <v>534</v>
      </c>
      <c r="C212" s="511" t="s">
        <v>22</v>
      </c>
      <c r="D212" s="511" t="s">
        <v>7</v>
      </c>
      <c r="E212" s="511" t="s">
        <v>1378</v>
      </c>
      <c r="F212" s="511" t="s">
        <v>1263</v>
      </c>
      <c r="G212" s="513" t="s">
        <v>1302</v>
      </c>
      <c r="H212" s="513" t="s">
        <v>386</v>
      </c>
      <c r="I212" s="511" t="s">
        <v>386</v>
      </c>
      <c r="J212" s="511" t="s">
        <v>820</v>
      </c>
      <c r="K212" s="514" t="s">
        <v>1303</v>
      </c>
    </row>
    <row r="213" spans="1:11" ht="14.25" customHeight="1">
      <c r="A213" s="511" t="s">
        <v>318</v>
      </c>
      <c r="B213" s="512" t="s">
        <v>535</v>
      </c>
      <c r="C213" s="511" t="s">
        <v>22</v>
      </c>
      <c r="D213" s="511" t="s">
        <v>7</v>
      </c>
      <c r="E213" s="511" t="s">
        <v>1362</v>
      </c>
      <c r="F213" s="511" t="s">
        <v>1275</v>
      </c>
      <c r="G213" s="513" t="s">
        <v>1302</v>
      </c>
      <c r="H213" s="513">
        <v>0</v>
      </c>
      <c r="I213" s="511" t="s">
        <v>386</v>
      </c>
      <c r="J213" s="511" t="s">
        <v>820</v>
      </c>
      <c r="K213" s="514"/>
    </row>
    <row r="214" spans="1:11" ht="14.25" customHeight="1">
      <c r="A214" s="511" t="s">
        <v>318</v>
      </c>
      <c r="B214" s="512" t="s">
        <v>535</v>
      </c>
      <c r="C214" s="511" t="s">
        <v>22</v>
      </c>
      <c r="D214" s="511" t="s">
        <v>7</v>
      </c>
      <c r="E214" s="511" t="s">
        <v>1379</v>
      </c>
      <c r="F214" s="511" t="s">
        <v>1275</v>
      </c>
      <c r="G214" s="513" t="s">
        <v>1302</v>
      </c>
      <c r="H214" s="513">
        <v>0</v>
      </c>
      <c r="I214" s="511" t="s">
        <v>386</v>
      </c>
      <c r="J214" s="511" t="s">
        <v>820</v>
      </c>
      <c r="K214" s="514" t="s">
        <v>1303</v>
      </c>
    </row>
    <row r="215" spans="1:11" ht="14.25" customHeight="1">
      <c r="A215" s="511" t="s">
        <v>318</v>
      </c>
      <c r="B215" s="512" t="s">
        <v>535</v>
      </c>
      <c r="C215" s="511" t="s">
        <v>22</v>
      </c>
      <c r="D215" s="511" t="s">
        <v>7</v>
      </c>
      <c r="E215" s="511" t="s">
        <v>1366</v>
      </c>
      <c r="F215" s="511" t="s">
        <v>1275</v>
      </c>
      <c r="G215" s="513" t="s">
        <v>1302</v>
      </c>
      <c r="H215" s="513">
        <v>0</v>
      </c>
      <c r="I215" s="511" t="s">
        <v>386</v>
      </c>
      <c r="J215" s="511" t="s">
        <v>820</v>
      </c>
      <c r="K215" s="514" t="s">
        <v>1303</v>
      </c>
    </row>
    <row r="216" spans="1:11" ht="14.25" customHeight="1">
      <c r="A216" s="511" t="s">
        <v>318</v>
      </c>
      <c r="B216" s="512" t="s">
        <v>535</v>
      </c>
      <c r="C216" s="511" t="s">
        <v>22</v>
      </c>
      <c r="D216" s="511" t="s">
        <v>7</v>
      </c>
      <c r="E216" s="511" t="s">
        <v>1345</v>
      </c>
      <c r="F216" s="511" t="s">
        <v>1275</v>
      </c>
      <c r="G216" s="513">
        <v>0.33700000000000002</v>
      </c>
      <c r="H216" s="513">
        <v>2.2342208154905976E-2</v>
      </c>
      <c r="I216" s="511">
        <v>0.06</v>
      </c>
      <c r="J216" s="511" t="s">
        <v>820</v>
      </c>
      <c r="K216" s="514" t="s">
        <v>1303</v>
      </c>
    </row>
    <row r="217" spans="1:11" ht="14.25" customHeight="1">
      <c r="A217" s="511" t="s">
        <v>318</v>
      </c>
      <c r="B217" s="512" t="s">
        <v>535</v>
      </c>
      <c r="C217" s="511" t="s">
        <v>22</v>
      </c>
      <c r="D217" s="511" t="s">
        <v>7</v>
      </c>
      <c r="E217" s="511" t="s">
        <v>1367</v>
      </c>
      <c r="F217" s="511" t="s">
        <v>1275</v>
      </c>
      <c r="G217" s="513" t="s">
        <v>1302</v>
      </c>
      <c r="H217" s="513">
        <v>0</v>
      </c>
      <c r="I217" s="511" t="s">
        <v>386</v>
      </c>
      <c r="J217" s="511" t="s">
        <v>820</v>
      </c>
      <c r="K217" s="514" t="s">
        <v>1303</v>
      </c>
    </row>
    <row r="218" spans="1:11" ht="14.25" customHeight="1">
      <c r="A218" s="511" t="s">
        <v>318</v>
      </c>
      <c r="B218" s="512" t="s">
        <v>535</v>
      </c>
      <c r="C218" s="511" t="s">
        <v>22</v>
      </c>
      <c r="D218" s="511" t="s">
        <v>7</v>
      </c>
      <c r="E218" s="511" t="s">
        <v>92</v>
      </c>
      <c r="F218" s="511" t="s">
        <v>1275</v>
      </c>
      <c r="G218" s="513" t="s">
        <v>1302</v>
      </c>
      <c r="H218" s="513">
        <v>0</v>
      </c>
      <c r="I218" s="511" t="s">
        <v>386</v>
      </c>
      <c r="J218" s="511" t="s">
        <v>820</v>
      </c>
      <c r="K218" s="514"/>
    </row>
    <row r="219" spans="1:11" ht="14.25" customHeight="1">
      <c r="A219" s="511" t="s">
        <v>318</v>
      </c>
      <c r="B219" s="512" t="s">
        <v>535</v>
      </c>
      <c r="C219" s="511" t="s">
        <v>22</v>
      </c>
      <c r="D219" s="511" t="s">
        <v>7</v>
      </c>
      <c r="E219" s="511" t="s">
        <v>1368</v>
      </c>
      <c r="F219" s="511" t="s">
        <v>1275</v>
      </c>
      <c r="G219" s="513" t="s">
        <v>1302</v>
      </c>
      <c r="H219" s="513">
        <v>0</v>
      </c>
      <c r="I219" s="511" t="s">
        <v>386</v>
      </c>
      <c r="J219" s="511" t="s">
        <v>820</v>
      </c>
      <c r="K219" s="514" t="s">
        <v>1303</v>
      </c>
    </row>
    <row r="220" spans="1:11" ht="14.25" customHeight="1">
      <c r="A220" s="511" t="s">
        <v>318</v>
      </c>
      <c r="B220" s="512" t="s">
        <v>98</v>
      </c>
      <c r="C220" s="511" t="s">
        <v>22</v>
      </c>
      <c r="D220" s="511" t="s">
        <v>7</v>
      </c>
      <c r="E220" s="511" t="s">
        <v>1313</v>
      </c>
      <c r="F220" s="511" t="s">
        <v>1263</v>
      </c>
      <c r="G220" s="513">
        <v>199.33</v>
      </c>
      <c r="H220" s="513">
        <v>6.6</v>
      </c>
      <c r="I220" s="511">
        <v>0.79</v>
      </c>
      <c r="J220" s="511" t="s">
        <v>820</v>
      </c>
      <c r="K220" s="514" t="s">
        <v>1303</v>
      </c>
    </row>
    <row r="221" spans="1:11" ht="14.25" customHeight="1">
      <c r="A221" s="511" t="s">
        <v>318</v>
      </c>
      <c r="B221" s="512" t="s">
        <v>98</v>
      </c>
      <c r="C221" s="511" t="s">
        <v>22</v>
      </c>
      <c r="D221" s="511" t="s">
        <v>7</v>
      </c>
      <c r="E221" s="511" t="s">
        <v>1371</v>
      </c>
      <c r="F221" s="511" t="s">
        <v>1263</v>
      </c>
      <c r="G221" s="513" t="s">
        <v>1302</v>
      </c>
      <c r="H221" s="513">
        <v>0</v>
      </c>
      <c r="I221" s="511" t="s">
        <v>386</v>
      </c>
      <c r="J221" s="511" t="s">
        <v>820</v>
      </c>
      <c r="K221" s="514" t="s">
        <v>1303</v>
      </c>
    </row>
    <row r="222" spans="1:11" ht="14.25" customHeight="1">
      <c r="A222" s="511" t="s">
        <v>318</v>
      </c>
      <c r="B222" s="512" t="s">
        <v>536</v>
      </c>
      <c r="C222" s="511" t="s">
        <v>22</v>
      </c>
      <c r="D222" s="511" t="s">
        <v>7</v>
      </c>
      <c r="E222" s="511" t="s">
        <v>1346</v>
      </c>
      <c r="F222" s="511" t="s">
        <v>1275</v>
      </c>
      <c r="G222" s="513" t="s">
        <v>1302</v>
      </c>
      <c r="H222" s="513" t="s">
        <v>386</v>
      </c>
      <c r="I222" s="511" t="s">
        <v>386</v>
      </c>
      <c r="J222" s="511" t="s">
        <v>820</v>
      </c>
      <c r="K222" s="514"/>
    </row>
    <row r="223" spans="1:11" ht="14.25" customHeight="1">
      <c r="A223" s="511" t="s">
        <v>318</v>
      </c>
      <c r="B223" s="516" t="s">
        <v>537</v>
      </c>
      <c r="C223" s="515" t="s">
        <v>22</v>
      </c>
      <c r="D223" s="515" t="s">
        <v>7</v>
      </c>
      <c r="E223" s="515" t="s">
        <v>1284</v>
      </c>
      <c r="F223" s="515" t="s">
        <v>1263</v>
      </c>
      <c r="G223" s="518">
        <v>31198.359333333334</v>
      </c>
      <c r="H223" s="518">
        <v>5.0999999999999996</v>
      </c>
      <c r="I223" s="515">
        <v>10.119999999999999</v>
      </c>
      <c r="J223" s="515" t="s">
        <v>1305</v>
      </c>
      <c r="K223" s="519" t="s">
        <v>1303</v>
      </c>
    </row>
    <row r="224" spans="1:11" ht="14.25" customHeight="1">
      <c r="A224" s="511" t="s">
        <v>318</v>
      </c>
      <c r="B224" s="512" t="s">
        <v>538</v>
      </c>
      <c r="C224" s="511" t="s">
        <v>22</v>
      </c>
      <c r="D224" s="511" t="s">
        <v>7</v>
      </c>
      <c r="E224" s="511" t="s">
        <v>1346</v>
      </c>
      <c r="F224" s="511" t="s">
        <v>1275</v>
      </c>
      <c r="G224" s="513">
        <v>5.8000000000000003E-2</v>
      </c>
      <c r="H224" s="513" t="s">
        <v>386</v>
      </c>
      <c r="I224" s="511">
        <v>0</v>
      </c>
      <c r="J224" s="511" t="s">
        <v>820</v>
      </c>
      <c r="K224" s="514"/>
    </row>
    <row r="225" spans="1:11" ht="14.25" customHeight="1">
      <c r="A225" s="511" t="s">
        <v>318</v>
      </c>
      <c r="B225" s="512" t="s">
        <v>539</v>
      </c>
      <c r="C225" s="511" t="s">
        <v>22</v>
      </c>
      <c r="D225" s="511" t="s">
        <v>7</v>
      </c>
      <c r="E225" s="511" t="s">
        <v>1349</v>
      </c>
      <c r="F225" s="511" t="s">
        <v>1263</v>
      </c>
      <c r="G225" s="513">
        <v>7.6230000000000002</v>
      </c>
      <c r="H225" s="513">
        <v>1</v>
      </c>
      <c r="I225" s="511">
        <v>0.19</v>
      </c>
      <c r="J225" s="511" t="s">
        <v>820</v>
      </c>
      <c r="K225" s="514" t="s">
        <v>1303</v>
      </c>
    </row>
    <row r="226" spans="1:11" ht="14.25" customHeight="1">
      <c r="A226" s="511" t="s">
        <v>318</v>
      </c>
      <c r="B226" s="512" t="s">
        <v>539</v>
      </c>
      <c r="C226" s="511" t="s">
        <v>22</v>
      </c>
      <c r="D226" s="511" t="s">
        <v>7</v>
      </c>
      <c r="E226" s="511" t="s">
        <v>5</v>
      </c>
      <c r="F226" s="511" t="s">
        <v>1263</v>
      </c>
      <c r="G226" s="513" t="s">
        <v>1302</v>
      </c>
      <c r="H226" s="513" t="s">
        <v>386</v>
      </c>
      <c r="I226" s="511" t="s">
        <v>386</v>
      </c>
      <c r="J226" s="511" t="s">
        <v>820</v>
      </c>
      <c r="K226" s="514"/>
    </row>
    <row r="227" spans="1:11" ht="14.25" customHeight="1">
      <c r="A227" s="511" t="s">
        <v>318</v>
      </c>
      <c r="B227" s="512" t="s">
        <v>540</v>
      </c>
      <c r="C227" s="511" t="s">
        <v>22</v>
      </c>
      <c r="D227" s="511" t="s">
        <v>7</v>
      </c>
      <c r="E227" s="511" t="s">
        <v>1346</v>
      </c>
      <c r="F227" s="511" t="s">
        <v>1275</v>
      </c>
      <c r="G227" s="513">
        <v>30.186666666666667</v>
      </c>
      <c r="H227" s="513">
        <v>5.7377049180327866</v>
      </c>
      <c r="I227" s="511">
        <v>0.56000000000000005</v>
      </c>
      <c r="J227" s="511" t="s">
        <v>820</v>
      </c>
      <c r="K227" s="514"/>
    </row>
    <row r="228" spans="1:11" ht="14.25" customHeight="1">
      <c r="A228" s="511" t="s">
        <v>318</v>
      </c>
      <c r="B228" s="512" t="s">
        <v>543</v>
      </c>
      <c r="C228" s="511" t="s">
        <v>22</v>
      </c>
      <c r="D228" s="511" t="s">
        <v>7</v>
      </c>
      <c r="E228" s="511" t="s">
        <v>1346</v>
      </c>
      <c r="F228" s="511" t="s">
        <v>1275</v>
      </c>
      <c r="G228" s="513" t="s">
        <v>1302</v>
      </c>
      <c r="H228" s="513" t="s">
        <v>386</v>
      </c>
      <c r="I228" s="511" t="s">
        <v>386</v>
      </c>
      <c r="J228" s="511" t="s">
        <v>820</v>
      </c>
      <c r="K228" s="514" t="s">
        <v>1307</v>
      </c>
    </row>
    <row r="229" spans="1:11" ht="14.25" customHeight="1">
      <c r="A229" s="511" t="s">
        <v>318</v>
      </c>
      <c r="B229" s="512" t="s">
        <v>544</v>
      </c>
      <c r="C229" s="511" t="s">
        <v>22</v>
      </c>
      <c r="D229" s="511" t="s">
        <v>7</v>
      </c>
      <c r="E229" s="511" t="s">
        <v>1380</v>
      </c>
      <c r="F229" s="511" t="s">
        <v>1263</v>
      </c>
      <c r="G229" s="513" t="s">
        <v>1302</v>
      </c>
      <c r="H229" s="513" t="s">
        <v>386</v>
      </c>
      <c r="I229" s="511" t="s">
        <v>386</v>
      </c>
      <c r="J229" s="511" t="s">
        <v>820</v>
      </c>
      <c r="K229" s="514"/>
    </row>
    <row r="230" spans="1:11" ht="14.25" customHeight="1">
      <c r="A230" s="511" t="s">
        <v>318</v>
      </c>
      <c r="B230" s="512" t="s">
        <v>545</v>
      </c>
      <c r="C230" s="511" t="s">
        <v>22</v>
      </c>
      <c r="D230" s="511" t="s">
        <v>7</v>
      </c>
      <c r="E230" s="511" t="s">
        <v>1380</v>
      </c>
      <c r="F230" s="511" t="s">
        <v>1263</v>
      </c>
      <c r="G230" s="513" t="s">
        <v>1302</v>
      </c>
      <c r="H230" s="513" t="s">
        <v>386</v>
      </c>
      <c r="I230" s="511" t="s">
        <v>386</v>
      </c>
      <c r="J230" s="511" t="s">
        <v>820</v>
      </c>
      <c r="K230" s="514"/>
    </row>
    <row r="231" spans="1:11" ht="14.25" customHeight="1">
      <c r="A231" s="511" t="s">
        <v>318</v>
      </c>
      <c r="B231" s="512" t="s">
        <v>546</v>
      </c>
      <c r="C231" s="511" t="s">
        <v>22</v>
      </c>
      <c r="D231" s="511" t="s">
        <v>7</v>
      </c>
      <c r="E231" s="511" t="s">
        <v>1380</v>
      </c>
      <c r="F231" s="511" t="s">
        <v>1263</v>
      </c>
      <c r="G231" s="513" t="s">
        <v>1302</v>
      </c>
      <c r="H231" s="513" t="s">
        <v>386</v>
      </c>
      <c r="I231" s="511" t="s">
        <v>386</v>
      </c>
      <c r="J231" s="511" t="s">
        <v>820</v>
      </c>
      <c r="K231" s="514"/>
    </row>
    <row r="232" spans="1:11" ht="14.25" customHeight="1">
      <c r="A232" s="511" t="s">
        <v>318</v>
      </c>
      <c r="B232" s="512" t="s">
        <v>547</v>
      </c>
      <c r="C232" s="511" t="s">
        <v>22</v>
      </c>
      <c r="D232" s="511" t="s">
        <v>7</v>
      </c>
      <c r="E232" s="511" t="s">
        <v>1346</v>
      </c>
      <c r="F232" s="511" t="s">
        <v>1263</v>
      </c>
      <c r="G232" s="513" t="s">
        <v>1302</v>
      </c>
      <c r="H232" s="513" t="s">
        <v>386</v>
      </c>
      <c r="I232" s="511" t="s">
        <v>386</v>
      </c>
      <c r="J232" s="511" t="s">
        <v>820</v>
      </c>
      <c r="K232" s="514" t="s">
        <v>1307</v>
      </c>
    </row>
    <row r="233" spans="1:11" ht="14.25" customHeight="1">
      <c r="A233" s="511" t="s">
        <v>318</v>
      </c>
      <c r="B233" s="512" t="s">
        <v>94</v>
      </c>
      <c r="C233" s="511" t="s">
        <v>22</v>
      </c>
      <c r="D233" s="511" t="s">
        <v>7</v>
      </c>
      <c r="E233" s="511" t="s">
        <v>1381</v>
      </c>
      <c r="F233" s="511" t="s">
        <v>1263</v>
      </c>
      <c r="G233" s="513" t="s">
        <v>1302</v>
      </c>
      <c r="H233" s="513">
        <v>0</v>
      </c>
      <c r="I233" s="511">
        <v>0</v>
      </c>
      <c r="J233" s="511" t="s">
        <v>820</v>
      </c>
      <c r="K233" s="514"/>
    </row>
    <row r="234" spans="1:11" ht="14.25" customHeight="1">
      <c r="A234" s="511" t="s">
        <v>318</v>
      </c>
      <c r="B234" s="512" t="s">
        <v>94</v>
      </c>
      <c r="C234" s="511" t="s">
        <v>22</v>
      </c>
      <c r="D234" s="511" t="s">
        <v>7</v>
      </c>
      <c r="E234" s="511" t="s">
        <v>1382</v>
      </c>
      <c r="F234" s="511" t="s">
        <v>1263</v>
      </c>
      <c r="G234" s="513" t="s">
        <v>1302</v>
      </c>
      <c r="H234" s="513">
        <v>0</v>
      </c>
      <c r="I234" s="511" t="s">
        <v>386</v>
      </c>
      <c r="J234" s="511" t="s">
        <v>820</v>
      </c>
      <c r="K234" s="514"/>
    </row>
    <row r="235" spans="1:11" ht="14.25" customHeight="1">
      <c r="A235" s="511" t="s">
        <v>318</v>
      </c>
      <c r="B235" s="512" t="s">
        <v>94</v>
      </c>
      <c r="C235" s="511" t="s">
        <v>22</v>
      </c>
      <c r="D235" s="511" t="s">
        <v>7</v>
      </c>
      <c r="E235" s="511" t="s">
        <v>1383</v>
      </c>
      <c r="F235" s="511" t="s">
        <v>1263</v>
      </c>
      <c r="G235" s="513" t="s">
        <v>1302</v>
      </c>
      <c r="H235" s="513">
        <v>0</v>
      </c>
      <c r="I235" s="511" t="s">
        <v>386</v>
      </c>
      <c r="J235" s="511" t="s">
        <v>820</v>
      </c>
      <c r="K235" s="514"/>
    </row>
    <row r="236" spans="1:11" ht="14.25" customHeight="1">
      <c r="A236" s="511" t="s">
        <v>318</v>
      </c>
      <c r="B236" s="512" t="s">
        <v>548</v>
      </c>
      <c r="C236" s="511" t="s">
        <v>22</v>
      </c>
      <c r="D236" s="511" t="s">
        <v>7</v>
      </c>
      <c r="E236" s="511" t="s">
        <v>1374</v>
      </c>
      <c r="F236" s="511" t="s">
        <v>1275</v>
      </c>
      <c r="G236" s="513" t="s">
        <v>1302</v>
      </c>
      <c r="H236" s="513" t="s">
        <v>386</v>
      </c>
      <c r="I236" s="511" t="s">
        <v>386</v>
      </c>
      <c r="J236" s="511" t="s">
        <v>820</v>
      </c>
      <c r="K236" s="514"/>
    </row>
    <row r="237" spans="1:11" ht="14.25" customHeight="1">
      <c r="A237" s="511" t="s">
        <v>318</v>
      </c>
      <c r="B237" s="512" t="s">
        <v>548</v>
      </c>
      <c r="C237" s="511" t="s">
        <v>22</v>
      </c>
      <c r="D237" s="511" t="s">
        <v>7</v>
      </c>
      <c r="E237" s="511" t="s">
        <v>1371</v>
      </c>
      <c r="F237" s="511" t="s">
        <v>1275</v>
      </c>
      <c r="G237" s="513" t="s">
        <v>1302</v>
      </c>
      <c r="H237" s="513" t="s">
        <v>386</v>
      </c>
      <c r="I237" s="511" t="s">
        <v>386</v>
      </c>
      <c r="J237" s="511" t="s">
        <v>820</v>
      </c>
      <c r="K237" s="514"/>
    </row>
    <row r="238" spans="1:11" ht="14.25" customHeight="1">
      <c r="A238" s="511" t="s">
        <v>318</v>
      </c>
      <c r="B238" s="512" t="s">
        <v>551</v>
      </c>
      <c r="C238" s="511" t="s">
        <v>22</v>
      </c>
      <c r="D238" s="511" t="s">
        <v>7</v>
      </c>
      <c r="E238" s="511" t="s">
        <v>1350</v>
      </c>
      <c r="F238" s="511" t="s">
        <v>1263</v>
      </c>
      <c r="G238" s="513" t="s">
        <v>1302</v>
      </c>
      <c r="H238" s="513" t="s">
        <v>386</v>
      </c>
      <c r="I238" s="511" t="s">
        <v>386</v>
      </c>
      <c r="J238" s="511" t="s">
        <v>820</v>
      </c>
      <c r="K238" s="514"/>
    </row>
    <row r="239" spans="1:11" ht="14.25" customHeight="1">
      <c r="A239" s="511" t="s">
        <v>318</v>
      </c>
      <c r="B239" s="512" t="s">
        <v>1384</v>
      </c>
      <c r="C239" s="511" t="s">
        <v>22</v>
      </c>
      <c r="D239" s="511" t="s">
        <v>7</v>
      </c>
      <c r="E239" s="511" t="s">
        <v>1346</v>
      </c>
      <c r="F239" s="511" t="s">
        <v>1275</v>
      </c>
      <c r="G239" s="513" t="s">
        <v>1302</v>
      </c>
      <c r="H239" s="513" t="s">
        <v>1385</v>
      </c>
      <c r="I239" s="511" t="s">
        <v>386</v>
      </c>
      <c r="J239" s="511" t="s">
        <v>820</v>
      </c>
      <c r="K239" s="514"/>
    </row>
    <row r="240" spans="1:11" ht="14.25" customHeight="1">
      <c r="A240" s="511" t="s">
        <v>318</v>
      </c>
      <c r="B240" s="512" t="s">
        <v>81</v>
      </c>
      <c r="C240" s="511" t="s">
        <v>22</v>
      </c>
      <c r="D240" s="511" t="s">
        <v>7</v>
      </c>
      <c r="E240" s="511" t="s">
        <v>1370</v>
      </c>
      <c r="F240" s="511" t="s">
        <v>1275</v>
      </c>
      <c r="G240" s="513" t="s">
        <v>1302</v>
      </c>
      <c r="H240" s="513" t="s">
        <v>386</v>
      </c>
      <c r="I240" s="511" t="s">
        <v>386</v>
      </c>
      <c r="J240" s="511" t="s">
        <v>820</v>
      </c>
      <c r="K240" s="514"/>
    </row>
    <row r="241" spans="1:11" ht="14.25" customHeight="1">
      <c r="A241" s="511" t="s">
        <v>318</v>
      </c>
      <c r="B241" s="512" t="s">
        <v>558</v>
      </c>
      <c r="C241" s="511" t="s">
        <v>22</v>
      </c>
      <c r="D241" s="511" t="s">
        <v>7</v>
      </c>
      <c r="E241" s="511" t="s">
        <v>1346</v>
      </c>
      <c r="F241" s="511" t="s">
        <v>1275</v>
      </c>
      <c r="G241" s="513" t="s">
        <v>1302</v>
      </c>
      <c r="H241" s="513" t="s">
        <v>386</v>
      </c>
      <c r="I241" s="511">
        <v>0</v>
      </c>
      <c r="J241" s="511" t="s">
        <v>820</v>
      </c>
      <c r="K241" s="514"/>
    </row>
    <row r="242" spans="1:11" ht="14.25" customHeight="1">
      <c r="A242" s="511" t="s">
        <v>318</v>
      </c>
      <c r="B242" s="512" t="s">
        <v>559</v>
      </c>
      <c r="C242" s="511" t="s">
        <v>22</v>
      </c>
      <c r="D242" s="511" t="s">
        <v>7</v>
      </c>
      <c r="E242" s="511" t="s">
        <v>1346</v>
      </c>
      <c r="F242" s="511" t="s">
        <v>1275</v>
      </c>
      <c r="G242" s="513" t="s">
        <v>1302</v>
      </c>
      <c r="H242" s="513" t="s">
        <v>386</v>
      </c>
      <c r="I242" s="511" t="s">
        <v>386</v>
      </c>
      <c r="J242" s="511" t="s">
        <v>820</v>
      </c>
      <c r="K242" s="514"/>
    </row>
    <row r="243" spans="1:11" ht="14.25" customHeight="1">
      <c r="A243" s="511" t="s">
        <v>318</v>
      </c>
      <c r="B243" s="512" t="s">
        <v>82</v>
      </c>
      <c r="C243" s="511" t="s">
        <v>22</v>
      </c>
      <c r="D243" s="511" t="s">
        <v>7</v>
      </c>
      <c r="E243" s="511" t="s">
        <v>92</v>
      </c>
      <c r="F243" s="511" t="s">
        <v>1263</v>
      </c>
      <c r="G243" s="513" t="s">
        <v>1302</v>
      </c>
      <c r="H243" s="513">
        <v>0</v>
      </c>
      <c r="I243" s="511" t="s">
        <v>386</v>
      </c>
      <c r="J243" s="511" t="s">
        <v>820</v>
      </c>
      <c r="K243" s="514"/>
    </row>
    <row r="244" spans="1:11" ht="14.25" customHeight="1">
      <c r="A244" s="511" t="s">
        <v>318</v>
      </c>
      <c r="B244" s="512" t="s">
        <v>82</v>
      </c>
      <c r="C244" s="511" t="s">
        <v>22</v>
      </c>
      <c r="D244" s="511" t="s">
        <v>7</v>
      </c>
      <c r="E244" s="511" t="s">
        <v>93</v>
      </c>
      <c r="F244" s="511" t="s">
        <v>1263</v>
      </c>
      <c r="G244" s="513" t="s">
        <v>1302</v>
      </c>
      <c r="H244" s="513">
        <v>0</v>
      </c>
      <c r="I244" s="511" t="s">
        <v>386</v>
      </c>
      <c r="J244" s="511" t="s">
        <v>820</v>
      </c>
      <c r="K244" s="514"/>
    </row>
    <row r="245" spans="1:11" ht="14.25" customHeight="1">
      <c r="A245" s="511" t="s">
        <v>318</v>
      </c>
      <c r="B245" s="512" t="s">
        <v>82</v>
      </c>
      <c r="C245" s="511" t="s">
        <v>22</v>
      </c>
      <c r="D245" s="511" t="s">
        <v>7</v>
      </c>
      <c r="E245" s="511" t="s">
        <v>1386</v>
      </c>
      <c r="F245" s="511" t="s">
        <v>1263</v>
      </c>
      <c r="G245" s="513" t="s">
        <v>1302</v>
      </c>
      <c r="H245" s="513">
        <v>0</v>
      </c>
      <c r="I245" s="511" t="s">
        <v>386</v>
      </c>
      <c r="J245" s="511" t="s">
        <v>820</v>
      </c>
      <c r="K245" s="514"/>
    </row>
    <row r="246" spans="1:11" ht="14.25" customHeight="1">
      <c r="A246" s="511" t="s">
        <v>318</v>
      </c>
      <c r="B246" s="512" t="s">
        <v>82</v>
      </c>
      <c r="C246" s="511" t="s">
        <v>22</v>
      </c>
      <c r="D246" s="511" t="s">
        <v>7</v>
      </c>
      <c r="E246" s="511" t="s">
        <v>1387</v>
      </c>
      <c r="F246" s="511" t="s">
        <v>1263</v>
      </c>
      <c r="G246" s="513" t="s">
        <v>1302</v>
      </c>
      <c r="H246" s="513">
        <v>0</v>
      </c>
      <c r="I246" s="511" t="s">
        <v>386</v>
      </c>
      <c r="J246" s="511" t="s">
        <v>820</v>
      </c>
      <c r="K246" s="514"/>
    </row>
    <row r="247" spans="1:11" ht="14.25" customHeight="1">
      <c r="A247" s="511" t="s">
        <v>318</v>
      </c>
      <c r="B247" s="512" t="s">
        <v>82</v>
      </c>
      <c r="C247" s="511" t="s">
        <v>22</v>
      </c>
      <c r="D247" s="511" t="s">
        <v>7</v>
      </c>
      <c r="E247" s="511" t="s">
        <v>1388</v>
      </c>
      <c r="F247" s="511" t="s">
        <v>1263</v>
      </c>
      <c r="G247" s="513" t="s">
        <v>1302</v>
      </c>
      <c r="H247" s="513">
        <v>0</v>
      </c>
      <c r="I247" s="511" t="s">
        <v>386</v>
      </c>
      <c r="J247" s="511" t="s">
        <v>820</v>
      </c>
      <c r="K247" s="514"/>
    </row>
    <row r="248" spans="1:11" ht="14.25" customHeight="1">
      <c r="A248" s="511" t="s">
        <v>318</v>
      </c>
      <c r="B248" s="512" t="s">
        <v>82</v>
      </c>
      <c r="C248" s="511" t="s">
        <v>22</v>
      </c>
      <c r="D248" s="511" t="s">
        <v>7</v>
      </c>
      <c r="E248" s="511" t="s">
        <v>1389</v>
      </c>
      <c r="F248" s="511" t="s">
        <v>1263</v>
      </c>
      <c r="G248" s="513" t="s">
        <v>1302</v>
      </c>
      <c r="H248" s="513">
        <v>0</v>
      </c>
      <c r="I248" s="511" t="s">
        <v>386</v>
      </c>
      <c r="J248" s="511" t="s">
        <v>820</v>
      </c>
      <c r="K248" s="514"/>
    </row>
    <row r="249" spans="1:11" ht="14.25" customHeight="1">
      <c r="A249" s="511" t="s">
        <v>318</v>
      </c>
      <c r="B249" s="512" t="s">
        <v>561</v>
      </c>
      <c r="C249" s="511" t="s">
        <v>22</v>
      </c>
      <c r="D249" s="511" t="s">
        <v>7</v>
      </c>
      <c r="E249" s="511" t="s">
        <v>1390</v>
      </c>
      <c r="F249" s="511" t="s">
        <v>1275</v>
      </c>
      <c r="G249" s="513">
        <v>6.2666666666666662E-2</v>
      </c>
      <c r="H249" s="513">
        <v>0</v>
      </c>
      <c r="I249" s="511">
        <v>0</v>
      </c>
      <c r="J249" s="511" t="s">
        <v>820</v>
      </c>
      <c r="K249" s="514"/>
    </row>
    <row r="250" spans="1:11" ht="14.25" customHeight="1">
      <c r="A250" s="511" t="s">
        <v>318</v>
      </c>
      <c r="B250" s="512" t="s">
        <v>561</v>
      </c>
      <c r="C250" s="511" t="s">
        <v>22</v>
      </c>
      <c r="D250" s="511" t="s">
        <v>7</v>
      </c>
      <c r="E250" s="511" t="s">
        <v>1391</v>
      </c>
      <c r="F250" s="511" t="s">
        <v>1275</v>
      </c>
      <c r="G250" s="513" t="s">
        <v>1302</v>
      </c>
      <c r="H250" s="513">
        <v>0</v>
      </c>
      <c r="I250" s="511" t="s">
        <v>386</v>
      </c>
      <c r="J250" s="511" t="s">
        <v>820</v>
      </c>
      <c r="K250" s="514"/>
    </row>
    <row r="251" spans="1:11" ht="14.25" customHeight="1">
      <c r="A251" s="511" t="s">
        <v>318</v>
      </c>
      <c r="B251" s="512" t="s">
        <v>562</v>
      </c>
      <c r="C251" s="511" t="s">
        <v>22</v>
      </c>
      <c r="D251" s="511" t="s">
        <v>7</v>
      </c>
      <c r="E251" s="511" t="s">
        <v>1365</v>
      </c>
      <c r="F251" s="511" t="s">
        <v>1263</v>
      </c>
      <c r="G251" s="513">
        <v>11</v>
      </c>
      <c r="H251" s="513">
        <v>7.2233077919511706</v>
      </c>
      <c r="I251" s="511">
        <v>22.44</v>
      </c>
      <c r="J251" s="511" t="s">
        <v>820</v>
      </c>
      <c r="K251" s="514" t="s">
        <v>1303</v>
      </c>
    </row>
    <row r="252" spans="1:11" ht="14.25" customHeight="1">
      <c r="A252" s="511" t="s">
        <v>318</v>
      </c>
      <c r="B252" s="512" t="s">
        <v>562</v>
      </c>
      <c r="C252" s="511" t="s">
        <v>22</v>
      </c>
      <c r="D252" s="511" t="s">
        <v>7</v>
      </c>
      <c r="E252" s="511" t="s">
        <v>1366</v>
      </c>
      <c r="F252" s="511" t="s">
        <v>1263</v>
      </c>
      <c r="G252" s="513">
        <v>18.329999999999998</v>
      </c>
      <c r="H252" s="513">
        <v>7.2233077919511706</v>
      </c>
      <c r="I252" s="511">
        <v>1.28</v>
      </c>
      <c r="J252" s="511" t="s">
        <v>820</v>
      </c>
      <c r="K252" s="514" t="s">
        <v>1303</v>
      </c>
    </row>
    <row r="253" spans="1:11" ht="14.25" customHeight="1">
      <c r="A253" s="511" t="s">
        <v>318</v>
      </c>
      <c r="B253" s="512" t="s">
        <v>562</v>
      </c>
      <c r="C253" s="511" t="s">
        <v>22</v>
      </c>
      <c r="D253" s="511" t="s">
        <v>7</v>
      </c>
      <c r="E253" s="511" t="s">
        <v>1299</v>
      </c>
      <c r="F253" s="511" t="s">
        <v>1263</v>
      </c>
      <c r="G253" s="513">
        <v>12204.675333333334</v>
      </c>
      <c r="H253" s="513">
        <v>21.8</v>
      </c>
      <c r="I253" s="511">
        <v>27.71</v>
      </c>
      <c r="J253" s="511" t="s">
        <v>1306</v>
      </c>
      <c r="K253" s="514" t="s">
        <v>1392</v>
      </c>
    </row>
    <row r="254" spans="1:11" ht="14.25" customHeight="1">
      <c r="A254" s="511" t="s">
        <v>318</v>
      </c>
      <c r="B254" s="512" t="s">
        <v>562</v>
      </c>
      <c r="C254" s="511" t="s">
        <v>22</v>
      </c>
      <c r="D254" s="511" t="s">
        <v>7</v>
      </c>
      <c r="E254" s="511" t="s">
        <v>1356</v>
      </c>
      <c r="F254" s="511" t="s">
        <v>1263</v>
      </c>
      <c r="G254" s="513" t="s">
        <v>1302</v>
      </c>
      <c r="H254" s="513">
        <v>0</v>
      </c>
      <c r="I254" s="511">
        <v>0</v>
      </c>
      <c r="J254" s="511" t="s">
        <v>820</v>
      </c>
      <c r="K254" s="514"/>
    </row>
    <row r="255" spans="1:11" ht="14.25" customHeight="1">
      <c r="A255" s="511" t="s">
        <v>318</v>
      </c>
      <c r="B255" s="512" t="s">
        <v>563</v>
      </c>
      <c r="C255" s="511" t="s">
        <v>22</v>
      </c>
      <c r="D255" s="511" t="s">
        <v>7</v>
      </c>
      <c r="E255" s="511" t="s">
        <v>5</v>
      </c>
      <c r="F255" s="511" t="s">
        <v>1275</v>
      </c>
      <c r="G255" s="513" t="s">
        <v>1302</v>
      </c>
      <c r="H255" s="513" t="s">
        <v>386</v>
      </c>
      <c r="I255" s="511" t="s">
        <v>386</v>
      </c>
      <c r="J255" s="511" t="s">
        <v>820</v>
      </c>
      <c r="K255" s="514"/>
    </row>
    <row r="256" spans="1:11" ht="14.25" customHeight="1">
      <c r="A256" s="511" t="s">
        <v>318</v>
      </c>
      <c r="B256" s="512" t="s">
        <v>564</v>
      </c>
      <c r="C256" s="511" t="s">
        <v>22</v>
      </c>
      <c r="D256" s="511" t="s">
        <v>7</v>
      </c>
      <c r="E256" s="511" t="s">
        <v>1346</v>
      </c>
      <c r="F256" s="511" t="s">
        <v>1263</v>
      </c>
      <c r="G256" s="513" t="s">
        <v>1302</v>
      </c>
      <c r="H256" s="513" t="s">
        <v>386</v>
      </c>
      <c r="I256" s="511" t="s">
        <v>386</v>
      </c>
      <c r="J256" s="511" t="s">
        <v>820</v>
      </c>
      <c r="K256" s="514"/>
    </row>
    <row r="257" spans="1:11" ht="14.25" customHeight="1">
      <c r="A257" s="511" t="s">
        <v>318</v>
      </c>
      <c r="B257" s="512" t="s">
        <v>567</v>
      </c>
      <c r="C257" s="511" t="s">
        <v>22</v>
      </c>
      <c r="D257" s="511" t="s">
        <v>7</v>
      </c>
      <c r="E257" s="511" t="s">
        <v>1346</v>
      </c>
      <c r="F257" s="511" t="s">
        <v>1275</v>
      </c>
      <c r="G257" s="513">
        <v>8.9636666666666667</v>
      </c>
      <c r="H257" s="513" t="s">
        <v>386</v>
      </c>
      <c r="I257" s="511">
        <v>0.96</v>
      </c>
      <c r="J257" s="511" t="s">
        <v>820</v>
      </c>
      <c r="K257" s="514"/>
    </row>
    <row r="258" spans="1:11" ht="14.25" customHeight="1">
      <c r="A258" s="511" t="s">
        <v>318</v>
      </c>
      <c r="B258" s="512" t="s">
        <v>568</v>
      </c>
      <c r="C258" s="511" t="s">
        <v>22</v>
      </c>
      <c r="D258" s="511" t="s">
        <v>7</v>
      </c>
      <c r="E258" s="511" t="s">
        <v>1346</v>
      </c>
      <c r="F258" s="511" t="s">
        <v>1263</v>
      </c>
      <c r="G258" s="513" t="s">
        <v>1302</v>
      </c>
      <c r="H258" s="513" t="s">
        <v>386</v>
      </c>
      <c r="I258" s="511" t="s">
        <v>386</v>
      </c>
      <c r="J258" s="511" t="s">
        <v>820</v>
      </c>
      <c r="K258" s="514"/>
    </row>
    <row r="259" spans="1:11" ht="14.25" customHeight="1">
      <c r="A259" s="511" t="s">
        <v>318</v>
      </c>
      <c r="B259" s="512" t="s">
        <v>569</v>
      </c>
      <c r="C259" s="511" t="s">
        <v>22</v>
      </c>
      <c r="D259" s="511" t="s">
        <v>7</v>
      </c>
      <c r="E259" s="511" t="s">
        <v>1358</v>
      </c>
      <c r="F259" s="511" t="s">
        <v>1263</v>
      </c>
      <c r="G259" s="513" t="s">
        <v>1302</v>
      </c>
      <c r="H259" s="513" t="s">
        <v>386</v>
      </c>
      <c r="I259" s="511" t="s">
        <v>386</v>
      </c>
      <c r="J259" s="511" t="s">
        <v>820</v>
      </c>
      <c r="K259" s="514" t="s">
        <v>1307</v>
      </c>
    </row>
    <row r="260" spans="1:11" ht="14.25" customHeight="1">
      <c r="A260" s="511" t="s">
        <v>318</v>
      </c>
      <c r="B260" s="512" t="s">
        <v>571</v>
      </c>
      <c r="C260" s="511" t="s">
        <v>22</v>
      </c>
      <c r="D260" s="511" t="s">
        <v>7</v>
      </c>
      <c r="E260" s="511" t="s">
        <v>1393</v>
      </c>
      <c r="F260" s="511" t="s">
        <v>1263</v>
      </c>
      <c r="G260" s="513" t="s">
        <v>1302</v>
      </c>
      <c r="H260" s="513" t="s">
        <v>386</v>
      </c>
      <c r="I260" s="511" t="s">
        <v>386</v>
      </c>
      <c r="J260" s="511" t="s">
        <v>820</v>
      </c>
      <c r="K260" s="514" t="s">
        <v>1307</v>
      </c>
    </row>
    <row r="261" spans="1:11" ht="14.25" customHeight="1">
      <c r="A261" s="511" t="s">
        <v>318</v>
      </c>
      <c r="B261" s="512" t="s">
        <v>572</v>
      </c>
      <c r="C261" s="511" t="s">
        <v>22</v>
      </c>
      <c r="D261" s="511" t="s">
        <v>7</v>
      </c>
      <c r="E261" s="511" t="s">
        <v>1346</v>
      </c>
      <c r="F261" s="511" t="s">
        <v>1263</v>
      </c>
      <c r="G261" s="513" t="s">
        <v>1302</v>
      </c>
      <c r="H261" s="513" t="s">
        <v>386</v>
      </c>
      <c r="I261" s="511" t="s">
        <v>386</v>
      </c>
      <c r="J261" s="511" t="s">
        <v>820</v>
      </c>
      <c r="K261" s="514" t="s">
        <v>1307</v>
      </c>
    </row>
    <row r="262" spans="1:11" ht="14.25" customHeight="1">
      <c r="A262" s="511" t="s">
        <v>318</v>
      </c>
      <c r="B262" s="512" t="s">
        <v>573</v>
      </c>
      <c r="C262" s="511" t="s">
        <v>22</v>
      </c>
      <c r="D262" s="511" t="s">
        <v>7</v>
      </c>
      <c r="E262" s="511" t="s">
        <v>1393</v>
      </c>
      <c r="F262" s="511" t="s">
        <v>1263</v>
      </c>
      <c r="G262" s="513" t="s">
        <v>1302</v>
      </c>
      <c r="H262" s="513" t="s">
        <v>386</v>
      </c>
      <c r="I262" s="511" t="s">
        <v>386</v>
      </c>
      <c r="J262" s="511" t="s">
        <v>820</v>
      </c>
      <c r="K262" s="514" t="s">
        <v>1307</v>
      </c>
    </row>
    <row r="263" spans="1:11" ht="14.25" customHeight="1">
      <c r="A263" s="511" t="s">
        <v>318</v>
      </c>
      <c r="B263" s="512" t="s">
        <v>574</v>
      </c>
      <c r="C263" s="511" t="s">
        <v>22</v>
      </c>
      <c r="D263" s="511" t="s">
        <v>7</v>
      </c>
      <c r="E263" s="511" t="s">
        <v>1358</v>
      </c>
      <c r="F263" s="511" t="s">
        <v>1263</v>
      </c>
      <c r="G263" s="513" t="s">
        <v>1302</v>
      </c>
      <c r="H263" s="513" t="s">
        <v>386</v>
      </c>
      <c r="I263" s="511" t="s">
        <v>386</v>
      </c>
      <c r="J263" s="511" t="s">
        <v>820</v>
      </c>
      <c r="K263" s="514" t="s">
        <v>1307</v>
      </c>
    </row>
    <row r="264" spans="1:11" ht="14.25" customHeight="1">
      <c r="A264" s="511" t="s">
        <v>318</v>
      </c>
      <c r="B264" s="512" t="s">
        <v>575</v>
      </c>
      <c r="C264" s="511" t="s">
        <v>22</v>
      </c>
      <c r="D264" s="511" t="s">
        <v>7</v>
      </c>
      <c r="E264" s="511" t="s">
        <v>1346</v>
      </c>
      <c r="F264" s="511" t="s">
        <v>1263</v>
      </c>
      <c r="G264" s="513" t="s">
        <v>1302</v>
      </c>
      <c r="H264" s="513" t="s">
        <v>386</v>
      </c>
      <c r="I264" s="511" t="s">
        <v>386</v>
      </c>
      <c r="J264" s="511" t="s">
        <v>820</v>
      </c>
      <c r="K264" s="514" t="s">
        <v>1307</v>
      </c>
    </row>
    <row r="265" spans="1:11" ht="14.25" customHeight="1">
      <c r="A265" s="511" t="s">
        <v>318</v>
      </c>
      <c r="B265" s="512" t="s">
        <v>576</v>
      </c>
      <c r="C265" s="511" t="s">
        <v>22</v>
      </c>
      <c r="D265" s="511" t="s">
        <v>7</v>
      </c>
      <c r="E265" s="511" t="s">
        <v>1346</v>
      </c>
      <c r="F265" s="511" t="s">
        <v>1263</v>
      </c>
      <c r="G265" s="513" t="s">
        <v>1302</v>
      </c>
      <c r="H265" s="513" t="s">
        <v>386</v>
      </c>
      <c r="I265" s="511" t="s">
        <v>386</v>
      </c>
      <c r="J265" s="511" t="s">
        <v>820</v>
      </c>
      <c r="K265" s="514" t="s">
        <v>1307</v>
      </c>
    </row>
    <row r="266" spans="1:11" ht="14.25" customHeight="1">
      <c r="A266" s="511" t="s">
        <v>318</v>
      </c>
      <c r="B266" s="512" t="s">
        <v>577</v>
      </c>
      <c r="C266" s="511" t="s">
        <v>22</v>
      </c>
      <c r="D266" s="511" t="s">
        <v>7</v>
      </c>
      <c r="E266" s="511" t="s">
        <v>1394</v>
      </c>
      <c r="F266" s="511" t="s">
        <v>1263</v>
      </c>
      <c r="G266" s="513" t="s">
        <v>1302</v>
      </c>
      <c r="H266" s="513" t="s">
        <v>386</v>
      </c>
      <c r="I266" s="511" t="s">
        <v>386</v>
      </c>
      <c r="J266" s="511" t="s">
        <v>820</v>
      </c>
      <c r="K266" s="514" t="s">
        <v>1307</v>
      </c>
    </row>
    <row r="267" spans="1:11" ht="14.25" customHeight="1">
      <c r="A267" s="511" t="s">
        <v>318</v>
      </c>
      <c r="B267" s="512" t="s">
        <v>1316</v>
      </c>
      <c r="C267" s="511" t="s">
        <v>22</v>
      </c>
      <c r="D267" s="511" t="s">
        <v>7</v>
      </c>
      <c r="E267" s="511" t="s">
        <v>1346</v>
      </c>
      <c r="F267" s="511" t="s">
        <v>1263</v>
      </c>
      <c r="G267" s="513">
        <v>31.448666666666668</v>
      </c>
      <c r="H267" s="513">
        <v>0.1</v>
      </c>
      <c r="I267" s="511">
        <v>0.27</v>
      </c>
      <c r="J267" s="511" t="s">
        <v>820</v>
      </c>
      <c r="K267" s="514"/>
    </row>
    <row r="268" spans="1:11" ht="14.25" customHeight="1">
      <c r="A268" s="511" t="s">
        <v>318</v>
      </c>
      <c r="B268" s="521" t="s">
        <v>580</v>
      </c>
      <c r="C268" s="520" t="s">
        <v>22</v>
      </c>
      <c r="D268" s="520" t="s">
        <v>7</v>
      </c>
      <c r="E268" s="520" t="s">
        <v>1395</v>
      </c>
      <c r="F268" s="520" t="s">
        <v>1263</v>
      </c>
      <c r="G268" s="522">
        <v>4691.958333333333</v>
      </c>
      <c r="H268" s="522">
        <v>83.715555555555554</v>
      </c>
      <c r="I268" s="520">
        <v>73.040000000000006</v>
      </c>
      <c r="J268" s="520" t="s">
        <v>1306</v>
      </c>
      <c r="K268" s="523"/>
    </row>
    <row r="269" spans="1:11" ht="14.25" customHeight="1">
      <c r="A269" s="511" t="s">
        <v>318</v>
      </c>
      <c r="B269" s="512" t="s">
        <v>580</v>
      </c>
      <c r="C269" s="511" t="s">
        <v>22</v>
      </c>
      <c r="D269" s="511" t="s">
        <v>7</v>
      </c>
      <c r="E269" s="511" t="s">
        <v>1034</v>
      </c>
      <c r="F269" s="511" t="s">
        <v>1263</v>
      </c>
      <c r="G269" s="513">
        <v>0</v>
      </c>
      <c r="H269" s="513">
        <v>1.2</v>
      </c>
      <c r="I269" s="511">
        <v>0</v>
      </c>
      <c r="J269" s="511" t="s">
        <v>820</v>
      </c>
      <c r="K269" s="514"/>
    </row>
    <row r="270" spans="1:11" ht="14.25" customHeight="1">
      <c r="A270" s="511" t="s">
        <v>318</v>
      </c>
      <c r="B270" s="512" t="s">
        <v>584</v>
      </c>
      <c r="C270" s="511" t="s">
        <v>22</v>
      </c>
      <c r="D270" s="511" t="s">
        <v>7</v>
      </c>
      <c r="E270" s="511" t="s">
        <v>1346</v>
      </c>
      <c r="F270" s="511" t="s">
        <v>1263</v>
      </c>
      <c r="G270" s="513" t="s">
        <v>1302</v>
      </c>
      <c r="H270" s="513" t="s">
        <v>386</v>
      </c>
      <c r="I270" s="511" t="s">
        <v>386</v>
      </c>
      <c r="J270" s="511" t="s">
        <v>820</v>
      </c>
      <c r="K270" s="514"/>
    </row>
    <row r="271" spans="1:11" ht="14.25" customHeight="1">
      <c r="A271" s="511" t="s">
        <v>318</v>
      </c>
      <c r="B271" s="512" t="s">
        <v>588</v>
      </c>
      <c r="C271" s="511" t="s">
        <v>22</v>
      </c>
      <c r="D271" s="511" t="s">
        <v>7</v>
      </c>
      <c r="E271" s="511" t="s">
        <v>1396</v>
      </c>
      <c r="F271" s="511" t="s">
        <v>1263</v>
      </c>
      <c r="G271" s="513">
        <v>26</v>
      </c>
      <c r="H271" s="513" t="s">
        <v>386</v>
      </c>
      <c r="I271" s="511">
        <v>0.27</v>
      </c>
      <c r="J271" s="511" t="s">
        <v>820</v>
      </c>
      <c r="K271" s="514"/>
    </row>
    <row r="272" spans="1:11" ht="14.25" customHeight="1">
      <c r="A272" s="511" t="s">
        <v>318</v>
      </c>
      <c r="B272" s="512" t="s">
        <v>588</v>
      </c>
      <c r="C272" s="511" t="s">
        <v>22</v>
      </c>
      <c r="D272" s="511" t="s">
        <v>7</v>
      </c>
      <c r="E272" s="511" t="s">
        <v>1371</v>
      </c>
      <c r="F272" s="511" t="s">
        <v>1263</v>
      </c>
      <c r="G272" s="513" t="s">
        <v>1302</v>
      </c>
      <c r="H272" s="513" t="s">
        <v>386</v>
      </c>
      <c r="I272" s="511" t="s">
        <v>386</v>
      </c>
      <c r="J272" s="511" t="s">
        <v>820</v>
      </c>
      <c r="K272" s="514"/>
    </row>
    <row r="273" spans="1:11" ht="14.25" customHeight="1">
      <c r="A273" s="511" t="s">
        <v>318</v>
      </c>
      <c r="B273" s="512" t="s">
        <v>591</v>
      </c>
      <c r="C273" s="511" t="s">
        <v>22</v>
      </c>
      <c r="D273" s="511" t="s">
        <v>7</v>
      </c>
      <c r="E273" s="511" t="s">
        <v>1397</v>
      </c>
      <c r="F273" s="511" t="s">
        <v>1275</v>
      </c>
      <c r="G273" s="513">
        <v>0.34933333333333333</v>
      </c>
      <c r="H273" s="513" t="s">
        <v>386</v>
      </c>
      <c r="I273" s="511">
        <v>0</v>
      </c>
      <c r="J273" s="511" t="s">
        <v>820</v>
      </c>
      <c r="K273" s="514"/>
    </row>
    <row r="274" spans="1:11" ht="14.25" customHeight="1">
      <c r="A274" s="511" t="s">
        <v>318</v>
      </c>
      <c r="B274" s="516" t="s">
        <v>592</v>
      </c>
      <c r="C274" s="515" t="s">
        <v>22</v>
      </c>
      <c r="D274" s="515" t="s">
        <v>7</v>
      </c>
      <c r="E274" s="515" t="s">
        <v>1286</v>
      </c>
      <c r="F274" s="515" t="s">
        <v>1263</v>
      </c>
      <c r="G274" s="518">
        <v>16812.855666666666</v>
      </c>
      <c r="H274" s="518">
        <v>5.6</v>
      </c>
      <c r="I274" s="515">
        <v>7.21</v>
      </c>
      <c r="J274" s="515" t="s">
        <v>1305</v>
      </c>
      <c r="K274" s="519" t="s">
        <v>1303</v>
      </c>
    </row>
    <row r="275" spans="1:11" ht="14.25" customHeight="1">
      <c r="A275" s="511" t="s">
        <v>318</v>
      </c>
      <c r="B275" s="512" t="s">
        <v>593</v>
      </c>
      <c r="C275" s="511" t="s">
        <v>22</v>
      </c>
      <c r="D275" s="511" t="s">
        <v>7</v>
      </c>
      <c r="E275" s="511" t="s">
        <v>1346</v>
      </c>
      <c r="F275" s="511" t="s">
        <v>1275</v>
      </c>
      <c r="G275" s="513" t="s">
        <v>1302</v>
      </c>
      <c r="H275" s="513" t="s">
        <v>386</v>
      </c>
      <c r="I275" s="511" t="s">
        <v>386</v>
      </c>
      <c r="J275" s="511" t="s">
        <v>820</v>
      </c>
      <c r="K275" s="514"/>
    </row>
    <row r="276" spans="1:11" ht="14.25" customHeight="1">
      <c r="A276" s="511" t="s">
        <v>318</v>
      </c>
      <c r="B276" s="529" t="s">
        <v>1287</v>
      </c>
      <c r="C276" s="528" t="s">
        <v>22</v>
      </c>
      <c r="D276" s="528" t="s">
        <v>7</v>
      </c>
      <c r="E276" s="530" t="s">
        <v>1398</v>
      </c>
      <c r="F276" s="528" t="s">
        <v>1263</v>
      </c>
      <c r="G276" s="531">
        <v>1499.566</v>
      </c>
      <c r="H276" s="531">
        <v>59.383821275909355</v>
      </c>
      <c r="I276" s="528">
        <v>15.86</v>
      </c>
      <c r="J276" s="528" t="s">
        <v>1306</v>
      </c>
      <c r="K276" s="532" t="s">
        <v>1399</v>
      </c>
    </row>
    <row r="277" spans="1:11" ht="14.25" customHeight="1">
      <c r="A277" s="511" t="s">
        <v>318</v>
      </c>
      <c r="B277" s="512" t="s">
        <v>599</v>
      </c>
      <c r="C277" s="511" t="s">
        <v>22</v>
      </c>
      <c r="D277" s="511" t="s">
        <v>7</v>
      </c>
      <c r="E277" s="511" t="s">
        <v>1346</v>
      </c>
      <c r="F277" s="511" t="s">
        <v>1275</v>
      </c>
      <c r="G277" s="513" t="s">
        <v>1302</v>
      </c>
      <c r="H277" s="513" t="s">
        <v>386</v>
      </c>
      <c r="I277" s="511" t="s">
        <v>386</v>
      </c>
      <c r="J277" s="511" t="s">
        <v>820</v>
      </c>
      <c r="K277" s="514"/>
    </row>
    <row r="278" spans="1:11" ht="14.25" customHeight="1">
      <c r="A278" s="511" t="s">
        <v>318</v>
      </c>
      <c r="B278" s="512" t="s">
        <v>79</v>
      </c>
      <c r="C278" s="511" t="s">
        <v>22</v>
      </c>
      <c r="D278" s="511" t="s">
        <v>7</v>
      </c>
      <c r="E278" s="511" t="s">
        <v>92</v>
      </c>
      <c r="F278" s="511" t="s">
        <v>1263</v>
      </c>
      <c r="G278" s="513" t="s">
        <v>1302</v>
      </c>
      <c r="H278" s="513">
        <v>0</v>
      </c>
      <c r="I278" s="511" t="s">
        <v>386</v>
      </c>
      <c r="J278" s="511" t="s">
        <v>820</v>
      </c>
      <c r="K278" s="514"/>
    </row>
    <row r="279" spans="1:11" ht="14.25" customHeight="1">
      <c r="A279" s="511" t="s">
        <v>318</v>
      </c>
      <c r="B279" s="512" t="s">
        <v>79</v>
      </c>
      <c r="C279" s="511" t="s">
        <v>22</v>
      </c>
      <c r="D279" s="511" t="s">
        <v>7</v>
      </c>
      <c r="E279" s="511" t="s">
        <v>1386</v>
      </c>
      <c r="F279" s="511" t="s">
        <v>1263</v>
      </c>
      <c r="G279" s="513" t="s">
        <v>1302</v>
      </c>
      <c r="H279" s="513">
        <v>0</v>
      </c>
      <c r="I279" s="511" t="s">
        <v>386</v>
      </c>
      <c r="J279" s="511" t="s">
        <v>820</v>
      </c>
      <c r="K279" s="514"/>
    </row>
    <row r="280" spans="1:11" ht="14.25" customHeight="1">
      <c r="A280" s="511" t="s">
        <v>318</v>
      </c>
      <c r="B280" s="512" t="s">
        <v>79</v>
      </c>
      <c r="C280" s="511" t="s">
        <v>22</v>
      </c>
      <c r="D280" s="511" t="s">
        <v>7</v>
      </c>
      <c r="E280" s="511" t="s">
        <v>1387</v>
      </c>
      <c r="F280" s="511" t="s">
        <v>1263</v>
      </c>
      <c r="G280" s="513" t="s">
        <v>1302</v>
      </c>
      <c r="H280" s="513">
        <v>0</v>
      </c>
      <c r="I280" s="511" t="s">
        <v>386</v>
      </c>
      <c r="J280" s="511" t="s">
        <v>820</v>
      </c>
      <c r="K280" s="514"/>
    </row>
    <row r="281" spans="1:11" ht="14.25" customHeight="1">
      <c r="A281" s="511" t="s">
        <v>318</v>
      </c>
      <c r="B281" s="512" t="s">
        <v>79</v>
      </c>
      <c r="C281" s="511" t="s">
        <v>22</v>
      </c>
      <c r="D281" s="511" t="s">
        <v>7</v>
      </c>
      <c r="E281" s="511" t="s">
        <v>1400</v>
      </c>
      <c r="F281" s="511" t="s">
        <v>1263</v>
      </c>
      <c r="G281" s="513" t="s">
        <v>1302</v>
      </c>
      <c r="H281" s="513">
        <v>0</v>
      </c>
      <c r="I281" s="511" t="s">
        <v>386</v>
      </c>
      <c r="J281" s="511" t="s">
        <v>820</v>
      </c>
      <c r="K281" s="514"/>
    </row>
    <row r="282" spans="1:11" ht="14.25" customHeight="1">
      <c r="A282" s="511" t="s">
        <v>318</v>
      </c>
      <c r="B282" s="512" t="s">
        <v>79</v>
      </c>
      <c r="C282" s="511" t="s">
        <v>22</v>
      </c>
      <c r="D282" s="511" t="s">
        <v>7</v>
      </c>
      <c r="E282" s="511" t="s">
        <v>1370</v>
      </c>
      <c r="F282" s="511" t="s">
        <v>1263</v>
      </c>
      <c r="G282" s="513" t="s">
        <v>1302</v>
      </c>
      <c r="H282" s="513">
        <v>0</v>
      </c>
      <c r="I282" s="511" t="s">
        <v>386</v>
      </c>
      <c r="J282" s="511" t="s">
        <v>820</v>
      </c>
      <c r="K282" s="514"/>
    </row>
    <row r="283" spans="1:11" ht="14.25" customHeight="1">
      <c r="A283" s="511" t="s">
        <v>318</v>
      </c>
      <c r="B283" s="512" t="s">
        <v>79</v>
      </c>
      <c r="C283" s="511" t="s">
        <v>22</v>
      </c>
      <c r="D283" s="511" t="s">
        <v>7</v>
      </c>
      <c r="E283" s="511" t="s">
        <v>1401</v>
      </c>
      <c r="F283" s="511" t="s">
        <v>1263</v>
      </c>
      <c r="G283" s="513" t="s">
        <v>1302</v>
      </c>
      <c r="H283" s="513">
        <v>0</v>
      </c>
      <c r="I283" s="511" t="s">
        <v>386</v>
      </c>
      <c r="J283" s="511" t="s">
        <v>820</v>
      </c>
      <c r="K283" s="514"/>
    </row>
    <row r="284" spans="1:11" ht="14.25" customHeight="1">
      <c r="A284" s="511" t="s">
        <v>318</v>
      </c>
      <c r="B284" s="512" t="s">
        <v>79</v>
      </c>
      <c r="C284" s="511" t="s">
        <v>22</v>
      </c>
      <c r="D284" s="511" t="s">
        <v>7</v>
      </c>
      <c r="E284" s="511" t="s">
        <v>93</v>
      </c>
      <c r="F284" s="511" t="s">
        <v>1263</v>
      </c>
      <c r="G284" s="513" t="s">
        <v>1302</v>
      </c>
      <c r="H284" s="513">
        <v>0</v>
      </c>
      <c r="I284" s="511" t="s">
        <v>386</v>
      </c>
      <c r="J284" s="511" t="s">
        <v>820</v>
      </c>
      <c r="K284" s="514"/>
    </row>
    <row r="285" spans="1:11" ht="14.25" customHeight="1">
      <c r="A285" s="511" t="s">
        <v>318</v>
      </c>
      <c r="B285" s="512" t="s">
        <v>79</v>
      </c>
      <c r="C285" s="511" t="s">
        <v>22</v>
      </c>
      <c r="D285" s="511" t="s">
        <v>7</v>
      </c>
      <c r="E285" s="511" t="s">
        <v>1402</v>
      </c>
      <c r="F285" s="511" t="s">
        <v>1263</v>
      </c>
      <c r="G285" s="513" t="s">
        <v>1302</v>
      </c>
      <c r="H285" s="513">
        <v>0</v>
      </c>
      <c r="I285" s="511" t="s">
        <v>386</v>
      </c>
      <c r="J285" s="511" t="s">
        <v>820</v>
      </c>
      <c r="K285" s="514"/>
    </row>
    <row r="286" spans="1:11" ht="14.25" customHeight="1">
      <c r="A286" s="511" t="s">
        <v>318</v>
      </c>
      <c r="B286" s="512" t="s">
        <v>601</v>
      </c>
      <c r="C286" s="511" t="s">
        <v>22</v>
      </c>
      <c r="D286" s="511" t="s">
        <v>7</v>
      </c>
      <c r="E286" s="511" t="s">
        <v>1346</v>
      </c>
      <c r="F286" s="511" t="s">
        <v>1275</v>
      </c>
      <c r="G286" s="513" t="s">
        <v>1302</v>
      </c>
      <c r="H286" s="513" t="s">
        <v>386</v>
      </c>
      <c r="I286" s="511" t="s">
        <v>386</v>
      </c>
      <c r="J286" s="511" t="s">
        <v>820</v>
      </c>
      <c r="K286" s="514"/>
    </row>
    <row r="287" spans="1:11" ht="14.25" customHeight="1">
      <c r="A287" s="511" t="s">
        <v>318</v>
      </c>
      <c r="B287" s="512" t="s">
        <v>610</v>
      </c>
      <c r="C287" s="511" t="s">
        <v>22</v>
      </c>
      <c r="D287" s="511" t="s">
        <v>7</v>
      </c>
      <c r="E287" s="511" t="s">
        <v>1346</v>
      </c>
      <c r="F287" s="511" t="s">
        <v>1263</v>
      </c>
      <c r="G287" s="513">
        <v>4.6666666666666671E-3</v>
      </c>
      <c r="H287" s="513">
        <v>1.6</v>
      </c>
      <c r="I287" s="511">
        <v>0</v>
      </c>
      <c r="J287" s="511" t="s">
        <v>820</v>
      </c>
      <c r="K287" s="514"/>
    </row>
    <row r="288" spans="1:11" ht="14.25" customHeight="1">
      <c r="A288" s="511" t="s">
        <v>318</v>
      </c>
      <c r="B288" s="512" t="s">
        <v>614</v>
      </c>
      <c r="C288" s="511" t="s">
        <v>22</v>
      </c>
      <c r="D288" s="511" t="s">
        <v>7</v>
      </c>
      <c r="E288" s="511" t="s">
        <v>1346</v>
      </c>
      <c r="F288" s="511" t="s">
        <v>1263</v>
      </c>
      <c r="G288" s="513" t="s">
        <v>1302</v>
      </c>
      <c r="H288" s="513" t="s">
        <v>386</v>
      </c>
      <c r="I288" s="511" t="s">
        <v>386</v>
      </c>
      <c r="J288" s="511" t="s">
        <v>820</v>
      </c>
      <c r="K288" s="514"/>
    </row>
    <row r="289" spans="1:11" ht="14.25" customHeight="1">
      <c r="A289" s="511" t="s">
        <v>318</v>
      </c>
      <c r="B289" s="512" t="s">
        <v>620</v>
      </c>
      <c r="C289" s="511" t="s">
        <v>22</v>
      </c>
      <c r="D289" s="511" t="s">
        <v>7</v>
      </c>
      <c r="E289" s="511" t="s">
        <v>1362</v>
      </c>
      <c r="F289" s="511" t="s">
        <v>1263</v>
      </c>
      <c r="G289" s="513" t="s">
        <v>1302</v>
      </c>
      <c r="H289" s="513" t="s">
        <v>386</v>
      </c>
      <c r="I289" s="511" t="s">
        <v>386</v>
      </c>
      <c r="J289" s="511" t="s">
        <v>820</v>
      </c>
      <c r="K289" s="514"/>
    </row>
    <row r="290" spans="1:11" ht="14.25" customHeight="1">
      <c r="A290" s="511" t="s">
        <v>318</v>
      </c>
      <c r="B290" s="512" t="s">
        <v>621</v>
      </c>
      <c r="C290" s="511" t="s">
        <v>22</v>
      </c>
      <c r="D290" s="511" t="s">
        <v>7</v>
      </c>
      <c r="E290" s="511" t="s">
        <v>1397</v>
      </c>
      <c r="F290" s="511" t="s">
        <v>1275</v>
      </c>
      <c r="G290" s="513" t="s">
        <v>1302</v>
      </c>
      <c r="H290" s="513" t="s">
        <v>386</v>
      </c>
      <c r="I290" s="511" t="s">
        <v>386</v>
      </c>
      <c r="J290" s="511" t="s">
        <v>820</v>
      </c>
      <c r="K290" s="514" t="s">
        <v>1403</v>
      </c>
    </row>
    <row r="291" spans="1:11" ht="14.25" customHeight="1">
      <c r="A291" s="511" t="s">
        <v>318</v>
      </c>
      <c r="B291" s="512" t="s">
        <v>622</v>
      </c>
      <c r="C291" s="511" t="s">
        <v>22</v>
      </c>
      <c r="D291" s="511" t="s">
        <v>7</v>
      </c>
      <c r="E291" s="511" t="s">
        <v>5</v>
      </c>
      <c r="F291" s="511" t="s">
        <v>1275</v>
      </c>
      <c r="G291" s="513" t="s">
        <v>1302</v>
      </c>
      <c r="H291" s="513" t="s">
        <v>386</v>
      </c>
      <c r="I291" s="511" t="s">
        <v>386</v>
      </c>
      <c r="J291" s="511" t="s">
        <v>820</v>
      </c>
      <c r="K291" s="514" t="s">
        <v>1403</v>
      </c>
    </row>
    <row r="292" spans="1:11" ht="14.25" customHeight="1">
      <c r="A292" s="511" t="s">
        <v>318</v>
      </c>
      <c r="B292" s="516" t="s">
        <v>623</v>
      </c>
      <c r="C292" s="515" t="s">
        <v>22</v>
      </c>
      <c r="D292" s="515" t="s">
        <v>7</v>
      </c>
      <c r="E292" s="517" t="s">
        <v>1310</v>
      </c>
      <c r="F292" s="515" t="s">
        <v>1275</v>
      </c>
      <c r="G292" s="518">
        <v>9024.7193333333344</v>
      </c>
      <c r="H292" s="518">
        <v>7.4</v>
      </c>
      <c r="I292" s="515">
        <v>7.42</v>
      </c>
      <c r="J292" s="515" t="s">
        <v>1305</v>
      </c>
      <c r="K292" s="533" t="s">
        <v>1403</v>
      </c>
    </row>
    <row r="293" spans="1:11" ht="14.25" customHeight="1">
      <c r="A293" s="511" t="s">
        <v>318</v>
      </c>
      <c r="B293" s="512" t="s">
        <v>623</v>
      </c>
      <c r="C293" s="511" t="s">
        <v>22</v>
      </c>
      <c r="D293" s="511" t="s">
        <v>7</v>
      </c>
      <c r="E293" s="511" t="s">
        <v>5</v>
      </c>
      <c r="F293" s="511" t="s">
        <v>1275</v>
      </c>
      <c r="G293" s="513" t="s">
        <v>1302</v>
      </c>
      <c r="H293" s="513" t="s">
        <v>386</v>
      </c>
      <c r="I293" s="511" t="s">
        <v>386</v>
      </c>
      <c r="J293" s="511" t="s">
        <v>820</v>
      </c>
      <c r="K293" s="514"/>
    </row>
    <row r="294" spans="1:11" ht="14.25" customHeight="1">
      <c r="A294" s="511" t="s">
        <v>318</v>
      </c>
      <c r="B294" s="512" t="s">
        <v>623</v>
      </c>
      <c r="C294" s="511" t="s">
        <v>22</v>
      </c>
      <c r="D294" s="511" t="s">
        <v>7</v>
      </c>
      <c r="E294" s="511" t="s">
        <v>1371</v>
      </c>
      <c r="F294" s="511" t="s">
        <v>1275</v>
      </c>
      <c r="G294" s="513" t="s">
        <v>1302</v>
      </c>
      <c r="H294" s="513" t="s">
        <v>386</v>
      </c>
      <c r="I294" s="511">
        <v>0</v>
      </c>
      <c r="J294" s="511" t="s">
        <v>820</v>
      </c>
      <c r="K294" s="514"/>
    </row>
    <row r="295" spans="1:11" ht="14.25" customHeight="1">
      <c r="A295" s="511" t="s">
        <v>318</v>
      </c>
      <c r="B295" s="512" t="s">
        <v>1404</v>
      </c>
      <c r="C295" s="511" t="s">
        <v>22</v>
      </c>
      <c r="D295" s="511" t="s">
        <v>7</v>
      </c>
      <c r="E295" s="511" t="s">
        <v>1346</v>
      </c>
      <c r="F295" s="511" t="s">
        <v>1275</v>
      </c>
      <c r="G295" s="513" t="s">
        <v>1302</v>
      </c>
      <c r="H295" s="513" t="s">
        <v>386</v>
      </c>
      <c r="I295" s="511" t="s">
        <v>386</v>
      </c>
      <c r="J295" s="511" t="s">
        <v>820</v>
      </c>
      <c r="K295" s="514"/>
    </row>
    <row r="296" spans="1:11" ht="14.25" customHeight="1">
      <c r="A296" s="511" t="s">
        <v>318</v>
      </c>
      <c r="B296" s="512" t="s">
        <v>628</v>
      </c>
      <c r="C296" s="511" t="s">
        <v>22</v>
      </c>
      <c r="D296" s="511" t="s">
        <v>7</v>
      </c>
      <c r="E296" s="511" t="s">
        <v>1346</v>
      </c>
      <c r="F296" s="511" t="s">
        <v>1275</v>
      </c>
      <c r="G296" s="513" t="s">
        <v>1302</v>
      </c>
      <c r="H296" s="513" t="s">
        <v>386</v>
      </c>
      <c r="I296" s="511" t="s">
        <v>386</v>
      </c>
      <c r="J296" s="511" t="s">
        <v>820</v>
      </c>
      <c r="K296" s="514"/>
    </row>
    <row r="297" spans="1:11" ht="14.25" customHeight="1">
      <c r="A297" s="511" t="s">
        <v>318</v>
      </c>
      <c r="B297" s="512" t="s">
        <v>462</v>
      </c>
      <c r="C297" s="511" t="s">
        <v>1405</v>
      </c>
      <c r="D297" s="511" t="s">
        <v>97</v>
      </c>
      <c r="E297" s="511" t="s">
        <v>1406</v>
      </c>
      <c r="F297" s="511" t="s">
        <v>1263</v>
      </c>
      <c r="G297" s="513" t="s">
        <v>1407</v>
      </c>
      <c r="H297" s="513" t="s">
        <v>1407</v>
      </c>
      <c r="I297" s="511" t="s">
        <v>1407</v>
      </c>
      <c r="J297" s="511" t="s">
        <v>820</v>
      </c>
      <c r="K297" s="514"/>
    </row>
    <row r="298" spans="1:11" ht="14.25" customHeight="1">
      <c r="A298" s="511" t="s">
        <v>318</v>
      </c>
      <c r="B298" s="512" t="s">
        <v>463</v>
      </c>
      <c r="C298" s="511" t="s">
        <v>1405</v>
      </c>
      <c r="D298" s="511" t="s">
        <v>97</v>
      </c>
      <c r="E298" s="511" t="s">
        <v>1406</v>
      </c>
      <c r="F298" s="511" t="s">
        <v>1263</v>
      </c>
      <c r="G298" s="513" t="s">
        <v>1407</v>
      </c>
      <c r="H298" s="513" t="s">
        <v>1407</v>
      </c>
      <c r="I298" s="511" t="s">
        <v>1407</v>
      </c>
      <c r="J298" s="511" t="s">
        <v>820</v>
      </c>
      <c r="K298" s="514"/>
    </row>
    <row r="299" spans="1:11" ht="14.25" customHeight="1">
      <c r="A299" s="511" t="s">
        <v>318</v>
      </c>
      <c r="B299" s="512" t="s">
        <v>465</v>
      </c>
      <c r="C299" s="511" t="s">
        <v>1405</v>
      </c>
      <c r="D299" s="511" t="s">
        <v>97</v>
      </c>
      <c r="E299" s="511" t="s">
        <v>1406</v>
      </c>
      <c r="F299" s="511" t="s">
        <v>1263</v>
      </c>
      <c r="G299" s="513" t="s">
        <v>1407</v>
      </c>
      <c r="H299" s="513" t="s">
        <v>1407</v>
      </c>
      <c r="I299" s="511" t="s">
        <v>1407</v>
      </c>
      <c r="J299" s="511" t="s">
        <v>820</v>
      </c>
      <c r="K299" s="514"/>
    </row>
    <row r="300" spans="1:11" ht="14.25" customHeight="1">
      <c r="A300" s="511" t="s">
        <v>318</v>
      </c>
      <c r="B300" s="512" t="s">
        <v>468</v>
      </c>
      <c r="C300" s="511" t="s">
        <v>1405</v>
      </c>
      <c r="D300" s="511" t="s">
        <v>97</v>
      </c>
      <c r="E300" s="511" t="s">
        <v>1406</v>
      </c>
      <c r="F300" s="511" t="s">
        <v>1263</v>
      </c>
      <c r="G300" s="513" t="s">
        <v>1407</v>
      </c>
      <c r="H300" s="513" t="s">
        <v>1407</v>
      </c>
      <c r="I300" s="511" t="s">
        <v>1407</v>
      </c>
      <c r="J300" s="511" t="s">
        <v>820</v>
      </c>
      <c r="K300" s="514"/>
    </row>
    <row r="301" spans="1:11" ht="14.25" customHeight="1">
      <c r="A301" s="511" t="s">
        <v>318</v>
      </c>
      <c r="B301" s="512" t="s">
        <v>469</v>
      </c>
      <c r="C301" s="511" t="s">
        <v>1405</v>
      </c>
      <c r="D301" s="511" t="s">
        <v>97</v>
      </c>
      <c r="E301" s="511" t="s">
        <v>1406</v>
      </c>
      <c r="F301" s="511" t="s">
        <v>1263</v>
      </c>
      <c r="G301" s="513" t="s">
        <v>1407</v>
      </c>
      <c r="H301" s="513" t="s">
        <v>1407</v>
      </c>
      <c r="I301" s="511" t="s">
        <v>1407</v>
      </c>
      <c r="J301" s="511" t="s">
        <v>820</v>
      </c>
      <c r="K301" s="514"/>
    </row>
    <row r="302" spans="1:11" ht="14.25" customHeight="1">
      <c r="A302" s="511" t="s">
        <v>318</v>
      </c>
      <c r="B302" s="512" t="s">
        <v>96</v>
      </c>
      <c r="C302" s="511" t="s">
        <v>1405</v>
      </c>
      <c r="D302" s="511" t="s">
        <v>97</v>
      </c>
      <c r="E302" s="511" t="s">
        <v>1408</v>
      </c>
      <c r="F302" s="511" t="s">
        <v>1275</v>
      </c>
      <c r="G302" s="513" t="s">
        <v>1407</v>
      </c>
      <c r="H302" s="513" t="s">
        <v>1407</v>
      </c>
      <c r="I302" s="511" t="s">
        <v>1407</v>
      </c>
      <c r="J302" s="511" t="s">
        <v>820</v>
      </c>
      <c r="K302" s="514"/>
    </row>
    <row r="303" spans="1:11" ht="14.25" customHeight="1">
      <c r="A303" s="511" t="s">
        <v>318</v>
      </c>
      <c r="B303" s="512" t="s">
        <v>475</v>
      </c>
      <c r="C303" s="511" t="s">
        <v>1405</v>
      </c>
      <c r="D303" s="511" t="s">
        <v>97</v>
      </c>
      <c r="E303" s="511" t="s">
        <v>1406</v>
      </c>
      <c r="F303" s="511" t="s">
        <v>1263</v>
      </c>
      <c r="G303" s="513" t="s">
        <v>1407</v>
      </c>
      <c r="H303" s="513" t="s">
        <v>1407</v>
      </c>
      <c r="I303" s="511" t="s">
        <v>1407</v>
      </c>
      <c r="J303" s="511" t="s">
        <v>820</v>
      </c>
      <c r="K303" s="514"/>
    </row>
    <row r="304" spans="1:11" ht="14.25" customHeight="1">
      <c r="A304" s="511" t="s">
        <v>318</v>
      </c>
      <c r="B304" s="512" t="s">
        <v>476</v>
      </c>
      <c r="C304" s="511" t="s">
        <v>1405</v>
      </c>
      <c r="D304" s="511" t="s">
        <v>97</v>
      </c>
      <c r="E304" s="511" t="s">
        <v>1406</v>
      </c>
      <c r="F304" s="511" t="s">
        <v>1263</v>
      </c>
      <c r="G304" s="513" t="s">
        <v>1407</v>
      </c>
      <c r="H304" s="513" t="s">
        <v>1407</v>
      </c>
      <c r="I304" s="511" t="s">
        <v>1407</v>
      </c>
      <c r="J304" s="511" t="s">
        <v>820</v>
      </c>
      <c r="K304" s="514"/>
    </row>
    <row r="305" spans="1:11" ht="14.25" customHeight="1">
      <c r="A305" s="511" t="s">
        <v>318</v>
      </c>
      <c r="B305" s="512" t="s">
        <v>477</v>
      </c>
      <c r="C305" s="511" t="s">
        <v>1405</v>
      </c>
      <c r="D305" s="511" t="s">
        <v>97</v>
      </c>
      <c r="E305" s="511" t="s">
        <v>1406</v>
      </c>
      <c r="F305" s="511" t="s">
        <v>1263</v>
      </c>
      <c r="G305" s="513" t="s">
        <v>1407</v>
      </c>
      <c r="H305" s="513" t="s">
        <v>1407</v>
      </c>
      <c r="I305" s="511" t="s">
        <v>1407</v>
      </c>
      <c r="J305" s="511" t="s">
        <v>820</v>
      </c>
      <c r="K305" s="514"/>
    </row>
    <row r="306" spans="1:11" ht="14.25" customHeight="1">
      <c r="A306" s="511" t="s">
        <v>318</v>
      </c>
      <c r="B306" s="512" t="s">
        <v>482</v>
      </c>
      <c r="C306" s="511" t="s">
        <v>1405</v>
      </c>
      <c r="D306" s="511" t="s">
        <v>97</v>
      </c>
      <c r="E306" s="511" t="s">
        <v>1406</v>
      </c>
      <c r="F306" s="511" t="s">
        <v>1263</v>
      </c>
      <c r="G306" s="513" t="s">
        <v>1407</v>
      </c>
      <c r="H306" s="513" t="s">
        <v>1407</v>
      </c>
      <c r="I306" s="511" t="s">
        <v>1407</v>
      </c>
      <c r="J306" s="511" t="s">
        <v>820</v>
      </c>
      <c r="K306" s="514"/>
    </row>
    <row r="307" spans="1:11" ht="14.25" customHeight="1">
      <c r="A307" s="511" t="s">
        <v>318</v>
      </c>
      <c r="B307" s="512" t="s">
        <v>486</v>
      </c>
      <c r="C307" s="511" t="s">
        <v>1405</v>
      </c>
      <c r="D307" s="511" t="s">
        <v>97</v>
      </c>
      <c r="E307" s="511" t="s">
        <v>1406</v>
      </c>
      <c r="F307" s="511" t="s">
        <v>1275</v>
      </c>
      <c r="G307" s="513" t="s">
        <v>1407</v>
      </c>
      <c r="H307" s="513" t="s">
        <v>1407</v>
      </c>
      <c r="I307" s="511" t="s">
        <v>1407</v>
      </c>
      <c r="J307" s="511" t="s">
        <v>820</v>
      </c>
      <c r="K307" s="514"/>
    </row>
    <row r="308" spans="1:11" ht="14.25" customHeight="1">
      <c r="A308" s="511" t="s">
        <v>318</v>
      </c>
      <c r="B308" s="512" t="s">
        <v>487</v>
      </c>
      <c r="C308" s="511" t="s">
        <v>1405</v>
      </c>
      <c r="D308" s="511" t="s">
        <v>97</v>
      </c>
      <c r="E308" s="511" t="s">
        <v>1406</v>
      </c>
      <c r="F308" s="511" t="s">
        <v>1275</v>
      </c>
      <c r="G308" s="513" t="s">
        <v>1407</v>
      </c>
      <c r="H308" s="513" t="s">
        <v>1407</v>
      </c>
      <c r="I308" s="511" t="s">
        <v>1407</v>
      </c>
      <c r="J308" s="511" t="s">
        <v>820</v>
      </c>
      <c r="K308" s="514"/>
    </row>
    <row r="309" spans="1:11" ht="14.25" customHeight="1">
      <c r="A309" s="511" t="s">
        <v>318</v>
      </c>
      <c r="B309" s="512" t="s">
        <v>490</v>
      </c>
      <c r="C309" s="511" t="s">
        <v>1405</v>
      </c>
      <c r="D309" s="511" t="s">
        <v>97</v>
      </c>
      <c r="E309" s="511" t="s">
        <v>1406</v>
      </c>
      <c r="F309" s="511" t="s">
        <v>1263</v>
      </c>
      <c r="G309" s="513" t="s">
        <v>1407</v>
      </c>
      <c r="H309" s="513" t="s">
        <v>1407</v>
      </c>
      <c r="I309" s="511" t="s">
        <v>1407</v>
      </c>
      <c r="J309" s="511" t="s">
        <v>820</v>
      </c>
      <c r="K309" s="514"/>
    </row>
    <row r="310" spans="1:11" ht="14.25" customHeight="1">
      <c r="A310" s="511" t="s">
        <v>318</v>
      </c>
      <c r="B310" s="512" t="s">
        <v>493</v>
      </c>
      <c r="C310" s="511" t="s">
        <v>1405</v>
      </c>
      <c r="D310" s="511" t="s">
        <v>97</v>
      </c>
      <c r="E310" s="511" t="s">
        <v>1406</v>
      </c>
      <c r="F310" s="511" t="s">
        <v>1275</v>
      </c>
      <c r="G310" s="513" t="s">
        <v>1407</v>
      </c>
      <c r="H310" s="513" t="s">
        <v>1407</v>
      </c>
      <c r="I310" s="511" t="s">
        <v>1407</v>
      </c>
      <c r="J310" s="511" t="s">
        <v>820</v>
      </c>
      <c r="K310" s="514"/>
    </row>
    <row r="311" spans="1:11" ht="14.25" customHeight="1">
      <c r="A311" s="511" t="s">
        <v>318</v>
      </c>
      <c r="B311" s="512" t="s">
        <v>495</v>
      </c>
      <c r="C311" s="511" t="s">
        <v>1405</v>
      </c>
      <c r="D311" s="511" t="s">
        <v>97</v>
      </c>
      <c r="E311" s="511" t="s">
        <v>1406</v>
      </c>
      <c r="F311" s="511" t="s">
        <v>1263</v>
      </c>
      <c r="G311" s="513" t="s">
        <v>1407</v>
      </c>
      <c r="H311" s="513" t="s">
        <v>1407</v>
      </c>
      <c r="I311" s="511" t="s">
        <v>1407</v>
      </c>
      <c r="J311" s="511" t="s">
        <v>820</v>
      </c>
      <c r="K311" s="514"/>
    </row>
    <row r="312" spans="1:11" ht="14.25" customHeight="1">
      <c r="A312" s="511" t="s">
        <v>318</v>
      </c>
      <c r="B312" s="512" t="s">
        <v>496</v>
      </c>
      <c r="C312" s="511" t="s">
        <v>1405</v>
      </c>
      <c r="D312" s="511" t="s">
        <v>97</v>
      </c>
      <c r="E312" s="511" t="s">
        <v>1406</v>
      </c>
      <c r="F312" s="511" t="s">
        <v>1263</v>
      </c>
      <c r="G312" s="513" t="s">
        <v>1407</v>
      </c>
      <c r="H312" s="513" t="s">
        <v>1407</v>
      </c>
      <c r="I312" s="511" t="s">
        <v>1407</v>
      </c>
      <c r="J312" s="511" t="s">
        <v>820</v>
      </c>
      <c r="K312" s="514"/>
    </row>
    <row r="313" spans="1:11" ht="14.25" customHeight="1">
      <c r="A313" s="511" t="s">
        <v>318</v>
      </c>
      <c r="B313" s="512" t="s">
        <v>497</v>
      </c>
      <c r="C313" s="511" t="s">
        <v>1405</v>
      </c>
      <c r="D313" s="511" t="s">
        <v>97</v>
      </c>
      <c r="E313" s="511" t="s">
        <v>1409</v>
      </c>
      <c r="F313" s="511" t="s">
        <v>1275</v>
      </c>
      <c r="G313" s="513" t="s">
        <v>1407</v>
      </c>
      <c r="H313" s="513" t="s">
        <v>1407</v>
      </c>
      <c r="I313" s="511" t="s">
        <v>1407</v>
      </c>
      <c r="J313" s="511" t="s">
        <v>820</v>
      </c>
      <c r="K313" s="514"/>
    </row>
    <row r="314" spans="1:11" ht="14.25" customHeight="1">
      <c r="A314" s="511" t="s">
        <v>318</v>
      </c>
      <c r="B314" s="512" t="s">
        <v>498</v>
      </c>
      <c r="C314" s="511" t="s">
        <v>1405</v>
      </c>
      <c r="D314" s="511" t="s">
        <v>97</v>
      </c>
      <c r="E314" s="511" t="s">
        <v>1410</v>
      </c>
      <c r="F314" s="511" t="s">
        <v>1275</v>
      </c>
      <c r="G314" s="513" t="s">
        <v>1407</v>
      </c>
      <c r="H314" s="513" t="s">
        <v>1407</v>
      </c>
      <c r="I314" s="511" t="s">
        <v>1407</v>
      </c>
      <c r="J314" s="511" t="s">
        <v>820</v>
      </c>
      <c r="K314" s="514"/>
    </row>
    <row r="315" spans="1:11" ht="14.25" customHeight="1">
      <c r="A315" s="511" t="s">
        <v>318</v>
      </c>
      <c r="B315" s="512" t="s">
        <v>499</v>
      </c>
      <c r="C315" s="511" t="s">
        <v>1405</v>
      </c>
      <c r="D315" s="511" t="s">
        <v>97</v>
      </c>
      <c r="E315" s="511" t="s">
        <v>1406</v>
      </c>
      <c r="F315" s="511" t="s">
        <v>1263</v>
      </c>
      <c r="G315" s="513" t="s">
        <v>1407</v>
      </c>
      <c r="H315" s="513" t="s">
        <v>1407</v>
      </c>
      <c r="I315" s="511" t="s">
        <v>1407</v>
      </c>
      <c r="J315" s="511" t="s">
        <v>820</v>
      </c>
      <c r="K315" s="514"/>
    </row>
    <row r="316" spans="1:11" ht="14.25" customHeight="1">
      <c r="A316" s="511" t="s">
        <v>318</v>
      </c>
      <c r="B316" s="512" t="s">
        <v>499</v>
      </c>
      <c r="C316" s="511" t="s">
        <v>1405</v>
      </c>
      <c r="D316" s="511" t="s">
        <v>97</v>
      </c>
      <c r="E316" s="511" t="s">
        <v>1411</v>
      </c>
      <c r="F316" s="511" t="s">
        <v>1263</v>
      </c>
      <c r="G316" s="513" t="s">
        <v>1407</v>
      </c>
      <c r="H316" s="513" t="s">
        <v>1407</v>
      </c>
      <c r="I316" s="511" t="s">
        <v>1407</v>
      </c>
      <c r="J316" s="511" t="s">
        <v>820</v>
      </c>
      <c r="K316" s="514"/>
    </row>
    <row r="317" spans="1:11" ht="14.25" customHeight="1">
      <c r="A317" s="511" t="s">
        <v>318</v>
      </c>
      <c r="B317" s="512" t="s">
        <v>501</v>
      </c>
      <c r="C317" s="511" t="s">
        <v>1405</v>
      </c>
      <c r="D317" s="511" t="s">
        <v>97</v>
      </c>
      <c r="E317" s="511" t="s">
        <v>1406</v>
      </c>
      <c r="F317" s="511" t="s">
        <v>1263</v>
      </c>
      <c r="G317" s="513" t="s">
        <v>1407</v>
      </c>
      <c r="H317" s="513" t="s">
        <v>1407</v>
      </c>
      <c r="I317" s="511" t="s">
        <v>1407</v>
      </c>
      <c r="J317" s="511" t="s">
        <v>820</v>
      </c>
      <c r="K317" s="514"/>
    </row>
    <row r="318" spans="1:11" ht="14.25" customHeight="1">
      <c r="A318" s="511" t="s">
        <v>318</v>
      </c>
      <c r="B318" s="512" t="s">
        <v>503</v>
      </c>
      <c r="C318" s="511" t="s">
        <v>1405</v>
      </c>
      <c r="D318" s="511" t="s">
        <v>97</v>
      </c>
      <c r="E318" s="511" t="s">
        <v>1412</v>
      </c>
      <c r="F318" s="511" t="s">
        <v>1275</v>
      </c>
      <c r="G318" s="513" t="s">
        <v>1407</v>
      </c>
      <c r="H318" s="513" t="s">
        <v>1407</v>
      </c>
      <c r="I318" s="511" t="s">
        <v>1407</v>
      </c>
      <c r="J318" s="511" t="s">
        <v>820</v>
      </c>
      <c r="K318" s="514"/>
    </row>
    <row r="319" spans="1:11" ht="14.25" customHeight="1">
      <c r="A319" s="511" t="s">
        <v>318</v>
      </c>
      <c r="B319" s="512" t="s">
        <v>505</v>
      </c>
      <c r="C319" s="511" t="s">
        <v>1405</v>
      </c>
      <c r="D319" s="511" t="s">
        <v>97</v>
      </c>
      <c r="E319" s="511" t="s">
        <v>1406</v>
      </c>
      <c r="F319" s="511" t="s">
        <v>1263</v>
      </c>
      <c r="G319" s="513" t="s">
        <v>1407</v>
      </c>
      <c r="H319" s="513" t="s">
        <v>1407</v>
      </c>
      <c r="I319" s="511" t="s">
        <v>1407</v>
      </c>
      <c r="J319" s="511" t="s">
        <v>820</v>
      </c>
      <c r="K319" s="514"/>
    </row>
    <row r="320" spans="1:11" ht="14.25" customHeight="1">
      <c r="A320" s="511" t="s">
        <v>318</v>
      </c>
      <c r="B320" s="512" t="s">
        <v>506</v>
      </c>
      <c r="C320" s="511" t="s">
        <v>1405</v>
      </c>
      <c r="D320" s="511" t="s">
        <v>97</v>
      </c>
      <c r="E320" s="511" t="s">
        <v>1406</v>
      </c>
      <c r="F320" s="511" t="s">
        <v>1263</v>
      </c>
      <c r="G320" s="513" t="s">
        <v>1407</v>
      </c>
      <c r="H320" s="513" t="s">
        <v>1407</v>
      </c>
      <c r="I320" s="511" t="s">
        <v>1407</v>
      </c>
      <c r="J320" s="511" t="s">
        <v>820</v>
      </c>
      <c r="K320" s="514"/>
    </row>
    <row r="321" spans="1:11" ht="14.25" customHeight="1">
      <c r="A321" s="511" t="s">
        <v>318</v>
      </c>
      <c r="B321" s="512" t="s">
        <v>508</v>
      </c>
      <c r="C321" s="511" t="s">
        <v>1405</v>
      </c>
      <c r="D321" s="511" t="s">
        <v>97</v>
      </c>
      <c r="E321" s="511" t="s">
        <v>1406</v>
      </c>
      <c r="F321" s="511" t="s">
        <v>1263</v>
      </c>
      <c r="G321" s="513" t="s">
        <v>1407</v>
      </c>
      <c r="H321" s="513" t="s">
        <v>1407</v>
      </c>
      <c r="I321" s="511" t="s">
        <v>1407</v>
      </c>
      <c r="J321" s="511" t="s">
        <v>820</v>
      </c>
      <c r="K321" s="514"/>
    </row>
    <row r="322" spans="1:11" ht="14.25" customHeight="1">
      <c r="A322" s="511" t="s">
        <v>318</v>
      </c>
      <c r="B322" s="512" t="s">
        <v>510</v>
      </c>
      <c r="C322" s="511" t="s">
        <v>1405</v>
      </c>
      <c r="D322" s="511" t="s">
        <v>97</v>
      </c>
      <c r="E322" s="511" t="s">
        <v>1406</v>
      </c>
      <c r="F322" s="511" t="s">
        <v>1263</v>
      </c>
      <c r="G322" s="513" t="s">
        <v>1407</v>
      </c>
      <c r="H322" s="513" t="s">
        <v>1407</v>
      </c>
      <c r="I322" s="511" t="s">
        <v>1407</v>
      </c>
      <c r="J322" s="511" t="s">
        <v>820</v>
      </c>
      <c r="K322" s="514"/>
    </row>
    <row r="323" spans="1:11" ht="14.25" customHeight="1">
      <c r="A323" s="511" t="s">
        <v>318</v>
      </c>
      <c r="B323" s="512" t="s">
        <v>511</v>
      </c>
      <c r="C323" s="511" t="s">
        <v>1405</v>
      </c>
      <c r="D323" s="511" t="s">
        <v>97</v>
      </c>
      <c r="E323" s="511" t="s">
        <v>1406</v>
      </c>
      <c r="F323" s="511" t="s">
        <v>1263</v>
      </c>
      <c r="G323" s="513" t="s">
        <v>1407</v>
      </c>
      <c r="H323" s="513" t="s">
        <v>1407</v>
      </c>
      <c r="I323" s="511" t="s">
        <v>1407</v>
      </c>
      <c r="J323" s="511" t="s">
        <v>820</v>
      </c>
      <c r="K323" s="514"/>
    </row>
    <row r="324" spans="1:11" ht="14.25" customHeight="1">
      <c r="A324" s="511" t="s">
        <v>318</v>
      </c>
      <c r="B324" s="512" t="s">
        <v>1413</v>
      </c>
      <c r="C324" s="511" t="s">
        <v>1405</v>
      </c>
      <c r="D324" s="511" t="s">
        <v>97</v>
      </c>
      <c r="E324" s="511" t="s">
        <v>1406</v>
      </c>
      <c r="F324" s="511" t="s">
        <v>1275</v>
      </c>
      <c r="G324" s="513" t="s">
        <v>1407</v>
      </c>
      <c r="H324" s="513" t="s">
        <v>1407</v>
      </c>
      <c r="I324" s="511" t="s">
        <v>1407</v>
      </c>
      <c r="J324" s="511" t="s">
        <v>820</v>
      </c>
      <c r="K324" s="514"/>
    </row>
    <row r="325" spans="1:11" ht="14.25" customHeight="1">
      <c r="A325" s="511" t="s">
        <v>318</v>
      </c>
      <c r="B325" s="512" t="s">
        <v>515</v>
      </c>
      <c r="C325" s="511" t="s">
        <v>1405</v>
      </c>
      <c r="D325" s="511" t="s">
        <v>97</v>
      </c>
      <c r="E325" s="511" t="s">
        <v>1406</v>
      </c>
      <c r="F325" s="511" t="s">
        <v>1263</v>
      </c>
      <c r="G325" s="513" t="s">
        <v>1407</v>
      </c>
      <c r="H325" s="513" t="s">
        <v>1407</v>
      </c>
      <c r="I325" s="511" t="s">
        <v>1407</v>
      </c>
      <c r="J325" s="511" t="s">
        <v>820</v>
      </c>
      <c r="K325" s="514"/>
    </row>
    <row r="326" spans="1:11" ht="14.25" customHeight="1">
      <c r="A326" s="511" t="s">
        <v>318</v>
      </c>
      <c r="B326" s="512" t="s">
        <v>516</v>
      </c>
      <c r="C326" s="511" t="s">
        <v>1405</v>
      </c>
      <c r="D326" s="511" t="s">
        <v>97</v>
      </c>
      <c r="E326" s="511" t="s">
        <v>1406</v>
      </c>
      <c r="F326" s="511" t="s">
        <v>1263</v>
      </c>
      <c r="G326" s="513" t="s">
        <v>1407</v>
      </c>
      <c r="H326" s="513" t="s">
        <v>1407</v>
      </c>
      <c r="I326" s="511" t="s">
        <v>1407</v>
      </c>
      <c r="J326" s="511" t="s">
        <v>820</v>
      </c>
      <c r="K326" s="514"/>
    </row>
    <row r="327" spans="1:11" ht="14.25" customHeight="1">
      <c r="A327" s="511" t="s">
        <v>318</v>
      </c>
      <c r="B327" s="512" t="s">
        <v>518</v>
      </c>
      <c r="C327" s="511" t="s">
        <v>1405</v>
      </c>
      <c r="D327" s="511" t="s">
        <v>97</v>
      </c>
      <c r="E327" s="511" t="s">
        <v>1406</v>
      </c>
      <c r="F327" s="511" t="s">
        <v>1263</v>
      </c>
      <c r="G327" s="513" t="s">
        <v>1407</v>
      </c>
      <c r="H327" s="513" t="s">
        <v>1407</v>
      </c>
      <c r="I327" s="511" t="s">
        <v>1407</v>
      </c>
      <c r="J327" s="511" t="s">
        <v>820</v>
      </c>
      <c r="K327" s="514"/>
    </row>
    <row r="328" spans="1:11" ht="14.25" customHeight="1">
      <c r="A328" s="511" t="s">
        <v>318</v>
      </c>
      <c r="B328" s="512" t="s">
        <v>522</v>
      </c>
      <c r="C328" s="511" t="s">
        <v>1405</v>
      </c>
      <c r="D328" s="511" t="s">
        <v>97</v>
      </c>
      <c r="E328" s="511" t="s">
        <v>1406</v>
      </c>
      <c r="F328" s="511" t="s">
        <v>1263</v>
      </c>
      <c r="G328" s="513" t="s">
        <v>1407</v>
      </c>
      <c r="H328" s="513" t="s">
        <v>1407</v>
      </c>
      <c r="I328" s="511" t="s">
        <v>1407</v>
      </c>
      <c r="J328" s="511" t="s">
        <v>820</v>
      </c>
      <c r="K328" s="514"/>
    </row>
    <row r="329" spans="1:11" ht="14.25" customHeight="1">
      <c r="A329" s="511" t="s">
        <v>318</v>
      </c>
      <c r="B329" s="512" t="s">
        <v>524</v>
      </c>
      <c r="C329" s="511" t="s">
        <v>1405</v>
      </c>
      <c r="D329" s="511" t="s">
        <v>97</v>
      </c>
      <c r="E329" s="511" t="s">
        <v>1406</v>
      </c>
      <c r="F329" s="511" t="s">
        <v>1263</v>
      </c>
      <c r="G329" s="513" t="s">
        <v>1407</v>
      </c>
      <c r="H329" s="513" t="s">
        <v>1407</v>
      </c>
      <c r="I329" s="511" t="s">
        <v>1407</v>
      </c>
      <c r="J329" s="511" t="s">
        <v>820</v>
      </c>
      <c r="K329" s="514"/>
    </row>
    <row r="330" spans="1:11" ht="14.25" customHeight="1">
      <c r="A330" s="511" t="s">
        <v>318</v>
      </c>
      <c r="B330" s="512" t="s">
        <v>527</v>
      </c>
      <c r="C330" s="511" t="s">
        <v>1405</v>
      </c>
      <c r="D330" s="511" t="s">
        <v>97</v>
      </c>
      <c r="E330" s="511" t="s">
        <v>1406</v>
      </c>
      <c r="F330" s="511" t="s">
        <v>1275</v>
      </c>
      <c r="G330" s="513" t="s">
        <v>1407</v>
      </c>
      <c r="H330" s="513" t="s">
        <v>1407</v>
      </c>
      <c r="I330" s="511" t="s">
        <v>1407</v>
      </c>
      <c r="J330" s="511" t="s">
        <v>820</v>
      </c>
      <c r="K330" s="514"/>
    </row>
    <row r="331" spans="1:11" ht="14.25" customHeight="1">
      <c r="A331" s="511" t="s">
        <v>318</v>
      </c>
      <c r="B331" s="512" t="s">
        <v>1332</v>
      </c>
      <c r="C331" s="511" t="s">
        <v>1405</v>
      </c>
      <c r="D331" s="511" t="s">
        <v>97</v>
      </c>
      <c r="E331" s="511" t="s">
        <v>1414</v>
      </c>
      <c r="F331" s="511" t="s">
        <v>1275</v>
      </c>
      <c r="G331" s="513" t="s">
        <v>1407</v>
      </c>
      <c r="H331" s="513" t="s">
        <v>1407</v>
      </c>
      <c r="I331" s="511" t="s">
        <v>1407</v>
      </c>
      <c r="J331" s="511" t="s">
        <v>820</v>
      </c>
      <c r="K331" s="514"/>
    </row>
    <row r="332" spans="1:11" ht="14.25" customHeight="1">
      <c r="A332" s="511" t="s">
        <v>318</v>
      </c>
      <c r="B332" s="512" t="s">
        <v>1332</v>
      </c>
      <c r="C332" s="511" t="s">
        <v>1405</v>
      </c>
      <c r="D332" s="511" t="s">
        <v>97</v>
      </c>
      <c r="E332" s="511" t="s">
        <v>1414</v>
      </c>
      <c r="F332" s="511" t="s">
        <v>1275</v>
      </c>
      <c r="G332" s="513" t="s">
        <v>1407</v>
      </c>
      <c r="H332" s="513" t="s">
        <v>1407</v>
      </c>
      <c r="I332" s="511" t="s">
        <v>1407</v>
      </c>
      <c r="J332" s="511" t="s">
        <v>820</v>
      </c>
      <c r="K332" s="514"/>
    </row>
    <row r="333" spans="1:11" ht="14.25" customHeight="1">
      <c r="A333" s="511" t="s">
        <v>318</v>
      </c>
      <c r="B333" s="512" t="s">
        <v>98</v>
      </c>
      <c r="C333" s="511" t="s">
        <v>1405</v>
      </c>
      <c r="D333" s="511" t="s">
        <v>97</v>
      </c>
      <c r="E333" s="511" t="s">
        <v>1406</v>
      </c>
      <c r="F333" s="511" t="s">
        <v>1263</v>
      </c>
      <c r="G333" s="513" t="s">
        <v>1407</v>
      </c>
      <c r="H333" s="513" t="s">
        <v>1407</v>
      </c>
      <c r="I333" s="511" t="s">
        <v>1407</v>
      </c>
      <c r="J333" s="511" t="s">
        <v>820</v>
      </c>
      <c r="K333" s="514"/>
    </row>
    <row r="334" spans="1:11" ht="14.25" customHeight="1">
      <c r="A334" s="511" t="s">
        <v>318</v>
      </c>
      <c r="B334" s="512" t="s">
        <v>537</v>
      </c>
      <c r="C334" s="511" t="s">
        <v>1405</v>
      </c>
      <c r="D334" s="511" t="s">
        <v>97</v>
      </c>
      <c r="E334" s="511" t="s">
        <v>1415</v>
      </c>
      <c r="F334" s="511" t="s">
        <v>1275</v>
      </c>
      <c r="G334" s="513" t="s">
        <v>1407</v>
      </c>
      <c r="H334" s="513" t="s">
        <v>1407</v>
      </c>
      <c r="I334" s="511" t="s">
        <v>1407</v>
      </c>
      <c r="J334" s="511" t="s">
        <v>820</v>
      </c>
      <c r="K334" s="514"/>
    </row>
    <row r="335" spans="1:11" ht="14.25" customHeight="1">
      <c r="A335" s="511" t="s">
        <v>318</v>
      </c>
      <c r="B335" s="512" t="s">
        <v>541</v>
      </c>
      <c r="C335" s="511" t="s">
        <v>1405</v>
      </c>
      <c r="D335" s="511" t="s">
        <v>97</v>
      </c>
      <c r="E335" s="511" t="s">
        <v>1410</v>
      </c>
      <c r="F335" s="511" t="s">
        <v>1275</v>
      </c>
      <c r="G335" s="513" t="s">
        <v>1407</v>
      </c>
      <c r="H335" s="513" t="s">
        <v>1407</v>
      </c>
      <c r="I335" s="511" t="s">
        <v>1407</v>
      </c>
      <c r="J335" s="511" t="s">
        <v>820</v>
      </c>
      <c r="K335" s="514"/>
    </row>
    <row r="336" spans="1:11" ht="14.25" customHeight="1">
      <c r="A336" s="511" t="s">
        <v>318</v>
      </c>
      <c r="B336" s="512" t="s">
        <v>542</v>
      </c>
      <c r="C336" s="511" t="s">
        <v>1405</v>
      </c>
      <c r="D336" s="511" t="s">
        <v>97</v>
      </c>
      <c r="E336" s="511" t="s">
        <v>1406</v>
      </c>
      <c r="F336" s="511" t="s">
        <v>1263</v>
      </c>
      <c r="G336" s="513" t="s">
        <v>1407</v>
      </c>
      <c r="H336" s="513" t="s">
        <v>1407</v>
      </c>
      <c r="I336" s="511" t="s">
        <v>1407</v>
      </c>
      <c r="J336" s="511" t="s">
        <v>820</v>
      </c>
      <c r="K336" s="514"/>
    </row>
    <row r="337" spans="1:11" ht="14.25" customHeight="1">
      <c r="A337" s="511" t="s">
        <v>318</v>
      </c>
      <c r="B337" s="512" t="s">
        <v>543</v>
      </c>
      <c r="C337" s="511" t="s">
        <v>1405</v>
      </c>
      <c r="D337" s="511" t="s">
        <v>97</v>
      </c>
      <c r="E337" s="511" t="s">
        <v>1406</v>
      </c>
      <c r="F337" s="511" t="s">
        <v>1263</v>
      </c>
      <c r="G337" s="513" t="s">
        <v>1407</v>
      </c>
      <c r="H337" s="513" t="s">
        <v>1407</v>
      </c>
      <c r="I337" s="511" t="s">
        <v>1407</v>
      </c>
      <c r="J337" s="511" t="s">
        <v>820</v>
      </c>
      <c r="K337" s="514"/>
    </row>
    <row r="338" spans="1:11" ht="14.25" customHeight="1">
      <c r="A338" s="511" t="s">
        <v>318</v>
      </c>
      <c r="B338" s="512" t="s">
        <v>544</v>
      </c>
      <c r="C338" s="511" t="s">
        <v>1405</v>
      </c>
      <c r="D338" s="511" t="s">
        <v>97</v>
      </c>
      <c r="E338" s="511" t="s">
        <v>1406</v>
      </c>
      <c r="F338" s="511" t="s">
        <v>1263</v>
      </c>
      <c r="G338" s="513" t="s">
        <v>1407</v>
      </c>
      <c r="H338" s="513" t="s">
        <v>1407</v>
      </c>
      <c r="I338" s="511" t="s">
        <v>1407</v>
      </c>
      <c r="J338" s="511" t="s">
        <v>820</v>
      </c>
      <c r="K338" s="514"/>
    </row>
    <row r="339" spans="1:11" ht="14.25" customHeight="1">
      <c r="A339" s="511" t="s">
        <v>318</v>
      </c>
      <c r="B339" s="512" t="s">
        <v>545</v>
      </c>
      <c r="C339" s="511" t="s">
        <v>1405</v>
      </c>
      <c r="D339" s="511" t="s">
        <v>97</v>
      </c>
      <c r="E339" s="511" t="s">
        <v>1406</v>
      </c>
      <c r="F339" s="511" t="s">
        <v>1263</v>
      </c>
      <c r="G339" s="513" t="s">
        <v>1407</v>
      </c>
      <c r="H339" s="513" t="s">
        <v>1407</v>
      </c>
      <c r="I339" s="511" t="s">
        <v>1407</v>
      </c>
      <c r="J339" s="511" t="s">
        <v>820</v>
      </c>
      <c r="K339" s="514"/>
    </row>
    <row r="340" spans="1:11" ht="14.25" customHeight="1">
      <c r="A340" s="511" t="s">
        <v>318</v>
      </c>
      <c r="B340" s="512" t="s">
        <v>546</v>
      </c>
      <c r="C340" s="511" t="s">
        <v>1405</v>
      </c>
      <c r="D340" s="511" t="s">
        <v>97</v>
      </c>
      <c r="E340" s="511" t="s">
        <v>1406</v>
      </c>
      <c r="F340" s="511" t="s">
        <v>1263</v>
      </c>
      <c r="G340" s="513" t="s">
        <v>1407</v>
      </c>
      <c r="H340" s="513" t="s">
        <v>1407</v>
      </c>
      <c r="I340" s="511" t="s">
        <v>1407</v>
      </c>
      <c r="J340" s="511" t="s">
        <v>820</v>
      </c>
      <c r="K340" s="514"/>
    </row>
    <row r="341" spans="1:11" ht="14.25" customHeight="1">
      <c r="A341" s="511" t="s">
        <v>318</v>
      </c>
      <c r="B341" s="512" t="s">
        <v>547</v>
      </c>
      <c r="C341" s="511" t="s">
        <v>1405</v>
      </c>
      <c r="D341" s="511" t="s">
        <v>97</v>
      </c>
      <c r="E341" s="511" t="s">
        <v>1406</v>
      </c>
      <c r="F341" s="511" t="s">
        <v>1263</v>
      </c>
      <c r="G341" s="513" t="s">
        <v>1407</v>
      </c>
      <c r="H341" s="513" t="s">
        <v>1407</v>
      </c>
      <c r="I341" s="511" t="s">
        <v>1407</v>
      </c>
      <c r="J341" s="511" t="s">
        <v>820</v>
      </c>
      <c r="K341" s="514"/>
    </row>
    <row r="342" spans="1:11" ht="14.25" customHeight="1">
      <c r="A342" s="511" t="s">
        <v>318</v>
      </c>
      <c r="B342" s="512" t="s">
        <v>94</v>
      </c>
      <c r="C342" s="511" t="s">
        <v>1405</v>
      </c>
      <c r="D342" s="511" t="s">
        <v>97</v>
      </c>
      <c r="E342" s="511" t="s">
        <v>1406</v>
      </c>
      <c r="F342" s="511" t="s">
        <v>1263</v>
      </c>
      <c r="G342" s="513" t="s">
        <v>1407</v>
      </c>
      <c r="H342" s="513" t="s">
        <v>1407</v>
      </c>
      <c r="I342" s="511" t="s">
        <v>1407</v>
      </c>
      <c r="J342" s="511" t="s">
        <v>820</v>
      </c>
      <c r="K342" s="514"/>
    </row>
    <row r="343" spans="1:11" ht="14.25" customHeight="1">
      <c r="A343" s="511" t="s">
        <v>318</v>
      </c>
      <c r="B343" s="512" t="s">
        <v>548</v>
      </c>
      <c r="C343" s="511" t="s">
        <v>1405</v>
      </c>
      <c r="D343" s="511" t="s">
        <v>97</v>
      </c>
      <c r="E343" s="511" t="s">
        <v>1406</v>
      </c>
      <c r="F343" s="511" t="s">
        <v>1275</v>
      </c>
      <c r="G343" s="513" t="s">
        <v>1407</v>
      </c>
      <c r="H343" s="513" t="s">
        <v>1407</v>
      </c>
      <c r="I343" s="511" t="s">
        <v>1407</v>
      </c>
      <c r="J343" s="511" t="s">
        <v>820</v>
      </c>
      <c r="K343" s="514"/>
    </row>
    <row r="344" spans="1:11" ht="14.25" customHeight="1">
      <c r="A344" s="511" t="s">
        <v>318</v>
      </c>
      <c r="B344" s="512" t="s">
        <v>549</v>
      </c>
      <c r="C344" s="511" t="s">
        <v>1405</v>
      </c>
      <c r="D344" s="511" t="s">
        <v>97</v>
      </c>
      <c r="E344" s="511" t="s">
        <v>1406</v>
      </c>
      <c r="F344" s="511" t="s">
        <v>1263</v>
      </c>
      <c r="G344" s="513" t="s">
        <v>1407</v>
      </c>
      <c r="H344" s="513" t="s">
        <v>1407</v>
      </c>
      <c r="I344" s="511" t="s">
        <v>1407</v>
      </c>
      <c r="J344" s="511" t="s">
        <v>820</v>
      </c>
      <c r="K344" s="514"/>
    </row>
    <row r="345" spans="1:11" ht="14.25" customHeight="1">
      <c r="A345" s="511" t="s">
        <v>318</v>
      </c>
      <c r="B345" s="512" t="s">
        <v>550</v>
      </c>
      <c r="C345" s="511" t="s">
        <v>1405</v>
      </c>
      <c r="D345" s="511" t="s">
        <v>97</v>
      </c>
      <c r="E345" s="511" t="s">
        <v>1406</v>
      </c>
      <c r="F345" s="511" t="s">
        <v>1263</v>
      </c>
      <c r="G345" s="513" t="s">
        <v>1407</v>
      </c>
      <c r="H345" s="513" t="s">
        <v>1407</v>
      </c>
      <c r="I345" s="511" t="s">
        <v>1407</v>
      </c>
      <c r="J345" s="511" t="s">
        <v>820</v>
      </c>
      <c r="K345" s="514"/>
    </row>
    <row r="346" spans="1:11" ht="14.25" customHeight="1">
      <c r="A346" s="511" t="s">
        <v>318</v>
      </c>
      <c r="B346" s="512" t="s">
        <v>552</v>
      </c>
      <c r="C346" s="511" t="s">
        <v>1405</v>
      </c>
      <c r="D346" s="511" t="s">
        <v>97</v>
      </c>
      <c r="E346" s="511" t="s">
        <v>1406</v>
      </c>
      <c r="F346" s="511" t="s">
        <v>1275</v>
      </c>
      <c r="G346" s="513" t="s">
        <v>1407</v>
      </c>
      <c r="H346" s="513" t="s">
        <v>1407</v>
      </c>
      <c r="I346" s="511" t="s">
        <v>1407</v>
      </c>
      <c r="J346" s="511" t="s">
        <v>820</v>
      </c>
      <c r="K346" s="514"/>
    </row>
    <row r="347" spans="1:11" ht="14.25" customHeight="1">
      <c r="A347" s="511" t="s">
        <v>318</v>
      </c>
      <c r="B347" s="512" t="s">
        <v>81</v>
      </c>
      <c r="C347" s="511" t="s">
        <v>1405</v>
      </c>
      <c r="D347" s="511" t="s">
        <v>97</v>
      </c>
      <c r="E347" s="511" t="s">
        <v>1406</v>
      </c>
      <c r="F347" s="511" t="s">
        <v>1263</v>
      </c>
      <c r="G347" s="513" t="s">
        <v>1407</v>
      </c>
      <c r="H347" s="513" t="s">
        <v>1407</v>
      </c>
      <c r="I347" s="511" t="s">
        <v>1407</v>
      </c>
      <c r="J347" s="511" t="s">
        <v>820</v>
      </c>
      <c r="K347" s="514"/>
    </row>
    <row r="348" spans="1:11" ht="14.25" customHeight="1">
      <c r="A348" s="511" t="s">
        <v>318</v>
      </c>
      <c r="B348" s="512" t="s">
        <v>555</v>
      </c>
      <c r="C348" s="511" t="s">
        <v>1405</v>
      </c>
      <c r="D348" s="511" t="s">
        <v>97</v>
      </c>
      <c r="E348" s="511" t="s">
        <v>1416</v>
      </c>
      <c r="F348" s="511" t="s">
        <v>1275</v>
      </c>
      <c r="G348" s="513" t="s">
        <v>1407</v>
      </c>
      <c r="H348" s="513" t="s">
        <v>1407</v>
      </c>
      <c r="I348" s="511" t="s">
        <v>1407</v>
      </c>
      <c r="J348" s="511" t="s">
        <v>820</v>
      </c>
      <c r="K348" s="514"/>
    </row>
    <row r="349" spans="1:11" ht="14.25" customHeight="1">
      <c r="A349" s="511" t="s">
        <v>318</v>
      </c>
      <c r="B349" s="512" t="s">
        <v>564</v>
      </c>
      <c r="C349" s="511" t="s">
        <v>1405</v>
      </c>
      <c r="D349" s="511" t="s">
        <v>97</v>
      </c>
      <c r="E349" s="511" t="s">
        <v>1406</v>
      </c>
      <c r="F349" s="511" t="s">
        <v>1263</v>
      </c>
      <c r="G349" s="513" t="s">
        <v>1407</v>
      </c>
      <c r="H349" s="513" t="s">
        <v>1407</v>
      </c>
      <c r="I349" s="511" t="s">
        <v>1407</v>
      </c>
      <c r="J349" s="511" t="s">
        <v>820</v>
      </c>
      <c r="K349" s="514"/>
    </row>
    <row r="350" spans="1:11" ht="14.25" customHeight="1">
      <c r="A350" s="511" t="s">
        <v>318</v>
      </c>
      <c r="B350" s="512" t="s">
        <v>565</v>
      </c>
      <c r="C350" s="511" t="s">
        <v>1405</v>
      </c>
      <c r="D350" s="511" t="s">
        <v>97</v>
      </c>
      <c r="E350" s="511" t="s">
        <v>1406</v>
      </c>
      <c r="F350" s="511" t="s">
        <v>1263</v>
      </c>
      <c r="G350" s="513" t="s">
        <v>1407</v>
      </c>
      <c r="H350" s="513" t="s">
        <v>1407</v>
      </c>
      <c r="I350" s="511" t="s">
        <v>1407</v>
      </c>
      <c r="J350" s="511" t="s">
        <v>820</v>
      </c>
      <c r="K350" s="514"/>
    </row>
    <row r="351" spans="1:11" ht="14.25" customHeight="1">
      <c r="A351" s="511" t="s">
        <v>318</v>
      </c>
      <c r="B351" s="512" t="s">
        <v>566</v>
      </c>
      <c r="C351" s="511" t="s">
        <v>1405</v>
      </c>
      <c r="D351" s="511" t="s">
        <v>97</v>
      </c>
      <c r="E351" s="511" t="s">
        <v>1406</v>
      </c>
      <c r="F351" s="511" t="s">
        <v>1263</v>
      </c>
      <c r="G351" s="513" t="s">
        <v>1407</v>
      </c>
      <c r="H351" s="513" t="s">
        <v>1407</v>
      </c>
      <c r="I351" s="511" t="s">
        <v>1407</v>
      </c>
      <c r="J351" s="511" t="s">
        <v>820</v>
      </c>
      <c r="K351" s="514"/>
    </row>
    <row r="352" spans="1:11" ht="14.25" customHeight="1">
      <c r="A352" s="511" t="s">
        <v>318</v>
      </c>
      <c r="B352" s="512" t="s">
        <v>567</v>
      </c>
      <c r="C352" s="511" t="s">
        <v>1405</v>
      </c>
      <c r="D352" s="511" t="s">
        <v>97</v>
      </c>
      <c r="E352" s="511" t="s">
        <v>1411</v>
      </c>
      <c r="F352" s="511" t="s">
        <v>1263</v>
      </c>
      <c r="G352" s="513" t="s">
        <v>1407</v>
      </c>
      <c r="H352" s="513" t="s">
        <v>1407</v>
      </c>
      <c r="I352" s="511" t="s">
        <v>1407</v>
      </c>
      <c r="J352" s="511" t="s">
        <v>820</v>
      </c>
      <c r="K352" s="514"/>
    </row>
    <row r="353" spans="1:11" ht="14.25" customHeight="1">
      <c r="A353" s="511" t="s">
        <v>318</v>
      </c>
      <c r="B353" s="512" t="s">
        <v>568</v>
      </c>
      <c r="C353" s="511" t="s">
        <v>1405</v>
      </c>
      <c r="D353" s="511" t="s">
        <v>97</v>
      </c>
      <c r="E353" s="511" t="s">
        <v>1406</v>
      </c>
      <c r="F353" s="511" t="s">
        <v>1263</v>
      </c>
      <c r="G353" s="513" t="s">
        <v>1407</v>
      </c>
      <c r="H353" s="513" t="s">
        <v>1407</v>
      </c>
      <c r="I353" s="511" t="s">
        <v>1407</v>
      </c>
      <c r="J353" s="511" t="s">
        <v>820</v>
      </c>
      <c r="K353" s="514"/>
    </row>
    <row r="354" spans="1:11" ht="14.25" customHeight="1">
      <c r="A354" s="511" t="s">
        <v>318</v>
      </c>
      <c r="B354" s="512" t="s">
        <v>570</v>
      </c>
      <c r="C354" s="511" t="s">
        <v>1405</v>
      </c>
      <c r="D354" s="511" t="s">
        <v>97</v>
      </c>
      <c r="E354" s="511" t="s">
        <v>1406</v>
      </c>
      <c r="F354" s="511" t="s">
        <v>1263</v>
      </c>
      <c r="G354" s="513" t="s">
        <v>1407</v>
      </c>
      <c r="H354" s="513" t="s">
        <v>1407</v>
      </c>
      <c r="I354" s="511" t="s">
        <v>1407</v>
      </c>
      <c r="J354" s="511" t="s">
        <v>820</v>
      </c>
      <c r="K354" s="514"/>
    </row>
    <row r="355" spans="1:11" ht="14.25" customHeight="1">
      <c r="A355" s="511" t="s">
        <v>318</v>
      </c>
      <c r="B355" s="512" t="s">
        <v>572</v>
      </c>
      <c r="C355" s="511" t="s">
        <v>1405</v>
      </c>
      <c r="D355" s="511" t="s">
        <v>97</v>
      </c>
      <c r="E355" s="511" t="s">
        <v>1410</v>
      </c>
      <c r="F355" s="511" t="s">
        <v>1263</v>
      </c>
      <c r="G355" s="513" t="s">
        <v>1407</v>
      </c>
      <c r="H355" s="513" t="s">
        <v>1407</v>
      </c>
      <c r="I355" s="511" t="s">
        <v>1407</v>
      </c>
      <c r="J355" s="511" t="s">
        <v>820</v>
      </c>
      <c r="K355" s="514"/>
    </row>
    <row r="356" spans="1:11" ht="14.25" customHeight="1">
      <c r="A356" s="511" t="s">
        <v>318</v>
      </c>
      <c r="B356" s="512" t="s">
        <v>574</v>
      </c>
      <c r="C356" s="511" t="s">
        <v>1405</v>
      </c>
      <c r="D356" s="511" t="s">
        <v>97</v>
      </c>
      <c r="E356" s="511" t="s">
        <v>1410</v>
      </c>
      <c r="F356" s="511" t="s">
        <v>1263</v>
      </c>
      <c r="G356" s="513" t="s">
        <v>1407</v>
      </c>
      <c r="H356" s="513" t="s">
        <v>1407</v>
      </c>
      <c r="I356" s="511" t="s">
        <v>1407</v>
      </c>
      <c r="J356" s="511" t="s">
        <v>820</v>
      </c>
      <c r="K356" s="514"/>
    </row>
    <row r="357" spans="1:11" ht="14.25" customHeight="1">
      <c r="A357" s="511" t="s">
        <v>318</v>
      </c>
      <c r="B357" s="512" t="s">
        <v>578</v>
      </c>
      <c r="C357" s="511" t="s">
        <v>1405</v>
      </c>
      <c r="D357" s="511" t="s">
        <v>97</v>
      </c>
      <c r="E357" s="511" t="s">
        <v>1406</v>
      </c>
      <c r="F357" s="511" t="s">
        <v>1263</v>
      </c>
      <c r="G357" s="513" t="s">
        <v>1407</v>
      </c>
      <c r="H357" s="513" t="s">
        <v>1407</v>
      </c>
      <c r="I357" s="511" t="s">
        <v>1407</v>
      </c>
      <c r="J357" s="511" t="s">
        <v>820</v>
      </c>
      <c r="K357" s="514"/>
    </row>
    <row r="358" spans="1:11" ht="14.25" customHeight="1">
      <c r="A358" s="511" t="s">
        <v>318</v>
      </c>
      <c r="B358" s="512" t="s">
        <v>581</v>
      </c>
      <c r="C358" s="511" t="s">
        <v>1405</v>
      </c>
      <c r="D358" s="511" t="s">
        <v>97</v>
      </c>
      <c r="E358" s="511" t="s">
        <v>1406</v>
      </c>
      <c r="F358" s="511" t="s">
        <v>1263</v>
      </c>
      <c r="G358" s="513" t="s">
        <v>1407</v>
      </c>
      <c r="H358" s="513" t="s">
        <v>1407</v>
      </c>
      <c r="I358" s="511" t="s">
        <v>1407</v>
      </c>
      <c r="J358" s="511" t="s">
        <v>820</v>
      </c>
      <c r="K358" s="514"/>
    </row>
    <row r="359" spans="1:11" ht="14.25" customHeight="1">
      <c r="A359" s="511" t="s">
        <v>318</v>
      </c>
      <c r="B359" s="512" t="s">
        <v>582</v>
      </c>
      <c r="C359" s="511" t="s">
        <v>1405</v>
      </c>
      <c r="D359" s="511" t="s">
        <v>97</v>
      </c>
      <c r="E359" s="511" t="s">
        <v>1406</v>
      </c>
      <c r="F359" s="511" t="s">
        <v>1263</v>
      </c>
      <c r="G359" s="513" t="s">
        <v>1407</v>
      </c>
      <c r="H359" s="513" t="s">
        <v>1407</v>
      </c>
      <c r="I359" s="511" t="s">
        <v>1407</v>
      </c>
      <c r="J359" s="511" t="s">
        <v>820</v>
      </c>
      <c r="K359" s="514"/>
    </row>
    <row r="360" spans="1:11" ht="14.25" customHeight="1">
      <c r="A360" s="511" t="s">
        <v>318</v>
      </c>
      <c r="B360" s="512" t="s">
        <v>583</v>
      </c>
      <c r="C360" s="511" t="s">
        <v>1405</v>
      </c>
      <c r="D360" s="511" t="s">
        <v>97</v>
      </c>
      <c r="E360" s="511" t="s">
        <v>1406</v>
      </c>
      <c r="F360" s="511" t="s">
        <v>1263</v>
      </c>
      <c r="G360" s="513" t="s">
        <v>1407</v>
      </c>
      <c r="H360" s="513" t="s">
        <v>1407</v>
      </c>
      <c r="I360" s="511" t="s">
        <v>1407</v>
      </c>
      <c r="J360" s="511" t="s">
        <v>820</v>
      </c>
      <c r="K360" s="514"/>
    </row>
    <row r="361" spans="1:11" ht="14.25" customHeight="1">
      <c r="A361" s="511" t="s">
        <v>318</v>
      </c>
      <c r="B361" s="512" t="s">
        <v>587</v>
      </c>
      <c r="C361" s="511" t="s">
        <v>1405</v>
      </c>
      <c r="D361" s="511" t="s">
        <v>97</v>
      </c>
      <c r="E361" s="511" t="s">
        <v>1406</v>
      </c>
      <c r="F361" s="511" t="s">
        <v>1275</v>
      </c>
      <c r="G361" s="513" t="s">
        <v>1407</v>
      </c>
      <c r="H361" s="513" t="s">
        <v>1407</v>
      </c>
      <c r="I361" s="511" t="s">
        <v>1407</v>
      </c>
      <c r="J361" s="511" t="s">
        <v>820</v>
      </c>
      <c r="K361" s="514"/>
    </row>
    <row r="362" spans="1:11" ht="14.25" customHeight="1">
      <c r="A362" s="511" t="s">
        <v>318</v>
      </c>
      <c r="B362" s="512" t="s">
        <v>588</v>
      </c>
      <c r="C362" s="511" t="s">
        <v>1405</v>
      </c>
      <c r="D362" s="511" t="s">
        <v>97</v>
      </c>
      <c r="E362" s="511" t="s">
        <v>1406</v>
      </c>
      <c r="F362" s="511" t="s">
        <v>1263</v>
      </c>
      <c r="G362" s="513" t="s">
        <v>1407</v>
      </c>
      <c r="H362" s="513" t="s">
        <v>1407</v>
      </c>
      <c r="I362" s="511" t="s">
        <v>1407</v>
      </c>
      <c r="J362" s="511" t="s">
        <v>820</v>
      </c>
      <c r="K362" s="514"/>
    </row>
    <row r="363" spans="1:11" ht="14.25" customHeight="1">
      <c r="A363" s="511" t="s">
        <v>318</v>
      </c>
      <c r="B363" s="512" t="s">
        <v>1417</v>
      </c>
      <c r="C363" s="511" t="s">
        <v>1405</v>
      </c>
      <c r="D363" s="511" t="s">
        <v>97</v>
      </c>
      <c r="E363" s="511" t="s">
        <v>1406</v>
      </c>
      <c r="F363" s="511" t="s">
        <v>1275</v>
      </c>
      <c r="G363" s="513" t="s">
        <v>1407</v>
      </c>
      <c r="H363" s="513" t="s">
        <v>1407</v>
      </c>
      <c r="I363" s="511" t="s">
        <v>1407</v>
      </c>
      <c r="J363" s="511" t="s">
        <v>820</v>
      </c>
      <c r="K363" s="514"/>
    </row>
    <row r="364" spans="1:11" ht="14.25" customHeight="1">
      <c r="A364" s="511" t="s">
        <v>318</v>
      </c>
      <c r="B364" s="512" t="s">
        <v>594</v>
      </c>
      <c r="C364" s="511" t="s">
        <v>1405</v>
      </c>
      <c r="D364" s="511" t="s">
        <v>97</v>
      </c>
      <c r="E364" s="511" t="s">
        <v>1406</v>
      </c>
      <c r="F364" s="511" t="s">
        <v>1263</v>
      </c>
      <c r="G364" s="513" t="s">
        <v>1407</v>
      </c>
      <c r="H364" s="513" t="s">
        <v>1407</v>
      </c>
      <c r="I364" s="511" t="s">
        <v>1407</v>
      </c>
      <c r="J364" s="511" t="s">
        <v>820</v>
      </c>
      <c r="K364" s="514"/>
    </row>
    <row r="365" spans="1:11" ht="14.25" customHeight="1">
      <c r="A365" s="511" t="s">
        <v>318</v>
      </c>
      <c r="B365" s="512" t="s">
        <v>595</v>
      </c>
      <c r="C365" s="511" t="s">
        <v>1405</v>
      </c>
      <c r="D365" s="511" t="s">
        <v>97</v>
      </c>
      <c r="E365" s="511" t="s">
        <v>1406</v>
      </c>
      <c r="F365" s="511" t="s">
        <v>1263</v>
      </c>
      <c r="G365" s="513" t="s">
        <v>1407</v>
      </c>
      <c r="H365" s="513" t="s">
        <v>1407</v>
      </c>
      <c r="I365" s="511" t="s">
        <v>1407</v>
      </c>
      <c r="J365" s="511" t="s">
        <v>820</v>
      </c>
      <c r="K365" s="514"/>
    </row>
    <row r="366" spans="1:11" ht="14.25" customHeight="1">
      <c r="A366" s="511" t="s">
        <v>318</v>
      </c>
      <c r="B366" s="512" t="s">
        <v>599</v>
      </c>
      <c r="C366" s="511" t="s">
        <v>1405</v>
      </c>
      <c r="D366" s="511" t="s">
        <v>97</v>
      </c>
      <c r="E366" s="511" t="s">
        <v>1406</v>
      </c>
      <c r="F366" s="511" t="s">
        <v>1275</v>
      </c>
      <c r="G366" s="513" t="s">
        <v>1407</v>
      </c>
      <c r="H366" s="513" t="s">
        <v>1407</v>
      </c>
      <c r="I366" s="511" t="s">
        <v>1407</v>
      </c>
      <c r="J366" s="511" t="s">
        <v>820</v>
      </c>
      <c r="K366" s="514"/>
    </row>
    <row r="367" spans="1:11" ht="14.25" customHeight="1">
      <c r="A367" s="511" t="s">
        <v>318</v>
      </c>
      <c r="B367" s="512" t="s">
        <v>1317</v>
      </c>
      <c r="C367" s="511" t="s">
        <v>1405</v>
      </c>
      <c r="D367" s="511" t="s">
        <v>97</v>
      </c>
      <c r="E367" s="511" t="s">
        <v>1406</v>
      </c>
      <c r="F367" s="511" t="s">
        <v>1263</v>
      </c>
      <c r="G367" s="513" t="s">
        <v>1407</v>
      </c>
      <c r="H367" s="513" t="s">
        <v>1407</v>
      </c>
      <c r="I367" s="511" t="s">
        <v>1407</v>
      </c>
      <c r="J367" s="511" t="s">
        <v>820</v>
      </c>
      <c r="K367" s="514"/>
    </row>
    <row r="368" spans="1:11" ht="14.25" customHeight="1">
      <c r="A368" s="511" t="s">
        <v>318</v>
      </c>
      <c r="B368" s="512" t="s">
        <v>1418</v>
      </c>
      <c r="C368" s="511" t="s">
        <v>1405</v>
      </c>
      <c r="D368" s="511" t="s">
        <v>97</v>
      </c>
      <c r="E368" s="511" t="s">
        <v>1419</v>
      </c>
      <c r="F368" s="511" t="s">
        <v>1263</v>
      </c>
      <c r="G368" s="513" t="s">
        <v>1407</v>
      </c>
      <c r="H368" s="513" t="s">
        <v>1407</v>
      </c>
      <c r="I368" s="511" t="s">
        <v>1407</v>
      </c>
      <c r="J368" s="511" t="s">
        <v>820</v>
      </c>
      <c r="K368" s="514"/>
    </row>
    <row r="369" spans="1:11" ht="14.25" customHeight="1">
      <c r="A369" s="511" t="s">
        <v>318</v>
      </c>
      <c r="B369" s="512" t="s">
        <v>602</v>
      </c>
      <c r="C369" s="511" t="s">
        <v>1405</v>
      </c>
      <c r="D369" s="511" t="s">
        <v>97</v>
      </c>
      <c r="E369" s="511" t="s">
        <v>1420</v>
      </c>
      <c r="F369" s="511" t="s">
        <v>1275</v>
      </c>
      <c r="G369" s="513" t="s">
        <v>1407</v>
      </c>
      <c r="H369" s="513" t="s">
        <v>1407</v>
      </c>
      <c r="I369" s="511" t="s">
        <v>1407</v>
      </c>
      <c r="J369" s="511" t="s">
        <v>820</v>
      </c>
      <c r="K369" s="514"/>
    </row>
    <row r="370" spans="1:11" ht="14.25" customHeight="1">
      <c r="A370" s="511" t="s">
        <v>318</v>
      </c>
      <c r="B370" s="512" t="s">
        <v>603</v>
      </c>
      <c r="C370" s="511" t="s">
        <v>1405</v>
      </c>
      <c r="D370" s="511" t="s">
        <v>97</v>
      </c>
      <c r="E370" s="511" t="s">
        <v>1406</v>
      </c>
      <c r="F370" s="511" t="s">
        <v>1263</v>
      </c>
      <c r="G370" s="513" t="s">
        <v>1407</v>
      </c>
      <c r="H370" s="513" t="s">
        <v>1407</v>
      </c>
      <c r="I370" s="511" t="s">
        <v>1407</v>
      </c>
      <c r="J370" s="511" t="s">
        <v>820</v>
      </c>
      <c r="K370" s="514"/>
    </row>
    <row r="371" spans="1:11" ht="14.25" customHeight="1">
      <c r="A371" s="511" t="s">
        <v>318</v>
      </c>
      <c r="B371" s="512" t="s">
        <v>604</v>
      </c>
      <c r="C371" s="511" t="s">
        <v>1405</v>
      </c>
      <c r="D371" s="511" t="s">
        <v>97</v>
      </c>
      <c r="E371" s="511" t="s">
        <v>1406</v>
      </c>
      <c r="F371" s="511" t="s">
        <v>1263</v>
      </c>
      <c r="G371" s="513" t="s">
        <v>1407</v>
      </c>
      <c r="H371" s="513" t="s">
        <v>1407</v>
      </c>
      <c r="I371" s="511" t="s">
        <v>1407</v>
      </c>
      <c r="J371" s="511" t="s">
        <v>820</v>
      </c>
      <c r="K371" s="514"/>
    </row>
    <row r="372" spans="1:11" ht="14.25" customHeight="1">
      <c r="A372" s="511" t="s">
        <v>318</v>
      </c>
      <c r="B372" s="512" t="s">
        <v>605</v>
      </c>
      <c r="C372" s="511" t="s">
        <v>1405</v>
      </c>
      <c r="D372" s="511" t="s">
        <v>97</v>
      </c>
      <c r="E372" s="511" t="s">
        <v>1406</v>
      </c>
      <c r="F372" s="511" t="s">
        <v>1263</v>
      </c>
      <c r="G372" s="513" t="s">
        <v>1407</v>
      </c>
      <c r="H372" s="513" t="s">
        <v>1407</v>
      </c>
      <c r="I372" s="511" t="s">
        <v>1407</v>
      </c>
      <c r="J372" s="511" t="s">
        <v>820</v>
      </c>
      <c r="K372" s="514"/>
    </row>
    <row r="373" spans="1:11" ht="14.25" customHeight="1">
      <c r="A373" s="511" t="s">
        <v>318</v>
      </c>
      <c r="B373" s="512" t="s">
        <v>606</v>
      </c>
      <c r="C373" s="511" t="s">
        <v>1405</v>
      </c>
      <c r="D373" s="511" t="s">
        <v>97</v>
      </c>
      <c r="E373" s="511" t="s">
        <v>1406</v>
      </c>
      <c r="F373" s="511" t="s">
        <v>1263</v>
      </c>
      <c r="G373" s="513" t="s">
        <v>1407</v>
      </c>
      <c r="H373" s="513" t="s">
        <v>1407</v>
      </c>
      <c r="I373" s="511" t="s">
        <v>1407</v>
      </c>
      <c r="J373" s="511" t="s">
        <v>820</v>
      </c>
      <c r="K373" s="514"/>
    </row>
    <row r="374" spans="1:11" ht="14.25" customHeight="1">
      <c r="A374" s="511" t="s">
        <v>318</v>
      </c>
      <c r="B374" s="512" t="s">
        <v>607</v>
      </c>
      <c r="C374" s="511" t="s">
        <v>1405</v>
      </c>
      <c r="D374" s="511" t="s">
        <v>97</v>
      </c>
      <c r="E374" s="511" t="s">
        <v>1421</v>
      </c>
      <c r="F374" s="511" t="s">
        <v>1275</v>
      </c>
      <c r="G374" s="513" t="s">
        <v>1407</v>
      </c>
      <c r="H374" s="513" t="s">
        <v>1407</v>
      </c>
      <c r="I374" s="511" t="s">
        <v>1407</v>
      </c>
      <c r="J374" s="511" t="s">
        <v>820</v>
      </c>
      <c r="K374" s="514"/>
    </row>
    <row r="375" spans="1:11" ht="14.25" customHeight="1">
      <c r="A375" s="511" t="s">
        <v>318</v>
      </c>
      <c r="B375" s="512" t="s">
        <v>608</v>
      </c>
      <c r="C375" s="511" t="s">
        <v>1405</v>
      </c>
      <c r="D375" s="511" t="s">
        <v>97</v>
      </c>
      <c r="E375" s="511" t="s">
        <v>1411</v>
      </c>
      <c r="F375" s="511" t="s">
        <v>1263</v>
      </c>
      <c r="G375" s="513" t="s">
        <v>1407</v>
      </c>
      <c r="H375" s="513" t="s">
        <v>1407</v>
      </c>
      <c r="I375" s="511" t="s">
        <v>1407</v>
      </c>
      <c r="J375" s="511" t="s">
        <v>820</v>
      </c>
      <c r="K375" s="514"/>
    </row>
    <row r="376" spans="1:11" ht="14.25" customHeight="1">
      <c r="A376" s="511" t="s">
        <v>318</v>
      </c>
      <c r="B376" s="512" t="s">
        <v>610</v>
      </c>
      <c r="C376" s="511" t="s">
        <v>1405</v>
      </c>
      <c r="D376" s="511" t="s">
        <v>97</v>
      </c>
      <c r="E376" s="511" t="s">
        <v>1411</v>
      </c>
      <c r="F376" s="511" t="s">
        <v>1263</v>
      </c>
      <c r="G376" s="513" t="s">
        <v>1407</v>
      </c>
      <c r="H376" s="513" t="s">
        <v>1407</v>
      </c>
      <c r="I376" s="511" t="s">
        <v>1407</v>
      </c>
      <c r="J376" s="511" t="s">
        <v>820</v>
      </c>
      <c r="K376" s="514"/>
    </row>
    <row r="377" spans="1:11" ht="14.25" customHeight="1">
      <c r="A377" s="511" t="s">
        <v>318</v>
      </c>
      <c r="B377" s="512" t="s">
        <v>610</v>
      </c>
      <c r="C377" s="511" t="s">
        <v>1405</v>
      </c>
      <c r="D377" s="511" t="s">
        <v>97</v>
      </c>
      <c r="E377" s="511" t="s">
        <v>1406</v>
      </c>
      <c r="F377" s="511" t="s">
        <v>1263</v>
      </c>
      <c r="G377" s="513" t="s">
        <v>1407</v>
      </c>
      <c r="H377" s="513" t="s">
        <v>1407</v>
      </c>
      <c r="I377" s="511" t="s">
        <v>1407</v>
      </c>
      <c r="J377" s="511" t="s">
        <v>820</v>
      </c>
      <c r="K377" s="514"/>
    </row>
    <row r="378" spans="1:11" ht="14.25" customHeight="1">
      <c r="A378" s="511" t="s">
        <v>318</v>
      </c>
      <c r="B378" s="512" t="s">
        <v>611</v>
      </c>
      <c r="C378" s="511" t="s">
        <v>1405</v>
      </c>
      <c r="D378" s="511" t="s">
        <v>97</v>
      </c>
      <c r="E378" s="511" t="s">
        <v>1406</v>
      </c>
      <c r="F378" s="511" t="s">
        <v>1263</v>
      </c>
      <c r="G378" s="513" t="s">
        <v>1407</v>
      </c>
      <c r="H378" s="513" t="s">
        <v>1407</v>
      </c>
      <c r="I378" s="511" t="s">
        <v>1407</v>
      </c>
      <c r="J378" s="511" t="s">
        <v>820</v>
      </c>
      <c r="K378" s="514"/>
    </row>
    <row r="379" spans="1:11" ht="14.25" customHeight="1">
      <c r="A379" s="511" t="s">
        <v>318</v>
      </c>
      <c r="B379" s="512" t="s">
        <v>612</v>
      </c>
      <c r="C379" s="511" t="s">
        <v>1405</v>
      </c>
      <c r="D379" s="511" t="s">
        <v>97</v>
      </c>
      <c r="E379" s="511" t="s">
        <v>1406</v>
      </c>
      <c r="F379" s="511" t="s">
        <v>1263</v>
      </c>
      <c r="G379" s="513" t="s">
        <v>1407</v>
      </c>
      <c r="H379" s="513" t="s">
        <v>1407</v>
      </c>
      <c r="I379" s="511" t="s">
        <v>1407</v>
      </c>
      <c r="J379" s="511" t="s">
        <v>820</v>
      </c>
      <c r="K379" s="514"/>
    </row>
    <row r="380" spans="1:11" ht="14.25" customHeight="1">
      <c r="A380" s="511" t="s">
        <v>318</v>
      </c>
      <c r="B380" s="512" t="s">
        <v>613</v>
      </c>
      <c r="C380" s="511" t="s">
        <v>1405</v>
      </c>
      <c r="D380" s="511" t="s">
        <v>97</v>
      </c>
      <c r="E380" s="511" t="s">
        <v>1406</v>
      </c>
      <c r="F380" s="511" t="s">
        <v>1263</v>
      </c>
      <c r="G380" s="513" t="s">
        <v>1407</v>
      </c>
      <c r="H380" s="513" t="s">
        <v>1407</v>
      </c>
      <c r="I380" s="511" t="s">
        <v>1407</v>
      </c>
      <c r="J380" s="511" t="s">
        <v>820</v>
      </c>
      <c r="K380" s="514"/>
    </row>
    <row r="381" spans="1:11" ht="14.25" customHeight="1">
      <c r="A381" s="511" t="s">
        <v>318</v>
      </c>
      <c r="B381" s="512" t="s">
        <v>614</v>
      </c>
      <c r="C381" s="511" t="s">
        <v>1405</v>
      </c>
      <c r="D381" s="511" t="s">
        <v>97</v>
      </c>
      <c r="E381" s="511" t="s">
        <v>1406</v>
      </c>
      <c r="F381" s="511" t="s">
        <v>1263</v>
      </c>
      <c r="G381" s="513" t="s">
        <v>1407</v>
      </c>
      <c r="H381" s="513" t="s">
        <v>1407</v>
      </c>
      <c r="I381" s="511" t="s">
        <v>1407</v>
      </c>
      <c r="J381" s="511" t="s">
        <v>820</v>
      </c>
      <c r="K381" s="514"/>
    </row>
    <row r="382" spans="1:11" ht="14.25" customHeight="1">
      <c r="A382" s="511" t="s">
        <v>318</v>
      </c>
      <c r="B382" s="512" t="s">
        <v>615</v>
      </c>
      <c r="C382" s="511" t="s">
        <v>1405</v>
      </c>
      <c r="D382" s="511" t="s">
        <v>97</v>
      </c>
      <c r="E382" s="511" t="s">
        <v>1422</v>
      </c>
      <c r="F382" s="511" t="s">
        <v>1275</v>
      </c>
      <c r="G382" s="513" t="s">
        <v>1407</v>
      </c>
      <c r="H382" s="513" t="s">
        <v>1407</v>
      </c>
      <c r="I382" s="511" t="s">
        <v>1407</v>
      </c>
      <c r="J382" s="511" t="s">
        <v>820</v>
      </c>
      <c r="K382" s="514"/>
    </row>
    <row r="383" spans="1:11" ht="14.25" customHeight="1">
      <c r="A383" s="511" t="s">
        <v>318</v>
      </c>
      <c r="B383" s="512" t="s">
        <v>617</v>
      </c>
      <c r="C383" s="511" t="s">
        <v>1405</v>
      </c>
      <c r="D383" s="511" t="s">
        <v>97</v>
      </c>
      <c r="E383" s="511" t="s">
        <v>1406</v>
      </c>
      <c r="F383" s="511" t="s">
        <v>1275</v>
      </c>
      <c r="G383" s="513" t="s">
        <v>1407</v>
      </c>
      <c r="H383" s="513" t="s">
        <v>1407</v>
      </c>
      <c r="I383" s="511" t="s">
        <v>1407</v>
      </c>
      <c r="J383" s="511" t="s">
        <v>820</v>
      </c>
      <c r="K383" s="514"/>
    </row>
    <row r="384" spans="1:11" ht="14.25" customHeight="1">
      <c r="A384" s="511" t="s">
        <v>318</v>
      </c>
      <c r="B384" s="512" t="s">
        <v>619</v>
      </c>
      <c r="C384" s="511" t="s">
        <v>1405</v>
      </c>
      <c r="D384" s="511" t="s">
        <v>97</v>
      </c>
      <c r="E384" s="511" t="s">
        <v>1406</v>
      </c>
      <c r="F384" s="511" t="s">
        <v>1263</v>
      </c>
      <c r="G384" s="513" t="s">
        <v>1407</v>
      </c>
      <c r="H384" s="513" t="s">
        <v>1407</v>
      </c>
      <c r="I384" s="511" t="s">
        <v>1407</v>
      </c>
      <c r="J384" s="511" t="s">
        <v>820</v>
      </c>
      <c r="K384" s="514"/>
    </row>
    <row r="385" spans="1:11" ht="14.25" customHeight="1">
      <c r="A385" s="511" t="s">
        <v>318</v>
      </c>
      <c r="B385" s="512" t="s">
        <v>620</v>
      </c>
      <c r="C385" s="511" t="s">
        <v>1405</v>
      </c>
      <c r="D385" s="511" t="s">
        <v>97</v>
      </c>
      <c r="E385" s="511" t="s">
        <v>1406</v>
      </c>
      <c r="F385" s="511" t="s">
        <v>1263</v>
      </c>
      <c r="G385" s="513" t="s">
        <v>1407</v>
      </c>
      <c r="H385" s="513" t="s">
        <v>1407</v>
      </c>
      <c r="I385" s="511" t="s">
        <v>1407</v>
      </c>
      <c r="J385" s="511" t="s">
        <v>820</v>
      </c>
      <c r="K385" s="514"/>
    </row>
    <row r="386" spans="1:11" ht="14.25" customHeight="1">
      <c r="A386" s="511" t="s">
        <v>318</v>
      </c>
      <c r="B386" s="512" t="s">
        <v>621</v>
      </c>
      <c r="C386" s="511" t="s">
        <v>1405</v>
      </c>
      <c r="D386" s="511" t="s">
        <v>97</v>
      </c>
      <c r="E386" s="511" t="s">
        <v>1406</v>
      </c>
      <c r="F386" s="511" t="s">
        <v>1275</v>
      </c>
      <c r="G386" s="513" t="s">
        <v>1407</v>
      </c>
      <c r="H386" s="513" t="s">
        <v>1407</v>
      </c>
      <c r="I386" s="511" t="s">
        <v>1407</v>
      </c>
      <c r="J386" s="511" t="s">
        <v>820</v>
      </c>
      <c r="K386" s="514"/>
    </row>
    <row r="387" spans="1:11" ht="14.25" customHeight="1">
      <c r="A387" s="511" t="s">
        <v>318</v>
      </c>
      <c r="B387" s="512" t="s">
        <v>621</v>
      </c>
      <c r="C387" s="511" t="s">
        <v>1405</v>
      </c>
      <c r="D387" s="511" t="s">
        <v>97</v>
      </c>
      <c r="E387" s="511" t="s">
        <v>1411</v>
      </c>
      <c r="F387" s="511" t="s">
        <v>1263</v>
      </c>
      <c r="G387" s="513" t="s">
        <v>1407</v>
      </c>
      <c r="H387" s="513" t="s">
        <v>1407</v>
      </c>
      <c r="I387" s="511" t="s">
        <v>1407</v>
      </c>
      <c r="J387" s="511" t="s">
        <v>820</v>
      </c>
      <c r="K387" s="514"/>
    </row>
    <row r="388" spans="1:11" ht="14.25" customHeight="1">
      <c r="A388" s="511" t="s">
        <v>318</v>
      </c>
      <c r="B388" s="512" t="s">
        <v>623</v>
      </c>
      <c r="C388" s="511" t="s">
        <v>1405</v>
      </c>
      <c r="D388" s="511" t="s">
        <v>97</v>
      </c>
      <c r="E388" s="511" t="s">
        <v>1406</v>
      </c>
      <c r="F388" s="511" t="s">
        <v>1275</v>
      </c>
      <c r="G388" s="513" t="s">
        <v>1407</v>
      </c>
      <c r="H388" s="513" t="s">
        <v>1407</v>
      </c>
      <c r="I388" s="511" t="s">
        <v>1407</v>
      </c>
      <c r="J388" s="511" t="s">
        <v>820</v>
      </c>
      <c r="K388" s="514"/>
    </row>
    <row r="389" spans="1:11" ht="14.25" customHeight="1">
      <c r="A389" s="511" t="s">
        <v>318</v>
      </c>
      <c r="B389" s="512" t="s">
        <v>623</v>
      </c>
      <c r="C389" s="511" t="s">
        <v>1405</v>
      </c>
      <c r="D389" s="511" t="s">
        <v>97</v>
      </c>
      <c r="E389" s="511" t="s">
        <v>1411</v>
      </c>
      <c r="F389" s="511" t="s">
        <v>1263</v>
      </c>
      <c r="G389" s="513" t="s">
        <v>1407</v>
      </c>
      <c r="H389" s="513" t="s">
        <v>1407</v>
      </c>
      <c r="I389" s="511" t="s">
        <v>1407</v>
      </c>
      <c r="J389" s="511" t="s">
        <v>820</v>
      </c>
      <c r="K389" s="514"/>
    </row>
    <row r="390" spans="1:11" ht="14.25" customHeight="1">
      <c r="A390" s="511" t="s">
        <v>318</v>
      </c>
      <c r="B390" s="512" t="s">
        <v>624</v>
      </c>
      <c r="C390" s="511" t="s">
        <v>1405</v>
      </c>
      <c r="D390" s="511" t="s">
        <v>97</v>
      </c>
      <c r="E390" s="511" t="s">
        <v>1423</v>
      </c>
      <c r="F390" s="511" t="s">
        <v>1275</v>
      </c>
      <c r="G390" s="513" t="s">
        <v>1407</v>
      </c>
      <c r="H390" s="513" t="s">
        <v>1407</v>
      </c>
      <c r="I390" s="511" t="s">
        <v>1407</v>
      </c>
      <c r="J390" s="511" t="s">
        <v>820</v>
      </c>
      <c r="K390" s="514"/>
    </row>
    <row r="391" spans="1:11" ht="14.25" customHeight="1">
      <c r="A391" s="511" t="s">
        <v>318</v>
      </c>
      <c r="B391" s="512" t="s">
        <v>626</v>
      </c>
      <c r="C391" s="511" t="s">
        <v>1405</v>
      </c>
      <c r="D391" s="511" t="s">
        <v>97</v>
      </c>
      <c r="E391" s="511" t="s">
        <v>1424</v>
      </c>
      <c r="F391" s="511" t="s">
        <v>1275</v>
      </c>
      <c r="G391" s="513" t="s">
        <v>1407</v>
      </c>
      <c r="H391" s="513" t="s">
        <v>1407</v>
      </c>
      <c r="I391" s="511" t="s">
        <v>1407</v>
      </c>
      <c r="J391" s="511" t="s">
        <v>820</v>
      </c>
      <c r="K391" s="514"/>
    </row>
    <row r="392" spans="1:11" ht="14.25" customHeight="1">
      <c r="A392" s="511" t="s">
        <v>318</v>
      </c>
      <c r="B392" s="512" t="s">
        <v>627</v>
      </c>
      <c r="C392" s="511" t="s">
        <v>1405</v>
      </c>
      <c r="D392" s="511" t="s">
        <v>97</v>
      </c>
      <c r="E392" s="511" t="s">
        <v>1406</v>
      </c>
      <c r="F392" s="511" t="s">
        <v>1263</v>
      </c>
      <c r="G392" s="513" t="s">
        <v>1407</v>
      </c>
      <c r="H392" s="513" t="s">
        <v>1407</v>
      </c>
      <c r="I392" s="511" t="s">
        <v>1407</v>
      </c>
      <c r="J392" s="511" t="s">
        <v>820</v>
      </c>
      <c r="K392" s="514"/>
    </row>
    <row r="393" spans="1:11" ht="14.25" customHeight="1">
      <c r="A393" s="511" t="s">
        <v>318</v>
      </c>
      <c r="B393" s="512" t="s">
        <v>91</v>
      </c>
      <c r="C393" s="511" t="s">
        <v>1425</v>
      </c>
      <c r="D393" s="511" t="s">
        <v>196</v>
      </c>
      <c r="E393" s="511" t="s">
        <v>1426</v>
      </c>
      <c r="F393" s="511" t="s">
        <v>1263</v>
      </c>
      <c r="G393" s="513" t="s">
        <v>1302</v>
      </c>
      <c r="H393" s="513">
        <v>0</v>
      </c>
      <c r="I393" s="511" t="s">
        <v>386</v>
      </c>
      <c r="J393" s="511" t="s">
        <v>820</v>
      </c>
      <c r="K393" s="514"/>
    </row>
    <row r="394" spans="1:11" ht="14.25" customHeight="1">
      <c r="A394" s="511" t="s">
        <v>318</v>
      </c>
      <c r="B394" s="512" t="s">
        <v>91</v>
      </c>
      <c r="C394" s="511" t="s">
        <v>1425</v>
      </c>
      <c r="D394" s="511" t="s">
        <v>196</v>
      </c>
      <c r="E394" s="511" t="s">
        <v>1427</v>
      </c>
      <c r="F394" s="511" t="s">
        <v>1263</v>
      </c>
      <c r="G394" s="513" t="s">
        <v>1302</v>
      </c>
      <c r="H394" s="513">
        <v>0</v>
      </c>
      <c r="I394" s="511" t="s">
        <v>386</v>
      </c>
      <c r="J394" s="511" t="s">
        <v>820</v>
      </c>
      <c r="K394" s="514"/>
    </row>
    <row r="395" spans="1:11" ht="14.25" customHeight="1">
      <c r="A395" s="511" t="s">
        <v>318</v>
      </c>
      <c r="B395" s="512" t="s">
        <v>91</v>
      </c>
      <c r="C395" s="511" t="s">
        <v>1425</v>
      </c>
      <c r="D395" s="511" t="s">
        <v>196</v>
      </c>
      <c r="E395" s="511" t="s">
        <v>1428</v>
      </c>
      <c r="F395" s="511" t="s">
        <v>1263</v>
      </c>
      <c r="G395" s="513" t="s">
        <v>1302</v>
      </c>
      <c r="H395" s="513">
        <v>0</v>
      </c>
      <c r="I395" s="511" t="s">
        <v>386</v>
      </c>
      <c r="J395" s="511" t="s">
        <v>820</v>
      </c>
      <c r="K395" s="514"/>
    </row>
    <row r="396" spans="1:11" ht="14.25" customHeight="1">
      <c r="A396" s="511" t="s">
        <v>318</v>
      </c>
      <c r="B396" s="512" t="s">
        <v>91</v>
      </c>
      <c r="C396" s="511" t="s">
        <v>1425</v>
      </c>
      <c r="D396" s="511" t="s">
        <v>196</v>
      </c>
      <c r="E396" s="511" t="s">
        <v>1429</v>
      </c>
      <c r="F396" s="511" t="s">
        <v>1275</v>
      </c>
      <c r="G396" s="513" t="s">
        <v>1302</v>
      </c>
      <c r="H396" s="513" t="s">
        <v>386</v>
      </c>
      <c r="I396" s="511" t="s">
        <v>386</v>
      </c>
      <c r="J396" s="511" t="s">
        <v>820</v>
      </c>
      <c r="K396" s="514"/>
    </row>
    <row r="397" spans="1:11" ht="14.25" customHeight="1">
      <c r="A397" s="511" t="s">
        <v>318</v>
      </c>
      <c r="B397" s="521" t="s">
        <v>91</v>
      </c>
      <c r="C397" s="520" t="s">
        <v>1425</v>
      </c>
      <c r="D397" s="520" t="s">
        <v>196</v>
      </c>
      <c r="E397" s="520" t="s">
        <v>1281</v>
      </c>
      <c r="F397" s="520" t="s">
        <v>1263</v>
      </c>
      <c r="G397" s="522">
        <v>796</v>
      </c>
      <c r="H397" s="522" t="s">
        <v>386</v>
      </c>
      <c r="I397" s="520">
        <v>29</v>
      </c>
      <c r="J397" s="520" t="s">
        <v>1306</v>
      </c>
      <c r="K397" s="523" t="s">
        <v>1430</v>
      </c>
    </row>
    <row r="398" spans="1:11" ht="14.25" customHeight="1">
      <c r="A398" s="511" t="s">
        <v>318</v>
      </c>
      <c r="B398" s="512" t="s">
        <v>507</v>
      </c>
      <c r="C398" s="511" t="s">
        <v>1425</v>
      </c>
      <c r="D398" s="511" t="s">
        <v>196</v>
      </c>
      <c r="E398" s="511" t="s">
        <v>1428</v>
      </c>
      <c r="F398" s="511" t="s">
        <v>1275</v>
      </c>
      <c r="G398" s="513" t="s">
        <v>1302</v>
      </c>
      <c r="H398" s="513">
        <v>0</v>
      </c>
      <c r="I398" s="511" t="s">
        <v>386</v>
      </c>
      <c r="J398" s="511" t="s">
        <v>820</v>
      </c>
      <c r="K398" s="514"/>
    </row>
    <row r="399" spans="1:11" ht="14.25" customHeight="1">
      <c r="A399" s="511" t="s">
        <v>318</v>
      </c>
      <c r="B399" s="512" t="s">
        <v>512</v>
      </c>
      <c r="C399" s="511" t="s">
        <v>1425</v>
      </c>
      <c r="D399" s="511" t="s">
        <v>196</v>
      </c>
      <c r="E399" s="511" t="s">
        <v>1431</v>
      </c>
      <c r="F399" s="511" t="s">
        <v>1263</v>
      </c>
      <c r="G399" s="513" t="s">
        <v>1302</v>
      </c>
      <c r="H399" s="513">
        <v>0</v>
      </c>
      <c r="I399" s="511" t="s">
        <v>386</v>
      </c>
      <c r="J399" s="511" t="s">
        <v>820</v>
      </c>
      <c r="K399" s="514"/>
    </row>
    <row r="400" spans="1:11" ht="14.25" customHeight="1">
      <c r="A400" s="511" t="s">
        <v>318</v>
      </c>
      <c r="B400" s="512" t="s">
        <v>512</v>
      </c>
      <c r="C400" s="511" t="s">
        <v>1425</v>
      </c>
      <c r="D400" s="511" t="s">
        <v>196</v>
      </c>
      <c r="E400" s="511" t="s">
        <v>1427</v>
      </c>
      <c r="F400" s="511" t="s">
        <v>1263</v>
      </c>
      <c r="G400" s="513" t="s">
        <v>1302</v>
      </c>
      <c r="H400" s="513">
        <v>0</v>
      </c>
      <c r="I400" s="511" t="s">
        <v>386</v>
      </c>
      <c r="J400" s="511" t="s">
        <v>820</v>
      </c>
      <c r="K400" s="514"/>
    </row>
    <row r="401" spans="1:11" ht="14.25" customHeight="1">
      <c r="A401" s="511" t="s">
        <v>318</v>
      </c>
      <c r="B401" s="512" t="s">
        <v>525</v>
      </c>
      <c r="C401" s="511" t="s">
        <v>1425</v>
      </c>
      <c r="D401" s="511" t="s">
        <v>196</v>
      </c>
      <c r="E401" s="511" t="s">
        <v>1431</v>
      </c>
      <c r="F401" s="511" t="s">
        <v>1275</v>
      </c>
      <c r="G401" s="513" t="s">
        <v>1302</v>
      </c>
      <c r="H401" s="513">
        <v>0</v>
      </c>
      <c r="I401" s="511" t="s">
        <v>386</v>
      </c>
      <c r="J401" s="511" t="s">
        <v>820</v>
      </c>
      <c r="K401" s="514"/>
    </row>
    <row r="402" spans="1:11" ht="14.25" customHeight="1">
      <c r="A402" s="511" t="s">
        <v>318</v>
      </c>
      <c r="B402" s="512" t="s">
        <v>531</v>
      </c>
      <c r="C402" s="511" t="s">
        <v>1425</v>
      </c>
      <c r="D402" s="511" t="s">
        <v>196</v>
      </c>
      <c r="E402" s="511" t="s">
        <v>1432</v>
      </c>
      <c r="F402" s="511" t="s">
        <v>1275</v>
      </c>
      <c r="G402" s="513" t="s">
        <v>1302</v>
      </c>
      <c r="H402" s="513" t="s">
        <v>386</v>
      </c>
      <c r="I402" s="511" t="s">
        <v>386</v>
      </c>
      <c r="J402" s="511" t="s">
        <v>820</v>
      </c>
      <c r="K402" s="514"/>
    </row>
    <row r="403" spans="1:11" ht="14.25" customHeight="1">
      <c r="A403" s="511" t="s">
        <v>318</v>
      </c>
      <c r="B403" s="512" t="s">
        <v>1384</v>
      </c>
      <c r="C403" s="511" t="s">
        <v>1425</v>
      </c>
      <c r="D403" s="511" t="s">
        <v>196</v>
      </c>
      <c r="E403" s="511" t="s">
        <v>1433</v>
      </c>
      <c r="F403" s="511" t="s">
        <v>1263</v>
      </c>
      <c r="G403" s="513" t="s">
        <v>1302</v>
      </c>
      <c r="H403" s="513">
        <v>0</v>
      </c>
      <c r="I403" s="511" t="s">
        <v>386</v>
      </c>
      <c r="J403" s="511" t="s">
        <v>820</v>
      </c>
      <c r="K403" s="514"/>
    </row>
    <row r="404" spans="1:11" ht="14.25" customHeight="1">
      <c r="A404" s="511" t="s">
        <v>318</v>
      </c>
      <c r="B404" s="512" t="s">
        <v>1384</v>
      </c>
      <c r="C404" s="511" t="s">
        <v>1425</v>
      </c>
      <c r="D404" s="511" t="s">
        <v>196</v>
      </c>
      <c r="E404" s="511" t="s">
        <v>1427</v>
      </c>
      <c r="F404" s="511" t="s">
        <v>1263</v>
      </c>
      <c r="G404" s="513" t="s">
        <v>1302</v>
      </c>
      <c r="H404" s="513">
        <v>0</v>
      </c>
      <c r="I404" s="511" t="s">
        <v>386</v>
      </c>
      <c r="J404" s="511" t="s">
        <v>820</v>
      </c>
      <c r="K404" s="514"/>
    </row>
    <row r="405" spans="1:11" ht="14.25" customHeight="1">
      <c r="A405" s="511" t="s">
        <v>318</v>
      </c>
      <c r="B405" s="512" t="s">
        <v>1316</v>
      </c>
      <c r="C405" s="511" t="s">
        <v>1425</v>
      </c>
      <c r="D405" s="511" t="s">
        <v>196</v>
      </c>
      <c r="E405" s="511" t="s">
        <v>1434</v>
      </c>
      <c r="F405" s="511" t="s">
        <v>1263</v>
      </c>
      <c r="G405" s="513" t="s">
        <v>1302</v>
      </c>
      <c r="H405" s="513">
        <v>0</v>
      </c>
      <c r="I405" s="511" t="s">
        <v>386</v>
      </c>
      <c r="J405" s="511" t="s">
        <v>820</v>
      </c>
      <c r="K405" s="514"/>
    </row>
    <row r="406" spans="1:11" ht="14.25" customHeight="1">
      <c r="A406" s="511" t="s">
        <v>318</v>
      </c>
      <c r="B406" s="512" t="s">
        <v>580</v>
      </c>
      <c r="C406" s="511" t="s">
        <v>1425</v>
      </c>
      <c r="D406" s="511" t="s">
        <v>196</v>
      </c>
      <c r="E406" s="511" t="s">
        <v>1435</v>
      </c>
      <c r="F406" s="511" t="s">
        <v>1263</v>
      </c>
      <c r="G406" s="513" t="s">
        <v>1302</v>
      </c>
      <c r="H406" s="513">
        <v>4.7187455042439934</v>
      </c>
      <c r="I406" s="511">
        <v>0</v>
      </c>
      <c r="J406" s="511" t="s">
        <v>820</v>
      </c>
      <c r="K406" s="514"/>
    </row>
    <row r="407" spans="1:11" ht="14.25" customHeight="1">
      <c r="A407" s="511" t="s">
        <v>318</v>
      </c>
      <c r="B407" s="521" t="s">
        <v>580</v>
      </c>
      <c r="C407" s="520" t="s">
        <v>1425</v>
      </c>
      <c r="D407" s="520" t="s">
        <v>196</v>
      </c>
      <c r="E407" s="520" t="s">
        <v>1281</v>
      </c>
      <c r="F407" s="520" t="s">
        <v>1263</v>
      </c>
      <c r="G407" s="522">
        <v>1192.4543333333334</v>
      </c>
      <c r="H407" s="522">
        <v>63.5</v>
      </c>
      <c r="I407" s="520">
        <v>100</v>
      </c>
      <c r="J407" s="520" t="s">
        <v>1306</v>
      </c>
      <c r="K407" s="523" t="s">
        <v>1303</v>
      </c>
    </row>
    <row r="408" spans="1:11" ht="14.25" customHeight="1">
      <c r="A408" s="511" t="s">
        <v>318</v>
      </c>
      <c r="B408" s="512" t="s">
        <v>584</v>
      </c>
      <c r="C408" s="511" t="s">
        <v>1425</v>
      </c>
      <c r="D408" s="511" t="s">
        <v>196</v>
      </c>
      <c r="E408" s="511" t="s">
        <v>1436</v>
      </c>
      <c r="F408" s="511" t="s">
        <v>1263</v>
      </c>
      <c r="G408" s="513" t="s">
        <v>1302</v>
      </c>
      <c r="H408" s="513" t="s">
        <v>386</v>
      </c>
      <c r="I408" s="511" t="s">
        <v>386</v>
      </c>
      <c r="J408" s="511" t="s">
        <v>820</v>
      </c>
      <c r="K408" s="514"/>
    </row>
    <row r="409" spans="1:11" ht="14.25" customHeight="1">
      <c r="A409" s="511" t="s">
        <v>318</v>
      </c>
      <c r="B409" s="512" t="s">
        <v>1287</v>
      </c>
      <c r="C409" s="511" t="s">
        <v>1425</v>
      </c>
      <c r="D409" s="511" t="s">
        <v>196</v>
      </c>
      <c r="E409" s="511" t="s">
        <v>1281</v>
      </c>
      <c r="F409" s="511" t="s">
        <v>1263</v>
      </c>
      <c r="G409" s="513">
        <v>330</v>
      </c>
      <c r="H409" s="513">
        <v>0</v>
      </c>
      <c r="I409" s="511">
        <v>6.9</v>
      </c>
      <c r="J409" s="511" t="s">
        <v>820</v>
      </c>
      <c r="K409" s="514" t="s">
        <v>1437</v>
      </c>
    </row>
    <row r="410" spans="1:11" ht="14.25" customHeight="1">
      <c r="A410" s="511" t="s">
        <v>318</v>
      </c>
      <c r="B410" s="512" t="s">
        <v>1287</v>
      </c>
      <c r="C410" s="511" t="s">
        <v>1425</v>
      </c>
      <c r="D410" s="511" t="s">
        <v>196</v>
      </c>
      <c r="E410" s="511" t="s">
        <v>1438</v>
      </c>
      <c r="F410" s="511" t="s">
        <v>1263</v>
      </c>
      <c r="G410" s="513" t="s">
        <v>1302</v>
      </c>
      <c r="H410" s="513">
        <v>0</v>
      </c>
      <c r="I410" s="511">
        <v>0</v>
      </c>
      <c r="J410" s="511" t="s">
        <v>820</v>
      </c>
      <c r="K410" s="514" t="s">
        <v>1309</v>
      </c>
    </row>
    <row r="411" spans="1:11" ht="14.25" customHeight="1">
      <c r="A411" s="511" t="s">
        <v>318</v>
      </c>
      <c r="B411" s="512" t="s">
        <v>1287</v>
      </c>
      <c r="C411" s="511" t="s">
        <v>1425</v>
      </c>
      <c r="D411" s="511" t="s">
        <v>196</v>
      </c>
      <c r="E411" s="511" t="s">
        <v>1427</v>
      </c>
      <c r="F411" s="511" t="s">
        <v>1263</v>
      </c>
      <c r="G411" s="513" t="s">
        <v>1302</v>
      </c>
      <c r="H411" s="513">
        <v>6.5659797772942534</v>
      </c>
      <c r="I411" s="511">
        <v>0</v>
      </c>
      <c r="J411" s="511" t="s">
        <v>820</v>
      </c>
      <c r="K411" s="514" t="s">
        <v>1309</v>
      </c>
    </row>
    <row r="412" spans="1:11" ht="14.25" customHeight="1">
      <c r="A412" s="511" t="s">
        <v>318</v>
      </c>
      <c r="B412" s="512" t="s">
        <v>1287</v>
      </c>
      <c r="C412" s="511" t="s">
        <v>1425</v>
      </c>
      <c r="D412" s="511" t="s">
        <v>196</v>
      </c>
      <c r="E412" s="511" t="s">
        <v>1439</v>
      </c>
      <c r="F412" s="511" t="s">
        <v>1263</v>
      </c>
      <c r="G412" s="513" t="s">
        <v>1302</v>
      </c>
      <c r="H412" s="513">
        <v>0</v>
      </c>
      <c r="I412" s="511">
        <v>0</v>
      </c>
      <c r="J412" s="511" t="s">
        <v>820</v>
      </c>
      <c r="K412" s="514" t="s">
        <v>1309</v>
      </c>
    </row>
    <row r="413" spans="1:11" ht="14.25" customHeight="1">
      <c r="A413" s="511" t="s">
        <v>318</v>
      </c>
      <c r="B413" s="512" t="s">
        <v>471</v>
      </c>
      <c r="C413" s="511" t="s">
        <v>401</v>
      </c>
      <c r="D413" s="511" t="s">
        <v>1440</v>
      </c>
      <c r="E413" s="511" t="s">
        <v>1441</v>
      </c>
      <c r="F413" s="511" t="s">
        <v>1275</v>
      </c>
      <c r="G413" s="513" t="s">
        <v>1302</v>
      </c>
      <c r="H413" s="513" t="s">
        <v>386</v>
      </c>
      <c r="I413" s="511" t="s">
        <v>386</v>
      </c>
      <c r="J413" s="511" t="s">
        <v>820</v>
      </c>
      <c r="K413" s="514"/>
    </row>
    <row r="414" spans="1:11" ht="14.25" customHeight="1">
      <c r="A414" s="511" t="s">
        <v>318</v>
      </c>
      <c r="B414" s="512" t="s">
        <v>474</v>
      </c>
      <c r="C414" s="511" t="s">
        <v>401</v>
      </c>
      <c r="D414" s="511" t="s">
        <v>1440</v>
      </c>
      <c r="E414" s="511" t="s">
        <v>1406</v>
      </c>
      <c r="F414" s="511" t="s">
        <v>1263</v>
      </c>
      <c r="G414" s="513" t="s">
        <v>1302</v>
      </c>
      <c r="H414" s="513" t="s">
        <v>386</v>
      </c>
      <c r="I414" s="511" t="s">
        <v>386</v>
      </c>
      <c r="J414" s="511" t="s">
        <v>820</v>
      </c>
      <c r="K414" s="514"/>
    </row>
    <row r="415" spans="1:11" ht="14.25" customHeight="1">
      <c r="A415" s="511" t="s">
        <v>318</v>
      </c>
      <c r="B415" s="512" t="s">
        <v>502</v>
      </c>
      <c r="C415" s="511" t="s">
        <v>401</v>
      </c>
      <c r="D415" s="511" t="s">
        <v>1440</v>
      </c>
      <c r="E415" s="511" t="s">
        <v>1406</v>
      </c>
      <c r="F415" s="511" t="s">
        <v>1275</v>
      </c>
      <c r="G415" s="513" t="s">
        <v>1302</v>
      </c>
      <c r="H415" s="513" t="s">
        <v>386</v>
      </c>
      <c r="I415" s="511" t="s">
        <v>386</v>
      </c>
      <c r="J415" s="511" t="s">
        <v>820</v>
      </c>
      <c r="K415" s="514"/>
    </row>
    <row r="416" spans="1:11" ht="14.25" customHeight="1">
      <c r="A416" s="511" t="s">
        <v>318</v>
      </c>
      <c r="B416" s="512" t="s">
        <v>515</v>
      </c>
      <c r="C416" s="511" t="s">
        <v>401</v>
      </c>
      <c r="D416" s="511" t="s">
        <v>1440</v>
      </c>
      <c r="E416" s="511" t="s">
        <v>1406</v>
      </c>
      <c r="F416" s="511" t="s">
        <v>1263</v>
      </c>
      <c r="G416" s="513" t="s">
        <v>1302</v>
      </c>
      <c r="H416" s="513" t="s">
        <v>386</v>
      </c>
      <c r="I416" s="511" t="s">
        <v>386</v>
      </c>
      <c r="J416" s="511" t="s">
        <v>820</v>
      </c>
      <c r="K416" s="514"/>
    </row>
    <row r="417" spans="1:11" ht="14.25" customHeight="1">
      <c r="A417" s="511" t="s">
        <v>318</v>
      </c>
      <c r="B417" s="512" t="s">
        <v>516</v>
      </c>
      <c r="C417" s="511" t="s">
        <v>401</v>
      </c>
      <c r="D417" s="511" t="s">
        <v>1440</v>
      </c>
      <c r="E417" s="511" t="s">
        <v>1406</v>
      </c>
      <c r="F417" s="511" t="s">
        <v>1263</v>
      </c>
      <c r="G417" s="513" t="s">
        <v>1302</v>
      </c>
      <c r="H417" s="513" t="s">
        <v>386</v>
      </c>
      <c r="I417" s="511" t="s">
        <v>386</v>
      </c>
      <c r="J417" s="511" t="s">
        <v>820</v>
      </c>
      <c r="K417" s="514"/>
    </row>
    <row r="418" spans="1:11" ht="14.25" customHeight="1">
      <c r="A418" s="511" t="s">
        <v>318</v>
      </c>
      <c r="B418" s="512" t="s">
        <v>517</v>
      </c>
      <c r="C418" s="511" t="s">
        <v>401</v>
      </c>
      <c r="D418" s="511" t="s">
        <v>1440</v>
      </c>
      <c r="E418" s="511" t="s">
        <v>1406</v>
      </c>
      <c r="F418" s="511" t="s">
        <v>1263</v>
      </c>
      <c r="G418" s="513" t="s">
        <v>1302</v>
      </c>
      <c r="H418" s="513" t="s">
        <v>386</v>
      </c>
      <c r="I418" s="511" t="s">
        <v>386</v>
      </c>
      <c r="J418" s="511" t="s">
        <v>820</v>
      </c>
      <c r="K418" s="514"/>
    </row>
    <row r="419" spans="1:11" ht="14.25" customHeight="1">
      <c r="A419" s="511" t="s">
        <v>318</v>
      </c>
      <c r="B419" s="512" t="s">
        <v>518</v>
      </c>
      <c r="C419" s="511" t="s">
        <v>401</v>
      </c>
      <c r="D419" s="511" t="s">
        <v>1440</v>
      </c>
      <c r="E419" s="511" t="s">
        <v>1406</v>
      </c>
      <c r="F419" s="511" t="s">
        <v>1263</v>
      </c>
      <c r="G419" s="513">
        <v>1.3</v>
      </c>
      <c r="H419" s="513" t="s">
        <v>386</v>
      </c>
      <c r="I419" s="511">
        <v>0.27</v>
      </c>
      <c r="J419" s="511" t="s">
        <v>820</v>
      </c>
      <c r="K419" s="514" t="s">
        <v>1442</v>
      </c>
    </row>
    <row r="420" spans="1:11" ht="14.25" customHeight="1">
      <c r="A420" s="511" t="s">
        <v>318</v>
      </c>
      <c r="B420" s="512" t="s">
        <v>564</v>
      </c>
      <c r="C420" s="511" t="s">
        <v>401</v>
      </c>
      <c r="D420" s="511" t="s">
        <v>1440</v>
      </c>
      <c r="E420" s="511" t="s">
        <v>1406</v>
      </c>
      <c r="F420" s="511" t="s">
        <v>1263</v>
      </c>
      <c r="G420" s="513" t="s">
        <v>1302</v>
      </c>
      <c r="H420" s="513" t="s">
        <v>386</v>
      </c>
      <c r="I420" s="511" t="s">
        <v>386</v>
      </c>
      <c r="J420" s="511" t="s">
        <v>820</v>
      </c>
      <c r="K420" s="514"/>
    </row>
    <row r="421" spans="1:11" ht="14.25" customHeight="1">
      <c r="A421" s="511" t="s">
        <v>318</v>
      </c>
      <c r="B421" s="512" t="s">
        <v>587</v>
      </c>
      <c r="C421" s="511" t="s">
        <v>401</v>
      </c>
      <c r="D421" s="511" t="s">
        <v>1440</v>
      </c>
      <c r="E421" s="511" t="s">
        <v>1406</v>
      </c>
      <c r="F421" s="511" t="s">
        <v>1263</v>
      </c>
      <c r="G421" s="513" t="s">
        <v>1302</v>
      </c>
      <c r="H421" s="513" t="s">
        <v>386</v>
      </c>
      <c r="I421" s="511" t="s">
        <v>386</v>
      </c>
      <c r="J421" s="511" t="s">
        <v>820</v>
      </c>
      <c r="K421" s="514"/>
    </row>
    <row r="422" spans="1:11" ht="14.25" customHeight="1">
      <c r="A422" s="511" t="s">
        <v>318</v>
      </c>
      <c r="B422" s="512" t="s">
        <v>1317</v>
      </c>
      <c r="C422" s="511" t="s">
        <v>401</v>
      </c>
      <c r="D422" s="511" t="s">
        <v>1440</v>
      </c>
      <c r="E422" s="511" t="s">
        <v>1406</v>
      </c>
      <c r="F422" s="511" t="s">
        <v>1263</v>
      </c>
      <c r="G422" s="513" t="s">
        <v>1302</v>
      </c>
      <c r="H422" s="513" t="s">
        <v>386</v>
      </c>
      <c r="I422" s="511" t="s">
        <v>386</v>
      </c>
      <c r="J422" s="511" t="s">
        <v>820</v>
      </c>
      <c r="K422" s="514"/>
    </row>
    <row r="423" spans="1:11" ht="14.25" customHeight="1">
      <c r="A423" s="511" t="s">
        <v>318</v>
      </c>
      <c r="B423" s="512" t="s">
        <v>617</v>
      </c>
      <c r="C423" s="511" t="s">
        <v>401</v>
      </c>
      <c r="D423" s="511" t="s">
        <v>1440</v>
      </c>
      <c r="E423" s="511" t="s">
        <v>1406</v>
      </c>
      <c r="F423" s="511" t="s">
        <v>1263</v>
      </c>
      <c r="G423" s="513" t="s">
        <v>1302</v>
      </c>
      <c r="H423" s="513">
        <v>0</v>
      </c>
      <c r="I423" s="511" t="s">
        <v>386</v>
      </c>
      <c r="J423" s="511" t="s">
        <v>820</v>
      </c>
      <c r="K423" s="514"/>
    </row>
    <row r="424" spans="1:11" ht="14.25" customHeight="1">
      <c r="A424" s="511" t="s">
        <v>318</v>
      </c>
      <c r="B424" s="512" t="s">
        <v>616</v>
      </c>
      <c r="C424" s="511" t="s">
        <v>401</v>
      </c>
      <c r="D424" s="511" t="s">
        <v>1440</v>
      </c>
      <c r="E424" s="511" t="s">
        <v>1406</v>
      </c>
      <c r="F424" s="511" t="s">
        <v>1263</v>
      </c>
      <c r="G424" s="513" t="s">
        <v>1302</v>
      </c>
      <c r="H424" s="513">
        <v>0</v>
      </c>
      <c r="I424" s="511" t="s">
        <v>386</v>
      </c>
      <c r="J424" s="511" t="s">
        <v>820</v>
      </c>
      <c r="K424" s="514"/>
    </row>
    <row r="425" spans="1:11" ht="14.25" customHeight="1">
      <c r="A425" s="511" t="s">
        <v>318</v>
      </c>
      <c r="B425" s="512" t="s">
        <v>618</v>
      </c>
      <c r="C425" s="511" t="s">
        <v>401</v>
      </c>
      <c r="D425" s="511" t="s">
        <v>1440</v>
      </c>
      <c r="E425" s="511" t="s">
        <v>1406</v>
      </c>
      <c r="F425" s="511" t="s">
        <v>1263</v>
      </c>
      <c r="G425" s="513" t="s">
        <v>1302</v>
      </c>
      <c r="H425" s="513">
        <v>0</v>
      </c>
      <c r="I425" s="511" t="s">
        <v>386</v>
      </c>
      <c r="J425" s="511" t="s">
        <v>820</v>
      </c>
      <c r="K425" s="514"/>
    </row>
    <row r="426" spans="1:11" ht="14.25" customHeight="1">
      <c r="A426" s="511" t="s">
        <v>318</v>
      </c>
      <c r="B426" s="512" t="s">
        <v>619</v>
      </c>
      <c r="C426" s="511" t="s">
        <v>401</v>
      </c>
      <c r="D426" s="511" t="s">
        <v>1440</v>
      </c>
      <c r="E426" s="511" t="s">
        <v>1406</v>
      </c>
      <c r="F426" s="511" t="s">
        <v>1263</v>
      </c>
      <c r="G426" s="513" t="s">
        <v>1302</v>
      </c>
      <c r="H426" s="513">
        <v>0</v>
      </c>
      <c r="I426" s="511" t="s">
        <v>386</v>
      </c>
      <c r="J426" s="511" t="s">
        <v>820</v>
      </c>
      <c r="K426" s="514"/>
    </row>
    <row r="427" spans="1:11" ht="14.25" customHeight="1">
      <c r="A427" s="511" t="s">
        <v>318</v>
      </c>
      <c r="B427" s="512" t="s">
        <v>627</v>
      </c>
      <c r="C427" s="511" t="s">
        <v>401</v>
      </c>
      <c r="D427" s="511" t="s">
        <v>1440</v>
      </c>
      <c r="E427" s="511" t="s">
        <v>1406</v>
      </c>
      <c r="F427" s="511" t="s">
        <v>1263</v>
      </c>
      <c r="G427" s="513" t="s">
        <v>1302</v>
      </c>
      <c r="H427" s="513">
        <v>0</v>
      </c>
      <c r="I427" s="511" t="s">
        <v>386</v>
      </c>
      <c r="J427" s="511" t="s">
        <v>820</v>
      </c>
      <c r="K427" s="514"/>
    </row>
    <row r="428" spans="1:11" ht="14.25" customHeight="1">
      <c r="A428" s="511" t="s">
        <v>318</v>
      </c>
      <c r="B428" s="512" t="s">
        <v>466</v>
      </c>
      <c r="C428" s="511" t="s">
        <v>401</v>
      </c>
      <c r="D428" s="511" t="s">
        <v>403</v>
      </c>
      <c r="E428" s="511" t="s">
        <v>1443</v>
      </c>
      <c r="F428" s="511" t="s">
        <v>1263</v>
      </c>
      <c r="G428" s="513" t="s">
        <v>1302</v>
      </c>
      <c r="H428" s="513" t="s">
        <v>386</v>
      </c>
      <c r="I428" s="511" t="s">
        <v>386</v>
      </c>
      <c r="J428" s="511" t="s">
        <v>820</v>
      </c>
      <c r="K428" s="514"/>
    </row>
    <row r="429" spans="1:11" ht="14.25" customHeight="1">
      <c r="A429" s="511" t="s">
        <v>318</v>
      </c>
      <c r="B429" s="512" t="s">
        <v>499</v>
      </c>
      <c r="C429" s="511" t="s">
        <v>401</v>
      </c>
      <c r="D429" s="511" t="s">
        <v>403</v>
      </c>
      <c r="E429" s="511" t="s">
        <v>1444</v>
      </c>
      <c r="F429" s="511" t="s">
        <v>1263</v>
      </c>
      <c r="G429" s="513">
        <v>2</v>
      </c>
      <c r="H429" s="513" t="s">
        <v>386</v>
      </c>
      <c r="I429" s="511">
        <v>0</v>
      </c>
      <c r="J429" s="511" t="s">
        <v>820</v>
      </c>
      <c r="K429" s="514"/>
    </row>
    <row r="430" spans="1:11" ht="14.25" customHeight="1">
      <c r="A430" s="511" t="s">
        <v>318</v>
      </c>
      <c r="B430" s="512" t="s">
        <v>504</v>
      </c>
      <c r="C430" s="511" t="s">
        <v>401</v>
      </c>
      <c r="D430" s="511" t="s">
        <v>403</v>
      </c>
      <c r="E430" s="511" t="s">
        <v>1445</v>
      </c>
      <c r="F430" s="511" t="s">
        <v>1263</v>
      </c>
      <c r="G430" s="513" t="s">
        <v>1302</v>
      </c>
      <c r="H430" s="513" t="s">
        <v>386</v>
      </c>
      <c r="I430" s="511" t="s">
        <v>386</v>
      </c>
      <c r="J430" s="511" t="s">
        <v>820</v>
      </c>
      <c r="K430" s="514"/>
    </row>
    <row r="431" spans="1:11" ht="14.25" customHeight="1">
      <c r="A431" s="511" t="s">
        <v>318</v>
      </c>
      <c r="B431" s="512" t="s">
        <v>519</v>
      </c>
      <c r="C431" s="511" t="s">
        <v>401</v>
      </c>
      <c r="D431" s="511" t="s">
        <v>403</v>
      </c>
      <c r="E431" s="511" t="s">
        <v>1446</v>
      </c>
      <c r="F431" s="511" t="s">
        <v>1275</v>
      </c>
      <c r="G431" s="513" t="s">
        <v>1302</v>
      </c>
      <c r="H431" s="513" t="s">
        <v>386</v>
      </c>
      <c r="I431" s="511" t="s">
        <v>386</v>
      </c>
      <c r="J431" s="511" t="s">
        <v>820</v>
      </c>
      <c r="K431" s="514"/>
    </row>
    <row r="432" spans="1:11" ht="14.25" customHeight="1">
      <c r="A432" s="511" t="s">
        <v>318</v>
      </c>
      <c r="B432" s="512" t="s">
        <v>527</v>
      </c>
      <c r="C432" s="511" t="s">
        <v>401</v>
      </c>
      <c r="D432" s="511" t="s">
        <v>403</v>
      </c>
      <c r="E432" s="511" t="s">
        <v>1445</v>
      </c>
      <c r="F432" s="511" t="s">
        <v>1275</v>
      </c>
      <c r="G432" s="513" t="s">
        <v>1302</v>
      </c>
      <c r="H432" s="513" t="s">
        <v>386</v>
      </c>
      <c r="I432" s="511" t="s">
        <v>386</v>
      </c>
      <c r="J432" s="511" t="s">
        <v>820</v>
      </c>
      <c r="K432" s="514"/>
    </row>
    <row r="433" spans="1:11" ht="14.25" customHeight="1">
      <c r="A433" s="511" t="s">
        <v>318</v>
      </c>
      <c r="B433" s="512" t="s">
        <v>1447</v>
      </c>
      <c r="C433" s="511" t="s">
        <v>401</v>
      </c>
      <c r="D433" s="511" t="s">
        <v>403</v>
      </c>
      <c r="E433" s="511" t="s">
        <v>1445</v>
      </c>
      <c r="F433" s="511" t="s">
        <v>1263</v>
      </c>
      <c r="G433" s="513" t="s">
        <v>1302</v>
      </c>
      <c r="H433" s="513" t="s">
        <v>386</v>
      </c>
      <c r="I433" s="511" t="s">
        <v>386</v>
      </c>
      <c r="J433" s="511" t="s">
        <v>820</v>
      </c>
      <c r="K433" s="514"/>
    </row>
    <row r="434" spans="1:11" ht="14.25" customHeight="1">
      <c r="A434" s="511" t="s">
        <v>318</v>
      </c>
      <c r="B434" s="512" t="s">
        <v>548</v>
      </c>
      <c r="C434" s="511" t="s">
        <v>401</v>
      </c>
      <c r="D434" s="511" t="s">
        <v>403</v>
      </c>
      <c r="E434" s="511" t="s">
        <v>1445</v>
      </c>
      <c r="F434" s="511" t="s">
        <v>1263</v>
      </c>
      <c r="G434" s="513" t="s">
        <v>1302</v>
      </c>
      <c r="H434" s="513" t="s">
        <v>386</v>
      </c>
      <c r="I434" s="511" t="s">
        <v>386</v>
      </c>
      <c r="J434" s="511" t="s">
        <v>820</v>
      </c>
      <c r="K434" s="514"/>
    </row>
    <row r="435" spans="1:11" ht="14.25" customHeight="1">
      <c r="A435" s="511" t="s">
        <v>318</v>
      </c>
      <c r="B435" s="512" t="s">
        <v>81</v>
      </c>
      <c r="C435" s="511" t="s">
        <v>401</v>
      </c>
      <c r="D435" s="511" t="s">
        <v>403</v>
      </c>
      <c r="E435" s="511" t="s">
        <v>1445</v>
      </c>
      <c r="F435" s="511" t="s">
        <v>1263</v>
      </c>
      <c r="G435" s="513" t="s">
        <v>1302</v>
      </c>
      <c r="H435" s="513" t="s">
        <v>386</v>
      </c>
      <c r="I435" s="511" t="s">
        <v>386</v>
      </c>
      <c r="J435" s="511" t="s">
        <v>820</v>
      </c>
      <c r="K435" s="514"/>
    </row>
    <row r="436" spans="1:11" ht="14.25" customHeight="1">
      <c r="A436" s="511" t="s">
        <v>318</v>
      </c>
      <c r="B436" s="512" t="s">
        <v>565</v>
      </c>
      <c r="C436" s="511" t="s">
        <v>401</v>
      </c>
      <c r="D436" s="511" t="s">
        <v>403</v>
      </c>
      <c r="E436" s="511" t="s">
        <v>1445</v>
      </c>
      <c r="F436" s="511" t="s">
        <v>1263</v>
      </c>
      <c r="G436" s="513" t="s">
        <v>1302</v>
      </c>
      <c r="H436" s="513" t="s">
        <v>386</v>
      </c>
      <c r="I436" s="511" t="s">
        <v>386</v>
      </c>
      <c r="J436" s="511" t="s">
        <v>820</v>
      </c>
      <c r="K436" s="514"/>
    </row>
    <row r="437" spans="1:11" ht="14.25" customHeight="1">
      <c r="A437" s="511" t="s">
        <v>318</v>
      </c>
      <c r="B437" s="512" t="s">
        <v>566</v>
      </c>
      <c r="C437" s="511" t="s">
        <v>401</v>
      </c>
      <c r="D437" s="511" t="s">
        <v>403</v>
      </c>
      <c r="E437" s="511" t="s">
        <v>1445</v>
      </c>
      <c r="F437" s="511" t="s">
        <v>1263</v>
      </c>
      <c r="G437" s="513" t="s">
        <v>1302</v>
      </c>
      <c r="H437" s="513" t="s">
        <v>386</v>
      </c>
      <c r="I437" s="511" t="s">
        <v>386</v>
      </c>
      <c r="J437" s="511" t="s">
        <v>820</v>
      </c>
      <c r="K437" s="514"/>
    </row>
    <row r="438" spans="1:11" ht="14.25" customHeight="1">
      <c r="A438" s="511" t="s">
        <v>318</v>
      </c>
      <c r="B438" s="512" t="s">
        <v>568</v>
      </c>
      <c r="C438" s="511" t="s">
        <v>401</v>
      </c>
      <c r="D438" s="511" t="s">
        <v>403</v>
      </c>
      <c r="E438" s="511" t="s">
        <v>1445</v>
      </c>
      <c r="F438" s="511" t="s">
        <v>1263</v>
      </c>
      <c r="G438" s="513" t="s">
        <v>1302</v>
      </c>
      <c r="H438" s="513" t="s">
        <v>386</v>
      </c>
      <c r="I438" s="511" t="s">
        <v>386</v>
      </c>
      <c r="J438" s="511" t="s">
        <v>820</v>
      </c>
      <c r="K438" s="514"/>
    </row>
    <row r="439" spans="1:11" ht="14.25" customHeight="1">
      <c r="A439" s="511" t="s">
        <v>318</v>
      </c>
      <c r="B439" s="512" t="s">
        <v>1316</v>
      </c>
      <c r="C439" s="511" t="s">
        <v>401</v>
      </c>
      <c r="D439" s="511" t="s">
        <v>403</v>
      </c>
      <c r="E439" s="511" t="s">
        <v>1445</v>
      </c>
      <c r="F439" s="511" t="s">
        <v>1263</v>
      </c>
      <c r="G439" s="513" t="s">
        <v>1302</v>
      </c>
      <c r="H439" s="513" t="s">
        <v>386</v>
      </c>
      <c r="I439" s="511" t="s">
        <v>386</v>
      </c>
      <c r="J439" s="511" t="s">
        <v>820</v>
      </c>
      <c r="K439" s="514"/>
    </row>
    <row r="440" spans="1:11" ht="14.25" customHeight="1">
      <c r="A440" s="511" t="s">
        <v>318</v>
      </c>
      <c r="B440" s="512" t="s">
        <v>581</v>
      </c>
      <c r="C440" s="511" t="s">
        <v>401</v>
      </c>
      <c r="D440" s="511" t="s">
        <v>403</v>
      </c>
      <c r="E440" s="511" t="s">
        <v>1445</v>
      </c>
      <c r="F440" s="511" t="s">
        <v>1263</v>
      </c>
      <c r="G440" s="513" t="s">
        <v>1302</v>
      </c>
      <c r="H440" s="513" t="s">
        <v>386</v>
      </c>
      <c r="I440" s="511" t="s">
        <v>386</v>
      </c>
      <c r="J440" s="511" t="s">
        <v>820</v>
      </c>
      <c r="K440" s="514"/>
    </row>
    <row r="441" spans="1:11" ht="14.25" customHeight="1">
      <c r="A441" s="511" t="s">
        <v>318</v>
      </c>
      <c r="B441" s="512" t="s">
        <v>582</v>
      </c>
      <c r="C441" s="511" t="s">
        <v>401</v>
      </c>
      <c r="D441" s="511" t="s">
        <v>403</v>
      </c>
      <c r="E441" s="511" t="s">
        <v>1445</v>
      </c>
      <c r="F441" s="511" t="s">
        <v>1263</v>
      </c>
      <c r="G441" s="513" t="s">
        <v>1302</v>
      </c>
      <c r="H441" s="513" t="s">
        <v>386</v>
      </c>
      <c r="I441" s="511" t="s">
        <v>386</v>
      </c>
      <c r="J441" s="511" t="s">
        <v>820</v>
      </c>
      <c r="K441" s="514"/>
    </row>
    <row r="442" spans="1:11" ht="14.25" customHeight="1">
      <c r="A442" s="511" t="s">
        <v>318</v>
      </c>
      <c r="B442" s="512" t="s">
        <v>588</v>
      </c>
      <c r="C442" s="511" t="s">
        <v>401</v>
      </c>
      <c r="D442" s="511" t="s">
        <v>403</v>
      </c>
      <c r="E442" s="511" t="s">
        <v>1445</v>
      </c>
      <c r="F442" s="511" t="s">
        <v>1263</v>
      </c>
      <c r="G442" s="513">
        <v>228.60400000000001</v>
      </c>
      <c r="H442" s="513" t="s">
        <v>386</v>
      </c>
      <c r="I442" s="511">
        <v>0.97</v>
      </c>
      <c r="J442" s="511" t="s">
        <v>820</v>
      </c>
      <c r="K442" s="514"/>
    </row>
    <row r="443" spans="1:11" ht="14.25" customHeight="1">
      <c r="A443" s="511" t="s">
        <v>318</v>
      </c>
      <c r="B443" s="521" t="s">
        <v>590</v>
      </c>
      <c r="C443" s="520" t="s">
        <v>401</v>
      </c>
      <c r="D443" s="520" t="s">
        <v>403</v>
      </c>
      <c r="E443" s="520" t="s">
        <v>1445</v>
      </c>
      <c r="F443" s="520" t="s">
        <v>1263</v>
      </c>
      <c r="G443" s="522">
        <v>8958.3446666666659</v>
      </c>
      <c r="H443" s="522" t="s">
        <v>386</v>
      </c>
      <c r="I443" s="520">
        <v>32</v>
      </c>
      <c r="J443" s="520" t="s">
        <v>1306</v>
      </c>
      <c r="K443" s="523" t="s">
        <v>1448</v>
      </c>
    </row>
    <row r="444" spans="1:11" ht="14.25" customHeight="1">
      <c r="A444" s="511" t="s">
        <v>318</v>
      </c>
      <c r="B444" s="512" t="s">
        <v>589</v>
      </c>
      <c r="C444" s="511" t="s">
        <v>401</v>
      </c>
      <c r="D444" s="511" t="s">
        <v>403</v>
      </c>
      <c r="E444" s="511" t="s">
        <v>1445</v>
      </c>
      <c r="F444" s="511" t="s">
        <v>1263</v>
      </c>
      <c r="G444" s="513" t="s">
        <v>1302</v>
      </c>
      <c r="H444" s="513" t="s">
        <v>386</v>
      </c>
      <c r="I444" s="511" t="s">
        <v>386</v>
      </c>
      <c r="J444" s="511" t="s">
        <v>820</v>
      </c>
      <c r="K444" s="514"/>
    </row>
    <row r="445" spans="1:11" ht="14.25" customHeight="1">
      <c r="A445" s="511" t="s">
        <v>318</v>
      </c>
      <c r="B445" s="512" t="s">
        <v>591</v>
      </c>
      <c r="C445" s="511" t="s">
        <v>401</v>
      </c>
      <c r="D445" s="511" t="s">
        <v>403</v>
      </c>
      <c r="E445" s="511" t="s">
        <v>1443</v>
      </c>
      <c r="F445" s="511" t="s">
        <v>1263</v>
      </c>
      <c r="G445" s="513" t="s">
        <v>1302</v>
      </c>
      <c r="H445" s="513" t="s">
        <v>386</v>
      </c>
      <c r="I445" s="511" t="s">
        <v>386</v>
      </c>
      <c r="J445" s="511" t="s">
        <v>820</v>
      </c>
      <c r="K445" s="514"/>
    </row>
    <row r="446" spans="1:11" ht="14.25" customHeight="1">
      <c r="A446" s="511" t="s">
        <v>318</v>
      </c>
      <c r="B446" s="512" t="s">
        <v>591</v>
      </c>
      <c r="C446" s="511" t="s">
        <v>401</v>
      </c>
      <c r="D446" s="511" t="s">
        <v>403</v>
      </c>
      <c r="E446" s="511" t="s">
        <v>1449</v>
      </c>
      <c r="F446" s="511" t="s">
        <v>1263</v>
      </c>
      <c r="G446" s="513" t="s">
        <v>1302</v>
      </c>
      <c r="H446" s="513" t="s">
        <v>386</v>
      </c>
      <c r="I446" s="511" t="s">
        <v>386</v>
      </c>
      <c r="J446" s="511" t="s">
        <v>820</v>
      </c>
      <c r="K446" s="514"/>
    </row>
    <row r="447" spans="1:11" ht="14.25" customHeight="1">
      <c r="A447" s="511" t="s">
        <v>318</v>
      </c>
      <c r="B447" s="512" t="s">
        <v>598</v>
      </c>
      <c r="C447" s="511" t="s">
        <v>401</v>
      </c>
      <c r="D447" s="511" t="s">
        <v>403</v>
      </c>
      <c r="E447" s="511" t="s">
        <v>1445</v>
      </c>
      <c r="F447" s="511" t="s">
        <v>1263</v>
      </c>
      <c r="G447" s="513" t="s">
        <v>1302</v>
      </c>
      <c r="H447" s="513" t="s">
        <v>386</v>
      </c>
      <c r="I447" s="511" t="s">
        <v>386</v>
      </c>
      <c r="J447" s="511" t="s">
        <v>820</v>
      </c>
      <c r="K447" s="514"/>
    </row>
    <row r="448" spans="1:11" ht="14.25" customHeight="1">
      <c r="A448" s="511" t="s">
        <v>318</v>
      </c>
      <c r="B448" s="512" t="s">
        <v>599</v>
      </c>
      <c r="C448" s="511" t="s">
        <v>401</v>
      </c>
      <c r="D448" s="511" t="s">
        <v>403</v>
      </c>
      <c r="E448" s="511" t="s">
        <v>1445</v>
      </c>
      <c r="F448" s="511" t="s">
        <v>1263</v>
      </c>
      <c r="G448" s="513" t="s">
        <v>1302</v>
      </c>
      <c r="H448" s="513" t="s">
        <v>386</v>
      </c>
      <c r="I448" s="511" t="s">
        <v>386</v>
      </c>
      <c r="J448" s="511" t="s">
        <v>820</v>
      </c>
      <c r="K448" s="514"/>
    </row>
    <row r="449" spans="1:11" ht="14.25" customHeight="1">
      <c r="A449" s="511" t="s">
        <v>318</v>
      </c>
      <c r="B449" s="512" t="s">
        <v>1317</v>
      </c>
      <c r="C449" s="511" t="s">
        <v>401</v>
      </c>
      <c r="D449" s="511" t="s">
        <v>403</v>
      </c>
      <c r="E449" s="511" t="s">
        <v>1445</v>
      </c>
      <c r="F449" s="511" t="s">
        <v>1263</v>
      </c>
      <c r="G449" s="513" t="s">
        <v>1302</v>
      </c>
      <c r="H449" s="513" t="s">
        <v>386</v>
      </c>
      <c r="I449" s="511" t="s">
        <v>386</v>
      </c>
      <c r="J449" s="511" t="s">
        <v>820</v>
      </c>
      <c r="K449" s="514"/>
    </row>
    <row r="450" spans="1:11" ht="14.25" customHeight="1">
      <c r="A450" s="511" t="s">
        <v>318</v>
      </c>
      <c r="B450" s="512" t="s">
        <v>612</v>
      </c>
      <c r="C450" s="511" t="s">
        <v>401</v>
      </c>
      <c r="D450" s="511" t="s">
        <v>403</v>
      </c>
      <c r="E450" s="511" t="s">
        <v>1445</v>
      </c>
      <c r="F450" s="511" t="s">
        <v>1263</v>
      </c>
      <c r="G450" s="513" t="s">
        <v>1302</v>
      </c>
      <c r="H450" s="513" t="s">
        <v>386</v>
      </c>
      <c r="I450" s="511" t="s">
        <v>386</v>
      </c>
      <c r="J450" s="511" t="s">
        <v>820</v>
      </c>
      <c r="K450" s="514"/>
    </row>
    <row r="451" spans="1:11" ht="14.25" customHeight="1">
      <c r="A451" s="511" t="s">
        <v>318</v>
      </c>
      <c r="B451" s="512" t="s">
        <v>613</v>
      </c>
      <c r="C451" s="511" t="s">
        <v>401</v>
      </c>
      <c r="D451" s="511" t="s">
        <v>403</v>
      </c>
      <c r="E451" s="511" t="s">
        <v>1445</v>
      </c>
      <c r="F451" s="511" t="s">
        <v>1263</v>
      </c>
      <c r="G451" s="513" t="s">
        <v>1302</v>
      </c>
      <c r="H451" s="513" t="s">
        <v>386</v>
      </c>
      <c r="I451" s="511" t="s">
        <v>386</v>
      </c>
      <c r="J451" s="511" t="s">
        <v>820</v>
      </c>
      <c r="K451" s="514"/>
    </row>
    <row r="452" spans="1:11" ht="14.25" customHeight="1">
      <c r="A452" s="511" t="s">
        <v>318</v>
      </c>
      <c r="B452" s="512" t="s">
        <v>614</v>
      </c>
      <c r="C452" s="511" t="s">
        <v>401</v>
      </c>
      <c r="D452" s="511" t="s">
        <v>403</v>
      </c>
      <c r="E452" s="511" t="s">
        <v>1445</v>
      </c>
      <c r="F452" s="511" t="s">
        <v>1263</v>
      </c>
      <c r="G452" s="513" t="s">
        <v>1302</v>
      </c>
      <c r="H452" s="513" t="s">
        <v>386</v>
      </c>
      <c r="I452" s="511" t="s">
        <v>386</v>
      </c>
      <c r="J452" s="511" t="s">
        <v>820</v>
      </c>
      <c r="K452" s="514"/>
    </row>
    <row r="453" spans="1:11" ht="14.25" customHeight="1">
      <c r="A453" s="511" t="s">
        <v>318</v>
      </c>
      <c r="B453" s="512" t="s">
        <v>1450</v>
      </c>
      <c r="C453" s="511" t="s">
        <v>401</v>
      </c>
      <c r="D453" s="511" t="s">
        <v>403</v>
      </c>
      <c r="E453" s="511" t="s">
        <v>1451</v>
      </c>
      <c r="F453" s="511" t="s">
        <v>1263</v>
      </c>
      <c r="G453" s="513">
        <v>212.023</v>
      </c>
      <c r="H453" s="513" t="s">
        <v>386</v>
      </c>
      <c r="I453" s="511">
        <v>0.31</v>
      </c>
      <c r="J453" s="511" t="s">
        <v>820</v>
      </c>
      <c r="K453" s="514"/>
    </row>
    <row r="454" spans="1:11" ht="14.25" customHeight="1">
      <c r="A454" s="511" t="s">
        <v>318</v>
      </c>
      <c r="B454" s="512" t="s">
        <v>530</v>
      </c>
      <c r="C454" s="511" t="s">
        <v>401</v>
      </c>
      <c r="D454" s="511" t="s">
        <v>778</v>
      </c>
      <c r="E454" s="511" t="s">
        <v>1452</v>
      </c>
      <c r="F454" s="511" t="s">
        <v>1275</v>
      </c>
      <c r="G454" s="513" t="s">
        <v>1407</v>
      </c>
      <c r="H454" s="513" t="s">
        <v>1407</v>
      </c>
      <c r="I454" s="511" t="s">
        <v>1407</v>
      </c>
      <c r="J454" s="511" t="s">
        <v>820</v>
      </c>
      <c r="K454" s="514"/>
    </row>
    <row r="455" spans="1:11" ht="14.25" customHeight="1">
      <c r="A455" s="511" t="s">
        <v>318</v>
      </c>
      <c r="B455" s="512" t="s">
        <v>556</v>
      </c>
      <c r="C455" s="511" t="s">
        <v>401</v>
      </c>
      <c r="D455" s="511" t="s">
        <v>778</v>
      </c>
      <c r="E455" s="511" t="s">
        <v>1452</v>
      </c>
      <c r="F455" s="511" t="s">
        <v>1263</v>
      </c>
      <c r="G455" s="513" t="s">
        <v>1407</v>
      </c>
      <c r="H455" s="513" t="s">
        <v>1407</v>
      </c>
      <c r="I455" s="511" t="s">
        <v>1407</v>
      </c>
      <c r="J455" s="511" t="s">
        <v>820</v>
      </c>
      <c r="K455" s="514"/>
    </row>
    <row r="456" spans="1:11" ht="14.25" customHeight="1">
      <c r="A456" s="511" t="s">
        <v>318</v>
      </c>
      <c r="B456" s="512" t="s">
        <v>1316</v>
      </c>
      <c r="C456" s="511" t="s">
        <v>401</v>
      </c>
      <c r="D456" s="511" t="s">
        <v>778</v>
      </c>
      <c r="E456" s="511" t="s">
        <v>1452</v>
      </c>
      <c r="F456" s="511" t="s">
        <v>1263</v>
      </c>
      <c r="G456" s="513" t="s">
        <v>1407</v>
      </c>
      <c r="H456" s="513" t="s">
        <v>1407</v>
      </c>
      <c r="I456" s="511" t="s">
        <v>1407</v>
      </c>
      <c r="J456" s="511" t="s">
        <v>820</v>
      </c>
      <c r="K456" s="514"/>
    </row>
    <row r="457" spans="1:11" ht="14.25" customHeight="1">
      <c r="A457" s="511" t="s">
        <v>318</v>
      </c>
      <c r="B457" s="512" t="s">
        <v>1317</v>
      </c>
      <c r="C457" s="511" t="s">
        <v>401</v>
      </c>
      <c r="D457" s="511" t="s">
        <v>778</v>
      </c>
      <c r="E457" s="511" t="s">
        <v>1452</v>
      </c>
      <c r="F457" s="511" t="s">
        <v>1263</v>
      </c>
      <c r="G457" s="513" t="s">
        <v>1407</v>
      </c>
      <c r="H457" s="513" t="s">
        <v>1407</v>
      </c>
      <c r="I457" s="511" t="s">
        <v>1407</v>
      </c>
      <c r="J457" s="511" t="s">
        <v>820</v>
      </c>
      <c r="K457" s="514"/>
    </row>
    <row r="458" spans="1:11" ht="14.25" customHeight="1"/>
    <row r="459" spans="1:11" ht="14.25" customHeight="1"/>
    <row r="460" spans="1:11" ht="14.25" customHeight="1">
      <c r="A460" s="536"/>
      <c r="B460" s="534" t="s">
        <v>1453</v>
      </c>
    </row>
    <row r="461" spans="1:11" ht="14.25" customHeight="1">
      <c r="A461" s="535"/>
      <c r="B461" s="534" t="s">
        <v>1454</v>
      </c>
    </row>
    <row r="462" spans="1:11" ht="14.25" customHeight="1"/>
    <row r="463" spans="1:11" ht="14.25" customHeight="1"/>
    <row r="464" spans="1:11"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sheetData>
  <customSheetViews>
    <customSheetView guid="{31EEF66C-8178-4380-A4BA-6A0359548022}" fitToPage="1">
      <selection activeCell="F4" sqref="F4"/>
      <pageMargins left="0.7" right="0.7" top="0.78740157499999996" bottom="0.78740157499999996" header="0.3" footer="0.3"/>
      <pageSetup paperSize="9" scale="55" firstPageNumber="0" orientation="portrait" horizontalDpi="300" verticalDpi="300"/>
      <headerFooter alignWithMargins="0"/>
    </customSheetView>
  </customSheetViews>
  <phoneticPr fontId="36" type="noConversion"/>
  <dataValidations count="5">
    <dataValidation type="textLength" showInputMessage="1" showErrorMessage="1" sqref="K4:K18">
      <formula1>0</formula1>
      <formula2>150</formula2>
    </dataValidation>
    <dataValidation type="list" allowBlank="1" showInputMessage="1" showErrorMessage="1" sqref="A4:A457">
      <formula1>$BB$2:$BB$30</formula1>
    </dataValidation>
    <dataValidation type="list" allowBlank="1" showInputMessage="1" showErrorMessage="1" sqref="J4:J18">
      <formula1>$BK$13:$BK$14</formula1>
    </dataValidation>
    <dataValidation type="list" allowBlank="1" showInputMessage="1" showErrorMessage="1" sqref="C4:C18">
      <formula1>$BA$33:$BA$38</formula1>
    </dataValidation>
    <dataValidation type="list" allowBlank="1" showInputMessage="1" showErrorMessage="1" sqref="D4:D18">
      <formula1>$BA$47:$BA$60</formula1>
    </dataValidation>
  </dataValidations>
  <pageMargins left="0.78749999999999998" right="0.78749999999999998" top="1.0631944444444446" bottom="1.0631944444444446" header="0.51180555555555551" footer="0.51180555555555551"/>
  <pageSetup paperSize="9" scale="55" firstPageNumber="0" orientation="portrait" horizontalDpi="300" verticalDpi="300"/>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14:formula1>
            <xm:f>Custom_lists!$B$2:$B$29</xm:f>
          </x14:formula1>
          <xm:sqref>A4:A457</xm:sqref>
        </x14:dataValidation>
        <x14:dataValidation type="list" allowBlank="1" showInputMessage="1" showErrorMessage="1">
          <x14:formula1>
            <xm:f>Custom_lists!$A$33:$A$37</xm:f>
          </x14:formula1>
          <xm:sqref>C4:C9</xm:sqref>
        </x14:dataValidation>
        <x14:dataValidation type="list" allowBlank="1" showInputMessage="1" showErrorMessage="1">
          <x14:formula1>
            <xm:f>Custom_lists!$A$47:$A$59</xm:f>
          </x14:formula1>
          <xm:sqref>D4:D9</xm:sqref>
        </x14:dataValidation>
        <x14:dataValidation type="list" allowBlank="1" showInputMessage="1" showErrorMessage="1">
          <x14:formula1>
            <xm:f>Custom_lists!$M$2:$M$189</xm:f>
          </x14:formula1>
          <xm:sqref>B4:B9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CL963"/>
  <sheetViews>
    <sheetView topLeftCell="B1" zoomScale="85" zoomScaleNormal="85" zoomScaleSheetLayoutView="100" zoomScalePageLayoutView="85" workbookViewId="0">
      <selection activeCell="AK46" sqref="AK46"/>
    </sheetView>
  </sheetViews>
  <sheetFormatPr baseColWidth="10" defaultColWidth="5.7109375" defaultRowHeight="20.100000000000001" customHeight="1"/>
  <cols>
    <col min="1" max="1" width="10.7109375" style="1" customWidth="1"/>
    <col min="2" max="2" width="20.42578125" style="43" customWidth="1"/>
    <col min="3" max="3" width="25.42578125" style="5" customWidth="1"/>
    <col min="4" max="4" width="11.28515625" style="44" customWidth="1"/>
    <col min="5" max="5" width="30.85546875" style="44" customWidth="1"/>
    <col min="6" max="6" width="8.7109375" style="44" customWidth="1"/>
    <col min="7" max="12" width="4.7109375" style="44" customWidth="1"/>
    <col min="13" max="13" width="7.42578125" style="44" customWidth="1"/>
    <col min="14" max="36" width="4.7109375" style="44" customWidth="1"/>
    <col min="37" max="37" width="62.85546875" style="43" customWidth="1"/>
    <col min="38" max="52" width="5.7109375" style="43" customWidth="1"/>
    <col min="53" max="53" width="15.42578125" style="40" customWidth="1"/>
    <col min="54" max="54" width="7.28515625" style="40" customWidth="1"/>
    <col min="55" max="55" width="5.85546875" style="40" customWidth="1"/>
    <col min="56" max="56" width="35.42578125" style="40" customWidth="1"/>
    <col min="57" max="59" width="5.85546875" style="40" customWidth="1"/>
    <col min="60" max="60" width="28.140625" style="40" customWidth="1"/>
    <col min="61" max="61" width="34.28515625" style="40" bestFit="1" customWidth="1"/>
    <col min="62" max="62" width="5.85546875" style="40" customWidth="1"/>
    <col min="63" max="63" width="9.42578125" style="40" bestFit="1" customWidth="1"/>
    <col min="64" max="64" width="5.85546875" style="40" customWidth="1"/>
    <col min="65" max="65" width="39.42578125" style="40" bestFit="1" customWidth="1"/>
    <col min="66" max="66" width="5.85546875" style="40" customWidth="1"/>
    <col min="67" max="67" width="58.85546875" style="40" bestFit="1" customWidth="1"/>
    <col min="68" max="72" width="5.85546875" style="40" customWidth="1"/>
    <col min="73" max="73" width="56" style="40" bestFit="1" customWidth="1"/>
    <col min="74" max="77" width="5.85546875" style="40" customWidth="1"/>
    <col min="78" max="78" width="63.7109375" style="40" bestFit="1" customWidth="1"/>
    <col min="79" max="80" width="5.85546875" style="40" customWidth="1"/>
    <col min="81" max="81" width="52.28515625" style="40" bestFit="1" customWidth="1"/>
    <col min="82" max="82" width="33.28515625" style="40" bestFit="1" customWidth="1"/>
    <col min="83" max="83" width="5.85546875" style="40" customWidth="1"/>
    <col min="84" max="84" width="35.140625" style="40" bestFit="1" customWidth="1"/>
    <col min="85" max="90" width="5.85546875" style="40" customWidth="1"/>
    <col min="91" max="16384" width="5.7109375" style="43"/>
  </cols>
  <sheetData>
    <row r="1" spans="1:90" ht="22.35" customHeight="1" thickBot="1">
      <c r="A1" s="45" t="s">
        <v>99</v>
      </c>
      <c r="B1" s="46"/>
      <c r="C1" s="46"/>
      <c r="D1" s="53"/>
      <c r="E1" s="46"/>
      <c r="F1" s="46"/>
      <c r="G1" s="46"/>
      <c r="H1" s="46"/>
      <c r="I1" s="46"/>
      <c r="J1" s="46"/>
      <c r="K1" s="46"/>
      <c r="L1" s="46"/>
      <c r="M1" s="46"/>
      <c r="N1" s="46"/>
      <c r="O1" s="46"/>
      <c r="P1" s="46"/>
      <c r="Q1" s="46"/>
      <c r="R1" s="46"/>
      <c r="S1" s="46"/>
      <c r="T1" s="46"/>
      <c r="U1" s="46"/>
      <c r="V1" s="46"/>
      <c r="W1" s="46"/>
      <c r="X1" s="46"/>
      <c r="Y1" s="46"/>
      <c r="Z1" s="966" t="s">
        <v>100</v>
      </c>
      <c r="AA1" s="967"/>
      <c r="AB1" s="967"/>
      <c r="AC1" s="967"/>
      <c r="AD1" s="968"/>
      <c r="AE1" s="976" t="s">
        <v>1619</v>
      </c>
      <c r="AF1" s="977"/>
      <c r="AG1" s="977"/>
      <c r="AH1" s="977"/>
      <c r="AI1" s="977"/>
      <c r="AJ1" s="977"/>
      <c r="AK1" s="187"/>
      <c r="BA1" s="176" t="s">
        <v>402</v>
      </c>
      <c r="BB1" s="277" t="s">
        <v>813</v>
      </c>
      <c r="BC1" s="71"/>
      <c r="BD1" s="175" t="s">
        <v>414</v>
      </c>
      <c r="BE1" s="177"/>
      <c r="BF1" s="177"/>
      <c r="BG1" s="71"/>
      <c r="BH1" s="71" t="s">
        <v>449</v>
      </c>
      <c r="BI1" s="71"/>
      <c r="BJ1" s="71"/>
      <c r="BK1" s="71"/>
      <c r="BL1" s="71"/>
      <c r="BM1" s="175" t="s">
        <v>629</v>
      </c>
      <c r="BN1" s="71"/>
      <c r="BO1" s="71" t="s">
        <v>652</v>
      </c>
      <c r="BP1" s="71"/>
      <c r="BQ1" s="71"/>
      <c r="BR1" s="71"/>
      <c r="BS1" s="71"/>
      <c r="BT1" s="71"/>
      <c r="BU1" s="175" t="s">
        <v>689</v>
      </c>
      <c r="BV1" s="71"/>
      <c r="BW1" s="71"/>
      <c r="BX1" s="71"/>
      <c r="BY1" s="71"/>
      <c r="BZ1" s="71" t="s">
        <v>706</v>
      </c>
      <c r="CA1" s="71"/>
      <c r="CB1" s="71"/>
      <c r="CC1" s="71" t="s">
        <v>734</v>
      </c>
      <c r="CD1" s="71"/>
      <c r="CE1" s="71"/>
      <c r="CF1" s="71"/>
      <c r="CG1" s="71"/>
      <c r="CH1" s="71"/>
    </row>
    <row r="2" spans="1:90" ht="20.100000000000001" customHeight="1" thickBot="1">
      <c r="A2" s="47"/>
      <c r="B2" s="47"/>
      <c r="C2" s="47"/>
      <c r="D2" s="220"/>
      <c r="E2" s="47"/>
      <c r="F2" s="47"/>
      <c r="G2" s="47"/>
      <c r="H2" s="47"/>
      <c r="I2" s="47"/>
      <c r="J2" s="47"/>
      <c r="K2" s="47"/>
      <c r="L2" s="47"/>
      <c r="M2" s="47"/>
      <c r="N2" s="47"/>
      <c r="O2" s="47"/>
      <c r="P2" s="47"/>
      <c r="Q2" s="47"/>
      <c r="R2" s="47"/>
      <c r="S2" s="47"/>
      <c r="T2" s="47"/>
      <c r="U2" s="47"/>
      <c r="V2" s="47"/>
      <c r="W2" s="47"/>
      <c r="X2" s="47"/>
      <c r="Y2" s="47"/>
      <c r="Z2" s="969" t="s">
        <v>243</v>
      </c>
      <c r="AA2" s="970"/>
      <c r="AB2" s="970"/>
      <c r="AC2" s="970"/>
      <c r="AD2" s="971"/>
      <c r="AE2" s="973" t="s">
        <v>1814</v>
      </c>
      <c r="AF2" s="974"/>
      <c r="AG2" s="974"/>
      <c r="AH2" s="974"/>
      <c r="AI2" s="974"/>
      <c r="AJ2" s="975"/>
      <c r="AK2" s="677"/>
      <c r="BA2" s="178" t="s">
        <v>319</v>
      </c>
      <c r="BB2" s="178" t="s">
        <v>320</v>
      </c>
      <c r="BC2" s="71"/>
      <c r="BD2" s="71" t="s">
        <v>419</v>
      </c>
      <c r="BE2" s="177"/>
      <c r="BF2" s="177"/>
      <c r="BG2" s="71"/>
      <c r="BH2" s="71" t="s">
        <v>448</v>
      </c>
      <c r="BI2" s="71"/>
      <c r="BJ2" s="71"/>
      <c r="BK2" s="71"/>
      <c r="BL2" s="71"/>
      <c r="BM2" s="179" t="s">
        <v>461</v>
      </c>
      <c r="BN2" s="71"/>
      <c r="BO2" s="71" t="s">
        <v>113</v>
      </c>
      <c r="BP2" s="71"/>
      <c r="BQ2" s="71"/>
      <c r="BR2" s="71"/>
      <c r="BS2" s="71"/>
      <c r="BT2" s="71"/>
      <c r="BU2" s="65" t="s">
        <v>692</v>
      </c>
      <c r="BV2" s="65"/>
      <c r="BW2" s="65"/>
      <c r="BX2" s="65"/>
      <c r="BY2" s="65"/>
      <c r="BZ2" s="65" t="s">
        <v>172</v>
      </c>
      <c r="CA2" s="65"/>
      <c r="CB2" s="65"/>
      <c r="CC2" s="71" t="s">
        <v>256</v>
      </c>
      <c r="CD2" s="71"/>
      <c r="CE2" s="71"/>
      <c r="CF2" s="71"/>
      <c r="CG2" s="71"/>
      <c r="CH2" s="71"/>
    </row>
    <row r="3" spans="1:90" ht="32.450000000000003" customHeight="1" thickBot="1">
      <c r="A3" s="126" t="s">
        <v>1</v>
      </c>
      <c r="B3" s="101" t="s">
        <v>75</v>
      </c>
      <c r="C3" s="108" t="s">
        <v>9</v>
      </c>
      <c r="D3" s="127" t="s">
        <v>287</v>
      </c>
      <c r="E3" s="102" t="s">
        <v>87</v>
      </c>
      <c r="F3" s="103" t="s">
        <v>76</v>
      </c>
      <c r="G3" s="961" t="s">
        <v>83</v>
      </c>
      <c r="H3" s="961"/>
      <c r="I3" s="961"/>
      <c r="J3" s="961"/>
      <c r="K3" s="961"/>
      <c r="L3" s="961"/>
      <c r="M3" s="962" t="s">
        <v>101</v>
      </c>
      <c r="N3" s="962"/>
      <c r="O3" s="962"/>
      <c r="P3" s="962"/>
      <c r="Q3" s="962"/>
      <c r="R3" s="962"/>
      <c r="S3" s="962" t="s">
        <v>102</v>
      </c>
      <c r="T3" s="962"/>
      <c r="U3" s="962"/>
      <c r="V3" s="962"/>
      <c r="W3" s="962"/>
      <c r="X3" s="962"/>
      <c r="Y3" s="963" t="s">
        <v>103</v>
      </c>
      <c r="Z3" s="963"/>
      <c r="AA3" s="963"/>
      <c r="AB3" s="963"/>
      <c r="AC3" s="963"/>
      <c r="AD3" s="963"/>
      <c r="AE3" s="964" t="s">
        <v>104</v>
      </c>
      <c r="AF3" s="964"/>
      <c r="AG3" s="964"/>
      <c r="AH3" s="964"/>
      <c r="AI3" s="964"/>
      <c r="AJ3" s="964"/>
      <c r="AK3" s="106" t="s">
        <v>290</v>
      </c>
      <c r="BA3" s="178" t="s">
        <v>321</v>
      </c>
      <c r="BB3" s="178" t="s">
        <v>322</v>
      </c>
      <c r="BC3" s="71"/>
      <c r="BD3" s="71" t="s">
        <v>210</v>
      </c>
      <c r="BE3" s="177"/>
      <c r="BF3" s="177"/>
      <c r="BG3" s="71"/>
      <c r="BH3" s="71" t="s">
        <v>450</v>
      </c>
      <c r="BI3" s="71"/>
      <c r="BJ3" s="71"/>
      <c r="BK3" s="71"/>
      <c r="BL3" s="71"/>
      <c r="BM3" s="179" t="s">
        <v>462</v>
      </c>
      <c r="BN3" s="71"/>
      <c r="BO3" s="71" t="s">
        <v>115</v>
      </c>
      <c r="BP3" s="71"/>
      <c r="BQ3" s="71"/>
      <c r="BR3" s="71"/>
      <c r="BS3" s="71"/>
      <c r="BT3" s="71"/>
      <c r="BU3" s="65" t="s">
        <v>693</v>
      </c>
      <c r="BV3" s="65"/>
      <c r="BW3" s="65"/>
      <c r="BX3" s="65"/>
      <c r="BY3" s="65"/>
      <c r="BZ3" s="65" t="s">
        <v>718</v>
      </c>
      <c r="CA3" s="65"/>
      <c r="CB3" s="65"/>
      <c r="CC3" s="71" t="s">
        <v>257</v>
      </c>
      <c r="CD3" s="71"/>
      <c r="CE3" s="71"/>
      <c r="CF3" s="71"/>
      <c r="CG3" s="71"/>
      <c r="CH3" s="71"/>
    </row>
    <row r="4" spans="1:90" ht="35.1" customHeight="1">
      <c r="A4" s="128"/>
      <c r="B4" s="48"/>
      <c r="C4" s="107"/>
      <c r="D4" s="49"/>
      <c r="E4" s="50"/>
      <c r="F4" s="51"/>
      <c r="G4" s="217">
        <v>2011</v>
      </c>
      <c r="H4" s="218">
        <v>2012</v>
      </c>
      <c r="I4" s="218">
        <v>2013</v>
      </c>
      <c r="J4" s="218">
        <v>2014</v>
      </c>
      <c r="K4" s="218">
        <v>2015</v>
      </c>
      <c r="L4" s="219">
        <v>2016</v>
      </c>
      <c r="M4" s="217">
        <v>2011</v>
      </c>
      <c r="N4" s="218">
        <v>2012</v>
      </c>
      <c r="O4" s="218">
        <v>2013</v>
      </c>
      <c r="P4" s="218">
        <v>2014</v>
      </c>
      <c r="Q4" s="218">
        <v>2015</v>
      </c>
      <c r="R4" s="219">
        <v>2016</v>
      </c>
      <c r="S4" s="217">
        <v>2011</v>
      </c>
      <c r="T4" s="218">
        <v>2012</v>
      </c>
      <c r="U4" s="218">
        <v>2013</v>
      </c>
      <c r="V4" s="218">
        <v>2014</v>
      </c>
      <c r="W4" s="218">
        <v>2015</v>
      </c>
      <c r="X4" s="219">
        <v>2016</v>
      </c>
      <c r="Y4" s="217">
        <v>2011</v>
      </c>
      <c r="Z4" s="218">
        <v>2012</v>
      </c>
      <c r="AA4" s="218">
        <v>2013</v>
      </c>
      <c r="AB4" s="218">
        <v>2014</v>
      </c>
      <c r="AC4" s="218">
        <v>2015</v>
      </c>
      <c r="AD4" s="219">
        <v>2016</v>
      </c>
      <c r="AE4" s="217">
        <v>2011</v>
      </c>
      <c r="AF4" s="218">
        <v>2012</v>
      </c>
      <c r="AG4" s="218">
        <v>2013</v>
      </c>
      <c r="AH4" s="218">
        <v>2014</v>
      </c>
      <c r="AI4" s="218">
        <v>2015</v>
      </c>
      <c r="AJ4" s="219">
        <v>2016</v>
      </c>
      <c r="AK4" s="111"/>
      <c r="BA4" s="178" t="s">
        <v>323</v>
      </c>
      <c r="BB4" s="178" t="s">
        <v>324</v>
      </c>
      <c r="BC4" s="71"/>
      <c r="BD4" s="71" t="s">
        <v>420</v>
      </c>
      <c r="BE4" s="177"/>
      <c r="BF4" s="177"/>
      <c r="BG4" s="71"/>
      <c r="BH4" s="71" t="s">
        <v>455</v>
      </c>
      <c r="BI4" s="71"/>
      <c r="BJ4" s="71"/>
      <c r="BK4" s="71"/>
      <c r="BL4" s="71"/>
      <c r="BM4" s="179" t="s">
        <v>463</v>
      </c>
      <c r="BN4" s="71"/>
      <c r="BO4" s="71" t="s">
        <v>119</v>
      </c>
      <c r="BP4" s="71"/>
      <c r="BQ4" s="71"/>
      <c r="BR4" s="71"/>
      <c r="BS4" s="71"/>
      <c r="BT4" s="71"/>
      <c r="BU4" s="65" t="s">
        <v>694</v>
      </c>
      <c r="BV4" s="65"/>
      <c r="BW4" s="65"/>
      <c r="BX4" s="65"/>
      <c r="BY4" s="65"/>
      <c r="BZ4" s="65" t="s">
        <v>56</v>
      </c>
      <c r="CA4" s="65"/>
      <c r="CB4" s="65"/>
      <c r="CC4" s="71" t="s">
        <v>258</v>
      </c>
      <c r="CD4" s="71"/>
      <c r="CE4" s="71"/>
      <c r="CF4" s="71"/>
      <c r="CG4" s="71"/>
      <c r="CH4" s="71"/>
      <c r="CI4" s="39"/>
      <c r="CJ4" s="39"/>
      <c r="CK4" s="39"/>
      <c r="CL4" s="39"/>
    </row>
    <row r="5" spans="1:90" ht="13.35" customHeight="1">
      <c r="A5" s="501" t="s">
        <v>318</v>
      </c>
      <c r="B5" s="502" t="s">
        <v>465</v>
      </c>
      <c r="C5" s="503" t="s">
        <v>18</v>
      </c>
      <c r="D5" s="501" t="s">
        <v>7</v>
      </c>
      <c r="E5" s="501" t="s">
        <v>1264</v>
      </c>
      <c r="F5" s="504" t="s">
        <v>1263</v>
      </c>
      <c r="G5" s="504" t="s">
        <v>5</v>
      </c>
      <c r="H5" s="504" t="s">
        <v>5</v>
      </c>
      <c r="I5" s="504" t="s">
        <v>5</v>
      </c>
      <c r="J5" s="504" t="s">
        <v>5</v>
      </c>
      <c r="K5" s="504" t="s">
        <v>5</v>
      </c>
      <c r="L5" s="504" t="s">
        <v>5</v>
      </c>
      <c r="M5" s="504" t="s">
        <v>5</v>
      </c>
      <c r="N5" s="501" t="s">
        <v>5</v>
      </c>
      <c r="O5" s="501" t="s">
        <v>5</v>
      </c>
      <c r="P5" s="501" t="s">
        <v>5</v>
      </c>
      <c r="Q5" s="501" t="s">
        <v>5</v>
      </c>
      <c r="R5" s="501" t="s">
        <v>5</v>
      </c>
      <c r="S5" s="504" t="s">
        <v>5</v>
      </c>
      <c r="T5" s="501" t="s">
        <v>5</v>
      </c>
      <c r="U5" s="501" t="s">
        <v>5</v>
      </c>
      <c r="V5" s="501" t="s">
        <v>5</v>
      </c>
      <c r="W5" s="501" t="s">
        <v>5</v>
      </c>
      <c r="X5" s="501" t="s">
        <v>5</v>
      </c>
      <c r="Y5" s="504" t="s">
        <v>5</v>
      </c>
      <c r="Z5" s="501" t="s">
        <v>5</v>
      </c>
      <c r="AA5" s="501" t="s">
        <v>5</v>
      </c>
      <c r="AB5" s="501" t="s">
        <v>5</v>
      </c>
      <c r="AC5" s="501" t="s">
        <v>5</v>
      </c>
      <c r="AD5" s="501" t="s">
        <v>5</v>
      </c>
      <c r="AE5" s="972" t="s">
        <v>106</v>
      </c>
      <c r="AF5" s="972"/>
      <c r="AG5" s="972"/>
      <c r="AH5" s="972"/>
      <c r="AI5" s="972"/>
      <c r="AJ5" s="972"/>
      <c r="AK5" s="195"/>
      <c r="BA5" s="178" t="s">
        <v>327</v>
      </c>
      <c r="BB5" s="178" t="s">
        <v>328</v>
      </c>
      <c r="BC5" s="71"/>
      <c r="BD5" s="71" t="s">
        <v>214</v>
      </c>
      <c r="BE5" s="177"/>
      <c r="BF5" s="177"/>
      <c r="BG5" s="71"/>
      <c r="BH5" s="71" t="s">
        <v>447</v>
      </c>
      <c r="BI5" s="71"/>
      <c r="BJ5" s="71"/>
      <c r="BK5" s="71"/>
      <c r="BL5" s="71"/>
      <c r="BM5" s="180" t="s">
        <v>464</v>
      </c>
      <c r="BN5" s="71"/>
      <c r="BO5" s="71"/>
      <c r="BP5" s="71"/>
      <c r="BQ5" s="71"/>
      <c r="BR5" s="71"/>
      <c r="BS5" s="71"/>
      <c r="BT5" s="71"/>
      <c r="BU5" s="65" t="s">
        <v>668</v>
      </c>
      <c r="BV5" s="65"/>
      <c r="BW5" s="65"/>
      <c r="BX5" s="65"/>
      <c r="BY5" s="65"/>
      <c r="BZ5" s="65" t="s">
        <v>719</v>
      </c>
      <c r="CA5" s="65"/>
      <c r="CB5" s="65"/>
      <c r="CC5" s="71" t="s">
        <v>259</v>
      </c>
      <c r="CD5" s="71"/>
      <c r="CE5" s="71"/>
      <c r="CF5" s="71"/>
      <c r="CG5" s="71"/>
      <c r="CH5" s="71"/>
      <c r="CI5" s="39"/>
      <c r="CJ5" s="39"/>
      <c r="CK5" s="39"/>
      <c r="CL5" s="39"/>
    </row>
    <row r="6" spans="1:90" ht="13.35" customHeight="1">
      <c r="A6" s="501" t="s">
        <v>318</v>
      </c>
      <c r="B6" s="502" t="s">
        <v>465</v>
      </c>
      <c r="C6" s="503" t="s">
        <v>20</v>
      </c>
      <c r="D6" s="501" t="s">
        <v>7</v>
      </c>
      <c r="E6" s="501" t="s">
        <v>64</v>
      </c>
      <c r="F6" s="504" t="s">
        <v>1263</v>
      </c>
      <c r="G6" s="504" t="s">
        <v>5</v>
      </c>
      <c r="H6" s="504" t="s">
        <v>5</v>
      </c>
      <c r="I6" s="504" t="s">
        <v>5</v>
      </c>
      <c r="J6" s="504" t="s">
        <v>5</v>
      </c>
      <c r="K6" s="504" t="s">
        <v>5</v>
      </c>
      <c r="L6" s="504" t="s">
        <v>5</v>
      </c>
      <c r="M6" s="504" t="s">
        <v>5</v>
      </c>
      <c r="N6" s="501" t="s">
        <v>5</v>
      </c>
      <c r="O6" s="501" t="s">
        <v>5</v>
      </c>
      <c r="P6" s="501" t="s">
        <v>5</v>
      </c>
      <c r="Q6" s="501" t="s">
        <v>5</v>
      </c>
      <c r="R6" s="501" t="s">
        <v>5</v>
      </c>
      <c r="S6" s="504" t="s">
        <v>5</v>
      </c>
      <c r="T6" s="501" t="s">
        <v>5</v>
      </c>
      <c r="U6" s="501" t="s">
        <v>5</v>
      </c>
      <c r="V6" s="501" t="s">
        <v>5</v>
      </c>
      <c r="W6" s="501" t="s">
        <v>5</v>
      </c>
      <c r="X6" s="501" t="s">
        <v>5</v>
      </c>
      <c r="Y6" s="504" t="s">
        <v>5</v>
      </c>
      <c r="Z6" s="501" t="s">
        <v>5</v>
      </c>
      <c r="AA6" s="501" t="s">
        <v>5</v>
      </c>
      <c r="AB6" s="501" t="s">
        <v>5</v>
      </c>
      <c r="AC6" s="501" t="s">
        <v>5</v>
      </c>
      <c r="AD6" s="501" t="s">
        <v>5</v>
      </c>
      <c r="AE6" s="972" t="s">
        <v>106</v>
      </c>
      <c r="AF6" s="972"/>
      <c r="AG6" s="972"/>
      <c r="AH6" s="972"/>
      <c r="AI6" s="972"/>
      <c r="AJ6" s="972"/>
      <c r="AK6" s="195"/>
      <c r="BA6" s="178" t="s">
        <v>329</v>
      </c>
      <c r="BB6" s="178" t="s">
        <v>330</v>
      </c>
      <c r="BC6" s="71"/>
      <c r="BD6" s="71" t="s">
        <v>415</v>
      </c>
      <c r="BE6" s="177"/>
      <c r="BF6" s="177"/>
      <c r="BG6" s="71"/>
      <c r="BH6" s="71" t="s">
        <v>451</v>
      </c>
      <c r="BI6" s="71"/>
      <c r="BJ6" s="71"/>
      <c r="BK6" s="71"/>
      <c r="BL6" s="71"/>
      <c r="BM6" s="179" t="s">
        <v>639</v>
      </c>
      <c r="BN6" s="71"/>
      <c r="BO6" s="71"/>
      <c r="BP6" s="71"/>
      <c r="BQ6" s="71"/>
      <c r="BR6" s="71"/>
      <c r="BS6" s="71"/>
      <c r="BT6" s="71"/>
      <c r="BU6" s="65" t="s">
        <v>669</v>
      </c>
      <c r="BV6" s="65"/>
      <c r="BW6" s="65"/>
      <c r="BX6" s="65"/>
      <c r="BY6" s="65"/>
      <c r="BZ6" s="65" t="s">
        <v>717</v>
      </c>
      <c r="CA6" s="65"/>
      <c r="CB6" s="65"/>
      <c r="CC6" s="71" t="s">
        <v>731</v>
      </c>
      <c r="CD6" s="71"/>
      <c r="CE6" s="71"/>
      <c r="CF6" s="71"/>
      <c r="CG6" s="71"/>
      <c r="CH6" s="71"/>
      <c r="CI6" s="39"/>
      <c r="CJ6" s="39"/>
      <c r="CK6" s="39"/>
      <c r="CL6" s="39"/>
    </row>
    <row r="7" spans="1:90" ht="13.35" customHeight="1">
      <c r="A7" s="501" t="s">
        <v>318</v>
      </c>
      <c r="B7" s="502" t="s">
        <v>483</v>
      </c>
      <c r="C7" s="503" t="s">
        <v>20</v>
      </c>
      <c r="D7" s="501" t="s">
        <v>7</v>
      </c>
      <c r="E7" s="501" t="s">
        <v>1292</v>
      </c>
      <c r="F7" s="501" t="s">
        <v>1263</v>
      </c>
      <c r="G7" s="501" t="s">
        <v>5</v>
      </c>
      <c r="H7" s="501" t="s">
        <v>5</v>
      </c>
      <c r="I7" s="501" t="s">
        <v>5</v>
      </c>
      <c r="J7" s="501" t="s">
        <v>5</v>
      </c>
      <c r="K7" s="501" t="s">
        <v>5</v>
      </c>
      <c r="L7" s="501" t="s">
        <v>5</v>
      </c>
      <c r="M7" s="501" t="s">
        <v>5</v>
      </c>
      <c r="N7" s="501" t="s">
        <v>5</v>
      </c>
      <c r="O7" s="501" t="s">
        <v>5</v>
      </c>
      <c r="P7" s="501" t="s">
        <v>5</v>
      </c>
      <c r="Q7" s="501" t="s">
        <v>5</v>
      </c>
      <c r="R7" s="501" t="s">
        <v>5</v>
      </c>
      <c r="S7" s="501" t="s">
        <v>5</v>
      </c>
      <c r="T7" s="501" t="s">
        <v>5</v>
      </c>
      <c r="U7" s="501" t="s">
        <v>5</v>
      </c>
      <c r="V7" s="501" t="s">
        <v>5</v>
      </c>
      <c r="W7" s="501" t="s">
        <v>5</v>
      </c>
      <c r="X7" s="501" t="s">
        <v>5</v>
      </c>
      <c r="Y7" s="501" t="s">
        <v>5</v>
      </c>
      <c r="Z7" s="501" t="s">
        <v>5</v>
      </c>
      <c r="AA7" s="501" t="s">
        <v>5</v>
      </c>
      <c r="AB7" s="501" t="s">
        <v>5</v>
      </c>
      <c r="AC7" s="501" t="s">
        <v>5</v>
      </c>
      <c r="AD7" s="501" t="s">
        <v>5</v>
      </c>
      <c r="AE7" s="972" t="s">
        <v>106</v>
      </c>
      <c r="AF7" s="972"/>
      <c r="AG7" s="972"/>
      <c r="AH7" s="972"/>
      <c r="AI7" s="972"/>
      <c r="AJ7" s="972"/>
      <c r="AK7" s="195"/>
      <c r="BA7" s="178" t="s">
        <v>336</v>
      </c>
      <c r="BB7" s="178" t="s">
        <v>318</v>
      </c>
      <c r="BC7" s="71"/>
      <c r="BD7" s="71" t="s">
        <v>416</v>
      </c>
      <c r="BE7" s="177"/>
      <c r="BF7" s="177"/>
      <c r="BG7" s="71"/>
      <c r="BH7" s="71" t="s">
        <v>452</v>
      </c>
      <c r="BI7" s="71"/>
      <c r="BJ7" s="71"/>
      <c r="BK7" s="71"/>
      <c r="BL7" s="71"/>
      <c r="BM7" s="179" t="s">
        <v>465</v>
      </c>
      <c r="BN7" s="71"/>
      <c r="BO7" s="71" t="s">
        <v>653</v>
      </c>
      <c r="BP7" s="71"/>
      <c r="BQ7" s="71"/>
      <c r="BR7" s="71"/>
      <c r="BS7" s="71"/>
      <c r="BT7" s="71"/>
      <c r="BU7" s="65" t="s">
        <v>695</v>
      </c>
      <c r="BV7" s="65"/>
      <c r="BW7" s="65"/>
      <c r="BX7" s="65"/>
      <c r="BY7" s="65"/>
      <c r="BZ7" s="65" t="s">
        <v>173</v>
      </c>
      <c r="CA7" s="65"/>
      <c r="CB7" s="65"/>
      <c r="CC7" s="71" t="s">
        <v>732</v>
      </c>
      <c r="CD7" s="71"/>
      <c r="CE7" s="71"/>
      <c r="CF7" s="71"/>
      <c r="CG7" s="71"/>
      <c r="CH7" s="71"/>
      <c r="CI7" s="39"/>
      <c r="CJ7" s="39"/>
      <c r="CK7" s="39"/>
      <c r="CL7" s="39"/>
    </row>
    <row r="8" spans="1:90" ht="13.35" customHeight="1">
      <c r="A8" s="331" t="s">
        <v>318</v>
      </c>
      <c r="B8" s="505" t="s">
        <v>483</v>
      </c>
      <c r="C8" s="331" t="s">
        <v>18</v>
      </c>
      <c r="D8" s="331" t="s">
        <v>7</v>
      </c>
      <c r="E8" s="331" t="s">
        <v>894</v>
      </c>
      <c r="F8" s="331" t="s">
        <v>1263</v>
      </c>
      <c r="G8" s="331" t="s">
        <v>5</v>
      </c>
      <c r="H8" s="331" t="s">
        <v>5</v>
      </c>
      <c r="I8" s="331" t="s">
        <v>5</v>
      </c>
      <c r="J8" s="331" t="s">
        <v>5</v>
      </c>
      <c r="K8" s="331" t="s">
        <v>5</v>
      </c>
      <c r="L8" s="331" t="s">
        <v>5</v>
      </c>
      <c r="M8" s="331" t="s">
        <v>5</v>
      </c>
      <c r="N8" s="331" t="s">
        <v>5</v>
      </c>
      <c r="O8" s="331" t="s">
        <v>5</v>
      </c>
      <c r="P8" s="331" t="s">
        <v>5</v>
      </c>
      <c r="Q8" s="331" t="s">
        <v>5</v>
      </c>
      <c r="R8" s="331" t="s">
        <v>5</v>
      </c>
      <c r="S8" s="331" t="s">
        <v>5</v>
      </c>
      <c r="T8" s="331" t="s">
        <v>5</v>
      </c>
      <c r="U8" s="331" t="s">
        <v>5</v>
      </c>
      <c r="V8" s="331" t="s">
        <v>5</v>
      </c>
      <c r="W8" s="331" t="s">
        <v>5</v>
      </c>
      <c r="X8" s="331" t="s">
        <v>5</v>
      </c>
      <c r="Y8" s="331" t="s">
        <v>5</v>
      </c>
      <c r="Z8" s="331" t="s">
        <v>5</v>
      </c>
      <c r="AA8" s="331" t="s">
        <v>5</v>
      </c>
      <c r="AB8" s="331" t="s">
        <v>5</v>
      </c>
      <c r="AC8" s="331" t="s">
        <v>5</v>
      </c>
      <c r="AD8" s="331" t="s">
        <v>5</v>
      </c>
      <c r="AE8" s="965" t="s">
        <v>106</v>
      </c>
      <c r="AF8" s="965"/>
      <c r="AG8" s="965"/>
      <c r="AH8" s="965"/>
      <c r="AI8" s="965"/>
      <c r="AJ8" s="965"/>
      <c r="AK8" s="195"/>
      <c r="BA8" s="178" t="s">
        <v>331</v>
      </c>
      <c r="BB8" s="178" t="s">
        <v>314</v>
      </c>
      <c r="BC8" s="71"/>
      <c r="BD8" s="71" t="s">
        <v>417</v>
      </c>
      <c r="BE8" s="177"/>
      <c r="BF8" s="177"/>
      <c r="BG8" s="71"/>
      <c r="BH8" s="71" t="s">
        <v>453</v>
      </c>
      <c r="BI8" s="71"/>
      <c r="BJ8" s="71"/>
      <c r="BK8" s="71"/>
      <c r="BL8" s="71"/>
      <c r="BM8" s="179" t="s">
        <v>466</v>
      </c>
      <c r="BN8" s="71"/>
      <c r="BO8" s="71" t="s">
        <v>114</v>
      </c>
      <c r="BP8" s="71"/>
      <c r="BQ8" s="71"/>
      <c r="BR8" s="71"/>
      <c r="BS8" s="71"/>
      <c r="BT8" s="71"/>
      <c r="BU8" s="65" t="s">
        <v>670</v>
      </c>
      <c r="BV8" s="65"/>
      <c r="BW8" s="65"/>
      <c r="BX8" s="65"/>
      <c r="BY8" s="65"/>
      <c r="BZ8" s="65" t="s">
        <v>707</v>
      </c>
      <c r="CA8" s="65"/>
      <c r="CB8" s="65"/>
      <c r="CC8" s="71" t="s">
        <v>733</v>
      </c>
      <c r="CD8" s="71"/>
      <c r="CE8" s="71"/>
      <c r="CF8" s="71"/>
      <c r="CG8" s="71"/>
      <c r="CH8" s="71"/>
      <c r="CI8" s="39"/>
      <c r="CJ8" s="39"/>
      <c r="CK8" s="39"/>
      <c r="CL8" s="39"/>
    </row>
    <row r="9" spans="1:90" ht="13.35" customHeight="1">
      <c r="A9" s="331" t="s">
        <v>318</v>
      </c>
      <c r="B9" s="505" t="s">
        <v>483</v>
      </c>
      <c r="C9" s="331" t="s">
        <v>20</v>
      </c>
      <c r="D9" s="331" t="s">
        <v>7</v>
      </c>
      <c r="E9" s="331" t="s">
        <v>1056</v>
      </c>
      <c r="F9" s="331" t="s">
        <v>1263</v>
      </c>
      <c r="G9" s="331" t="s">
        <v>5</v>
      </c>
      <c r="H9" s="331" t="s">
        <v>5</v>
      </c>
      <c r="I9" s="331" t="s">
        <v>5</v>
      </c>
      <c r="J9" s="331" t="s">
        <v>5</v>
      </c>
      <c r="K9" s="331" t="s">
        <v>5</v>
      </c>
      <c r="L9" s="331" t="s">
        <v>5</v>
      </c>
      <c r="M9" s="331" t="s">
        <v>5</v>
      </c>
      <c r="N9" s="331" t="s">
        <v>5</v>
      </c>
      <c r="O9" s="331" t="s">
        <v>5</v>
      </c>
      <c r="P9" s="331" t="s">
        <v>5</v>
      </c>
      <c r="Q9" s="331" t="s">
        <v>5</v>
      </c>
      <c r="R9" s="331" t="s">
        <v>5</v>
      </c>
      <c r="S9" s="331" t="s">
        <v>5</v>
      </c>
      <c r="T9" s="331" t="s">
        <v>5</v>
      </c>
      <c r="U9" s="331" t="s">
        <v>5</v>
      </c>
      <c r="V9" s="331" t="s">
        <v>5</v>
      </c>
      <c r="W9" s="331" t="s">
        <v>5</v>
      </c>
      <c r="X9" s="331" t="s">
        <v>5</v>
      </c>
      <c r="Y9" s="331" t="s">
        <v>5</v>
      </c>
      <c r="Z9" s="331" t="s">
        <v>5</v>
      </c>
      <c r="AA9" s="331" t="s">
        <v>5</v>
      </c>
      <c r="AB9" s="331" t="s">
        <v>5</v>
      </c>
      <c r="AC9" s="331" t="s">
        <v>5</v>
      </c>
      <c r="AD9" s="331" t="s">
        <v>5</v>
      </c>
      <c r="AE9" s="965" t="s">
        <v>106</v>
      </c>
      <c r="AF9" s="965"/>
      <c r="AG9" s="965"/>
      <c r="AH9" s="965"/>
      <c r="AI9" s="965"/>
      <c r="AJ9" s="965"/>
      <c r="AK9" s="195"/>
      <c r="BA9" s="178" t="s">
        <v>361</v>
      </c>
      <c r="BB9" s="178" t="s">
        <v>39</v>
      </c>
      <c r="BC9" s="71"/>
      <c r="BD9" s="71" t="s">
        <v>418</v>
      </c>
      <c r="BE9" s="177"/>
      <c r="BF9" s="177"/>
      <c r="BG9" s="71"/>
      <c r="BH9" s="71" t="s">
        <v>454</v>
      </c>
      <c r="BI9" s="71"/>
      <c r="BJ9" s="71"/>
      <c r="BK9" s="71"/>
      <c r="BL9" s="71"/>
      <c r="BM9" s="179" t="s">
        <v>640</v>
      </c>
      <c r="BN9" s="71"/>
      <c r="BO9" s="71" t="s">
        <v>656</v>
      </c>
      <c r="BP9" s="71"/>
      <c r="BQ9" s="71"/>
      <c r="BR9" s="71"/>
      <c r="BS9" s="71"/>
      <c r="BT9" s="71"/>
      <c r="BU9" s="65" t="s">
        <v>135</v>
      </c>
      <c r="BV9" s="65"/>
      <c r="BW9" s="65"/>
      <c r="BX9" s="65"/>
      <c r="BY9" s="65"/>
      <c r="BZ9" s="65" t="s">
        <v>708</v>
      </c>
      <c r="CA9" s="65"/>
      <c r="CB9" s="65"/>
      <c r="CC9" s="71" t="s">
        <v>190</v>
      </c>
      <c r="CD9" s="71"/>
      <c r="CE9" s="71"/>
      <c r="CF9" s="71"/>
      <c r="CG9" s="71"/>
      <c r="CH9" s="71"/>
      <c r="CI9" s="5"/>
      <c r="CJ9" s="5"/>
      <c r="CK9" s="5"/>
      <c r="CL9" s="5"/>
    </row>
    <row r="10" spans="1:90" ht="13.35" customHeight="1">
      <c r="A10" s="331" t="s">
        <v>318</v>
      </c>
      <c r="B10" s="505" t="s">
        <v>489</v>
      </c>
      <c r="C10" s="331" t="s">
        <v>20</v>
      </c>
      <c r="D10" s="331" t="s">
        <v>7</v>
      </c>
      <c r="E10" s="331" t="s">
        <v>64</v>
      </c>
      <c r="F10" s="331" t="s">
        <v>1275</v>
      </c>
      <c r="G10" s="331"/>
      <c r="H10" s="331"/>
      <c r="I10" s="331"/>
      <c r="J10" s="331"/>
      <c r="K10" s="331"/>
      <c r="L10" s="331"/>
      <c r="M10" s="331" t="s">
        <v>5</v>
      </c>
      <c r="N10" s="331" t="s">
        <v>5</v>
      </c>
      <c r="O10" s="331" t="s">
        <v>5</v>
      </c>
      <c r="P10" s="331" t="s">
        <v>5</v>
      </c>
      <c r="Q10" s="331" t="s">
        <v>5</v>
      </c>
      <c r="R10" s="331" t="s">
        <v>5</v>
      </c>
      <c r="S10" s="331" t="s">
        <v>5</v>
      </c>
      <c r="T10" s="331" t="s">
        <v>5</v>
      </c>
      <c r="U10" s="331" t="s">
        <v>5</v>
      </c>
      <c r="V10" s="331" t="s">
        <v>5</v>
      </c>
      <c r="W10" s="331" t="s">
        <v>5</v>
      </c>
      <c r="X10" s="331" t="s">
        <v>5</v>
      </c>
      <c r="Y10" s="331"/>
      <c r="Z10" s="331"/>
      <c r="AA10" s="331"/>
      <c r="AB10" s="331"/>
      <c r="AC10" s="331"/>
      <c r="AD10" s="331"/>
      <c r="AE10" s="965" t="s">
        <v>106</v>
      </c>
      <c r="AF10" s="965"/>
      <c r="AG10" s="965"/>
      <c r="AH10" s="965"/>
      <c r="AI10" s="965"/>
      <c r="AJ10" s="965"/>
      <c r="AK10" s="195"/>
      <c r="BA10" s="178" t="s">
        <v>332</v>
      </c>
      <c r="BB10" s="178" t="s">
        <v>333</v>
      </c>
      <c r="BC10" s="71"/>
      <c r="BD10" s="71"/>
      <c r="BE10" s="177"/>
      <c r="BF10" s="177"/>
      <c r="BG10" s="71"/>
      <c r="BH10" s="71"/>
      <c r="BI10" s="71"/>
      <c r="BJ10" s="71"/>
      <c r="BK10" s="71"/>
      <c r="BL10" s="71"/>
      <c r="BM10" s="179" t="s">
        <v>641</v>
      </c>
      <c r="BN10" s="71"/>
      <c r="BO10" s="71" t="s">
        <v>114</v>
      </c>
      <c r="BP10" s="71"/>
      <c r="BQ10" s="71"/>
      <c r="BR10" s="71"/>
      <c r="BS10" s="71"/>
      <c r="BT10" s="71"/>
      <c r="BU10" s="65" t="s">
        <v>671</v>
      </c>
      <c r="BV10" s="65"/>
      <c r="BW10" s="65"/>
      <c r="BX10" s="65"/>
      <c r="BY10" s="65"/>
      <c r="BZ10" s="65" t="s">
        <v>709</v>
      </c>
      <c r="CA10" s="65"/>
      <c r="CB10" s="65"/>
      <c r="CC10" s="71" t="s">
        <v>191</v>
      </c>
      <c r="CD10" s="71"/>
      <c r="CE10" s="71"/>
      <c r="CF10" s="71"/>
      <c r="CG10" s="71"/>
      <c r="CH10" s="71"/>
      <c r="CI10" s="5"/>
      <c r="CJ10" s="5"/>
      <c r="CK10" s="5"/>
      <c r="CL10" s="5"/>
    </row>
    <row r="11" spans="1:90" ht="13.35" customHeight="1">
      <c r="A11" s="331" t="s">
        <v>318</v>
      </c>
      <c r="B11" s="505" t="s">
        <v>91</v>
      </c>
      <c r="C11" s="331" t="s">
        <v>20</v>
      </c>
      <c r="D11" s="331" t="s">
        <v>7</v>
      </c>
      <c r="E11" s="331" t="s">
        <v>804</v>
      </c>
      <c r="F11" s="331" t="s">
        <v>1263</v>
      </c>
      <c r="G11" s="331" t="s">
        <v>5</v>
      </c>
      <c r="H11" s="331" t="s">
        <v>5</v>
      </c>
      <c r="I11" s="331" t="s">
        <v>5</v>
      </c>
      <c r="J11" s="331" t="s">
        <v>5</v>
      </c>
      <c r="K11" s="331" t="s">
        <v>5</v>
      </c>
      <c r="L11" s="331" t="s">
        <v>5</v>
      </c>
      <c r="M11" s="331" t="s">
        <v>5</v>
      </c>
      <c r="N11" s="331" t="s">
        <v>5</v>
      </c>
      <c r="O11" s="331" t="s">
        <v>5</v>
      </c>
      <c r="P11" s="331" t="s">
        <v>5</v>
      </c>
      <c r="Q11" s="331" t="s">
        <v>5</v>
      </c>
      <c r="R11" s="331" t="s">
        <v>5</v>
      </c>
      <c r="S11" s="331"/>
      <c r="T11" s="331"/>
      <c r="U11" s="331"/>
      <c r="V11" s="331"/>
      <c r="W11" s="331"/>
      <c r="X11" s="331"/>
      <c r="Y11" s="331"/>
      <c r="Z11" s="331"/>
      <c r="AA11" s="331"/>
      <c r="AB11" s="331"/>
      <c r="AC11" s="331"/>
      <c r="AD11" s="331"/>
      <c r="AE11" s="965" t="s">
        <v>106</v>
      </c>
      <c r="AF11" s="965"/>
      <c r="AG11" s="965"/>
      <c r="AH11" s="965"/>
      <c r="AI11" s="965"/>
      <c r="AJ11" s="965"/>
      <c r="AK11" s="195"/>
      <c r="BA11" s="178" t="s">
        <v>334</v>
      </c>
      <c r="BB11" s="178" t="s">
        <v>120</v>
      </c>
      <c r="BC11" s="71"/>
      <c r="BD11" s="71"/>
      <c r="BE11" s="177"/>
      <c r="BF11" s="177"/>
      <c r="BG11" s="71"/>
      <c r="BH11" s="71"/>
      <c r="BI11" s="71"/>
      <c r="BJ11" s="71"/>
      <c r="BK11" s="71"/>
      <c r="BL11" s="71"/>
      <c r="BM11" s="179" t="s">
        <v>467</v>
      </c>
      <c r="BN11" s="71"/>
      <c r="BO11" s="71" t="s">
        <v>116</v>
      </c>
      <c r="BP11" s="71"/>
      <c r="BQ11" s="71"/>
      <c r="BR11" s="71"/>
      <c r="BS11" s="71"/>
      <c r="BT11" s="71"/>
      <c r="BU11" s="65" t="s">
        <v>672</v>
      </c>
      <c r="BV11" s="65"/>
      <c r="BW11" s="65"/>
      <c r="BX11" s="65"/>
      <c r="BY11" s="65"/>
      <c r="BZ11" s="65" t="s">
        <v>182</v>
      </c>
      <c r="CA11" s="65"/>
      <c r="CB11" s="65"/>
      <c r="CC11" s="71"/>
      <c r="CD11" s="71"/>
      <c r="CE11" s="71"/>
      <c r="CF11" s="71"/>
      <c r="CG11" s="71"/>
      <c r="CH11" s="71"/>
      <c r="CI11" s="5"/>
      <c r="CJ11" s="5"/>
      <c r="CK11" s="5"/>
      <c r="CL11" s="5"/>
    </row>
    <row r="12" spans="1:90" ht="13.35" customHeight="1">
      <c r="A12" s="331" t="s">
        <v>318</v>
      </c>
      <c r="B12" s="505" t="s">
        <v>91</v>
      </c>
      <c r="C12" s="331" t="s">
        <v>18</v>
      </c>
      <c r="D12" s="331" t="s">
        <v>7</v>
      </c>
      <c r="E12" s="506" t="s">
        <v>1276</v>
      </c>
      <c r="F12" s="331" t="s">
        <v>1263</v>
      </c>
      <c r="G12" s="331" t="s">
        <v>5</v>
      </c>
      <c r="H12" s="331" t="s">
        <v>5</v>
      </c>
      <c r="I12" s="331" t="s">
        <v>5</v>
      </c>
      <c r="J12" s="331" t="s">
        <v>5</v>
      </c>
      <c r="K12" s="331" t="s">
        <v>5</v>
      </c>
      <c r="L12" s="331" t="s">
        <v>5</v>
      </c>
      <c r="M12" s="331" t="s">
        <v>5</v>
      </c>
      <c r="N12" s="331" t="s">
        <v>5</v>
      </c>
      <c r="O12" s="331" t="s">
        <v>5</v>
      </c>
      <c r="P12" s="331" t="s">
        <v>5</v>
      </c>
      <c r="Q12" s="331" t="s">
        <v>5</v>
      </c>
      <c r="R12" s="331" t="s">
        <v>5</v>
      </c>
      <c r="S12" s="331" t="s">
        <v>5</v>
      </c>
      <c r="T12" s="331" t="s">
        <v>5</v>
      </c>
      <c r="U12" s="331" t="s">
        <v>5</v>
      </c>
      <c r="V12" s="331" t="s">
        <v>5</v>
      </c>
      <c r="W12" s="331" t="s">
        <v>5</v>
      </c>
      <c r="X12" s="331" t="s">
        <v>5</v>
      </c>
      <c r="Y12" s="331" t="s">
        <v>5</v>
      </c>
      <c r="Z12" s="331" t="s">
        <v>5</v>
      </c>
      <c r="AA12" s="331" t="s">
        <v>5</v>
      </c>
      <c r="AB12" s="331" t="s">
        <v>5</v>
      </c>
      <c r="AC12" s="331" t="s">
        <v>5</v>
      </c>
      <c r="AD12" s="331" t="s">
        <v>5</v>
      </c>
      <c r="AE12" s="965" t="s">
        <v>106</v>
      </c>
      <c r="AF12" s="965"/>
      <c r="AG12" s="965"/>
      <c r="AH12" s="965"/>
      <c r="AI12" s="965"/>
      <c r="AJ12" s="965"/>
      <c r="AK12" s="195"/>
      <c r="BA12" s="178" t="s">
        <v>335</v>
      </c>
      <c r="BB12" s="178" t="s">
        <v>48</v>
      </c>
      <c r="BC12" s="71"/>
      <c r="BD12" s="175" t="s">
        <v>422</v>
      </c>
      <c r="BE12" s="177"/>
      <c r="BF12" s="177"/>
      <c r="BG12" s="71"/>
      <c r="BH12" s="175" t="s">
        <v>72</v>
      </c>
      <c r="BI12" s="71"/>
      <c r="BJ12" s="71"/>
      <c r="BK12" s="175" t="s">
        <v>806</v>
      </c>
      <c r="BL12" s="71"/>
      <c r="BM12" s="179" t="s">
        <v>468</v>
      </c>
      <c r="BN12" s="71"/>
      <c r="BO12" s="71" t="s">
        <v>117</v>
      </c>
      <c r="BP12" s="71"/>
      <c r="BQ12" s="71"/>
      <c r="BR12" s="71"/>
      <c r="BS12" s="71"/>
      <c r="BT12" s="71"/>
      <c r="BU12" s="65" t="s">
        <v>696</v>
      </c>
      <c r="BV12" s="65"/>
      <c r="BW12" s="65"/>
      <c r="BX12" s="65"/>
      <c r="BY12" s="65"/>
      <c r="BZ12" s="65" t="s">
        <v>710</v>
      </c>
      <c r="CA12" s="65"/>
      <c r="CB12" s="65"/>
      <c r="CC12" s="71"/>
      <c r="CD12" s="71"/>
      <c r="CE12" s="71"/>
      <c r="CF12" s="71"/>
      <c r="CG12" s="71"/>
      <c r="CH12" s="71"/>
      <c r="CI12" s="5"/>
      <c r="CJ12" s="5"/>
      <c r="CK12" s="5"/>
      <c r="CL12" s="5"/>
    </row>
    <row r="13" spans="1:90" ht="13.35" customHeight="1">
      <c r="A13" s="331" t="s">
        <v>318</v>
      </c>
      <c r="B13" s="505" t="s">
        <v>91</v>
      </c>
      <c r="C13" s="331" t="s">
        <v>20</v>
      </c>
      <c r="D13" s="331" t="s">
        <v>7</v>
      </c>
      <c r="E13" s="331" t="s">
        <v>1056</v>
      </c>
      <c r="F13" s="331" t="s">
        <v>1263</v>
      </c>
      <c r="G13" s="331" t="s">
        <v>5</v>
      </c>
      <c r="H13" s="331" t="s">
        <v>5</v>
      </c>
      <c r="I13" s="331" t="s">
        <v>5</v>
      </c>
      <c r="J13" s="331" t="s">
        <v>5</v>
      </c>
      <c r="K13" s="331" t="s">
        <v>5</v>
      </c>
      <c r="L13" s="331" t="s">
        <v>5</v>
      </c>
      <c r="M13" s="331" t="s">
        <v>5</v>
      </c>
      <c r="N13" s="331" t="s">
        <v>5</v>
      </c>
      <c r="O13" s="331" t="s">
        <v>5</v>
      </c>
      <c r="P13" s="331" t="s">
        <v>5</v>
      </c>
      <c r="Q13" s="331" t="s">
        <v>5</v>
      </c>
      <c r="R13" s="331" t="s">
        <v>5</v>
      </c>
      <c r="S13" s="331" t="s">
        <v>5</v>
      </c>
      <c r="T13" s="331" t="s">
        <v>5</v>
      </c>
      <c r="U13" s="331" t="s">
        <v>5</v>
      </c>
      <c r="V13" s="331" t="s">
        <v>5</v>
      </c>
      <c r="W13" s="331" t="s">
        <v>5</v>
      </c>
      <c r="X13" s="331" t="s">
        <v>5</v>
      </c>
      <c r="Y13" s="331" t="s">
        <v>5</v>
      </c>
      <c r="Z13" s="331" t="s">
        <v>5</v>
      </c>
      <c r="AA13" s="331" t="s">
        <v>5</v>
      </c>
      <c r="AB13" s="331" t="s">
        <v>5</v>
      </c>
      <c r="AC13" s="331" t="s">
        <v>5</v>
      </c>
      <c r="AD13" s="331" t="s">
        <v>5</v>
      </c>
      <c r="AE13" s="965" t="s">
        <v>106</v>
      </c>
      <c r="AF13" s="965"/>
      <c r="AG13" s="965"/>
      <c r="AH13" s="965"/>
      <c r="AI13" s="965"/>
      <c r="AJ13" s="965"/>
      <c r="AK13" s="195"/>
      <c r="BA13" s="178" t="s">
        <v>363</v>
      </c>
      <c r="BB13" s="178" t="s">
        <v>315</v>
      </c>
      <c r="BC13" s="71"/>
      <c r="BD13" s="71" t="s">
        <v>54</v>
      </c>
      <c r="BE13" s="177"/>
      <c r="BF13" s="177"/>
      <c r="BG13" s="71"/>
      <c r="BH13" s="71" t="s">
        <v>65</v>
      </c>
      <c r="BI13" s="71"/>
      <c r="BJ13" s="71"/>
      <c r="BK13" t="s">
        <v>65</v>
      </c>
      <c r="BL13" s="71"/>
      <c r="BM13" s="179" t="s">
        <v>469</v>
      </c>
      <c r="BN13" s="71"/>
      <c r="BO13" s="71" t="s">
        <v>118</v>
      </c>
      <c r="BP13" s="71"/>
      <c r="BQ13" s="71"/>
      <c r="BR13" s="71"/>
      <c r="BS13" s="71"/>
      <c r="BT13" s="71"/>
      <c r="BU13" s="65" t="s">
        <v>673</v>
      </c>
      <c r="BV13" s="65"/>
      <c r="BW13" s="65"/>
      <c r="BX13" s="65"/>
      <c r="BY13" s="65"/>
      <c r="BZ13" s="65" t="s">
        <v>720</v>
      </c>
      <c r="CA13" s="65"/>
      <c r="CB13" s="65"/>
      <c r="CC13" s="71"/>
      <c r="CD13" s="71"/>
      <c r="CE13" s="71"/>
      <c r="CF13" s="71"/>
      <c r="CG13" s="71"/>
      <c r="CH13" s="71"/>
      <c r="CI13" s="5"/>
      <c r="CJ13" s="5"/>
      <c r="CK13" s="5"/>
      <c r="CL13" s="5"/>
    </row>
    <row r="14" spans="1:90" ht="13.35" customHeight="1">
      <c r="A14" s="331" t="s">
        <v>318</v>
      </c>
      <c r="B14" s="505" t="s">
        <v>91</v>
      </c>
      <c r="C14" s="506" t="s">
        <v>1030</v>
      </c>
      <c r="D14" s="331" t="s">
        <v>196</v>
      </c>
      <c r="E14" s="331" t="s">
        <v>1281</v>
      </c>
      <c r="F14" s="331" t="s">
        <v>1263</v>
      </c>
      <c r="G14" s="331" t="s">
        <v>5</v>
      </c>
      <c r="H14" s="331" t="s">
        <v>5</v>
      </c>
      <c r="I14" s="331" t="s">
        <v>5</v>
      </c>
      <c r="J14" s="331" t="s">
        <v>5</v>
      </c>
      <c r="K14" s="331" t="s">
        <v>5</v>
      </c>
      <c r="L14" s="331" t="s">
        <v>5</v>
      </c>
      <c r="M14" s="331" t="s">
        <v>5</v>
      </c>
      <c r="N14" s="331" t="s">
        <v>5</v>
      </c>
      <c r="O14" s="331" t="s">
        <v>5</v>
      </c>
      <c r="P14" s="331" t="s">
        <v>5</v>
      </c>
      <c r="Q14" s="331" t="s">
        <v>5</v>
      </c>
      <c r="R14" s="331" t="s">
        <v>5</v>
      </c>
      <c r="S14" s="331" t="s">
        <v>5</v>
      </c>
      <c r="T14" s="331" t="s">
        <v>5</v>
      </c>
      <c r="U14" s="331" t="s">
        <v>5</v>
      </c>
      <c r="V14" s="331" t="s">
        <v>5</v>
      </c>
      <c r="W14" s="331" t="s">
        <v>5</v>
      </c>
      <c r="X14" s="331" t="s">
        <v>5</v>
      </c>
      <c r="Y14" s="331" t="s">
        <v>5</v>
      </c>
      <c r="Z14" s="331" t="s">
        <v>5</v>
      </c>
      <c r="AA14" s="331" t="s">
        <v>5</v>
      </c>
      <c r="AB14" s="331" t="s">
        <v>5</v>
      </c>
      <c r="AC14" s="331" t="s">
        <v>5</v>
      </c>
      <c r="AD14" s="331" t="s">
        <v>5</v>
      </c>
      <c r="AE14" s="965" t="s">
        <v>106</v>
      </c>
      <c r="AF14" s="965"/>
      <c r="AG14" s="965"/>
      <c r="AH14" s="965"/>
      <c r="AI14" s="965"/>
      <c r="AJ14" s="965"/>
      <c r="AK14" s="195"/>
      <c r="BA14" s="178" t="s">
        <v>337</v>
      </c>
      <c r="BB14" s="178" t="s">
        <v>338</v>
      </c>
      <c r="BC14" s="71"/>
      <c r="BD14" s="71" t="s">
        <v>423</v>
      </c>
      <c r="BE14" s="177"/>
      <c r="BF14" s="177"/>
      <c r="BG14" s="71"/>
      <c r="BH14" s="71" t="s">
        <v>73</v>
      </c>
      <c r="BI14" s="71"/>
      <c r="BJ14" s="71"/>
      <c r="BK14" t="s">
        <v>744</v>
      </c>
      <c r="BL14" s="71"/>
      <c r="BM14" s="179" t="s">
        <v>470</v>
      </c>
      <c r="BN14" s="71"/>
      <c r="BO14" s="71" t="s">
        <v>658</v>
      </c>
      <c r="BP14" s="71"/>
      <c r="BQ14" s="71"/>
      <c r="BR14" s="71"/>
      <c r="BS14" s="71"/>
      <c r="BT14" s="71"/>
      <c r="BU14" s="65" t="s">
        <v>697</v>
      </c>
      <c r="BV14" s="65"/>
      <c r="BW14" s="65"/>
      <c r="BX14" s="65"/>
      <c r="BY14" s="65"/>
      <c r="BZ14" s="65" t="s">
        <v>711</v>
      </c>
      <c r="CA14" s="65"/>
      <c r="CB14" s="65"/>
      <c r="CC14" s="71"/>
      <c r="CD14" s="71"/>
      <c r="CE14" s="71"/>
      <c r="CF14" s="71"/>
      <c r="CG14" s="71"/>
      <c r="CH14" s="71"/>
      <c r="CI14" s="5"/>
      <c r="CJ14" s="5"/>
      <c r="CK14" s="5"/>
      <c r="CL14" s="5"/>
    </row>
    <row r="15" spans="1:90" ht="13.35" customHeight="1">
      <c r="A15" s="331" t="s">
        <v>318</v>
      </c>
      <c r="B15" s="505" t="s">
        <v>526</v>
      </c>
      <c r="C15" s="331" t="s">
        <v>18</v>
      </c>
      <c r="D15" s="331" t="s">
        <v>7</v>
      </c>
      <c r="E15" s="506" t="s">
        <v>1276</v>
      </c>
      <c r="F15" s="331" t="s">
        <v>1275</v>
      </c>
      <c r="G15" s="331" t="s">
        <v>5</v>
      </c>
      <c r="H15" s="331" t="s">
        <v>5</v>
      </c>
      <c r="I15" s="331" t="s">
        <v>5</v>
      </c>
      <c r="J15" s="331" t="s">
        <v>5</v>
      </c>
      <c r="K15" s="331" t="s">
        <v>5</v>
      </c>
      <c r="L15" s="331" t="s">
        <v>5</v>
      </c>
      <c r="M15" s="331" t="s">
        <v>5</v>
      </c>
      <c r="N15" s="331" t="s">
        <v>5</v>
      </c>
      <c r="O15" s="331" t="s">
        <v>5</v>
      </c>
      <c r="P15" s="331" t="s">
        <v>5</v>
      </c>
      <c r="Q15" s="331" t="s">
        <v>5</v>
      </c>
      <c r="R15" s="331" t="s">
        <v>5</v>
      </c>
      <c r="S15" s="331" t="s">
        <v>5</v>
      </c>
      <c r="T15" s="331" t="s">
        <v>5</v>
      </c>
      <c r="U15" s="331" t="s">
        <v>5</v>
      </c>
      <c r="V15" s="331" t="s">
        <v>5</v>
      </c>
      <c r="W15" s="331" t="s">
        <v>5</v>
      </c>
      <c r="X15" s="331" t="s">
        <v>5</v>
      </c>
      <c r="Y15" s="331" t="s">
        <v>5</v>
      </c>
      <c r="Z15" s="331" t="s">
        <v>5</v>
      </c>
      <c r="AA15" s="331" t="s">
        <v>5</v>
      </c>
      <c r="AB15" s="331" t="s">
        <v>5</v>
      </c>
      <c r="AC15" s="331" t="s">
        <v>5</v>
      </c>
      <c r="AD15" s="331" t="s">
        <v>5</v>
      </c>
      <c r="AE15" s="965" t="s">
        <v>106</v>
      </c>
      <c r="AF15" s="965"/>
      <c r="AG15" s="965"/>
      <c r="AH15" s="965"/>
      <c r="AI15" s="965"/>
      <c r="AJ15" s="965"/>
      <c r="AK15" s="195"/>
      <c r="BA15" s="178" t="s">
        <v>325</v>
      </c>
      <c r="BB15" s="178" t="s">
        <v>326</v>
      </c>
      <c r="BC15" s="71"/>
      <c r="BD15" s="71" t="s">
        <v>173</v>
      </c>
      <c r="BE15" s="177"/>
      <c r="BF15" s="177"/>
      <c r="BG15" s="71"/>
      <c r="BH15" s="71" t="s">
        <v>736</v>
      </c>
      <c r="BI15" s="71"/>
      <c r="BJ15" s="71"/>
      <c r="BK15" s="71"/>
      <c r="BL15" s="71"/>
      <c r="BM15" s="179" t="s">
        <v>471</v>
      </c>
      <c r="BN15" s="71"/>
      <c r="BO15" s="71" t="s">
        <v>657</v>
      </c>
      <c r="BP15" s="71"/>
      <c r="BQ15" s="71"/>
      <c r="BR15" s="71"/>
      <c r="BS15" s="71"/>
      <c r="BT15" s="71"/>
      <c r="BU15" s="65" t="s">
        <v>674</v>
      </c>
      <c r="BV15" s="65"/>
      <c r="BW15" s="65"/>
      <c r="BX15" s="65"/>
      <c r="BY15" s="65"/>
      <c r="BZ15" s="65" t="s">
        <v>712</v>
      </c>
      <c r="CA15" s="65"/>
      <c r="CB15" s="65"/>
      <c r="CC15" s="71"/>
      <c r="CD15" s="71"/>
      <c r="CE15" s="71"/>
      <c r="CF15" s="71"/>
      <c r="CG15" s="71"/>
      <c r="CH15" s="71"/>
      <c r="CI15" s="5"/>
      <c r="CJ15" s="5"/>
      <c r="CK15" s="5"/>
      <c r="CL15" s="5"/>
    </row>
    <row r="16" spans="1:90" ht="13.35" customHeight="1">
      <c r="A16" s="331" t="s">
        <v>318</v>
      </c>
      <c r="B16" s="505" t="s">
        <v>526</v>
      </c>
      <c r="C16" s="331" t="s">
        <v>20</v>
      </c>
      <c r="D16" s="331" t="s">
        <v>7</v>
      </c>
      <c r="E16" s="331" t="s">
        <v>64</v>
      </c>
      <c r="F16" s="331" t="s">
        <v>1275</v>
      </c>
      <c r="G16" s="331" t="s">
        <v>5</v>
      </c>
      <c r="H16" s="331" t="s">
        <v>5</v>
      </c>
      <c r="I16" s="331" t="s">
        <v>5</v>
      </c>
      <c r="J16" s="331" t="s">
        <v>5</v>
      </c>
      <c r="K16" s="331" t="s">
        <v>5</v>
      </c>
      <c r="L16" s="331" t="s">
        <v>5</v>
      </c>
      <c r="M16" s="331" t="s">
        <v>5</v>
      </c>
      <c r="N16" s="331" t="s">
        <v>5</v>
      </c>
      <c r="O16" s="331" t="s">
        <v>5</v>
      </c>
      <c r="P16" s="331" t="s">
        <v>5</v>
      </c>
      <c r="Q16" s="331" t="s">
        <v>5</v>
      </c>
      <c r="R16" s="331" t="s">
        <v>5</v>
      </c>
      <c r="S16" s="331" t="s">
        <v>5</v>
      </c>
      <c r="T16" s="331" t="s">
        <v>5</v>
      </c>
      <c r="U16" s="331" t="s">
        <v>5</v>
      </c>
      <c r="V16" s="331" t="s">
        <v>5</v>
      </c>
      <c r="W16" s="331" t="s">
        <v>5</v>
      </c>
      <c r="X16" s="331" t="s">
        <v>5</v>
      </c>
      <c r="Y16" s="331" t="s">
        <v>5</v>
      </c>
      <c r="Z16" s="331" t="s">
        <v>5</v>
      </c>
      <c r="AA16" s="331" t="s">
        <v>5</v>
      </c>
      <c r="AB16" s="331" t="s">
        <v>5</v>
      </c>
      <c r="AC16" s="331" t="s">
        <v>5</v>
      </c>
      <c r="AD16" s="331" t="s">
        <v>5</v>
      </c>
      <c r="AE16" s="965" t="s">
        <v>106</v>
      </c>
      <c r="AF16" s="965"/>
      <c r="AG16" s="965"/>
      <c r="AH16" s="965"/>
      <c r="AI16" s="965"/>
      <c r="AJ16" s="965"/>
      <c r="AK16" s="195"/>
      <c r="BA16" s="178" t="s">
        <v>339</v>
      </c>
      <c r="BB16" s="178" t="s">
        <v>340</v>
      </c>
      <c r="BC16" s="71"/>
      <c r="BD16" s="71" t="s">
        <v>424</v>
      </c>
      <c r="BE16" s="177"/>
      <c r="BF16" s="177"/>
      <c r="BG16" s="71"/>
      <c r="BH16" s="71"/>
      <c r="BI16" s="71"/>
      <c r="BJ16" s="71"/>
      <c r="BK16" s="71"/>
      <c r="BL16" s="71"/>
      <c r="BM16" s="179" t="s">
        <v>642</v>
      </c>
      <c r="BN16" s="71"/>
      <c r="BO16" s="71" t="s">
        <v>659</v>
      </c>
      <c r="BP16" s="71"/>
      <c r="BQ16" s="71"/>
      <c r="BR16" s="71"/>
      <c r="BS16" s="71"/>
      <c r="BT16" s="71"/>
      <c r="BU16" s="65" t="s">
        <v>137</v>
      </c>
      <c r="BV16" s="65"/>
      <c r="BW16" s="65"/>
      <c r="BX16" s="65"/>
      <c r="BY16" s="65"/>
      <c r="BZ16" s="65" t="s">
        <v>723</v>
      </c>
      <c r="CA16" s="65"/>
      <c r="CB16" s="65"/>
      <c r="CC16" s="71"/>
      <c r="CD16" s="71"/>
      <c r="CE16" s="71"/>
      <c r="CF16" s="71"/>
      <c r="CG16" s="71"/>
      <c r="CH16" s="71"/>
      <c r="CI16" s="5"/>
      <c r="CJ16" s="5"/>
      <c r="CK16" s="5"/>
      <c r="CL16" s="5"/>
    </row>
    <row r="17" spans="1:90" ht="12.75">
      <c r="A17" s="331" t="s">
        <v>318</v>
      </c>
      <c r="B17" s="505" t="s">
        <v>534</v>
      </c>
      <c r="C17" s="331" t="s">
        <v>20</v>
      </c>
      <c r="D17" s="331" t="s">
        <v>7</v>
      </c>
      <c r="E17" s="331" t="s">
        <v>804</v>
      </c>
      <c r="F17" s="331" t="s">
        <v>1263</v>
      </c>
      <c r="G17" s="331" t="s">
        <v>5</v>
      </c>
      <c r="H17" s="331" t="s">
        <v>5</v>
      </c>
      <c r="I17" s="331" t="s">
        <v>5</v>
      </c>
      <c r="J17" s="331" t="s">
        <v>5</v>
      </c>
      <c r="K17" s="331" t="s">
        <v>5</v>
      </c>
      <c r="L17" s="331" t="s">
        <v>5</v>
      </c>
      <c r="M17" s="331" t="s">
        <v>5</v>
      </c>
      <c r="N17" s="331" t="s">
        <v>5</v>
      </c>
      <c r="O17" s="331" t="s">
        <v>5</v>
      </c>
      <c r="P17" s="331" t="s">
        <v>5</v>
      </c>
      <c r="Q17" s="331" t="s">
        <v>5</v>
      </c>
      <c r="R17" s="331" t="s">
        <v>5</v>
      </c>
      <c r="S17" s="331"/>
      <c r="T17" s="331"/>
      <c r="U17" s="331"/>
      <c r="V17" s="331"/>
      <c r="W17" s="331"/>
      <c r="X17" s="331"/>
      <c r="Y17" s="331"/>
      <c r="Z17" s="331"/>
      <c r="AA17" s="331"/>
      <c r="AB17" s="331"/>
      <c r="AC17" s="331"/>
      <c r="AD17" s="331"/>
      <c r="AE17" s="965" t="s">
        <v>106</v>
      </c>
      <c r="AF17" s="965"/>
      <c r="AG17" s="965"/>
      <c r="AH17" s="965"/>
      <c r="AI17" s="965"/>
      <c r="AJ17" s="965"/>
      <c r="AK17" s="195"/>
      <c r="BA17" s="283" t="s">
        <v>341</v>
      </c>
      <c r="BB17" s="283" t="s">
        <v>342</v>
      </c>
      <c r="BC17" s="65"/>
      <c r="BD17" s="65" t="s">
        <v>182</v>
      </c>
      <c r="BE17" s="242"/>
      <c r="BF17" s="242"/>
      <c r="BG17" s="65"/>
      <c r="BH17" s="65"/>
      <c r="BI17" s="65"/>
      <c r="BJ17" s="65"/>
      <c r="BK17" s="65"/>
      <c r="BL17" s="65"/>
      <c r="BM17" s="244" t="s">
        <v>96</v>
      </c>
      <c r="BN17" s="65"/>
      <c r="BO17" s="65" t="s">
        <v>660</v>
      </c>
      <c r="BP17" s="65"/>
      <c r="BQ17" s="65"/>
      <c r="BR17" s="65"/>
      <c r="BS17" s="65"/>
      <c r="BT17" s="65"/>
      <c r="BU17" s="65" t="s">
        <v>698</v>
      </c>
      <c r="BV17" s="65"/>
      <c r="BW17" s="65"/>
      <c r="BX17" s="65"/>
      <c r="BY17" s="65"/>
      <c r="BZ17" s="65" t="s">
        <v>713</v>
      </c>
      <c r="CA17" s="65"/>
      <c r="CB17" s="65"/>
      <c r="CC17" s="65"/>
      <c r="CD17" s="65"/>
      <c r="CE17" s="65"/>
      <c r="CF17" s="65"/>
      <c r="CG17" s="65"/>
      <c r="CH17" s="65"/>
      <c r="CI17" s="5"/>
      <c r="CJ17" s="5"/>
      <c r="CK17" s="5"/>
      <c r="CL17" s="5"/>
    </row>
    <row r="18" spans="1:90" ht="12.75">
      <c r="A18" s="501" t="s">
        <v>318</v>
      </c>
      <c r="B18" s="502" t="s">
        <v>534</v>
      </c>
      <c r="C18" s="501" t="s">
        <v>20</v>
      </c>
      <c r="D18" s="501" t="s">
        <v>7</v>
      </c>
      <c r="E18" s="501" t="s">
        <v>1195</v>
      </c>
      <c r="F18" s="501" t="s">
        <v>1263</v>
      </c>
      <c r="G18" s="501" t="s">
        <v>5</v>
      </c>
      <c r="H18" s="501" t="s">
        <v>5</v>
      </c>
      <c r="I18" s="501" t="s">
        <v>5</v>
      </c>
      <c r="J18" s="501" t="s">
        <v>5</v>
      </c>
      <c r="K18" s="501" t="s">
        <v>5</v>
      </c>
      <c r="L18" s="501" t="s">
        <v>5</v>
      </c>
      <c r="M18" s="501" t="s">
        <v>5</v>
      </c>
      <c r="N18" s="501" t="s">
        <v>5</v>
      </c>
      <c r="O18" s="501" t="s">
        <v>5</v>
      </c>
      <c r="P18" s="501" t="s">
        <v>5</v>
      </c>
      <c r="Q18" s="501" t="s">
        <v>5</v>
      </c>
      <c r="R18" s="501" t="s">
        <v>5</v>
      </c>
      <c r="S18" s="501" t="s">
        <v>5</v>
      </c>
      <c r="T18" s="501" t="s">
        <v>5</v>
      </c>
      <c r="U18" s="501" t="s">
        <v>5</v>
      </c>
      <c r="V18" s="501" t="s">
        <v>5</v>
      </c>
      <c r="W18" s="501" t="s">
        <v>5</v>
      </c>
      <c r="X18" s="501" t="s">
        <v>5</v>
      </c>
      <c r="Y18" s="501" t="s">
        <v>5</v>
      </c>
      <c r="Z18" s="501" t="s">
        <v>5</v>
      </c>
      <c r="AA18" s="501" t="s">
        <v>5</v>
      </c>
      <c r="AB18" s="501" t="s">
        <v>5</v>
      </c>
      <c r="AC18" s="501" t="s">
        <v>5</v>
      </c>
      <c r="AD18" s="501" t="s">
        <v>5</v>
      </c>
      <c r="AE18" s="972" t="s">
        <v>106</v>
      </c>
      <c r="AF18" s="972"/>
      <c r="AG18" s="972"/>
      <c r="AH18" s="972"/>
      <c r="AI18" s="972"/>
      <c r="AJ18" s="972"/>
      <c r="AK18" s="195"/>
      <c r="BA18" s="283" t="s">
        <v>343</v>
      </c>
      <c r="BB18" s="283" t="s">
        <v>95</v>
      </c>
      <c r="BC18" s="65"/>
      <c r="BD18" s="65" t="s">
        <v>425</v>
      </c>
      <c r="BE18" s="242"/>
      <c r="BF18" s="242"/>
      <c r="BG18" s="65"/>
      <c r="BH18" s="65"/>
      <c r="BI18" s="65"/>
      <c r="BJ18" s="65"/>
      <c r="BK18" s="65"/>
      <c r="BL18" s="65"/>
      <c r="BM18" s="244" t="s">
        <v>472</v>
      </c>
      <c r="BN18" s="65"/>
      <c r="BO18" s="65" t="s">
        <v>661</v>
      </c>
      <c r="BP18" s="65"/>
      <c r="BQ18" s="65"/>
      <c r="BR18" s="65"/>
      <c r="BS18" s="65"/>
      <c r="BT18" s="65"/>
      <c r="BU18" s="65" t="s">
        <v>727</v>
      </c>
      <c r="BV18" s="65"/>
      <c r="BW18" s="65"/>
      <c r="BX18" s="65"/>
      <c r="BY18" s="65"/>
      <c r="BZ18" s="65" t="s">
        <v>714</v>
      </c>
      <c r="CA18" s="65"/>
      <c r="CB18" s="65"/>
      <c r="CC18" s="65"/>
      <c r="CD18" s="65"/>
      <c r="CE18" s="65"/>
      <c r="CF18" s="65"/>
      <c r="CG18" s="65"/>
      <c r="CH18" s="65"/>
      <c r="CI18" s="5"/>
      <c r="CJ18" s="5"/>
      <c r="CK18" s="5"/>
      <c r="CL18" s="5"/>
    </row>
    <row r="19" spans="1:90" ht="12.75">
      <c r="A19" s="331" t="s">
        <v>318</v>
      </c>
      <c r="B19" s="505" t="s">
        <v>537</v>
      </c>
      <c r="C19" s="506" t="s">
        <v>22</v>
      </c>
      <c r="D19" s="331" t="s">
        <v>7</v>
      </c>
      <c r="E19" s="331" t="s">
        <v>1284</v>
      </c>
      <c r="F19" s="331" t="s">
        <v>1263</v>
      </c>
      <c r="G19" s="331" t="s">
        <v>5</v>
      </c>
      <c r="H19" s="331" t="s">
        <v>5</v>
      </c>
      <c r="I19" s="331" t="s">
        <v>5</v>
      </c>
      <c r="J19" s="331" t="s">
        <v>5</v>
      </c>
      <c r="K19" s="331" t="s">
        <v>5</v>
      </c>
      <c r="L19" s="331" t="s">
        <v>5</v>
      </c>
      <c r="M19" s="331" t="s">
        <v>5</v>
      </c>
      <c r="N19" s="331" t="s">
        <v>5</v>
      </c>
      <c r="O19" s="331" t="s">
        <v>5</v>
      </c>
      <c r="P19" s="331" t="s">
        <v>5</v>
      </c>
      <c r="Q19" s="331" t="s">
        <v>5</v>
      </c>
      <c r="R19" s="331" t="s">
        <v>5</v>
      </c>
      <c r="S19" s="331" t="s">
        <v>5</v>
      </c>
      <c r="T19" s="331" t="s">
        <v>5</v>
      </c>
      <c r="U19" s="331" t="s">
        <v>5</v>
      </c>
      <c r="V19" s="331" t="s">
        <v>5</v>
      </c>
      <c r="W19" s="331" t="s">
        <v>5</v>
      </c>
      <c r="X19" s="331" t="s">
        <v>5</v>
      </c>
      <c r="Y19" s="331" t="s">
        <v>5</v>
      </c>
      <c r="Z19" s="331" t="s">
        <v>5</v>
      </c>
      <c r="AA19" s="331" t="s">
        <v>5</v>
      </c>
      <c r="AB19" s="331" t="s">
        <v>5</v>
      </c>
      <c r="AC19" s="331" t="s">
        <v>5</v>
      </c>
      <c r="AD19" s="331" t="s">
        <v>5</v>
      </c>
      <c r="AE19" s="965" t="s">
        <v>106</v>
      </c>
      <c r="AF19" s="965"/>
      <c r="AG19" s="965"/>
      <c r="AH19" s="965"/>
      <c r="AI19" s="965"/>
      <c r="AJ19" s="965"/>
      <c r="AK19" s="195"/>
      <c r="BA19" s="283" t="s">
        <v>345</v>
      </c>
      <c r="BB19" s="283" t="s">
        <v>317</v>
      </c>
      <c r="BC19" s="65"/>
      <c r="BD19" s="65" t="s">
        <v>426</v>
      </c>
      <c r="BE19" s="242"/>
      <c r="BF19" s="242"/>
      <c r="BG19" s="65"/>
      <c r="BH19" s="65"/>
      <c r="BI19" s="65"/>
      <c r="BJ19" s="65"/>
      <c r="BK19" s="65"/>
      <c r="BL19" s="65"/>
      <c r="BM19" s="244" t="s">
        <v>473</v>
      </c>
      <c r="BN19" s="65"/>
      <c r="BO19" s="65" t="s">
        <v>662</v>
      </c>
      <c r="BP19" s="65"/>
      <c r="BQ19" s="65"/>
      <c r="BR19" s="65"/>
      <c r="BS19" s="65"/>
      <c r="BT19" s="65"/>
      <c r="BU19" s="65" t="s">
        <v>728</v>
      </c>
      <c r="BV19" s="65"/>
      <c r="BW19" s="65"/>
      <c r="BX19" s="65"/>
      <c r="BY19" s="65"/>
      <c r="BZ19" s="65" t="s">
        <v>722</v>
      </c>
      <c r="CA19" s="65"/>
      <c r="CB19" s="65"/>
      <c r="CC19" s="65"/>
      <c r="CD19" s="65"/>
      <c r="CE19" s="65"/>
      <c r="CF19" s="65"/>
      <c r="CG19" s="65"/>
      <c r="CH19" s="65"/>
    </row>
    <row r="20" spans="1:90" ht="12.75">
      <c r="A20" s="331" t="s">
        <v>318</v>
      </c>
      <c r="B20" s="505" t="s">
        <v>560</v>
      </c>
      <c r="C20" s="331" t="s">
        <v>18</v>
      </c>
      <c r="D20" s="331" t="s">
        <v>7</v>
      </c>
      <c r="E20" s="506" t="s">
        <v>1276</v>
      </c>
      <c r="F20" s="331" t="s">
        <v>1275</v>
      </c>
      <c r="G20" s="331" t="s">
        <v>5</v>
      </c>
      <c r="H20" s="331" t="s">
        <v>5</v>
      </c>
      <c r="I20" s="331" t="s">
        <v>5</v>
      </c>
      <c r="J20" s="331" t="s">
        <v>5</v>
      </c>
      <c r="K20" s="331" t="s">
        <v>5</v>
      </c>
      <c r="L20" s="331" t="s">
        <v>5</v>
      </c>
      <c r="M20" s="331" t="s">
        <v>5</v>
      </c>
      <c r="N20" s="331" t="s">
        <v>5</v>
      </c>
      <c r="O20" s="331" t="s">
        <v>5</v>
      </c>
      <c r="P20" s="331" t="s">
        <v>5</v>
      </c>
      <c r="Q20" s="331" t="s">
        <v>5</v>
      </c>
      <c r="R20" s="331" t="s">
        <v>5</v>
      </c>
      <c r="S20" s="331" t="s">
        <v>5</v>
      </c>
      <c r="T20" s="331" t="s">
        <v>5</v>
      </c>
      <c r="U20" s="331" t="s">
        <v>5</v>
      </c>
      <c r="V20" s="331" t="s">
        <v>5</v>
      </c>
      <c r="W20" s="331" t="s">
        <v>5</v>
      </c>
      <c r="X20" s="331" t="s">
        <v>5</v>
      </c>
      <c r="Y20" s="331" t="s">
        <v>5</v>
      </c>
      <c r="Z20" s="331" t="s">
        <v>5</v>
      </c>
      <c r="AA20" s="331" t="s">
        <v>5</v>
      </c>
      <c r="AB20" s="331" t="s">
        <v>5</v>
      </c>
      <c r="AC20" s="331" t="s">
        <v>5</v>
      </c>
      <c r="AD20" s="331" t="s">
        <v>5</v>
      </c>
      <c r="AE20" s="965" t="s">
        <v>106</v>
      </c>
      <c r="AF20" s="965"/>
      <c r="AG20" s="965"/>
      <c r="AH20" s="965"/>
      <c r="AI20" s="965"/>
      <c r="AJ20" s="965"/>
      <c r="AK20" s="195"/>
      <c r="BA20" s="283" t="s">
        <v>346</v>
      </c>
      <c r="BB20" s="283" t="s">
        <v>347</v>
      </c>
      <c r="BC20" s="65"/>
      <c r="BD20" s="65" t="s">
        <v>427</v>
      </c>
      <c r="BE20" s="242"/>
      <c r="BF20" s="242"/>
      <c r="BG20" s="65"/>
      <c r="BH20" s="65"/>
      <c r="BI20" s="65"/>
      <c r="BJ20" s="65"/>
      <c r="BK20" s="65"/>
      <c r="BL20" s="65"/>
      <c r="BM20" s="244" t="s">
        <v>474</v>
      </c>
      <c r="BN20" s="65"/>
      <c r="BO20" s="65" t="s">
        <v>663</v>
      </c>
      <c r="BP20" s="65"/>
      <c r="BQ20" s="65"/>
      <c r="BR20" s="65"/>
      <c r="BS20" s="65"/>
      <c r="BT20" s="65"/>
      <c r="BU20" s="65" t="s">
        <v>729</v>
      </c>
      <c r="BV20" s="65"/>
      <c r="BW20" s="65"/>
      <c r="BX20" s="65"/>
      <c r="BY20" s="65"/>
      <c r="BZ20" s="65" t="s">
        <v>721</v>
      </c>
      <c r="CA20" s="65"/>
      <c r="CB20" s="65"/>
      <c r="CC20" s="65"/>
      <c r="CD20" s="65"/>
      <c r="CE20" s="65"/>
      <c r="CF20" s="65"/>
      <c r="CG20" s="65"/>
      <c r="CH20" s="65"/>
    </row>
    <row r="21" spans="1:90" ht="12.75">
      <c r="A21" s="501" t="s">
        <v>318</v>
      </c>
      <c r="B21" s="502" t="s">
        <v>82</v>
      </c>
      <c r="C21" s="501" t="s">
        <v>20</v>
      </c>
      <c r="D21" s="501" t="s">
        <v>7</v>
      </c>
      <c r="E21" s="501" t="s">
        <v>105</v>
      </c>
      <c r="F21" s="501" t="s">
        <v>1263</v>
      </c>
      <c r="G21" s="501" t="s">
        <v>5</v>
      </c>
      <c r="H21" s="501" t="s">
        <v>5</v>
      </c>
      <c r="I21" s="501" t="s">
        <v>5</v>
      </c>
      <c r="J21" s="501" t="s">
        <v>5</v>
      </c>
      <c r="K21" s="501" t="s">
        <v>5</v>
      </c>
      <c r="L21" s="501" t="s">
        <v>5</v>
      </c>
      <c r="M21" s="501" t="s">
        <v>5</v>
      </c>
      <c r="N21" s="501" t="s">
        <v>5</v>
      </c>
      <c r="O21" s="501" t="s">
        <v>5</v>
      </c>
      <c r="P21" s="501" t="s">
        <v>5</v>
      </c>
      <c r="Q21" s="501" t="s">
        <v>5</v>
      </c>
      <c r="R21" s="501" t="s">
        <v>5</v>
      </c>
      <c r="S21" s="501" t="s">
        <v>5</v>
      </c>
      <c r="T21" s="501" t="s">
        <v>5</v>
      </c>
      <c r="U21" s="501" t="s">
        <v>5</v>
      </c>
      <c r="V21" s="501" t="s">
        <v>5</v>
      </c>
      <c r="W21" s="501" t="s">
        <v>5</v>
      </c>
      <c r="X21" s="501" t="s">
        <v>5</v>
      </c>
      <c r="Y21" s="501" t="s">
        <v>5</v>
      </c>
      <c r="Z21" s="501" t="s">
        <v>5</v>
      </c>
      <c r="AA21" s="501" t="s">
        <v>5</v>
      </c>
      <c r="AB21" s="501" t="s">
        <v>5</v>
      </c>
      <c r="AC21" s="501" t="s">
        <v>5</v>
      </c>
      <c r="AD21" s="501" t="s">
        <v>5</v>
      </c>
      <c r="AE21" s="972" t="s">
        <v>106</v>
      </c>
      <c r="AF21" s="972"/>
      <c r="AG21" s="972"/>
      <c r="AH21" s="972"/>
      <c r="AI21" s="972"/>
      <c r="AJ21" s="972"/>
      <c r="AK21" s="195"/>
      <c r="BA21" s="283" t="s">
        <v>344</v>
      </c>
      <c r="BB21" s="283" t="s">
        <v>313</v>
      </c>
      <c r="BC21" s="65"/>
      <c r="BD21" s="65" t="s">
        <v>428</v>
      </c>
      <c r="BE21" s="242"/>
      <c r="BF21" s="242"/>
      <c r="BG21" s="65"/>
      <c r="BH21" s="247" t="s">
        <v>741</v>
      </c>
      <c r="BI21" s="246" t="s">
        <v>795</v>
      </c>
      <c r="BJ21" s="65"/>
      <c r="BK21" s="65"/>
      <c r="BL21" s="65"/>
      <c r="BM21" s="244" t="s">
        <v>475</v>
      </c>
      <c r="BN21" s="65"/>
      <c r="BO21" s="65" t="s">
        <v>664</v>
      </c>
      <c r="BP21" s="65"/>
      <c r="BQ21" s="65"/>
      <c r="BR21" s="65"/>
      <c r="BS21" s="65"/>
      <c r="BT21" s="65"/>
      <c r="BU21" s="65" t="s">
        <v>730</v>
      </c>
      <c r="BV21" s="65"/>
      <c r="BW21" s="65"/>
      <c r="BX21" s="65"/>
      <c r="BY21" s="65"/>
      <c r="BZ21" s="65" t="s">
        <v>715</v>
      </c>
      <c r="CA21" s="65"/>
      <c r="CB21" s="65"/>
      <c r="CC21" s="65"/>
      <c r="CD21" s="65"/>
      <c r="CE21" s="65"/>
      <c r="CF21" s="65"/>
      <c r="CG21" s="65"/>
      <c r="CH21" s="65"/>
    </row>
    <row r="22" spans="1:90" ht="12.75">
      <c r="A22" s="501" t="s">
        <v>318</v>
      </c>
      <c r="B22" s="501" t="s">
        <v>82</v>
      </c>
      <c r="C22" s="501" t="s">
        <v>18</v>
      </c>
      <c r="D22" s="501" t="s">
        <v>7</v>
      </c>
      <c r="E22" s="501" t="s">
        <v>1276</v>
      </c>
      <c r="F22" s="501" t="s">
        <v>1263</v>
      </c>
      <c r="G22" s="501" t="s">
        <v>5</v>
      </c>
      <c r="H22" s="501" t="s">
        <v>5</v>
      </c>
      <c r="I22" s="501" t="s">
        <v>5</v>
      </c>
      <c r="J22" s="501" t="s">
        <v>5</v>
      </c>
      <c r="K22" s="501" t="s">
        <v>5</v>
      </c>
      <c r="L22" s="501" t="s">
        <v>5</v>
      </c>
      <c r="M22" s="501" t="s">
        <v>5</v>
      </c>
      <c r="N22" s="501" t="s">
        <v>5</v>
      </c>
      <c r="O22" s="501" t="s">
        <v>5</v>
      </c>
      <c r="P22" s="501" t="s">
        <v>5</v>
      </c>
      <c r="Q22" s="501" t="s">
        <v>5</v>
      </c>
      <c r="R22" s="501" t="s">
        <v>5</v>
      </c>
      <c r="S22" s="501" t="s">
        <v>5</v>
      </c>
      <c r="T22" s="501" t="s">
        <v>5</v>
      </c>
      <c r="U22" s="501" t="s">
        <v>5</v>
      </c>
      <c r="V22" s="501" t="s">
        <v>5</v>
      </c>
      <c r="W22" s="501" t="s">
        <v>5</v>
      </c>
      <c r="X22" s="501" t="s">
        <v>5</v>
      </c>
      <c r="Y22" s="501" t="s">
        <v>5</v>
      </c>
      <c r="Z22" s="501" t="s">
        <v>5</v>
      </c>
      <c r="AA22" s="501" t="s">
        <v>5</v>
      </c>
      <c r="AB22" s="501" t="s">
        <v>5</v>
      </c>
      <c r="AC22" s="501" t="s">
        <v>5</v>
      </c>
      <c r="AD22" s="501" t="s">
        <v>5</v>
      </c>
      <c r="AE22" s="972" t="s">
        <v>106</v>
      </c>
      <c r="AF22" s="972"/>
      <c r="AG22" s="972"/>
      <c r="AH22" s="972"/>
      <c r="AI22" s="972"/>
      <c r="AJ22" s="972"/>
      <c r="AK22" s="195"/>
      <c r="BA22" s="283" t="s">
        <v>348</v>
      </c>
      <c r="BB22" s="283" t="s">
        <v>349</v>
      </c>
      <c r="BC22" s="65"/>
      <c r="BD22" s="65" t="s">
        <v>115</v>
      </c>
      <c r="BE22" s="242"/>
      <c r="BF22" s="242"/>
      <c r="BG22" s="65"/>
      <c r="BH22" s="65"/>
      <c r="BI22" s="65"/>
      <c r="BJ22" s="65"/>
      <c r="BK22" s="65"/>
      <c r="BL22" s="65"/>
      <c r="BM22" s="244" t="s">
        <v>476</v>
      </c>
      <c r="BN22" s="65"/>
      <c r="BO22" s="65" t="s">
        <v>665</v>
      </c>
      <c r="BP22" s="65"/>
      <c r="BQ22" s="65"/>
      <c r="BR22" s="65"/>
      <c r="BS22" s="65"/>
      <c r="BT22" s="65"/>
      <c r="BU22" s="65" t="s">
        <v>675</v>
      </c>
      <c r="BV22" s="65"/>
      <c r="BW22" s="65"/>
      <c r="BX22" s="65"/>
      <c r="BY22" s="65"/>
      <c r="BZ22" s="65" t="s">
        <v>441</v>
      </c>
      <c r="CA22" s="65"/>
      <c r="CB22" s="65"/>
      <c r="CC22" s="65"/>
      <c r="CD22" s="65"/>
      <c r="CE22" s="65"/>
      <c r="CF22" s="65"/>
      <c r="CG22" s="65"/>
      <c r="CH22" s="65"/>
    </row>
    <row r="23" spans="1:90" ht="12.75">
      <c r="A23" s="331" t="s">
        <v>318</v>
      </c>
      <c r="B23" s="505" t="s">
        <v>562</v>
      </c>
      <c r="C23" s="331" t="s">
        <v>20</v>
      </c>
      <c r="D23" s="331" t="s">
        <v>7</v>
      </c>
      <c r="E23" s="331" t="s">
        <v>804</v>
      </c>
      <c r="F23" s="331" t="s">
        <v>1263</v>
      </c>
      <c r="G23" s="331" t="s">
        <v>5</v>
      </c>
      <c r="H23" s="331" t="s">
        <v>5</v>
      </c>
      <c r="I23" s="331" t="s">
        <v>5</v>
      </c>
      <c r="J23" s="331" t="s">
        <v>5</v>
      </c>
      <c r="K23" s="331" t="s">
        <v>5</v>
      </c>
      <c r="L23" s="331" t="s">
        <v>5</v>
      </c>
      <c r="M23" s="331" t="s">
        <v>5</v>
      </c>
      <c r="N23" s="331" t="s">
        <v>5</v>
      </c>
      <c r="O23" s="331" t="s">
        <v>5</v>
      </c>
      <c r="P23" s="331" t="s">
        <v>5</v>
      </c>
      <c r="Q23" s="331" t="s">
        <v>5</v>
      </c>
      <c r="R23" s="331" t="s">
        <v>5</v>
      </c>
      <c r="S23" s="331"/>
      <c r="T23" s="331"/>
      <c r="U23" s="331"/>
      <c r="V23" s="331"/>
      <c r="W23" s="331"/>
      <c r="X23" s="331"/>
      <c r="Y23" s="331"/>
      <c r="Z23" s="331"/>
      <c r="AA23" s="331"/>
      <c r="AB23" s="331"/>
      <c r="AC23" s="331"/>
      <c r="AD23" s="331"/>
      <c r="AE23" s="965" t="s">
        <v>106</v>
      </c>
      <c r="AF23" s="965"/>
      <c r="AG23" s="965"/>
      <c r="AH23" s="965"/>
      <c r="AI23" s="965"/>
      <c r="AJ23" s="965"/>
      <c r="AK23" s="195"/>
      <c r="BA23" s="283" t="s">
        <v>350</v>
      </c>
      <c r="BB23" s="283" t="s">
        <v>316</v>
      </c>
      <c r="BC23" s="65"/>
      <c r="BD23" s="65" t="s">
        <v>429</v>
      </c>
      <c r="BE23" s="242"/>
      <c r="BF23" s="242"/>
      <c r="BG23" s="65"/>
      <c r="BH23" s="65"/>
      <c r="BI23" s="65"/>
      <c r="BJ23" s="65"/>
      <c r="BK23" s="65"/>
      <c r="BL23" s="65"/>
      <c r="BM23" s="244" t="s">
        <v>477</v>
      </c>
      <c r="BN23" s="65"/>
      <c r="BO23" s="65" t="s">
        <v>666</v>
      </c>
      <c r="BP23" s="65"/>
      <c r="BQ23" s="65"/>
      <c r="BR23" s="65"/>
      <c r="BS23" s="65"/>
      <c r="BT23" s="65"/>
      <c r="BU23" s="65" t="s">
        <v>676</v>
      </c>
      <c r="BV23" s="65"/>
      <c r="BW23" s="65"/>
      <c r="BX23" s="65"/>
      <c r="BY23" s="65"/>
      <c r="BZ23" s="65" t="s">
        <v>716</v>
      </c>
      <c r="CA23" s="65"/>
      <c r="CB23" s="65"/>
      <c r="CC23" s="65"/>
      <c r="CD23" s="65"/>
      <c r="CE23" s="65"/>
      <c r="CF23" s="65"/>
      <c r="CG23" s="65"/>
      <c r="CH23" s="65"/>
    </row>
    <row r="24" spans="1:90" ht="12.75">
      <c r="A24" s="331" t="s">
        <v>318</v>
      </c>
      <c r="B24" s="505" t="s">
        <v>562</v>
      </c>
      <c r="C24" s="506" t="s">
        <v>20</v>
      </c>
      <c r="D24" s="331" t="s">
        <v>7</v>
      </c>
      <c r="E24" s="331" t="s">
        <v>1299</v>
      </c>
      <c r="F24" s="331" t="s">
        <v>1263</v>
      </c>
      <c r="G24" s="331" t="s">
        <v>5</v>
      </c>
      <c r="H24" s="331" t="s">
        <v>5</v>
      </c>
      <c r="I24" s="331" t="s">
        <v>5</v>
      </c>
      <c r="J24" s="331" t="s">
        <v>5</v>
      </c>
      <c r="K24" s="331" t="s">
        <v>5</v>
      </c>
      <c r="L24" s="331" t="s">
        <v>5</v>
      </c>
      <c r="M24" s="331" t="s">
        <v>5</v>
      </c>
      <c r="N24" s="331" t="s">
        <v>5</v>
      </c>
      <c r="O24" s="331" t="s">
        <v>5</v>
      </c>
      <c r="P24" s="331" t="s">
        <v>5</v>
      </c>
      <c r="Q24" s="331" t="s">
        <v>5</v>
      </c>
      <c r="R24" s="331" t="s">
        <v>5</v>
      </c>
      <c r="S24" s="331"/>
      <c r="T24" s="331"/>
      <c r="U24" s="331"/>
      <c r="V24" s="331"/>
      <c r="W24" s="331"/>
      <c r="X24" s="331"/>
      <c r="Y24" s="331"/>
      <c r="Z24" s="331"/>
      <c r="AA24" s="331"/>
      <c r="AB24" s="331"/>
      <c r="AC24" s="331"/>
      <c r="AD24" s="331"/>
      <c r="AE24" s="965" t="s">
        <v>106</v>
      </c>
      <c r="AF24" s="965"/>
      <c r="AG24" s="965"/>
      <c r="AH24" s="965"/>
      <c r="AI24" s="965"/>
      <c r="AJ24" s="965"/>
      <c r="AK24" s="195"/>
      <c r="BA24" s="283" t="s">
        <v>351</v>
      </c>
      <c r="BB24" s="283" t="s">
        <v>352</v>
      </c>
      <c r="BC24" s="65"/>
      <c r="BD24" s="65"/>
      <c r="BE24" s="242"/>
      <c r="BF24" s="242"/>
      <c r="BG24" s="65"/>
      <c r="BH24" s="65"/>
      <c r="BI24" s="65"/>
      <c r="BJ24" s="65"/>
      <c r="BK24" s="65"/>
      <c r="BL24" s="65"/>
      <c r="BM24" s="244" t="s">
        <v>478</v>
      </c>
      <c r="BN24" s="65"/>
      <c r="BO24" s="65" t="s">
        <v>654</v>
      </c>
      <c r="BP24" s="65"/>
      <c r="BQ24" s="65"/>
      <c r="BR24" s="65"/>
      <c r="BS24" s="65"/>
      <c r="BT24" s="65"/>
      <c r="BU24" s="65" t="s">
        <v>677</v>
      </c>
      <c r="BV24" s="65"/>
      <c r="BW24" s="65"/>
      <c r="BX24" s="65"/>
      <c r="BY24" s="65"/>
      <c r="BZ24" s="65"/>
      <c r="CA24" s="65"/>
      <c r="CB24" s="65"/>
      <c r="CC24" s="65"/>
      <c r="CD24" s="65"/>
      <c r="CE24" s="65"/>
      <c r="CF24" s="65"/>
      <c r="CG24" s="65"/>
      <c r="CH24" s="65"/>
    </row>
    <row r="25" spans="1:90" ht="12.75">
      <c r="A25" s="331" t="s">
        <v>318</v>
      </c>
      <c r="B25" s="505" t="s">
        <v>562</v>
      </c>
      <c r="C25" s="331" t="s">
        <v>20</v>
      </c>
      <c r="D25" s="331" t="s">
        <v>7</v>
      </c>
      <c r="E25" s="331" t="s">
        <v>1299</v>
      </c>
      <c r="F25" s="331" t="s">
        <v>1263</v>
      </c>
      <c r="G25" s="331" t="s">
        <v>5</v>
      </c>
      <c r="H25" s="331" t="s">
        <v>5</v>
      </c>
      <c r="I25" s="331" t="s">
        <v>5</v>
      </c>
      <c r="J25" s="331" t="s">
        <v>5</v>
      </c>
      <c r="K25" s="331" t="s">
        <v>5</v>
      </c>
      <c r="L25" s="331" t="s">
        <v>5</v>
      </c>
      <c r="M25" s="331" t="s">
        <v>5</v>
      </c>
      <c r="N25" s="331" t="s">
        <v>5</v>
      </c>
      <c r="O25" s="331" t="s">
        <v>5</v>
      </c>
      <c r="P25" s="331" t="s">
        <v>5</v>
      </c>
      <c r="Q25" s="331" t="s">
        <v>5</v>
      </c>
      <c r="R25" s="331" t="s">
        <v>5</v>
      </c>
      <c r="S25" s="331" t="s">
        <v>5</v>
      </c>
      <c r="T25" s="331" t="s">
        <v>5</v>
      </c>
      <c r="U25" s="331" t="s">
        <v>5</v>
      </c>
      <c r="V25" s="331" t="s">
        <v>5</v>
      </c>
      <c r="W25" s="331" t="s">
        <v>5</v>
      </c>
      <c r="X25" s="331" t="s">
        <v>5</v>
      </c>
      <c r="Y25" s="331" t="s">
        <v>5</v>
      </c>
      <c r="Z25" s="331" t="s">
        <v>5</v>
      </c>
      <c r="AA25" s="331" t="s">
        <v>5</v>
      </c>
      <c r="AB25" s="331" t="s">
        <v>5</v>
      </c>
      <c r="AC25" s="331" t="s">
        <v>5</v>
      </c>
      <c r="AD25" s="331" t="s">
        <v>5</v>
      </c>
      <c r="AE25" s="965" t="s">
        <v>106</v>
      </c>
      <c r="AF25" s="965"/>
      <c r="AG25" s="965"/>
      <c r="AH25" s="965"/>
      <c r="AI25" s="965"/>
      <c r="AJ25" s="965"/>
      <c r="AK25" s="195"/>
      <c r="BA25" s="283" t="s">
        <v>353</v>
      </c>
      <c r="BB25" s="283" t="s">
        <v>354</v>
      </c>
      <c r="BC25" s="65"/>
      <c r="BD25" s="65"/>
      <c r="BE25" s="242"/>
      <c r="BF25" s="242"/>
      <c r="BG25" s="65"/>
      <c r="BH25" s="65"/>
      <c r="BI25" s="65"/>
      <c r="BJ25" s="65"/>
      <c r="BK25" s="65"/>
      <c r="BL25" s="65"/>
      <c r="BM25" s="244" t="s">
        <v>479</v>
      </c>
      <c r="BN25" s="65"/>
      <c r="BO25" s="65" t="s">
        <v>667</v>
      </c>
      <c r="BP25" s="65"/>
      <c r="BQ25" s="65"/>
      <c r="BR25" s="65"/>
      <c r="BS25" s="65"/>
      <c r="BT25" s="65"/>
      <c r="BU25" s="65" t="s">
        <v>678</v>
      </c>
      <c r="BV25" s="65"/>
      <c r="BW25" s="65"/>
      <c r="BX25" s="65"/>
      <c r="BY25" s="65"/>
      <c r="BZ25" s="65"/>
      <c r="CA25" s="65"/>
      <c r="CB25" s="65"/>
      <c r="CC25" s="65"/>
      <c r="CD25" s="65"/>
      <c r="CE25" s="65"/>
      <c r="CF25" s="65"/>
      <c r="CG25" s="65"/>
      <c r="CH25" s="65"/>
    </row>
    <row r="26" spans="1:90" ht="12.75">
      <c r="A26" s="331" t="s">
        <v>318</v>
      </c>
      <c r="B26" s="505" t="s">
        <v>580</v>
      </c>
      <c r="C26" s="331" t="s">
        <v>22</v>
      </c>
      <c r="D26" s="331" t="s">
        <v>7</v>
      </c>
      <c r="E26" s="331" t="s">
        <v>1285</v>
      </c>
      <c r="F26" s="331" t="s">
        <v>1263</v>
      </c>
      <c r="G26" s="331" t="s">
        <v>5</v>
      </c>
      <c r="H26" s="331" t="s">
        <v>5</v>
      </c>
      <c r="I26" s="331" t="s">
        <v>5</v>
      </c>
      <c r="J26" s="331" t="s">
        <v>5</v>
      </c>
      <c r="K26" s="331" t="s">
        <v>5</v>
      </c>
      <c r="L26" s="331" t="s">
        <v>5</v>
      </c>
      <c r="M26" s="331" t="s">
        <v>5</v>
      </c>
      <c r="N26" s="331" t="s">
        <v>5</v>
      </c>
      <c r="O26" s="331" t="s">
        <v>5</v>
      </c>
      <c r="P26" s="331" t="s">
        <v>5</v>
      </c>
      <c r="Q26" s="331" t="s">
        <v>5</v>
      </c>
      <c r="R26" s="331" t="s">
        <v>5</v>
      </c>
      <c r="S26" s="331"/>
      <c r="T26" s="331"/>
      <c r="U26" s="331"/>
      <c r="V26" s="331"/>
      <c r="W26" s="331"/>
      <c r="X26" s="331"/>
      <c r="Y26" s="331"/>
      <c r="Z26" s="331"/>
      <c r="AA26" s="331"/>
      <c r="AB26" s="331"/>
      <c r="AC26" s="331"/>
      <c r="AD26" s="331"/>
      <c r="AE26" s="965" t="s">
        <v>106</v>
      </c>
      <c r="AF26" s="965"/>
      <c r="AG26" s="965"/>
      <c r="AH26" s="965"/>
      <c r="AI26" s="965"/>
      <c r="AJ26" s="965"/>
      <c r="AK26" s="195"/>
      <c r="BA26" s="283" t="s">
        <v>355</v>
      </c>
      <c r="BB26" s="283" t="s">
        <v>356</v>
      </c>
      <c r="BC26" s="65"/>
      <c r="BD26" s="245" t="s">
        <v>421</v>
      </c>
      <c r="BE26" s="242"/>
      <c r="BF26" s="242"/>
      <c r="BG26" s="65"/>
      <c r="BH26" s="245" t="s">
        <v>460</v>
      </c>
      <c r="BI26" s="65"/>
      <c r="BJ26" s="65"/>
      <c r="BK26" s="65"/>
      <c r="BL26" s="65"/>
      <c r="BM26" s="244" t="s">
        <v>480</v>
      </c>
      <c r="BN26" s="65"/>
      <c r="BO26" s="65" t="s">
        <v>655</v>
      </c>
      <c r="BP26" s="65"/>
      <c r="BQ26" s="65"/>
      <c r="BR26" s="65"/>
      <c r="BS26" s="65"/>
      <c r="BT26" s="65"/>
      <c r="BU26" s="65" t="s">
        <v>699</v>
      </c>
      <c r="BV26" s="65"/>
      <c r="BW26" s="65"/>
      <c r="BX26" s="65"/>
      <c r="BY26" s="65"/>
      <c r="BZ26" s="65" t="s">
        <v>724</v>
      </c>
      <c r="CA26" s="65"/>
      <c r="CB26" s="65"/>
      <c r="CC26" s="65"/>
      <c r="CD26" s="270" t="s">
        <v>207</v>
      </c>
      <c r="CE26" s="271"/>
      <c r="CF26" s="270" t="s">
        <v>208</v>
      </c>
      <c r="CG26" s="272"/>
      <c r="CH26" s="272"/>
    </row>
    <row r="27" spans="1:90" ht="12.75">
      <c r="A27" s="331" t="s">
        <v>318</v>
      </c>
      <c r="B27" s="505" t="s">
        <v>580</v>
      </c>
      <c r="C27" s="331" t="s">
        <v>1030</v>
      </c>
      <c r="D27" s="331" t="s">
        <v>196</v>
      </c>
      <c r="E27" s="331" t="s">
        <v>1281</v>
      </c>
      <c r="F27" s="331" t="s">
        <v>1263</v>
      </c>
      <c r="G27" s="331" t="s">
        <v>5</v>
      </c>
      <c r="H27" s="331" t="s">
        <v>5</v>
      </c>
      <c r="I27" s="331" t="s">
        <v>5</v>
      </c>
      <c r="J27" s="331" t="s">
        <v>5</v>
      </c>
      <c r="K27" s="331" t="s">
        <v>5</v>
      </c>
      <c r="L27" s="331" t="s">
        <v>5</v>
      </c>
      <c r="M27" s="331" t="s">
        <v>5</v>
      </c>
      <c r="N27" s="331" t="s">
        <v>5</v>
      </c>
      <c r="O27" s="331" t="s">
        <v>5</v>
      </c>
      <c r="P27" s="331" t="s">
        <v>5</v>
      </c>
      <c r="Q27" s="331" t="s">
        <v>5</v>
      </c>
      <c r="R27" s="331" t="s">
        <v>5</v>
      </c>
      <c r="S27" s="331"/>
      <c r="T27" s="331"/>
      <c r="U27" s="331"/>
      <c r="V27" s="331"/>
      <c r="W27" s="331"/>
      <c r="X27" s="331"/>
      <c r="Y27" s="331"/>
      <c r="Z27" s="331"/>
      <c r="AA27" s="331"/>
      <c r="AB27" s="331"/>
      <c r="AC27" s="331"/>
      <c r="AD27" s="331"/>
      <c r="AE27" s="965" t="s">
        <v>106</v>
      </c>
      <c r="AF27" s="965"/>
      <c r="AG27" s="965"/>
      <c r="AH27" s="965"/>
      <c r="AI27" s="965"/>
      <c r="AJ27" s="965"/>
      <c r="AK27" s="195"/>
      <c r="BA27" s="283" t="s">
        <v>357</v>
      </c>
      <c r="BB27" s="283" t="s">
        <v>358</v>
      </c>
      <c r="BC27" s="65"/>
      <c r="BD27" s="65" t="s">
        <v>430</v>
      </c>
      <c r="BE27" s="242"/>
      <c r="BF27" s="242"/>
      <c r="BG27" s="65"/>
      <c r="BH27" s="65" t="s">
        <v>459</v>
      </c>
      <c r="BI27" s="65"/>
      <c r="BJ27" s="65"/>
      <c r="BK27" s="65"/>
      <c r="BL27" s="65"/>
      <c r="BM27" s="244" t="s">
        <v>481</v>
      </c>
      <c r="BN27" s="65"/>
      <c r="BO27" s="65"/>
      <c r="BP27" s="65"/>
      <c r="BQ27" s="65"/>
      <c r="BR27" s="65"/>
      <c r="BS27" s="65"/>
      <c r="BT27" s="65"/>
      <c r="BU27" s="65" t="s">
        <v>679</v>
      </c>
      <c r="BV27" s="65"/>
      <c r="BW27" s="65"/>
      <c r="BX27" s="65"/>
      <c r="BY27" s="65"/>
      <c r="BZ27" s="65" t="s">
        <v>172</v>
      </c>
      <c r="CA27" s="65"/>
      <c r="CB27" s="65"/>
      <c r="CC27" s="65"/>
      <c r="CD27" s="271" t="s">
        <v>209</v>
      </c>
      <c r="CE27" s="271"/>
      <c r="CF27" s="271" t="s">
        <v>210</v>
      </c>
      <c r="CG27" s="272"/>
      <c r="CH27" s="272"/>
    </row>
    <row r="28" spans="1:90" ht="12.75">
      <c r="A28" s="331" t="s">
        <v>318</v>
      </c>
      <c r="B28" s="505" t="s">
        <v>586</v>
      </c>
      <c r="C28" s="331" t="s">
        <v>18</v>
      </c>
      <c r="D28" s="331" t="s">
        <v>7</v>
      </c>
      <c r="E28" s="331" t="s">
        <v>1089</v>
      </c>
      <c r="F28" s="331" t="s">
        <v>1275</v>
      </c>
      <c r="G28" s="331"/>
      <c r="H28" s="331"/>
      <c r="I28" s="331"/>
      <c r="J28" s="506"/>
      <c r="K28" s="506"/>
      <c r="L28" s="506"/>
      <c r="M28" s="331"/>
      <c r="N28" s="331"/>
      <c r="O28" s="331"/>
      <c r="P28" s="506"/>
      <c r="Q28" s="506"/>
      <c r="R28" s="506"/>
      <c r="S28" s="331"/>
      <c r="T28" s="331"/>
      <c r="U28" s="331"/>
      <c r="V28" s="506"/>
      <c r="W28" s="506"/>
      <c r="X28" s="506"/>
      <c r="Y28" s="331"/>
      <c r="Z28" s="331"/>
      <c r="AA28" s="331"/>
      <c r="AB28" s="506"/>
      <c r="AC28" s="506"/>
      <c r="AD28" s="506"/>
      <c r="AE28" s="965" t="s">
        <v>106</v>
      </c>
      <c r="AF28" s="965"/>
      <c r="AG28" s="965"/>
      <c r="AH28" s="965"/>
      <c r="AI28" s="965"/>
      <c r="AJ28" s="965"/>
      <c r="AK28" s="195" t="s">
        <v>1610</v>
      </c>
      <c r="BA28" s="283" t="s">
        <v>359</v>
      </c>
      <c r="BB28" s="283" t="s">
        <v>360</v>
      </c>
      <c r="BC28" s="65"/>
      <c r="BD28" s="65" t="s">
        <v>431</v>
      </c>
      <c r="BE28" s="242"/>
      <c r="BF28" s="242"/>
      <c r="BG28" s="65"/>
      <c r="BH28" s="65" t="s">
        <v>267</v>
      </c>
      <c r="BI28" s="65"/>
      <c r="BJ28" s="65"/>
      <c r="BK28" s="65"/>
      <c r="BL28" s="65"/>
      <c r="BM28" s="244" t="s">
        <v>482</v>
      </c>
      <c r="BN28" s="65"/>
      <c r="BO28" s="65"/>
      <c r="BP28" s="65"/>
      <c r="BQ28" s="65"/>
      <c r="BR28" s="65"/>
      <c r="BS28" s="65"/>
      <c r="BT28" s="65"/>
      <c r="BU28" s="65" t="s">
        <v>680</v>
      </c>
      <c r="BV28" s="65"/>
      <c r="BW28" s="65"/>
      <c r="BX28" s="65"/>
      <c r="BY28" s="65"/>
      <c r="BZ28" s="65" t="s">
        <v>718</v>
      </c>
      <c r="CA28" s="65"/>
      <c r="CB28" s="65"/>
      <c r="CC28" s="65"/>
      <c r="CD28" s="271" t="s">
        <v>211</v>
      </c>
      <c r="CE28" s="271"/>
      <c r="CF28" s="271" t="s">
        <v>212</v>
      </c>
      <c r="CG28" s="272"/>
      <c r="CH28" s="272"/>
    </row>
    <row r="29" spans="1:90" ht="12.75">
      <c r="A29" s="331" t="s">
        <v>318</v>
      </c>
      <c r="B29" s="505" t="s">
        <v>590</v>
      </c>
      <c r="C29" s="506" t="s">
        <v>1043</v>
      </c>
      <c r="D29" s="331" t="s">
        <v>403</v>
      </c>
      <c r="E29" s="331" t="s">
        <v>1278</v>
      </c>
      <c r="F29" s="331" t="s">
        <v>1263</v>
      </c>
      <c r="G29" s="331"/>
      <c r="H29" s="331"/>
      <c r="I29" s="331"/>
      <c r="J29" s="506" t="s">
        <v>1300</v>
      </c>
      <c r="K29" s="506" t="s">
        <v>1300</v>
      </c>
      <c r="L29" s="506" t="s">
        <v>1300</v>
      </c>
      <c r="M29" s="331"/>
      <c r="N29" s="331"/>
      <c r="O29" s="331"/>
      <c r="P29" s="506" t="s">
        <v>1300</v>
      </c>
      <c r="Q29" s="506" t="s">
        <v>1300</v>
      </c>
      <c r="R29" s="506" t="s">
        <v>1300</v>
      </c>
      <c r="S29" s="331"/>
      <c r="T29" s="331"/>
      <c r="U29" s="331"/>
      <c r="V29" s="506" t="s">
        <v>1300</v>
      </c>
      <c r="W29" s="506" t="s">
        <v>1300</v>
      </c>
      <c r="X29" s="506" t="s">
        <v>1300</v>
      </c>
      <c r="Y29" s="331"/>
      <c r="Z29" s="331"/>
      <c r="AA29" s="331"/>
      <c r="AB29" s="506" t="s">
        <v>1300</v>
      </c>
      <c r="AC29" s="506" t="s">
        <v>1300</v>
      </c>
      <c r="AD29" s="506" t="s">
        <v>1300</v>
      </c>
      <c r="AE29" s="965" t="s">
        <v>106</v>
      </c>
      <c r="AF29" s="965"/>
      <c r="AG29" s="965"/>
      <c r="AH29" s="965"/>
      <c r="AI29" s="965"/>
      <c r="AJ29" s="965"/>
      <c r="AK29" s="195"/>
      <c r="BA29" s="283" t="s">
        <v>362</v>
      </c>
      <c r="BB29" s="283" t="s">
        <v>4</v>
      </c>
      <c r="BC29" s="65"/>
      <c r="BD29" s="65" t="s">
        <v>56</v>
      </c>
      <c r="BE29" s="242"/>
      <c r="BF29" s="242"/>
      <c r="BG29" s="65"/>
      <c r="BH29" s="65" t="s">
        <v>458</v>
      </c>
      <c r="BI29" s="65"/>
      <c r="BJ29" s="65"/>
      <c r="BK29" s="65"/>
      <c r="BL29" s="65"/>
      <c r="BM29" s="244" t="s">
        <v>483</v>
      </c>
      <c r="BN29" s="65"/>
      <c r="BO29" s="65"/>
      <c r="BP29" s="65"/>
      <c r="BQ29" s="65"/>
      <c r="BR29" s="65"/>
      <c r="BS29" s="65"/>
      <c r="BT29" s="65"/>
      <c r="BU29" s="65" t="s">
        <v>681</v>
      </c>
      <c r="BV29" s="65"/>
      <c r="BW29" s="65"/>
      <c r="BX29" s="65"/>
      <c r="BY29" s="65"/>
      <c r="BZ29" s="65" t="s">
        <v>56</v>
      </c>
      <c r="CA29" s="65"/>
      <c r="CB29" s="65"/>
      <c r="CC29" s="65"/>
      <c r="CD29" s="271" t="s">
        <v>213</v>
      </c>
      <c r="CE29" s="271"/>
      <c r="CF29" s="271" t="s">
        <v>214</v>
      </c>
      <c r="CG29" s="272"/>
      <c r="CH29" s="272"/>
    </row>
    <row r="30" spans="1:90" ht="12.75">
      <c r="A30" s="501" t="s">
        <v>318</v>
      </c>
      <c r="B30" s="502" t="s">
        <v>592</v>
      </c>
      <c r="C30" s="501" t="s">
        <v>22</v>
      </c>
      <c r="D30" s="501" t="s">
        <v>7</v>
      </c>
      <c r="E30" s="501" t="s">
        <v>1286</v>
      </c>
      <c r="F30" s="501" t="s">
        <v>1263</v>
      </c>
      <c r="G30" s="501" t="s">
        <v>5</v>
      </c>
      <c r="H30" s="501" t="s">
        <v>5</v>
      </c>
      <c r="I30" s="501" t="s">
        <v>5</v>
      </c>
      <c r="J30" s="501" t="s">
        <v>5</v>
      </c>
      <c r="K30" s="501" t="s">
        <v>5</v>
      </c>
      <c r="L30" s="501" t="s">
        <v>5</v>
      </c>
      <c r="M30" s="501" t="s">
        <v>5</v>
      </c>
      <c r="N30" s="501" t="s">
        <v>5</v>
      </c>
      <c r="O30" s="501" t="s">
        <v>5</v>
      </c>
      <c r="P30" s="501" t="s">
        <v>5</v>
      </c>
      <c r="Q30" s="501" t="s">
        <v>5</v>
      </c>
      <c r="R30" s="501" t="s">
        <v>5</v>
      </c>
      <c r="S30" s="501" t="s">
        <v>5</v>
      </c>
      <c r="T30" s="501" t="s">
        <v>5</v>
      </c>
      <c r="U30" s="501" t="s">
        <v>5</v>
      </c>
      <c r="V30" s="501" t="s">
        <v>5</v>
      </c>
      <c r="W30" s="501" t="s">
        <v>5</v>
      </c>
      <c r="X30" s="501" t="s">
        <v>5</v>
      </c>
      <c r="Y30" s="501" t="s">
        <v>5</v>
      </c>
      <c r="Z30" s="501" t="s">
        <v>5</v>
      </c>
      <c r="AA30" s="501" t="s">
        <v>5</v>
      </c>
      <c r="AB30" s="501" t="s">
        <v>5</v>
      </c>
      <c r="AC30" s="501" t="s">
        <v>5</v>
      </c>
      <c r="AD30" s="501" t="s">
        <v>5</v>
      </c>
      <c r="AE30" s="507"/>
      <c r="AF30" s="507"/>
      <c r="AG30" s="507" t="s">
        <v>5</v>
      </c>
      <c r="AH30" s="507"/>
      <c r="AI30" s="507"/>
      <c r="AJ30" s="507" t="s">
        <v>5</v>
      </c>
      <c r="AK30" s="195"/>
      <c r="BA30" s="65"/>
      <c r="BB30" s="65"/>
      <c r="BC30" s="65"/>
      <c r="BD30" s="65" t="s">
        <v>432</v>
      </c>
      <c r="BE30" s="65"/>
      <c r="BF30" s="65"/>
      <c r="BG30" s="65"/>
      <c r="BH30" s="65" t="s">
        <v>456</v>
      </c>
      <c r="BI30" s="65"/>
      <c r="BJ30" s="65"/>
      <c r="BK30" s="65"/>
      <c r="BL30" s="65"/>
      <c r="BM30" s="244" t="s">
        <v>484</v>
      </c>
      <c r="BN30" s="65"/>
      <c r="BO30" s="65"/>
      <c r="BP30" s="65"/>
      <c r="BQ30" s="65"/>
      <c r="BR30" s="65"/>
      <c r="BS30" s="65"/>
      <c r="BT30" s="65"/>
      <c r="BU30" s="65" t="s">
        <v>682</v>
      </c>
      <c r="BV30" s="65"/>
      <c r="BW30" s="65"/>
      <c r="BX30" s="65"/>
      <c r="BY30" s="65"/>
      <c r="BZ30" s="65" t="s">
        <v>726</v>
      </c>
      <c r="CA30" s="65"/>
      <c r="CB30" s="65"/>
      <c r="CC30" s="65"/>
      <c r="CD30" s="271" t="s">
        <v>215</v>
      </c>
      <c r="CE30" s="271"/>
      <c r="CF30" s="271" t="s">
        <v>216</v>
      </c>
      <c r="CG30" s="272"/>
      <c r="CH30" s="272"/>
    </row>
    <row r="31" spans="1:90" ht="12.75">
      <c r="A31" s="331" t="s">
        <v>318</v>
      </c>
      <c r="B31" s="505" t="s">
        <v>1301</v>
      </c>
      <c r="C31" s="331" t="s">
        <v>20</v>
      </c>
      <c r="D31" s="331" t="s">
        <v>7</v>
      </c>
      <c r="E31" s="331" t="s">
        <v>804</v>
      </c>
      <c r="F31" s="331" t="s">
        <v>1263</v>
      </c>
      <c r="G31" s="331"/>
      <c r="H31" s="331"/>
      <c r="I31" s="331"/>
      <c r="J31" s="331" t="s">
        <v>5</v>
      </c>
      <c r="K31" s="331" t="s">
        <v>5</v>
      </c>
      <c r="L31" s="331" t="s">
        <v>5</v>
      </c>
      <c r="M31" s="331"/>
      <c r="N31" s="331"/>
      <c r="O31" s="331"/>
      <c r="P31" s="331" t="s">
        <v>5</v>
      </c>
      <c r="Q31" s="331" t="s">
        <v>5</v>
      </c>
      <c r="R31" s="331" t="s">
        <v>5</v>
      </c>
      <c r="S31" s="331"/>
      <c r="T31" s="331"/>
      <c r="U31" s="331"/>
      <c r="V31" s="331" t="s">
        <v>5</v>
      </c>
      <c r="W31" s="331" t="s">
        <v>5</v>
      </c>
      <c r="X31" s="331" t="s">
        <v>5</v>
      </c>
      <c r="Y31" s="331"/>
      <c r="Z31" s="331"/>
      <c r="AA31" s="331"/>
      <c r="AB31" s="331" t="s">
        <v>5</v>
      </c>
      <c r="AC31" s="331" t="s">
        <v>5</v>
      </c>
      <c r="AD31" s="331" t="s">
        <v>5</v>
      </c>
      <c r="AE31" s="978" t="s">
        <v>106</v>
      </c>
      <c r="AF31" s="978"/>
      <c r="AG31" s="978"/>
      <c r="AH31" s="978"/>
      <c r="AI31" s="978"/>
      <c r="AJ31" s="978"/>
      <c r="AK31" s="195"/>
      <c r="BA31" s="65"/>
      <c r="BB31" s="65"/>
      <c r="BC31" s="65"/>
      <c r="BD31" s="65" t="s">
        <v>433</v>
      </c>
      <c r="BE31" s="65"/>
      <c r="BF31" s="65"/>
      <c r="BG31" s="65"/>
      <c r="BH31" s="65" t="s">
        <v>457</v>
      </c>
      <c r="BI31" s="65"/>
      <c r="BJ31" s="65"/>
      <c r="BK31" s="65"/>
      <c r="BL31" s="65"/>
      <c r="BM31" s="244" t="s">
        <v>485</v>
      </c>
      <c r="BN31" s="65"/>
      <c r="BO31" s="65"/>
      <c r="BP31" s="65"/>
      <c r="BQ31" s="65"/>
      <c r="BR31" s="65"/>
      <c r="BS31" s="65"/>
      <c r="BT31" s="65"/>
      <c r="BU31" s="65" t="s">
        <v>683</v>
      </c>
      <c r="BV31" s="65"/>
      <c r="BW31" s="65"/>
      <c r="BX31" s="65"/>
      <c r="BY31" s="65"/>
      <c r="BZ31" s="65" t="s">
        <v>717</v>
      </c>
      <c r="CA31" s="65"/>
      <c r="CB31" s="65"/>
      <c r="CC31" s="65"/>
      <c r="CD31" s="271" t="s">
        <v>217</v>
      </c>
      <c r="CE31" s="271"/>
      <c r="CF31" s="271" t="s">
        <v>203</v>
      </c>
      <c r="CG31" s="272"/>
      <c r="CH31" s="272"/>
    </row>
    <row r="32" spans="1:90" ht="25.5">
      <c r="A32" s="331" t="s">
        <v>318</v>
      </c>
      <c r="B32" s="505" t="s">
        <v>1301</v>
      </c>
      <c r="C32" s="331" t="s">
        <v>22</v>
      </c>
      <c r="D32" s="331" t="s">
        <v>7</v>
      </c>
      <c r="E32" s="508" t="s">
        <v>1288</v>
      </c>
      <c r="F32" s="331" t="s">
        <v>1263</v>
      </c>
      <c r="G32" s="331"/>
      <c r="H32" s="331"/>
      <c r="I32" s="331"/>
      <c r="J32" s="331" t="s">
        <v>5</v>
      </c>
      <c r="K32" s="331" t="s">
        <v>5</v>
      </c>
      <c r="L32" s="331" t="s">
        <v>5</v>
      </c>
      <c r="M32" s="331"/>
      <c r="N32" s="331"/>
      <c r="O32" s="331"/>
      <c r="P32" s="331" t="s">
        <v>5</v>
      </c>
      <c r="Q32" s="331" t="s">
        <v>5</v>
      </c>
      <c r="R32" s="331" t="s">
        <v>5</v>
      </c>
      <c r="S32" s="331"/>
      <c r="T32" s="331"/>
      <c r="U32" s="331"/>
      <c r="V32" s="331" t="s">
        <v>5</v>
      </c>
      <c r="W32" s="331" t="s">
        <v>5</v>
      </c>
      <c r="X32" s="331" t="s">
        <v>5</v>
      </c>
      <c r="Y32" s="331"/>
      <c r="Z32" s="331"/>
      <c r="AA32" s="331"/>
      <c r="AB32" s="331" t="s">
        <v>5</v>
      </c>
      <c r="AC32" s="331" t="s">
        <v>5</v>
      </c>
      <c r="AD32" s="331" t="s">
        <v>5</v>
      </c>
      <c r="AE32" s="978" t="s">
        <v>106</v>
      </c>
      <c r="AF32" s="978"/>
      <c r="AG32" s="978"/>
      <c r="AH32" s="978"/>
      <c r="AI32" s="978"/>
      <c r="AJ32" s="978"/>
      <c r="AK32" s="195"/>
      <c r="BA32" s="245" t="s">
        <v>412</v>
      </c>
      <c r="BB32" s="65"/>
      <c r="BC32" s="65"/>
      <c r="BD32" s="65" t="s">
        <v>173</v>
      </c>
      <c r="BE32" s="65"/>
      <c r="BF32" s="65"/>
      <c r="BG32" s="65"/>
      <c r="BH32" s="65" t="s">
        <v>268</v>
      </c>
      <c r="BI32" s="65"/>
      <c r="BJ32" s="65"/>
      <c r="BK32" s="65"/>
      <c r="BL32" s="65"/>
      <c r="BM32" s="244" t="s">
        <v>486</v>
      </c>
      <c r="BN32" s="65"/>
      <c r="BO32" s="65"/>
      <c r="BP32" s="65"/>
      <c r="BQ32" s="65"/>
      <c r="BR32" s="65"/>
      <c r="BS32" s="65"/>
      <c r="BT32" s="65"/>
      <c r="BU32" s="65" t="s">
        <v>700</v>
      </c>
      <c r="BV32" s="65"/>
      <c r="BW32" s="65"/>
      <c r="BX32" s="65"/>
      <c r="BY32" s="65"/>
      <c r="BZ32" s="65" t="s">
        <v>173</v>
      </c>
      <c r="CA32" s="65"/>
      <c r="CB32" s="65"/>
      <c r="CC32" s="65"/>
      <c r="CD32" s="271" t="s">
        <v>218</v>
      </c>
      <c r="CE32" s="271"/>
      <c r="CF32" s="271" t="s">
        <v>200</v>
      </c>
      <c r="CG32" s="272"/>
      <c r="CH32" s="272"/>
    </row>
    <row r="33" spans="1:86" ht="12.75">
      <c r="A33" s="501" t="s">
        <v>318</v>
      </c>
      <c r="B33" s="502" t="s">
        <v>79</v>
      </c>
      <c r="C33" s="501" t="s">
        <v>20</v>
      </c>
      <c r="D33" s="501" t="s">
        <v>7</v>
      </c>
      <c r="E33" s="501" t="s">
        <v>105</v>
      </c>
      <c r="F33" s="501" t="s">
        <v>1263</v>
      </c>
      <c r="G33" s="501" t="s">
        <v>5</v>
      </c>
      <c r="H33" s="501" t="s">
        <v>5</v>
      </c>
      <c r="I33" s="501" t="s">
        <v>5</v>
      </c>
      <c r="J33" s="501" t="s">
        <v>5</v>
      </c>
      <c r="K33" s="501" t="s">
        <v>5</v>
      </c>
      <c r="L33" s="501" t="s">
        <v>5</v>
      </c>
      <c r="M33" s="501" t="s">
        <v>5</v>
      </c>
      <c r="N33" s="501" t="s">
        <v>5</v>
      </c>
      <c r="O33" s="501" t="s">
        <v>5</v>
      </c>
      <c r="P33" s="501" t="s">
        <v>5</v>
      </c>
      <c r="Q33" s="501" t="s">
        <v>5</v>
      </c>
      <c r="R33" s="501" t="s">
        <v>5</v>
      </c>
      <c r="S33" s="501" t="s">
        <v>5</v>
      </c>
      <c r="T33" s="501" t="s">
        <v>5</v>
      </c>
      <c r="U33" s="501" t="s">
        <v>5</v>
      </c>
      <c r="V33" s="501" t="s">
        <v>5</v>
      </c>
      <c r="W33" s="501" t="s">
        <v>5</v>
      </c>
      <c r="X33" s="501" t="s">
        <v>5</v>
      </c>
      <c r="Y33" s="501" t="s">
        <v>5</v>
      </c>
      <c r="Z33" s="501" t="s">
        <v>5</v>
      </c>
      <c r="AA33" s="501" t="s">
        <v>5</v>
      </c>
      <c r="AB33" s="501" t="s">
        <v>5</v>
      </c>
      <c r="AC33" s="501" t="s">
        <v>5</v>
      </c>
      <c r="AD33" s="501" t="s">
        <v>5</v>
      </c>
      <c r="AE33" s="972" t="s">
        <v>106</v>
      </c>
      <c r="AF33" s="972"/>
      <c r="AG33" s="972"/>
      <c r="AH33" s="972"/>
      <c r="AI33" s="972"/>
      <c r="AJ33" s="972"/>
      <c r="AK33" s="195"/>
      <c r="BA33" s="65" t="s">
        <v>18</v>
      </c>
      <c r="BB33" s="65"/>
      <c r="BC33" s="65"/>
      <c r="BD33" s="65" t="s">
        <v>424</v>
      </c>
      <c r="BE33" s="65"/>
      <c r="BF33" s="65"/>
      <c r="BG33" s="65"/>
      <c r="BH33" s="65"/>
      <c r="BI33" s="65"/>
      <c r="BJ33" s="65"/>
      <c r="BK33" s="65"/>
      <c r="BL33" s="65"/>
      <c r="BM33" s="244" t="s">
        <v>487</v>
      </c>
      <c r="BN33" s="65"/>
      <c r="BO33" s="65"/>
      <c r="BP33" s="65"/>
      <c r="BQ33" s="65"/>
      <c r="BR33" s="65"/>
      <c r="BS33" s="65"/>
      <c r="BT33" s="65"/>
      <c r="BU33" s="65" t="s">
        <v>684</v>
      </c>
      <c r="BV33" s="65"/>
      <c r="BW33" s="65"/>
      <c r="BX33" s="65"/>
      <c r="BY33" s="65"/>
      <c r="BZ33" s="65" t="s">
        <v>725</v>
      </c>
      <c r="CA33" s="65"/>
      <c r="CB33" s="65"/>
      <c r="CC33" s="65"/>
      <c r="CD33" s="271" t="s">
        <v>219</v>
      </c>
      <c r="CE33" s="271"/>
      <c r="CF33" s="271" t="s">
        <v>220</v>
      </c>
      <c r="CG33" s="272"/>
      <c r="CH33" s="272"/>
    </row>
    <row r="34" spans="1:86" ht="12.75">
      <c r="A34" s="501" t="s">
        <v>318</v>
      </c>
      <c r="B34" s="502" t="s">
        <v>608</v>
      </c>
      <c r="C34" s="503" t="s">
        <v>18</v>
      </c>
      <c r="D34" s="501" t="s">
        <v>7</v>
      </c>
      <c r="E34" s="509" t="s">
        <v>1276</v>
      </c>
      <c r="F34" s="501" t="s">
        <v>1263</v>
      </c>
      <c r="G34" s="501" t="s">
        <v>5</v>
      </c>
      <c r="H34" s="501" t="s">
        <v>5</v>
      </c>
      <c r="I34" s="501" t="s">
        <v>5</v>
      </c>
      <c r="J34" s="501" t="s">
        <v>5</v>
      </c>
      <c r="K34" s="501" t="s">
        <v>5</v>
      </c>
      <c r="L34" s="501" t="s">
        <v>5</v>
      </c>
      <c r="M34" s="501" t="s">
        <v>5</v>
      </c>
      <c r="N34" s="501" t="s">
        <v>5</v>
      </c>
      <c r="O34" s="501" t="s">
        <v>5</v>
      </c>
      <c r="P34" s="501" t="s">
        <v>5</v>
      </c>
      <c r="Q34" s="501" t="s">
        <v>5</v>
      </c>
      <c r="R34" s="501" t="s">
        <v>5</v>
      </c>
      <c r="S34" s="501" t="s">
        <v>5</v>
      </c>
      <c r="T34" s="501" t="s">
        <v>5</v>
      </c>
      <c r="U34" s="501" t="s">
        <v>5</v>
      </c>
      <c r="V34" s="501" t="s">
        <v>5</v>
      </c>
      <c r="W34" s="501" t="s">
        <v>5</v>
      </c>
      <c r="X34" s="501" t="s">
        <v>5</v>
      </c>
      <c r="Y34" s="501" t="s">
        <v>5</v>
      </c>
      <c r="Z34" s="501" t="s">
        <v>5</v>
      </c>
      <c r="AA34" s="501" t="s">
        <v>5</v>
      </c>
      <c r="AB34" s="501" t="s">
        <v>5</v>
      </c>
      <c r="AC34" s="501" t="s">
        <v>5</v>
      </c>
      <c r="AD34" s="501" t="s">
        <v>5</v>
      </c>
      <c r="AE34" s="972" t="s">
        <v>106</v>
      </c>
      <c r="AF34" s="972"/>
      <c r="AG34" s="972"/>
      <c r="AH34" s="972"/>
      <c r="AI34" s="972"/>
      <c r="AJ34" s="972"/>
      <c r="AK34" s="195"/>
      <c r="BA34" s="65" t="s">
        <v>20</v>
      </c>
      <c r="BB34" s="65"/>
      <c r="BC34" s="65"/>
      <c r="BD34" s="65" t="s">
        <v>434</v>
      </c>
      <c r="BE34" s="65"/>
      <c r="BF34" s="65"/>
      <c r="BG34" s="65"/>
      <c r="BH34" s="65"/>
      <c r="BI34" s="65"/>
      <c r="BJ34" s="65"/>
      <c r="BK34" s="65"/>
      <c r="BL34" s="65"/>
      <c r="BM34" s="244" t="s">
        <v>488</v>
      </c>
      <c r="BN34" s="65"/>
      <c r="BO34" s="65"/>
      <c r="BP34" s="65"/>
      <c r="BQ34" s="65"/>
      <c r="BR34" s="65"/>
      <c r="BS34" s="65"/>
      <c r="BT34" s="65"/>
      <c r="BU34" s="65" t="s">
        <v>701</v>
      </c>
      <c r="BV34" s="65"/>
      <c r="BW34" s="65"/>
      <c r="BX34" s="65"/>
      <c r="BY34" s="65"/>
      <c r="BZ34" s="65" t="s">
        <v>182</v>
      </c>
      <c r="CA34" s="65"/>
      <c r="CB34" s="65"/>
      <c r="CC34" s="65"/>
      <c r="CD34" s="271" t="s">
        <v>221</v>
      </c>
      <c r="CE34" s="271"/>
      <c r="CF34" s="271" t="s">
        <v>201</v>
      </c>
      <c r="CG34" s="272"/>
      <c r="CH34" s="272"/>
    </row>
    <row r="35" spans="1:86" ht="12.75">
      <c r="A35" s="501" t="s">
        <v>318</v>
      </c>
      <c r="B35" s="502" t="s">
        <v>623</v>
      </c>
      <c r="C35" s="501" t="s">
        <v>22</v>
      </c>
      <c r="D35" s="501" t="s">
        <v>7</v>
      </c>
      <c r="E35" s="501" t="s">
        <v>1291</v>
      </c>
      <c r="F35" s="501" t="s">
        <v>1275</v>
      </c>
      <c r="G35" s="501" t="s">
        <v>5</v>
      </c>
      <c r="H35" s="501" t="s">
        <v>5</v>
      </c>
      <c r="I35" s="501" t="s">
        <v>5</v>
      </c>
      <c r="J35" s="501" t="s">
        <v>5</v>
      </c>
      <c r="K35" s="501" t="s">
        <v>5</v>
      </c>
      <c r="L35" s="501" t="s">
        <v>5</v>
      </c>
      <c r="M35" s="501" t="s">
        <v>5</v>
      </c>
      <c r="N35" s="501" t="s">
        <v>5</v>
      </c>
      <c r="O35" s="501" t="s">
        <v>5</v>
      </c>
      <c r="P35" s="501" t="s">
        <v>5</v>
      </c>
      <c r="Q35" s="501" t="s">
        <v>5</v>
      </c>
      <c r="R35" s="501" t="s">
        <v>5</v>
      </c>
      <c r="S35" s="501" t="s">
        <v>5</v>
      </c>
      <c r="T35" s="501" t="s">
        <v>5</v>
      </c>
      <c r="U35" s="501" t="s">
        <v>5</v>
      </c>
      <c r="V35" s="501" t="s">
        <v>5</v>
      </c>
      <c r="W35" s="501" t="s">
        <v>5</v>
      </c>
      <c r="X35" s="501" t="s">
        <v>5</v>
      </c>
      <c r="Y35" s="501" t="s">
        <v>5</v>
      </c>
      <c r="Z35" s="501" t="s">
        <v>5</v>
      </c>
      <c r="AA35" s="501" t="s">
        <v>5</v>
      </c>
      <c r="AB35" s="501" t="s">
        <v>5</v>
      </c>
      <c r="AC35" s="501" t="s">
        <v>5</v>
      </c>
      <c r="AD35" s="501" t="s">
        <v>5</v>
      </c>
      <c r="AE35" s="507"/>
      <c r="AF35" s="507"/>
      <c r="AG35" s="507" t="s">
        <v>5</v>
      </c>
      <c r="AH35" s="507"/>
      <c r="AI35" s="507"/>
      <c r="AJ35" s="507" t="s">
        <v>5</v>
      </c>
      <c r="AK35" s="195"/>
      <c r="BA35" s="65" t="s">
        <v>22</v>
      </c>
      <c r="BB35" s="65"/>
      <c r="BC35" s="65"/>
      <c r="BD35" s="65" t="s">
        <v>435</v>
      </c>
      <c r="BE35" s="65"/>
      <c r="BF35" s="65"/>
      <c r="BG35" s="65"/>
      <c r="BH35" s="245" t="s">
        <v>630</v>
      </c>
      <c r="BI35" s="65"/>
      <c r="BJ35" s="65"/>
      <c r="BK35" s="65"/>
      <c r="BL35" s="65"/>
      <c r="BM35" s="244" t="s">
        <v>489</v>
      </c>
      <c r="BN35" s="65"/>
      <c r="BO35" s="65"/>
      <c r="BP35" s="65"/>
      <c r="BQ35" s="65"/>
      <c r="BR35" s="65"/>
      <c r="BS35" s="65"/>
      <c r="BT35" s="65"/>
      <c r="BU35" s="65" t="s">
        <v>685</v>
      </c>
      <c r="BV35" s="65"/>
      <c r="BW35" s="65"/>
      <c r="BX35" s="65"/>
      <c r="BY35" s="65"/>
      <c r="BZ35" s="65" t="s">
        <v>710</v>
      </c>
      <c r="CA35" s="65"/>
      <c r="CB35" s="65"/>
      <c r="CC35" s="65"/>
      <c r="CD35" s="271" t="s">
        <v>222</v>
      </c>
      <c r="CE35" s="271"/>
      <c r="CF35" s="271"/>
      <c r="CG35" s="272"/>
      <c r="CH35" s="272"/>
    </row>
    <row r="36" spans="1:86" ht="12.75">
      <c r="A36" s="65"/>
      <c r="BA36" s="65" t="s">
        <v>24</v>
      </c>
      <c r="BB36" s="65"/>
      <c r="BC36" s="65"/>
      <c r="BD36" s="65" t="s">
        <v>437</v>
      </c>
      <c r="BE36" s="65"/>
      <c r="BF36" s="65"/>
      <c r="BG36" s="65"/>
      <c r="BH36" s="65" t="s">
        <v>737</v>
      </c>
      <c r="BI36" s="65"/>
      <c r="BJ36" s="65"/>
      <c r="BK36" s="65"/>
      <c r="BL36" s="65"/>
      <c r="BM36" s="244" t="s">
        <v>490</v>
      </c>
      <c r="BN36" s="65"/>
      <c r="BO36" s="65"/>
      <c r="BP36" s="65"/>
      <c r="BQ36" s="65"/>
      <c r="BR36" s="65"/>
      <c r="BS36" s="65"/>
      <c r="BT36" s="65"/>
      <c r="BU36" s="65" t="s">
        <v>702</v>
      </c>
      <c r="BV36" s="65"/>
      <c r="BW36" s="65"/>
      <c r="BX36" s="65"/>
      <c r="BY36" s="65"/>
      <c r="BZ36" s="65" t="s">
        <v>720</v>
      </c>
      <c r="CA36" s="65"/>
      <c r="CB36" s="65"/>
      <c r="CC36" s="65"/>
      <c r="CD36" s="271" t="s">
        <v>223</v>
      </c>
      <c r="CE36" s="271"/>
      <c r="CF36" s="271"/>
      <c r="CG36" s="272"/>
      <c r="CH36" s="272"/>
    </row>
    <row r="37" spans="1:86" ht="12.75">
      <c r="A37" s="65"/>
      <c r="BA37" s="65" t="s">
        <v>401</v>
      </c>
      <c r="BB37" s="65"/>
      <c r="BC37" s="65"/>
      <c r="BD37" s="65" t="s">
        <v>436</v>
      </c>
      <c r="BE37" s="65"/>
      <c r="BF37" s="65"/>
      <c r="BG37" s="65"/>
      <c r="BH37" s="65" t="s">
        <v>631</v>
      </c>
      <c r="BI37" s="65"/>
      <c r="BJ37" s="65"/>
      <c r="BK37" s="65"/>
      <c r="BL37" s="65"/>
      <c r="BM37" s="244" t="s">
        <v>491</v>
      </c>
      <c r="BN37" s="65"/>
      <c r="BO37" s="65"/>
      <c r="BP37" s="65"/>
      <c r="BQ37" s="65"/>
      <c r="BR37" s="65"/>
      <c r="BS37" s="65"/>
      <c r="BT37" s="65"/>
      <c r="BU37" s="65" t="s">
        <v>686</v>
      </c>
      <c r="BV37" s="65"/>
      <c r="BW37" s="65"/>
      <c r="BX37" s="65"/>
      <c r="BY37" s="65"/>
      <c r="BZ37" s="65" t="s">
        <v>711</v>
      </c>
      <c r="CA37" s="65"/>
      <c r="CB37" s="65"/>
      <c r="CC37" s="65"/>
      <c r="CD37" s="271" t="s">
        <v>224</v>
      </c>
      <c r="CE37" s="271"/>
      <c r="CF37" s="271"/>
      <c r="CG37" s="272"/>
      <c r="CH37" s="272"/>
    </row>
    <row r="38" spans="1:86" ht="12.75">
      <c r="A38" s="65"/>
      <c r="BA38" s="65"/>
      <c r="BB38" s="65"/>
      <c r="BC38" s="65"/>
      <c r="BD38" s="65" t="s">
        <v>438</v>
      </c>
      <c r="BE38" s="65"/>
      <c r="BF38" s="65"/>
      <c r="BG38" s="65"/>
      <c r="BH38" s="65" t="s">
        <v>632</v>
      </c>
      <c r="BI38" s="65"/>
      <c r="BJ38" s="65"/>
      <c r="BK38" s="65"/>
      <c r="BL38" s="65"/>
      <c r="BM38" s="244" t="s">
        <v>492</v>
      </c>
      <c r="BN38" s="65"/>
      <c r="BO38" s="65"/>
      <c r="BP38" s="65"/>
      <c r="BQ38" s="65"/>
      <c r="BR38" s="65"/>
      <c r="BS38" s="65"/>
      <c r="BT38" s="65"/>
      <c r="BU38" s="65" t="s">
        <v>703</v>
      </c>
      <c r="BV38" s="65"/>
      <c r="BW38" s="65"/>
      <c r="BX38" s="65"/>
      <c r="BY38" s="65"/>
      <c r="BZ38" s="65" t="s">
        <v>712</v>
      </c>
      <c r="CA38" s="65"/>
      <c r="CB38" s="65"/>
      <c r="CC38" s="65"/>
      <c r="CD38" s="271" t="s">
        <v>225</v>
      </c>
      <c r="CE38" s="271"/>
      <c r="CF38" s="271"/>
      <c r="CG38" s="272"/>
      <c r="CH38" s="272"/>
    </row>
    <row r="39" spans="1:86" ht="12.75">
      <c r="A39" s="65"/>
      <c r="BA39" s="65"/>
      <c r="BB39" s="65"/>
      <c r="BC39" s="65"/>
      <c r="BD39" s="65" t="s">
        <v>439</v>
      </c>
      <c r="BE39" s="65"/>
      <c r="BF39" s="65"/>
      <c r="BG39" s="65"/>
      <c r="BH39" s="65" t="s">
        <v>633</v>
      </c>
      <c r="BI39" s="65"/>
      <c r="BJ39" s="65"/>
      <c r="BK39" s="65"/>
      <c r="BL39" s="65"/>
      <c r="BM39" s="244" t="s">
        <v>493</v>
      </c>
      <c r="BN39" s="65"/>
      <c r="BO39" s="65"/>
      <c r="BP39" s="65"/>
      <c r="BQ39" s="65"/>
      <c r="BR39" s="65"/>
      <c r="BS39" s="65"/>
      <c r="BT39" s="65"/>
      <c r="BU39" s="65" t="s">
        <v>704</v>
      </c>
      <c r="BV39" s="65"/>
      <c r="BW39" s="65"/>
      <c r="BX39" s="65"/>
      <c r="BY39" s="65"/>
      <c r="BZ39" s="65" t="s">
        <v>723</v>
      </c>
      <c r="CA39" s="65"/>
      <c r="CB39" s="65"/>
      <c r="CC39" s="65"/>
      <c r="CD39" s="271" t="s">
        <v>226</v>
      </c>
      <c r="CE39" s="271"/>
      <c r="CF39" s="271"/>
      <c r="CG39" s="272"/>
      <c r="CH39" s="272"/>
    </row>
    <row r="40" spans="1:86" ht="12.75">
      <c r="A40" s="65"/>
      <c r="BA40" s="65" t="s">
        <v>413</v>
      </c>
      <c r="BB40" s="65"/>
      <c r="BC40" s="65"/>
      <c r="BD40" s="65" t="s">
        <v>440</v>
      </c>
      <c r="BE40" s="65"/>
      <c r="BF40" s="65"/>
      <c r="BG40" s="65"/>
      <c r="BH40" s="65" t="s">
        <v>634</v>
      </c>
      <c r="BI40" s="65"/>
      <c r="BJ40" s="65"/>
      <c r="BK40" s="65"/>
      <c r="BL40" s="65"/>
      <c r="BM40" s="244" t="s">
        <v>494</v>
      </c>
      <c r="BN40" s="65"/>
      <c r="BO40" s="65"/>
      <c r="BP40" s="65"/>
      <c r="BQ40" s="65"/>
      <c r="BR40" s="65"/>
      <c r="BS40" s="65"/>
      <c r="BT40" s="65"/>
      <c r="BU40" s="65" t="s">
        <v>705</v>
      </c>
      <c r="BV40" s="65"/>
      <c r="BW40" s="65"/>
      <c r="BX40" s="65"/>
      <c r="BY40" s="65"/>
      <c r="BZ40" s="65" t="s">
        <v>713</v>
      </c>
      <c r="CA40" s="65"/>
      <c r="CB40" s="65"/>
      <c r="CC40" s="65"/>
      <c r="CD40" s="65"/>
      <c r="CE40" s="65"/>
      <c r="CF40" s="65"/>
      <c r="CG40" s="65"/>
      <c r="CH40" s="65"/>
    </row>
    <row r="41" spans="1:86" ht="12.75">
      <c r="A41" s="65"/>
      <c r="BA41" s="65" t="s">
        <v>40</v>
      </c>
      <c r="BB41" s="65"/>
      <c r="BC41" s="65"/>
      <c r="BD41" s="65" t="s">
        <v>441</v>
      </c>
      <c r="BE41" s="65"/>
      <c r="BF41" s="65"/>
      <c r="BG41" s="65"/>
      <c r="BH41" s="65" t="s">
        <v>635</v>
      </c>
      <c r="BI41" s="65"/>
      <c r="BJ41" s="65"/>
      <c r="BK41" s="65"/>
      <c r="BL41" s="65"/>
      <c r="BM41" s="244" t="s">
        <v>495</v>
      </c>
      <c r="BN41" s="65"/>
      <c r="BO41" s="65"/>
      <c r="BP41" s="65"/>
      <c r="BQ41" s="65"/>
      <c r="BR41" s="65"/>
      <c r="BS41" s="65"/>
      <c r="BT41" s="65"/>
      <c r="BU41" s="65" t="s">
        <v>687</v>
      </c>
      <c r="BV41" s="65"/>
      <c r="BW41" s="65"/>
      <c r="BX41" s="65"/>
      <c r="BY41" s="65"/>
      <c r="BZ41" s="65" t="s">
        <v>715</v>
      </c>
      <c r="CA41" s="65"/>
      <c r="CB41" s="65"/>
      <c r="CC41" s="65"/>
      <c r="CD41" s="65"/>
      <c r="CE41" s="65"/>
      <c r="CF41" s="65"/>
      <c r="CG41" s="65"/>
      <c r="CH41" s="65"/>
    </row>
    <row r="42" spans="1:86" ht="12.75">
      <c r="A42" s="65"/>
      <c r="BA42" s="65" t="s">
        <v>24</v>
      </c>
      <c r="BB42" s="65"/>
      <c r="BC42" s="65"/>
      <c r="BD42" s="65" t="s">
        <v>442</v>
      </c>
      <c r="BE42" s="65"/>
      <c r="BF42" s="65"/>
      <c r="BG42" s="65"/>
      <c r="BH42" s="65" t="s">
        <v>636</v>
      </c>
      <c r="BI42" s="65"/>
      <c r="BJ42" s="65"/>
      <c r="BK42" s="65"/>
      <c r="BL42" s="65"/>
      <c r="BM42" s="244" t="s">
        <v>496</v>
      </c>
      <c r="BN42" s="65"/>
      <c r="BO42" s="65"/>
      <c r="BP42" s="65"/>
      <c r="BQ42" s="65"/>
      <c r="BR42" s="65"/>
      <c r="BS42" s="65"/>
      <c r="BT42" s="65"/>
      <c r="BU42" s="65" t="s">
        <v>688</v>
      </c>
      <c r="BV42" s="65"/>
      <c r="BW42" s="65"/>
      <c r="BX42" s="65"/>
      <c r="BY42" s="65"/>
      <c r="BZ42" s="65" t="s">
        <v>441</v>
      </c>
      <c r="CA42" s="65"/>
      <c r="CB42" s="65"/>
      <c r="CC42" s="65"/>
      <c r="CD42" s="65"/>
      <c r="CE42" s="65"/>
      <c r="CF42" s="65"/>
      <c r="CG42" s="65"/>
      <c r="CH42" s="65"/>
    </row>
    <row r="43" spans="1:86" ht="12.75">
      <c r="A43" s="65"/>
      <c r="BA43" s="65" t="s">
        <v>401</v>
      </c>
      <c r="BB43" s="65"/>
      <c r="BC43" s="65"/>
      <c r="BD43" s="65" t="s">
        <v>443</v>
      </c>
      <c r="BE43" s="65"/>
      <c r="BF43" s="65"/>
      <c r="BG43" s="65"/>
      <c r="BH43" s="65" t="s">
        <v>637</v>
      </c>
      <c r="BI43" s="65"/>
      <c r="BJ43" s="65"/>
      <c r="BK43" s="65"/>
      <c r="BL43" s="65"/>
      <c r="BM43" s="244" t="s">
        <v>497</v>
      </c>
      <c r="BN43" s="65"/>
      <c r="BO43" s="65"/>
      <c r="BP43" s="65"/>
      <c r="BQ43" s="65"/>
      <c r="BR43" s="65"/>
      <c r="BS43" s="65"/>
      <c r="BT43" s="65"/>
      <c r="BU43" s="65" t="s">
        <v>690</v>
      </c>
      <c r="BV43" s="65"/>
      <c r="BW43" s="65"/>
      <c r="BX43" s="65"/>
      <c r="BY43" s="65"/>
      <c r="BZ43" s="65" t="s">
        <v>716</v>
      </c>
      <c r="CA43" s="65"/>
      <c r="CB43" s="65"/>
      <c r="CC43" s="65"/>
      <c r="CD43" s="65"/>
      <c r="CE43" s="65"/>
      <c r="CF43" s="65"/>
      <c r="CG43" s="65"/>
      <c r="CH43" s="65"/>
    </row>
    <row r="44" spans="1:86" ht="12.75">
      <c r="A44" s="65"/>
      <c r="BA44" s="65"/>
      <c r="BB44" s="65"/>
      <c r="BC44" s="65"/>
      <c r="BD44" s="65" t="s">
        <v>429</v>
      </c>
      <c r="BE44" s="65"/>
      <c r="BF44" s="65"/>
      <c r="BG44" s="65"/>
      <c r="BH44" s="65" t="s">
        <v>638</v>
      </c>
      <c r="BI44" s="65"/>
      <c r="BJ44" s="65"/>
      <c r="BK44" s="65"/>
      <c r="BL44" s="65"/>
      <c r="BM44" s="244" t="s">
        <v>498</v>
      </c>
      <c r="BN44" s="65"/>
      <c r="BO44" s="65"/>
      <c r="BP44" s="65"/>
      <c r="BQ44" s="65"/>
      <c r="BR44" s="65"/>
      <c r="BS44" s="65"/>
      <c r="BT44" s="65"/>
      <c r="BU44" s="65" t="s">
        <v>691</v>
      </c>
      <c r="BV44" s="65"/>
      <c r="BW44" s="65"/>
      <c r="BX44" s="65"/>
      <c r="BY44" s="65"/>
      <c r="BZ44" s="65"/>
      <c r="CA44" s="65"/>
      <c r="CB44" s="65"/>
      <c r="CC44" s="65"/>
      <c r="CD44" s="65"/>
      <c r="CE44" s="65"/>
      <c r="CF44" s="65"/>
      <c r="CG44" s="65"/>
      <c r="CH44" s="65"/>
    </row>
    <row r="45" spans="1:86" ht="12.75">
      <c r="A45" s="65"/>
      <c r="BA45" s="65"/>
      <c r="BB45" s="65"/>
      <c r="BC45" s="65"/>
      <c r="BD45" s="65"/>
      <c r="BE45" s="65"/>
      <c r="BF45" s="65"/>
      <c r="BG45" s="65"/>
      <c r="BH45" s="65" t="s">
        <v>109</v>
      </c>
      <c r="BI45" s="65"/>
      <c r="BJ45" s="65"/>
      <c r="BK45" s="65"/>
      <c r="BL45" s="65"/>
      <c r="BM45" s="244" t="s">
        <v>499</v>
      </c>
      <c r="BN45" s="65"/>
      <c r="BO45" s="65"/>
      <c r="BP45" s="65"/>
      <c r="BQ45" s="65"/>
      <c r="BR45" s="65"/>
      <c r="BS45" s="65"/>
      <c r="BT45" s="65"/>
      <c r="BU45" s="65"/>
      <c r="BV45" s="65"/>
      <c r="BW45" s="65"/>
      <c r="BX45" s="65"/>
      <c r="BY45" s="65"/>
      <c r="BZ45" s="65"/>
      <c r="CA45" s="65"/>
      <c r="CB45" s="65"/>
      <c r="CC45" s="65"/>
      <c r="CD45" s="65"/>
      <c r="CE45" s="65"/>
      <c r="CF45" s="65"/>
      <c r="CG45" s="65"/>
      <c r="CH45" s="65"/>
    </row>
    <row r="46" spans="1:86" ht="12.75">
      <c r="A46" s="65"/>
      <c r="BA46" s="245" t="s">
        <v>287</v>
      </c>
      <c r="BB46" s="65"/>
      <c r="BC46" s="65"/>
      <c r="BD46" s="65"/>
      <c r="BE46" s="65"/>
      <c r="BF46" s="65"/>
      <c r="BG46" s="65"/>
      <c r="BH46" s="65" t="s">
        <v>110</v>
      </c>
      <c r="BI46" s="65"/>
      <c r="BJ46" s="65"/>
      <c r="BK46" s="65"/>
      <c r="BL46" s="65"/>
      <c r="BM46" s="244" t="s">
        <v>500</v>
      </c>
      <c r="BN46" s="65"/>
      <c r="BO46" s="65"/>
      <c r="BP46" s="65"/>
      <c r="BQ46" s="65"/>
      <c r="BR46" s="65"/>
      <c r="BS46" s="65"/>
      <c r="BT46" s="65"/>
      <c r="BU46" s="65"/>
      <c r="BV46" s="65"/>
      <c r="BW46" s="65"/>
      <c r="BX46" s="65"/>
      <c r="BY46" s="65"/>
      <c r="BZ46" s="65"/>
      <c r="CA46" s="65"/>
      <c r="CB46" s="65"/>
      <c r="CC46" s="65"/>
      <c r="CD46" s="65"/>
      <c r="CE46" s="65"/>
      <c r="CF46" s="65"/>
      <c r="CG46" s="65"/>
      <c r="CH46" s="65"/>
    </row>
    <row r="47" spans="1:86" ht="12.75">
      <c r="A47" s="65"/>
      <c r="BA47" s="65" t="s">
        <v>7</v>
      </c>
      <c r="BB47" s="65"/>
      <c r="BC47" s="65"/>
      <c r="BD47" s="245" t="s">
        <v>274</v>
      </c>
      <c r="BE47" s="65"/>
      <c r="BF47" s="65"/>
      <c r="BG47" s="65"/>
      <c r="BH47" s="65" t="s">
        <v>111</v>
      </c>
      <c r="BI47" s="65"/>
      <c r="BJ47" s="65"/>
      <c r="BK47" s="65"/>
      <c r="BL47" s="65"/>
      <c r="BM47" s="244" t="s">
        <v>501</v>
      </c>
      <c r="BN47" s="65"/>
      <c r="BO47" s="65"/>
      <c r="BP47" s="65"/>
      <c r="BQ47" s="65"/>
      <c r="BR47" s="65"/>
      <c r="BS47" s="65"/>
      <c r="BT47" s="65"/>
      <c r="BU47" s="65"/>
      <c r="BV47" s="65"/>
      <c r="BW47" s="65"/>
      <c r="BX47" s="65"/>
      <c r="BY47" s="65"/>
      <c r="BZ47" s="65"/>
      <c r="CA47" s="65"/>
      <c r="CB47" s="65"/>
      <c r="CC47" s="65"/>
      <c r="CD47" s="65"/>
      <c r="CE47" s="65"/>
      <c r="CF47" s="65"/>
      <c r="CG47" s="65"/>
      <c r="CH47" s="65"/>
    </row>
    <row r="48" spans="1:86" ht="12.75">
      <c r="A48" s="65"/>
      <c r="BA48" s="65" t="s">
        <v>97</v>
      </c>
      <c r="BB48" s="65"/>
      <c r="BC48" s="65"/>
      <c r="BD48" s="65" t="s">
        <v>444</v>
      </c>
      <c r="BE48" s="65"/>
      <c r="BF48" s="65"/>
      <c r="BG48" s="65"/>
      <c r="BH48" s="65"/>
      <c r="BI48" s="65"/>
      <c r="BJ48" s="65"/>
      <c r="BK48" s="65"/>
      <c r="BL48" s="65"/>
      <c r="BM48" s="244" t="s">
        <v>502</v>
      </c>
      <c r="BN48" s="65"/>
      <c r="BO48" s="65"/>
      <c r="BP48" s="65"/>
      <c r="BQ48" s="65"/>
      <c r="BR48" s="65"/>
      <c r="BS48" s="65"/>
      <c r="BT48" s="65"/>
      <c r="BU48" s="65"/>
      <c r="BV48" s="65"/>
      <c r="BW48" s="65"/>
      <c r="BX48" s="65"/>
      <c r="BY48" s="65"/>
      <c r="BZ48" s="65"/>
      <c r="CA48" s="65"/>
      <c r="CB48" s="65"/>
      <c r="CC48" s="65"/>
      <c r="CD48" s="65"/>
      <c r="CE48" s="65"/>
      <c r="CF48" s="65"/>
      <c r="CG48" s="65"/>
      <c r="CH48" s="65"/>
    </row>
    <row r="49" spans="1:86" ht="12.75">
      <c r="A49" s="65"/>
      <c r="BA49" s="65" t="s">
        <v>196</v>
      </c>
      <c r="BB49" s="65"/>
      <c r="BC49" s="65"/>
      <c r="BD49" s="65" t="s">
        <v>445</v>
      </c>
      <c r="BE49" s="65"/>
      <c r="BF49" s="65"/>
      <c r="BG49" s="65"/>
      <c r="BH49" s="65"/>
      <c r="BI49" s="65"/>
      <c r="BJ49" s="65"/>
      <c r="BK49" s="65"/>
      <c r="BL49" s="65"/>
      <c r="BM49" s="244" t="s">
        <v>503</v>
      </c>
      <c r="BN49" s="65"/>
      <c r="BO49" s="65"/>
      <c r="BP49" s="65"/>
      <c r="BQ49" s="65"/>
      <c r="BR49" s="65"/>
      <c r="BS49" s="65"/>
      <c r="BT49" s="65"/>
      <c r="BU49" s="65"/>
      <c r="BV49" s="65"/>
      <c r="BW49" s="65"/>
      <c r="BX49" s="65"/>
      <c r="BY49" s="65"/>
      <c r="BZ49" s="65"/>
      <c r="CA49" s="65"/>
      <c r="CB49" s="65"/>
      <c r="CC49" s="65"/>
      <c r="CD49" s="65"/>
      <c r="CE49" s="65"/>
      <c r="CF49" s="65"/>
      <c r="CG49" s="65"/>
      <c r="CH49" s="65"/>
    </row>
    <row r="50" spans="1:86" ht="12.75">
      <c r="A50" s="65"/>
      <c r="BA50" s="65" t="s">
        <v>403</v>
      </c>
      <c r="BB50" s="65"/>
      <c r="BC50" s="65"/>
      <c r="BD50" s="65" t="s">
        <v>446</v>
      </c>
      <c r="BE50" s="65"/>
      <c r="BF50" s="65"/>
      <c r="BG50" s="65"/>
      <c r="BH50" s="65"/>
      <c r="BI50" s="65"/>
      <c r="BJ50" s="65"/>
      <c r="BK50" s="65"/>
      <c r="BL50" s="65"/>
      <c r="BM50" s="244" t="s">
        <v>504</v>
      </c>
      <c r="BN50" s="65"/>
      <c r="BO50" s="65"/>
      <c r="BP50" s="65"/>
      <c r="BQ50" s="65"/>
      <c r="BR50" s="65"/>
      <c r="BS50" s="65"/>
      <c r="BT50" s="65"/>
      <c r="BU50" s="65"/>
      <c r="BV50" s="65"/>
      <c r="BW50" s="65"/>
      <c r="BX50" s="65"/>
      <c r="BY50" s="65"/>
      <c r="BZ50" s="65"/>
      <c r="CA50" s="65"/>
      <c r="CB50" s="65"/>
      <c r="CC50" s="65"/>
      <c r="CD50" s="65"/>
      <c r="CE50" s="65"/>
      <c r="CF50" s="65"/>
      <c r="CG50" s="65"/>
      <c r="CH50" s="65"/>
    </row>
    <row r="51" spans="1:86" ht="12.75">
      <c r="A51" s="65"/>
      <c r="BA51" s="65" t="s">
        <v>404</v>
      </c>
      <c r="BB51" s="65"/>
      <c r="BC51" s="65"/>
      <c r="BD51" s="65"/>
      <c r="BE51" s="65"/>
      <c r="BF51" s="65"/>
      <c r="BG51" s="65"/>
      <c r="BH51" s="65"/>
      <c r="BI51" s="65"/>
      <c r="BJ51" s="65"/>
      <c r="BK51" s="65"/>
      <c r="BL51" s="65"/>
      <c r="BM51" s="244" t="s">
        <v>91</v>
      </c>
      <c r="BN51" s="65"/>
      <c r="BO51" s="65"/>
      <c r="BP51" s="65"/>
      <c r="BQ51" s="65"/>
      <c r="BR51" s="65"/>
      <c r="BS51" s="65"/>
      <c r="BT51" s="65"/>
      <c r="BU51" s="65"/>
      <c r="BV51" s="65"/>
      <c r="BW51" s="65"/>
      <c r="BX51" s="65"/>
      <c r="BY51" s="65"/>
      <c r="BZ51" s="65"/>
      <c r="CA51" s="65"/>
      <c r="CB51" s="65"/>
      <c r="CC51" s="65"/>
      <c r="CD51" s="65"/>
      <c r="CE51" s="65"/>
      <c r="CF51" s="65"/>
      <c r="CG51" s="65"/>
      <c r="CH51" s="65"/>
    </row>
    <row r="52" spans="1:86" ht="12.75">
      <c r="A52" s="65"/>
      <c r="BA52" s="65" t="s">
        <v>263</v>
      </c>
      <c r="BB52" s="65"/>
      <c r="BC52" s="65"/>
      <c r="BD52" s="65"/>
      <c r="BE52" s="65"/>
      <c r="BF52" s="65"/>
      <c r="BG52" s="65"/>
      <c r="BH52" s="65"/>
      <c r="BI52" s="65"/>
      <c r="BJ52" s="65"/>
      <c r="BK52" s="65"/>
      <c r="BL52" s="65"/>
      <c r="BM52" s="244" t="s">
        <v>505</v>
      </c>
      <c r="BN52" s="65"/>
      <c r="BO52" s="65"/>
      <c r="BP52" s="65"/>
      <c r="BQ52" s="65"/>
      <c r="BR52" s="65"/>
      <c r="BS52" s="65"/>
      <c r="BT52" s="65"/>
      <c r="BU52" s="65"/>
      <c r="BV52" s="65"/>
      <c r="BW52" s="65"/>
      <c r="BX52" s="65"/>
      <c r="BY52" s="65"/>
      <c r="BZ52" s="65"/>
      <c r="CA52" s="65"/>
      <c r="CB52" s="65"/>
      <c r="CC52" s="65"/>
      <c r="CD52" s="65"/>
      <c r="CE52" s="65"/>
      <c r="CF52" s="65"/>
      <c r="CG52" s="65"/>
      <c r="CH52" s="65"/>
    </row>
    <row r="53" spans="1:86" ht="12.75">
      <c r="A53" s="65"/>
      <c r="BA53" s="65" t="s">
        <v>405</v>
      </c>
      <c r="BB53" s="65"/>
      <c r="BC53" s="65"/>
      <c r="BD53" s="65"/>
      <c r="BE53" s="65"/>
      <c r="BF53" s="65"/>
      <c r="BG53" s="65"/>
      <c r="BH53" s="65"/>
      <c r="BI53" s="65"/>
      <c r="BJ53" s="65"/>
      <c r="BK53" s="65"/>
      <c r="BL53" s="65"/>
      <c r="BM53" s="244" t="s">
        <v>506</v>
      </c>
      <c r="BN53" s="65"/>
      <c r="BO53" s="65"/>
      <c r="BP53" s="65"/>
      <c r="BQ53" s="65"/>
      <c r="BR53" s="65"/>
      <c r="BS53" s="65"/>
      <c r="BT53" s="65"/>
      <c r="BU53" s="65"/>
      <c r="BV53" s="65"/>
      <c r="BW53" s="65"/>
      <c r="BX53" s="65"/>
      <c r="BY53" s="65"/>
      <c r="BZ53" s="65"/>
      <c r="CA53" s="65"/>
      <c r="CB53" s="65"/>
      <c r="CC53" s="65"/>
      <c r="CD53" s="65"/>
      <c r="CE53" s="65"/>
      <c r="CF53" s="65"/>
      <c r="CG53" s="65"/>
      <c r="CH53" s="65"/>
    </row>
    <row r="54" spans="1:86" ht="12.75">
      <c r="A54" s="65"/>
      <c r="BA54" s="65" t="s">
        <v>406</v>
      </c>
      <c r="BB54" s="65"/>
      <c r="BC54" s="65"/>
      <c r="BD54" s="65"/>
      <c r="BE54" s="65"/>
      <c r="BF54" s="65"/>
      <c r="BG54" s="65"/>
      <c r="BH54" s="65"/>
      <c r="BI54" s="65"/>
      <c r="BJ54" s="65"/>
      <c r="BK54" s="65"/>
      <c r="BL54" s="65"/>
      <c r="BM54" s="244" t="s">
        <v>507</v>
      </c>
      <c r="BN54" s="65"/>
      <c r="BO54" s="65"/>
      <c r="BP54" s="65"/>
      <c r="BQ54" s="65"/>
      <c r="BR54" s="65"/>
      <c r="BS54" s="65"/>
      <c r="BT54" s="65"/>
      <c r="BU54" s="65"/>
      <c r="BV54" s="65"/>
      <c r="BW54" s="65"/>
      <c r="BX54" s="65"/>
      <c r="BY54" s="65"/>
      <c r="BZ54" s="65"/>
      <c r="CA54" s="65"/>
      <c r="CB54" s="65"/>
      <c r="CC54" s="65"/>
      <c r="CD54" s="65"/>
      <c r="CE54" s="65"/>
      <c r="CF54" s="65"/>
      <c r="CG54" s="65"/>
      <c r="CH54" s="65"/>
    </row>
    <row r="55" spans="1:86" ht="12.75">
      <c r="A55" s="65"/>
      <c r="BA55" s="65" t="s">
        <v>407</v>
      </c>
      <c r="BB55" s="65"/>
      <c r="BC55" s="65"/>
      <c r="BD55" s="65"/>
      <c r="BE55" s="65"/>
      <c r="BF55" s="65"/>
      <c r="BG55" s="65"/>
      <c r="BH55" s="65"/>
      <c r="BI55" s="65"/>
      <c r="BJ55" s="65"/>
      <c r="BK55" s="65"/>
      <c r="BL55" s="65"/>
      <c r="BM55" s="244" t="s">
        <v>508</v>
      </c>
      <c r="BN55" s="65"/>
      <c r="BO55" s="65"/>
      <c r="BP55" s="65"/>
      <c r="BQ55" s="65"/>
      <c r="BR55" s="65"/>
      <c r="BS55" s="65"/>
      <c r="BT55" s="65"/>
      <c r="BU55" s="65"/>
      <c r="BV55" s="65"/>
      <c r="BW55" s="65"/>
      <c r="BX55" s="65"/>
      <c r="BY55" s="65"/>
      <c r="BZ55" s="65"/>
      <c r="CA55" s="65"/>
      <c r="CB55" s="65"/>
      <c r="CC55" s="65"/>
      <c r="CD55" s="65"/>
      <c r="CE55" s="65"/>
      <c r="CF55" s="65"/>
      <c r="CG55" s="65"/>
      <c r="CH55" s="65"/>
    </row>
    <row r="56" spans="1:86" ht="12.75">
      <c r="A56" s="65"/>
      <c r="BA56" s="65" t="s">
        <v>408</v>
      </c>
      <c r="BB56" s="65"/>
      <c r="BC56" s="65"/>
      <c r="BD56" s="65"/>
      <c r="BE56" s="65"/>
      <c r="BF56" s="65"/>
      <c r="BG56" s="65"/>
      <c r="BH56" s="65"/>
      <c r="BI56" s="65"/>
      <c r="BJ56" s="65"/>
      <c r="BK56" s="65"/>
      <c r="BL56" s="65"/>
      <c r="BM56" s="244" t="s">
        <v>509</v>
      </c>
      <c r="BN56" s="65"/>
      <c r="BO56" s="65"/>
      <c r="BP56" s="65"/>
      <c r="BQ56" s="65"/>
      <c r="BR56" s="65"/>
      <c r="BS56" s="65"/>
      <c r="BT56" s="65"/>
      <c r="BU56" s="65"/>
      <c r="BV56" s="65"/>
      <c r="BW56" s="65"/>
      <c r="BX56" s="65"/>
      <c r="BY56" s="65"/>
      <c r="BZ56" s="65"/>
      <c r="CA56" s="65"/>
      <c r="CB56" s="65"/>
      <c r="CC56" s="65"/>
      <c r="CD56" s="65"/>
      <c r="CE56" s="65"/>
      <c r="CF56" s="65"/>
      <c r="CG56" s="65"/>
      <c r="CH56" s="65"/>
    </row>
    <row r="57" spans="1:86" ht="12.75">
      <c r="A57" s="65"/>
      <c r="BA57" s="65" t="s">
        <v>409</v>
      </c>
      <c r="BB57" s="65"/>
      <c r="BC57" s="65"/>
      <c r="BD57" s="65"/>
      <c r="BE57" s="65"/>
      <c r="BF57" s="65"/>
      <c r="BG57" s="65"/>
      <c r="BH57" s="65"/>
      <c r="BI57" s="65"/>
      <c r="BJ57" s="65"/>
      <c r="BK57" s="65"/>
      <c r="BL57" s="65"/>
      <c r="BM57" s="244" t="s">
        <v>510</v>
      </c>
      <c r="BN57" s="65"/>
      <c r="BO57" s="65"/>
      <c r="BP57" s="65"/>
      <c r="BQ57" s="65"/>
      <c r="BR57" s="65"/>
      <c r="BS57" s="65"/>
      <c r="BT57" s="65"/>
      <c r="BU57" s="65"/>
      <c r="BV57" s="65"/>
      <c r="BW57" s="65"/>
      <c r="BX57" s="65"/>
      <c r="BY57" s="65"/>
      <c r="BZ57" s="65"/>
      <c r="CA57" s="65"/>
      <c r="CB57" s="65"/>
      <c r="CC57" s="65"/>
      <c r="CD57" s="65"/>
      <c r="CE57" s="65"/>
      <c r="CF57" s="65"/>
      <c r="CG57" s="65"/>
      <c r="CH57" s="65"/>
    </row>
    <row r="58" spans="1:86" ht="12.75">
      <c r="A58" s="65"/>
      <c r="BA58" s="65" t="s">
        <v>410</v>
      </c>
      <c r="BB58" s="65"/>
      <c r="BC58" s="65"/>
      <c r="BD58" s="65"/>
      <c r="BE58" s="65"/>
      <c r="BF58" s="65"/>
      <c r="BG58" s="65"/>
      <c r="BH58" s="65"/>
      <c r="BI58" s="65"/>
      <c r="BJ58" s="65"/>
      <c r="BK58" s="65"/>
      <c r="BL58" s="65"/>
      <c r="BM58" s="244" t="s">
        <v>511</v>
      </c>
      <c r="BN58" s="65"/>
      <c r="BO58" s="65"/>
      <c r="BP58" s="65"/>
      <c r="BQ58" s="65"/>
      <c r="BR58" s="65"/>
      <c r="BS58" s="65"/>
      <c r="BT58" s="65"/>
      <c r="BU58" s="65"/>
      <c r="BV58" s="65"/>
      <c r="BW58" s="65"/>
      <c r="BX58" s="65"/>
      <c r="BY58" s="65"/>
      <c r="BZ58" s="65"/>
      <c r="CA58" s="65"/>
      <c r="CB58" s="65"/>
      <c r="CC58" s="65"/>
      <c r="CD58" s="65"/>
      <c r="CE58" s="65"/>
      <c r="CF58" s="65"/>
      <c r="CG58" s="65"/>
      <c r="CH58" s="65"/>
    </row>
    <row r="59" spans="1:86" ht="12.75">
      <c r="A59" s="65"/>
      <c r="BA59" s="65" t="s">
        <v>411</v>
      </c>
      <c r="BB59" s="65"/>
      <c r="BC59" s="65"/>
      <c r="BD59" s="65"/>
      <c r="BE59" s="65"/>
      <c r="BF59" s="65"/>
      <c r="BG59" s="65"/>
      <c r="BH59" s="65"/>
      <c r="BI59" s="65"/>
      <c r="BJ59" s="65"/>
      <c r="BK59" s="65"/>
      <c r="BL59" s="65"/>
      <c r="BM59" s="244" t="s">
        <v>512</v>
      </c>
      <c r="BN59" s="65"/>
      <c r="BO59" s="65"/>
      <c r="BP59" s="65"/>
      <c r="BQ59" s="65"/>
      <c r="BR59" s="65"/>
      <c r="BS59" s="65"/>
      <c r="BT59" s="65"/>
      <c r="BU59" s="65"/>
      <c r="BV59" s="65"/>
      <c r="BW59" s="65"/>
      <c r="BX59" s="65"/>
      <c r="BY59" s="65"/>
      <c r="BZ59" s="65"/>
      <c r="CA59" s="65"/>
      <c r="CB59" s="65"/>
      <c r="CC59" s="65"/>
      <c r="CD59" s="65"/>
      <c r="CE59" s="65"/>
      <c r="CF59" s="65"/>
      <c r="CG59" s="65"/>
      <c r="CH59" s="65"/>
    </row>
    <row r="60" spans="1:86" ht="12.75">
      <c r="A60" s="65"/>
      <c r="BA60" s="65"/>
      <c r="BB60" s="65"/>
      <c r="BC60" s="65"/>
      <c r="BD60" s="65"/>
      <c r="BE60" s="65"/>
      <c r="BF60" s="65"/>
      <c r="BG60" s="65"/>
      <c r="BH60" s="65"/>
      <c r="BI60" s="65"/>
      <c r="BJ60" s="65"/>
      <c r="BK60" s="65"/>
      <c r="BL60" s="65"/>
      <c r="BM60" s="244" t="s">
        <v>513</v>
      </c>
      <c r="BN60" s="65"/>
      <c r="BO60" s="65"/>
      <c r="BP60" s="65"/>
      <c r="BQ60" s="65"/>
      <c r="BR60" s="65"/>
      <c r="BS60" s="65"/>
      <c r="BT60" s="65"/>
      <c r="BU60" s="65"/>
      <c r="BV60" s="65"/>
      <c r="BW60" s="65"/>
      <c r="BX60" s="65"/>
      <c r="BY60" s="65"/>
      <c r="BZ60" s="65"/>
      <c r="CA60" s="65"/>
      <c r="CB60" s="65"/>
      <c r="CC60" s="65"/>
      <c r="CD60" s="65"/>
      <c r="CE60" s="65"/>
      <c r="CF60" s="65"/>
      <c r="CG60" s="65"/>
      <c r="CH60" s="65"/>
    </row>
    <row r="61" spans="1:86" ht="12.75">
      <c r="A61" s="65"/>
      <c r="BA61" s="65"/>
      <c r="BB61" s="65"/>
      <c r="BC61" s="65"/>
      <c r="BD61" s="65"/>
      <c r="BE61" s="65"/>
      <c r="BF61" s="65"/>
      <c r="BG61" s="65"/>
      <c r="BH61" s="65"/>
      <c r="BI61" s="65"/>
      <c r="BJ61" s="65"/>
      <c r="BK61" s="65"/>
      <c r="BL61" s="65"/>
      <c r="BM61" s="244" t="s">
        <v>514</v>
      </c>
      <c r="BN61" s="65"/>
      <c r="BO61" s="65"/>
      <c r="BP61" s="65"/>
      <c r="BQ61" s="65"/>
      <c r="BR61" s="65"/>
      <c r="BS61" s="65"/>
      <c r="BT61" s="65"/>
      <c r="BU61" s="65"/>
      <c r="BV61" s="65"/>
      <c r="BW61" s="65"/>
      <c r="BX61" s="65"/>
      <c r="BY61" s="65"/>
      <c r="BZ61" s="65"/>
      <c r="CA61" s="65"/>
      <c r="CB61" s="65"/>
      <c r="CC61" s="65"/>
      <c r="CD61" s="65"/>
      <c r="CE61" s="65"/>
      <c r="CF61" s="65"/>
      <c r="CG61" s="65"/>
      <c r="CH61" s="65"/>
    </row>
    <row r="62" spans="1:86" ht="12.75">
      <c r="A62" s="65"/>
      <c r="BA62" s="273" t="s">
        <v>745</v>
      </c>
      <c r="BB62" s="65"/>
      <c r="BC62" s="65"/>
      <c r="BD62" s="65"/>
      <c r="BE62" s="65"/>
      <c r="BF62" s="65"/>
      <c r="BG62" s="65"/>
      <c r="BH62" s="65"/>
      <c r="BI62" s="65"/>
      <c r="BJ62" s="65"/>
      <c r="BK62" s="65"/>
      <c r="BL62" s="65"/>
      <c r="BM62" s="244" t="s">
        <v>643</v>
      </c>
      <c r="BN62" s="65"/>
      <c r="BO62" s="65"/>
      <c r="BP62" s="65"/>
      <c r="BQ62" s="65"/>
      <c r="BR62" s="65"/>
      <c r="BS62" s="65"/>
      <c r="BT62" s="65"/>
      <c r="BU62" s="65"/>
      <c r="BV62" s="65"/>
      <c r="BW62" s="65"/>
      <c r="BX62" s="65"/>
      <c r="BY62" s="65"/>
      <c r="BZ62" s="65"/>
      <c r="CA62" s="65"/>
      <c r="CB62" s="65"/>
      <c r="CC62" s="65"/>
      <c r="CD62" s="65"/>
      <c r="CE62" s="65"/>
      <c r="CF62" s="65"/>
      <c r="CG62" s="65"/>
      <c r="CH62" s="65"/>
    </row>
    <row r="63" spans="1:86" ht="15">
      <c r="A63" s="65"/>
      <c r="BA63" s="274" t="s">
        <v>746</v>
      </c>
      <c r="BB63" s="65"/>
      <c r="BC63" s="65"/>
      <c r="BD63" s="65"/>
      <c r="BE63" s="65"/>
      <c r="BF63" s="65"/>
      <c r="BG63" s="65"/>
      <c r="BH63" s="65"/>
      <c r="BI63" s="65"/>
      <c r="BJ63" s="65"/>
      <c r="BK63" s="65"/>
      <c r="BL63" s="65"/>
      <c r="BM63" s="243" t="s">
        <v>515</v>
      </c>
      <c r="BN63" s="65"/>
      <c r="BO63" s="65"/>
      <c r="BP63" s="65"/>
      <c r="BQ63" s="65"/>
      <c r="BR63" s="65"/>
      <c r="BS63" s="65"/>
      <c r="BT63" s="65"/>
      <c r="BU63" s="65"/>
      <c r="BV63" s="65"/>
      <c r="BW63" s="65"/>
      <c r="BX63" s="65"/>
      <c r="BY63" s="65"/>
      <c r="BZ63" s="65"/>
      <c r="CA63" s="65"/>
      <c r="CB63" s="65"/>
      <c r="CC63" s="65"/>
      <c r="CD63" s="65"/>
      <c r="CE63" s="65"/>
      <c r="CF63" s="65"/>
      <c r="CG63" s="65"/>
      <c r="CH63" s="65"/>
    </row>
    <row r="64" spans="1:86" ht="12.75">
      <c r="A64" s="65"/>
      <c r="BA64" s="194" t="s">
        <v>195</v>
      </c>
      <c r="BB64" s="65"/>
      <c r="BC64" s="65"/>
      <c r="BD64" s="65"/>
      <c r="BE64" s="65"/>
      <c r="BF64" s="65"/>
      <c r="BG64" s="65"/>
      <c r="BH64" s="65"/>
      <c r="BI64" s="65"/>
      <c r="BJ64" s="65"/>
      <c r="BK64" s="65"/>
      <c r="BL64" s="65"/>
      <c r="BM64" s="244" t="s">
        <v>516</v>
      </c>
      <c r="BN64" s="65"/>
      <c r="BO64" s="65"/>
      <c r="BP64" s="65"/>
      <c r="BQ64" s="65"/>
      <c r="BR64" s="65"/>
      <c r="BS64" s="65"/>
      <c r="BT64" s="65"/>
      <c r="BU64" s="65"/>
      <c r="BV64" s="65"/>
      <c r="BW64" s="65"/>
      <c r="BX64" s="65"/>
      <c r="BY64" s="65"/>
      <c r="BZ64" s="65"/>
      <c r="CA64" s="65"/>
      <c r="CB64" s="65"/>
      <c r="CC64" s="65"/>
      <c r="CD64" s="65"/>
      <c r="CE64" s="65"/>
      <c r="CF64" s="65"/>
      <c r="CG64" s="65"/>
      <c r="CH64" s="65"/>
    </row>
    <row r="65" spans="1:86" ht="12.75">
      <c r="A65" s="65"/>
      <c r="BA65" s="194" t="s">
        <v>803</v>
      </c>
      <c r="BB65" s="65"/>
      <c r="BC65" s="65"/>
      <c r="BD65" s="65"/>
      <c r="BE65" s="65"/>
      <c r="BF65" s="65"/>
      <c r="BG65" s="65"/>
      <c r="BH65" s="65"/>
      <c r="BI65" s="65"/>
      <c r="BJ65" s="65"/>
      <c r="BK65" s="65"/>
      <c r="BL65" s="65"/>
      <c r="BM65" s="244" t="s">
        <v>517</v>
      </c>
      <c r="BN65" s="65"/>
      <c r="BO65" s="65"/>
      <c r="BP65" s="65"/>
      <c r="BQ65" s="65"/>
      <c r="BR65" s="65"/>
      <c r="BS65" s="65"/>
      <c r="BT65" s="65"/>
      <c r="BU65" s="65"/>
      <c r="BV65" s="65"/>
      <c r="BW65" s="65"/>
      <c r="BX65" s="65"/>
      <c r="BY65" s="65"/>
      <c r="BZ65" s="65"/>
      <c r="CA65" s="65"/>
      <c r="CB65" s="65"/>
      <c r="CC65" s="65"/>
      <c r="CD65" s="65"/>
      <c r="CE65" s="65"/>
      <c r="CF65" s="65"/>
      <c r="CG65" s="65"/>
      <c r="CH65" s="65"/>
    </row>
    <row r="66" spans="1:86" ht="12.75">
      <c r="A66" s="65"/>
      <c r="BA66" s="194" t="s">
        <v>804</v>
      </c>
      <c r="BB66" s="65"/>
      <c r="BC66" s="65"/>
      <c r="BD66" s="65"/>
      <c r="BE66" s="65"/>
      <c r="BF66" s="65"/>
      <c r="BG66" s="65"/>
      <c r="BH66" s="65"/>
      <c r="BI66" s="65"/>
      <c r="BJ66" s="65"/>
      <c r="BK66" s="65"/>
      <c r="BL66" s="65"/>
      <c r="BM66" s="244" t="s">
        <v>518</v>
      </c>
      <c r="BN66" s="65"/>
      <c r="BO66" s="65"/>
      <c r="BP66" s="65"/>
      <c r="BQ66" s="65"/>
      <c r="BR66" s="65"/>
      <c r="BS66" s="65"/>
      <c r="BT66" s="65"/>
      <c r="BU66" s="65"/>
      <c r="BV66" s="65"/>
      <c r="BW66" s="65"/>
      <c r="BX66" s="65"/>
      <c r="BY66" s="65"/>
      <c r="BZ66" s="65"/>
      <c r="CA66" s="65"/>
      <c r="CB66" s="65"/>
      <c r="CC66" s="65"/>
      <c r="CD66" s="65"/>
      <c r="CE66" s="65"/>
      <c r="CF66" s="65"/>
      <c r="CG66" s="65"/>
      <c r="CH66" s="65"/>
    </row>
    <row r="67" spans="1:86" ht="12.75">
      <c r="A67" s="65"/>
      <c r="BA67" s="194" t="s">
        <v>64</v>
      </c>
      <c r="BB67" s="65"/>
      <c r="BC67" s="65"/>
      <c r="BD67" s="65"/>
      <c r="BE67" s="65"/>
      <c r="BF67" s="65"/>
      <c r="BG67" s="65"/>
      <c r="BH67" s="65"/>
      <c r="BI67" s="65"/>
      <c r="BJ67" s="65"/>
      <c r="BK67" s="65"/>
      <c r="BL67" s="65"/>
      <c r="BM67" s="244" t="s">
        <v>519</v>
      </c>
      <c r="BN67" s="65"/>
      <c r="BO67" s="65"/>
      <c r="BP67" s="65"/>
      <c r="BQ67" s="65"/>
      <c r="BR67" s="65"/>
      <c r="BS67" s="65"/>
      <c r="BT67" s="65"/>
      <c r="BU67" s="65"/>
      <c r="BV67" s="65"/>
      <c r="BW67" s="65"/>
      <c r="BX67" s="65"/>
      <c r="BY67" s="65"/>
      <c r="BZ67" s="65"/>
      <c r="CA67" s="65"/>
      <c r="CB67" s="65"/>
      <c r="CC67" s="65"/>
      <c r="CD67" s="65"/>
      <c r="CE67" s="65"/>
      <c r="CF67" s="65"/>
      <c r="CG67" s="65"/>
      <c r="CH67" s="65"/>
    </row>
    <row r="68" spans="1:86" ht="12.75">
      <c r="A68" s="65"/>
      <c r="BA68" s="194" t="s">
        <v>805</v>
      </c>
      <c r="BB68" s="65"/>
      <c r="BC68" s="65"/>
      <c r="BD68" s="65"/>
      <c r="BE68" s="65"/>
      <c r="BF68" s="65"/>
      <c r="BG68" s="65"/>
      <c r="BH68" s="65"/>
      <c r="BI68" s="65"/>
      <c r="BJ68" s="65"/>
      <c r="BK68" s="65"/>
      <c r="BL68" s="65"/>
      <c r="BM68" s="244" t="s">
        <v>520</v>
      </c>
      <c r="BN68" s="65"/>
      <c r="BO68" s="65"/>
      <c r="BP68" s="65"/>
      <c r="BQ68" s="65"/>
      <c r="BR68" s="65"/>
      <c r="BS68" s="65"/>
      <c r="BT68" s="65"/>
      <c r="BU68" s="65"/>
      <c r="BV68" s="65"/>
      <c r="BW68" s="65"/>
      <c r="BX68" s="65"/>
      <c r="BY68" s="65"/>
      <c r="BZ68" s="65"/>
      <c r="CA68" s="65"/>
      <c r="CB68" s="65"/>
      <c r="CC68" s="65"/>
      <c r="CD68" s="65"/>
      <c r="CE68" s="65"/>
      <c r="CF68" s="65"/>
      <c r="CG68" s="65"/>
      <c r="CH68" s="65"/>
    </row>
    <row r="69" spans="1:86" ht="15">
      <c r="A69" s="65"/>
      <c r="BA69" s="274" t="s">
        <v>747</v>
      </c>
      <c r="BB69" s="65"/>
      <c r="BC69" s="65"/>
      <c r="BD69" s="65"/>
      <c r="BE69" s="65"/>
      <c r="BF69" s="65"/>
      <c r="BG69" s="65"/>
      <c r="BH69" s="65"/>
      <c r="BI69" s="65"/>
      <c r="BJ69" s="65"/>
      <c r="BK69" s="65"/>
      <c r="BL69" s="65"/>
      <c r="BM69" s="244" t="s">
        <v>521</v>
      </c>
      <c r="BN69" s="65"/>
      <c r="BO69" s="65"/>
      <c r="BP69" s="65"/>
      <c r="BQ69" s="65"/>
      <c r="BR69" s="65"/>
      <c r="BS69" s="65"/>
      <c r="BT69" s="65"/>
      <c r="BU69" s="65"/>
      <c r="BV69" s="65"/>
      <c r="BW69" s="65"/>
      <c r="BX69" s="65"/>
      <c r="BY69" s="65"/>
      <c r="BZ69" s="65"/>
      <c r="CA69" s="65"/>
      <c r="CB69" s="65"/>
      <c r="CC69" s="65"/>
      <c r="CD69" s="65"/>
      <c r="CE69" s="65"/>
      <c r="CF69" s="65"/>
      <c r="CG69" s="65"/>
      <c r="CH69" s="65"/>
    </row>
    <row r="70" spans="1:86" ht="12.75">
      <c r="A70" s="65"/>
      <c r="BA70" s="246" t="s">
        <v>748</v>
      </c>
      <c r="BB70" s="65"/>
      <c r="BC70" s="65"/>
      <c r="BD70" s="65"/>
      <c r="BE70" s="65"/>
      <c r="BF70" s="65"/>
      <c r="BG70" s="65"/>
      <c r="BH70" s="65"/>
      <c r="BI70" s="65"/>
      <c r="BJ70" s="65"/>
      <c r="BK70" s="65"/>
      <c r="BL70" s="65"/>
      <c r="BM70" s="244" t="s">
        <v>522</v>
      </c>
      <c r="BN70" s="65"/>
      <c r="BO70" s="65"/>
      <c r="BP70" s="65"/>
      <c r="BQ70" s="65"/>
      <c r="BR70" s="65"/>
      <c r="BS70" s="65"/>
      <c r="BT70" s="65"/>
      <c r="BU70" s="65"/>
      <c r="BV70" s="65"/>
      <c r="BW70" s="65"/>
      <c r="BX70" s="65"/>
      <c r="BY70" s="65"/>
      <c r="BZ70" s="65"/>
      <c r="CA70" s="65"/>
      <c r="CB70" s="65"/>
      <c r="CC70" s="65"/>
      <c r="CD70" s="65"/>
      <c r="CE70" s="65"/>
      <c r="CF70" s="65"/>
      <c r="CG70" s="65"/>
      <c r="CH70" s="65"/>
    </row>
    <row r="71" spans="1:86" ht="12.75">
      <c r="A71" s="65"/>
      <c r="BA71" s="246" t="s">
        <v>749</v>
      </c>
      <c r="BB71" s="65"/>
      <c r="BC71" s="65"/>
      <c r="BD71" s="65"/>
      <c r="BE71" s="65"/>
      <c r="BF71" s="65"/>
      <c r="BG71" s="65"/>
      <c r="BH71" s="65"/>
      <c r="BI71" s="65"/>
      <c r="BJ71" s="65"/>
      <c r="BK71" s="65"/>
      <c r="BL71" s="65"/>
      <c r="BM71" s="244" t="s">
        <v>523</v>
      </c>
      <c r="BN71" s="65"/>
      <c r="BO71" s="65"/>
      <c r="BP71" s="65"/>
      <c r="BQ71" s="65"/>
      <c r="BR71" s="65"/>
      <c r="BS71" s="65"/>
      <c r="BT71" s="65"/>
      <c r="BU71" s="65"/>
      <c r="BV71" s="65"/>
      <c r="BW71" s="65"/>
      <c r="BX71" s="65"/>
      <c r="BY71" s="65"/>
      <c r="BZ71" s="65"/>
      <c r="CA71" s="65"/>
      <c r="CB71" s="65"/>
      <c r="CC71" s="65"/>
      <c r="CD71" s="65"/>
      <c r="CE71" s="65"/>
      <c r="CF71" s="65"/>
      <c r="CG71" s="65"/>
      <c r="CH71" s="65"/>
    </row>
    <row r="72" spans="1:86" ht="12.75">
      <c r="A72" s="65"/>
      <c r="BA72" s="246" t="s">
        <v>750</v>
      </c>
      <c r="BB72" s="65"/>
      <c r="BC72" s="65"/>
      <c r="BD72" s="65"/>
      <c r="BE72" s="65"/>
      <c r="BF72" s="65"/>
      <c r="BG72" s="65"/>
      <c r="BH72" s="65"/>
      <c r="BI72" s="65"/>
      <c r="BJ72" s="65"/>
      <c r="BK72" s="65"/>
      <c r="BL72" s="65"/>
      <c r="BM72" s="244" t="s">
        <v>524</v>
      </c>
      <c r="BN72" s="65"/>
      <c r="BO72" s="65"/>
      <c r="BP72" s="65"/>
      <c r="BQ72" s="65"/>
      <c r="BR72" s="65"/>
      <c r="BS72" s="65"/>
      <c r="BT72" s="65"/>
      <c r="BU72" s="65"/>
      <c r="BV72" s="65"/>
      <c r="BW72" s="65"/>
      <c r="BX72" s="65"/>
      <c r="BY72" s="65"/>
      <c r="BZ72" s="65"/>
      <c r="CA72" s="65"/>
      <c r="CB72" s="65"/>
      <c r="CC72" s="65"/>
      <c r="CD72" s="65"/>
      <c r="CE72" s="65"/>
      <c r="CF72" s="65"/>
      <c r="CG72" s="65"/>
      <c r="CH72" s="65"/>
    </row>
    <row r="73" spans="1:86" ht="12.75">
      <c r="A73" s="65"/>
      <c r="BA73" s="246" t="s">
        <v>751</v>
      </c>
      <c r="BB73" s="65"/>
      <c r="BC73" s="65"/>
      <c r="BD73" s="65"/>
      <c r="BE73" s="65"/>
      <c r="BF73" s="65"/>
      <c r="BG73" s="65"/>
      <c r="BH73" s="65"/>
      <c r="BI73" s="65"/>
      <c r="BJ73" s="65"/>
      <c r="BK73" s="65"/>
      <c r="BL73" s="65"/>
      <c r="BM73" s="244" t="s">
        <v>525</v>
      </c>
      <c r="BN73" s="65"/>
      <c r="BO73" s="65"/>
      <c r="BP73" s="65"/>
      <c r="BQ73" s="65"/>
      <c r="BR73" s="65"/>
      <c r="BS73" s="65"/>
      <c r="BT73" s="65"/>
      <c r="BU73" s="65"/>
      <c r="BV73" s="65"/>
      <c r="BW73" s="65"/>
      <c r="BX73" s="65"/>
      <c r="BY73" s="65"/>
      <c r="BZ73" s="65"/>
      <c r="CA73" s="65"/>
      <c r="CB73" s="65"/>
      <c r="CC73" s="65"/>
      <c r="CD73" s="65"/>
      <c r="CE73" s="65"/>
      <c r="CF73" s="65"/>
      <c r="CG73" s="65"/>
      <c r="CH73" s="65"/>
    </row>
    <row r="74" spans="1:86" ht="12.75">
      <c r="A74" s="65"/>
      <c r="BA74" s="246" t="s">
        <v>752</v>
      </c>
      <c r="BB74" s="65"/>
      <c r="BC74" s="65"/>
      <c r="BD74" s="65"/>
      <c r="BE74" s="65"/>
      <c r="BF74" s="65"/>
      <c r="BG74" s="65"/>
      <c r="BH74" s="65"/>
      <c r="BI74" s="65"/>
      <c r="BJ74" s="65"/>
      <c r="BK74" s="65"/>
      <c r="BL74" s="65"/>
      <c r="BM74" s="244" t="s">
        <v>526</v>
      </c>
      <c r="BN74" s="65"/>
      <c r="BO74" s="65"/>
      <c r="BP74" s="65"/>
      <c r="BQ74" s="65"/>
      <c r="BR74" s="65"/>
      <c r="BS74" s="65"/>
      <c r="BT74" s="65"/>
      <c r="BU74" s="65"/>
      <c r="BV74" s="65"/>
      <c r="BW74" s="65"/>
      <c r="BX74" s="65"/>
      <c r="BY74" s="65"/>
      <c r="BZ74" s="65"/>
      <c r="CA74" s="65"/>
      <c r="CB74" s="65"/>
      <c r="CC74" s="65"/>
      <c r="CD74" s="65"/>
      <c r="CE74" s="65"/>
      <c r="CF74" s="65"/>
      <c r="CG74" s="65"/>
      <c r="CH74" s="65"/>
    </row>
    <row r="75" spans="1:86" ht="12.75">
      <c r="A75" s="65"/>
      <c r="BA75" s="246" t="s">
        <v>753</v>
      </c>
      <c r="BB75" s="65"/>
      <c r="BC75" s="65"/>
      <c r="BD75" s="65"/>
      <c r="BE75" s="65"/>
      <c r="BF75" s="65"/>
      <c r="BG75" s="65"/>
      <c r="BH75" s="65"/>
      <c r="BI75" s="65"/>
      <c r="BJ75" s="65"/>
      <c r="BK75" s="65"/>
      <c r="BL75" s="65"/>
      <c r="BM75" s="244" t="s">
        <v>527</v>
      </c>
      <c r="BN75" s="65"/>
      <c r="BO75" s="65"/>
      <c r="BP75" s="65"/>
      <c r="BQ75" s="65"/>
      <c r="BR75" s="65"/>
      <c r="BS75" s="65"/>
      <c r="BT75" s="65"/>
      <c r="BU75" s="65"/>
      <c r="BV75" s="65"/>
      <c r="BW75" s="65"/>
      <c r="BX75" s="65"/>
      <c r="BY75" s="65"/>
      <c r="BZ75" s="65"/>
      <c r="CA75" s="65"/>
      <c r="CB75" s="65"/>
      <c r="CC75" s="65"/>
      <c r="CD75" s="65"/>
      <c r="CE75" s="65"/>
      <c r="CF75" s="65"/>
      <c r="CG75" s="65"/>
      <c r="CH75" s="65"/>
    </row>
    <row r="76" spans="1:86" ht="12.75">
      <c r="A76" s="65"/>
      <c r="BA76" s="246" t="s">
        <v>754</v>
      </c>
      <c r="BB76" s="65"/>
      <c r="BC76" s="65"/>
      <c r="BD76" s="65"/>
      <c r="BE76" s="65"/>
      <c r="BF76" s="65"/>
      <c r="BG76" s="65"/>
      <c r="BH76" s="65"/>
      <c r="BI76" s="65"/>
      <c r="BJ76" s="65"/>
      <c r="BK76" s="65"/>
      <c r="BL76" s="65"/>
      <c r="BM76" s="244" t="s">
        <v>528</v>
      </c>
      <c r="BN76" s="65"/>
      <c r="BO76" s="65"/>
      <c r="BP76" s="65"/>
      <c r="BQ76" s="65"/>
      <c r="BR76" s="65"/>
      <c r="BS76" s="65"/>
      <c r="BT76" s="65"/>
      <c r="BU76" s="65"/>
      <c r="BV76" s="65"/>
      <c r="BW76" s="65"/>
      <c r="BX76" s="65"/>
      <c r="BY76" s="65"/>
      <c r="BZ76" s="65"/>
      <c r="CA76" s="65"/>
      <c r="CB76" s="65"/>
      <c r="CC76" s="65"/>
      <c r="CD76" s="65"/>
      <c r="CE76" s="65"/>
      <c r="CF76" s="65"/>
      <c r="CG76" s="65"/>
      <c r="CH76" s="65"/>
    </row>
    <row r="77" spans="1:86" ht="12.75">
      <c r="A77" s="65"/>
      <c r="BA77" s="246" t="s">
        <v>755</v>
      </c>
      <c r="BB77" s="65"/>
      <c r="BC77" s="65"/>
      <c r="BD77" s="65"/>
      <c r="BE77" s="65"/>
      <c r="BF77" s="65"/>
      <c r="BG77" s="65"/>
      <c r="BH77" s="65"/>
      <c r="BI77" s="65"/>
      <c r="BJ77" s="65"/>
      <c r="BK77" s="65"/>
      <c r="BL77" s="65"/>
      <c r="BM77" s="244" t="s">
        <v>529</v>
      </c>
      <c r="BN77" s="65"/>
      <c r="BO77" s="65"/>
      <c r="BP77" s="65"/>
      <c r="BQ77" s="65"/>
      <c r="BR77" s="65"/>
      <c r="BS77" s="65"/>
      <c r="BT77" s="65"/>
      <c r="BU77" s="65"/>
      <c r="BV77" s="65"/>
      <c r="BW77" s="65"/>
      <c r="BX77" s="65"/>
      <c r="BY77" s="65"/>
      <c r="BZ77" s="65"/>
      <c r="CA77" s="65"/>
      <c r="CB77" s="65"/>
      <c r="CC77" s="65"/>
      <c r="CD77" s="65"/>
      <c r="CE77" s="65"/>
      <c r="CF77" s="65"/>
      <c r="CG77" s="65"/>
      <c r="CH77" s="65"/>
    </row>
    <row r="78" spans="1:86" ht="12.75">
      <c r="A78" s="65"/>
      <c r="BA78" s="246" t="s">
        <v>756</v>
      </c>
      <c r="BB78" s="65"/>
      <c r="BC78" s="65"/>
      <c r="BD78" s="65"/>
      <c r="BE78" s="65"/>
      <c r="BF78" s="65"/>
      <c r="BG78" s="65"/>
      <c r="BH78" s="65"/>
      <c r="BI78" s="65"/>
      <c r="BJ78" s="65"/>
      <c r="BK78" s="65"/>
      <c r="BL78" s="65"/>
      <c r="BM78" s="244" t="s">
        <v>530</v>
      </c>
      <c r="BN78" s="65"/>
      <c r="BO78" s="65"/>
      <c r="BP78" s="65"/>
      <c r="BQ78" s="65"/>
      <c r="BR78" s="65"/>
      <c r="BS78" s="65"/>
      <c r="BT78" s="65"/>
      <c r="BU78" s="65"/>
      <c r="BV78" s="65"/>
      <c r="BW78" s="65"/>
      <c r="BX78" s="65"/>
      <c r="BY78" s="65"/>
      <c r="BZ78" s="65"/>
      <c r="CA78" s="65"/>
      <c r="CB78" s="65"/>
      <c r="CC78" s="65"/>
      <c r="CD78" s="65"/>
      <c r="CE78" s="65"/>
      <c r="CF78" s="65"/>
      <c r="CG78" s="65"/>
      <c r="CH78" s="65"/>
    </row>
    <row r="79" spans="1:86" ht="15">
      <c r="A79" s="65"/>
      <c r="BA79" s="274" t="s">
        <v>799</v>
      </c>
      <c r="BB79" s="65"/>
      <c r="BC79" s="65"/>
      <c r="BD79" s="65"/>
      <c r="BE79" s="65"/>
      <c r="BF79" s="65"/>
      <c r="BG79" s="65"/>
      <c r="BH79" s="65"/>
      <c r="BI79" s="65"/>
      <c r="BJ79" s="65"/>
      <c r="BK79" s="65"/>
      <c r="BL79" s="65"/>
      <c r="BM79" s="243" t="s">
        <v>531</v>
      </c>
      <c r="BN79" s="65"/>
      <c r="BO79" s="65"/>
      <c r="BP79" s="65"/>
      <c r="BQ79" s="65"/>
      <c r="BR79" s="65"/>
      <c r="BS79" s="65"/>
      <c r="BT79" s="65"/>
      <c r="BU79" s="65"/>
      <c r="BV79" s="65"/>
      <c r="BW79" s="65"/>
      <c r="BX79" s="65"/>
      <c r="BY79" s="65"/>
      <c r="BZ79" s="65"/>
      <c r="CA79" s="65"/>
      <c r="CB79" s="65"/>
      <c r="CC79" s="65"/>
      <c r="CD79" s="65"/>
      <c r="CE79" s="65"/>
      <c r="CF79" s="65"/>
      <c r="CG79" s="65"/>
      <c r="CH79" s="65"/>
    </row>
    <row r="80" spans="1:86" ht="12.75">
      <c r="A80" s="65"/>
      <c r="BA80" s="246" t="s">
        <v>796</v>
      </c>
      <c r="BB80" s="65"/>
      <c r="BC80" s="65"/>
      <c r="BD80" s="65"/>
      <c r="BE80" s="65"/>
      <c r="BF80" s="65"/>
      <c r="BG80" s="65"/>
      <c r="BH80" s="65"/>
      <c r="BI80" s="65"/>
      <c r="BJ80" s="65"/>
      <c r="BK80" s="65"/>
      <c r="BL80" s="65"/>
      <c r="BM80" s="244" t="s">
        <v>532</v>
      </c>
      <c r="BN80" s="65"/>
      <c r="BO80" s="65"/>
      <c r="BP80" s="65"/>
      <c r="BQ80" s="65"/>
      <c r="BR80" s="65"/>
      <c r="BS80" s="65"/>
      <c r="BT80" s="65"/>
      <c r="BU80" s="65"/>
      <c r="BV80" s="65"/>
      <c r="BW80" s="65"/>
      <c r="BX80" s="65"/>
      <c r="BY80" s="65"/>
      <c r="BZ80" s="65"/>
      <c r="CA80" s="65"/>
      <c r="CB80" s="65"/>
      <c r="CC80" s="65"/>
      <c r="CD80" s="65"/>
      <c r="CE80" s="65"/>
      <c r="CF80" s="65"/>
      <c r="CG80" s="65"/>
      <c r="CH80" s="65"/>
    </row>
    <row r="81" spans="1:86" ht="12.75">
      <c r="A81" s="65"/>
      <c r="BA81" s="246" t="s">
        <v>797</v>
      </c>
      <c r="BB81" s="65"/>
      <c r="BC81" s="65"/>
      <c r="BD81" s="65"/>
      <c r="BE81" s="65"/>
      <c r="BF81" s="65"/>
      <c r="BG81" s="65"/>
      <c r="BH81" s="65"/>
      <c r="BI81" s="65"/>
      <c r="BJ81" s="65"/>
      <c r="BK81" s="65"/>
      <c r="BL81" s="65"/>
      <c r="BM81" s="244" t="s">
        <v>533</v>
      </c>
      <c r="BN81" s="65"/>
      <c r="BO81" s="65"/>
      <c r="BP81" s="65"/>
      <c r="BQ81" s="65"/>
      <c r="BR81" s="65"/>
      <c r="BS81" s="65"/>
      <c r="BT81" s="65"/>
      <c r="BU81" s="65"/>
      <c r="BV81" s="65"/>
      <c r="BW81" s="65"/>
      <c r="BX81" s="65"/>
      <c r="BY81" s="65"/>
      <c r="BZ81" s="65"/>
      <c r="CA81" s="65"/>
      <c r="CB81" s="65"/>
      <c r="CC81" s="65"/>
      <c r="CD81" s="65"/>
      <c r="CE81" s="65"/>
      <c r="CF81" s="65"/>
      <c r="CG81" s="65"/>
      <c r="CH81" s="65"/>
    </row>
    <row r="82" spans="1:86" ht="12.75">
      <c r="A82" s="65"/>
      <c r="BA82" s="246" t="s">
        <v>798</v>
      </c>
      <c r="BB82" s="65"/>
      <c r="BC82" s="65"/>
      <c r="BD82" s="65"/>
      <c r="BE82" s="65"/>
      <c r="BF82" s="65"/>
      <c r="BG82" s="65"/>
      <c r="BH82" s="65"/>
      <c r="BI82" s="65"/>
      <c r="BJ82" s="65"/>
      <c r="BK82" s="65"/>
      <c r="BL82" s="65"/>
      <c r="BM82" s="244" t="s">
        <v>534</v>
      </c>
      <c r="BN82" s="65"/>
      <c r="BO82" s="65"/>
      <c r="BP82" s="65"/>
      <c r="BQ82" s="65"/>
      <c r="BR82" s="65"/>
      <c r="BS82" s="65"/>
      <c r="BT82" s="65"/>
      <c r="BU82" s="65"/>
      <c r="BV82" s="65"/>
      <c r="BW82" s="65"/>
      <c r="BX82" s="65"/>
      <c r="BY82" s="65"/>
      <c r="BZ82" s="65"/>
      <c r="CA82" s="65"/>
      <c r="CB82" s="65"/>
      <c r="CC82" s="65"/>
      <c r="CD82" s="65"/>
      <c r="CE82" s="65"/>
      <c r="CF82" s="65"/>
      <c r="CG82" s="65"/>
      <c r="CH82" s="65"/>
    </row>
    <row r="83" spans="1:86" ht="15">
      <c r="A83" s="65"/>
      <c r="BA83" s="274" t="s">
        <v>757</v>
      </c>
      <c r="BB83" s="65"/>
      <c r="BC83" s="65"/>
      <c r="BD83" s="65"/>
      <c r="BE83" s="65"/>
      <c r="BF83" s="65"/>
      <c r="BG83" s="65"/>
      <c r="BH83" s="65"/>
      <c r="BI83" s="65"/>
      <c r="BJ83" s="65"/>
      <c r="BK83" s="65"/>
      <c r="BL83" s="65"/>
      <c r="BM83" s="244" t="s">
        <v>535</v>
      </c>
      <c r="BN83" s="65"/>
      <c r="BO83" s="65"/>
      <c r="BP83" s="65"/>
      <c r="BQ83" s="65"/>
      <c r="BR83" s="65"/>
      <c r="BS83" s="65"/>
      <c r="BT83" s="65"/>
      <c r="BU83" s="65"/>
      <c r="BV83" s="65"/>
      <c r="BW83" s="65"/>
      <c r="BX83" s="65"/>
      <c r="BY83" s="65"/>
      <c r="BZ83" s="65"/>
      <c r="CA83" s="65"/>
      <c r="CB83" s="65"/>
      <c r="CC83" s="65"/>
      <c r="CD83" s="65"/>
      <c r="CE83" s="65"/>
      <c r="CF83" s="65"/>
      <c r="CG83" s="65"/>
      <c r="CH83" s="65"/>
    </row>
    <row r="84" spans="1:86" ht="12.75">
      <c r="A84" s="65"/>
      <c r="BA84" s="246" t="s">
        <v>758</v>
      </c>
      <c r="BB84" s="65"/>
      <c r="BC84" s="65"/>
      <c r="BD84" s="65"/>
      <c r="BE84" s="65"/>
      <c r="BF84" s="65"/>
      <c r="BG84" s="65"/>
      <c r="BH84" s="65"/>
      <c r="BI84" s="65"/>
      <c r="BJ84" s="65"/>
      <c r="BK84" s="65"/>
      <c r="BL84" s="65"/>
      <c r="BM84" s="244" t="s">
        <v>98</v>
      </c>
      <c r="BN84" s="65"/>
      <c r="BO84" s="65"/>
      <c r="BP84" s="65"/>
      <c r="BQ84" s="65"/>
      <c r="BR84" s="65"/>
      <c r="BS84" s="65"/>
      <c r="BT84" s="65"/>
      <c r="BU84" s="65"/>
      <c r="BV84" s="65"/>
      <c r="BW84" s="65"/>
      <c r="BX84" s="65"/>
      <c r="BY84" s="65"/>
      <c r="BZ84" s="65"/>
      <c r="CA84" s="65"/>
      <c r="CB84" s="65"/>
      <c r="CC84" s="65"/>
      <c r="CD84" s="65"/>
      <c r="CE84" s="65"/>
      <c r="CF84" s="65"/>
      <c r="CG84" s="65"/>
      <c r="CH84" s="65"/>
    </row>
    <row r="85" spans="1:86" ht="12.75">
      <c r="A85" s="65"/>
      <c r="BA85" s="246" t="s">
        <v>759</v>
      </c>
      <c r="BB85" s="65"/>
      <c r="BC85" s="65"/>
      <c r="BD85" s="65"/>
      <c r="BE85" s="65"/>
      <c r="BF85" s="65"/>
      <c r="BG85" s="65"/>
      <c r="BH85" s="65"/>
      <c r="BI85" s="65"/>
      <c r="BJ85" s="65"/>
      <c r="BK85" s="65"/>
      <c r="BL85" s="65"/>
      <c r="BM85" s="244" t="s">
        <v>644</v>
      </c>
      <c r="BN85" s="65"/>
      <c r="BO85" s="65"/>
      <c r="BP85" s="65"/>
      <c r="BQ85" s="65"/>
      <c r="BR85" s="65"/>
      <c r="BS85" s="65"/>
      <c r="BT85" s="65"/>
      <c r="BU85" s="65"/>
      <c r="BV85" s="65"/>
      <c r="BW85" s="65"/>
      <c r="BX85" s="65"/>
      <c r="BY85" s="65"/>
      <c r="BZ85" s="65"/>
      <c r="CA85" s="65"/>
      <c r="CB85" s="65"/>
      <c r="CC85" s="65"/>
      <c r="CD85" s="65"/>
      <c r="CE85" s="65"/>
      <c r="CF85" s="65"/>
      <c r="CG85" s="65"/>
      <c r="CH85" s="65"/>
    </row>
    <row r="86" spans="1:86" ht="12.75">
      <c r="A86" s="65"/>
      <c r="BA86" s="246" t="s">
        <v>760</v>
      </c>
      <c r="BB86" s="65"/>
      <c r="BC86" s="65"/>
      <c r="BD86" s="65"/>
      <c r="BE86" s="65"/>
      <c r="BF86" s="65"/>
      <c r="BG86" s="65"/>
      <c r="BH86" s="65"/>
      <c r="BI86" s="65"/>
      <c r="BJ86" s="65"/>
      <c r="BK86" s="65"/>
      <c r="BL86" s="65"/>
      <c r="BM86" s="244" t="s">
        <v>536</v>
      </c>
      <c r="BN86" s="65"/>
      <c r="BO86" s="65"/>
      <c r="BP86" s="65"/>
      <c r="BQ86" s="65"/>
      <c r="BR86" s="65"/>
      <c r="BS86" s="65"/>
      <c r="BT86" s="65"/>
      <c r="BU86" s="65"/>
      <c r="BV86" s="65"/>
      <c r="BW86" s="65"/>
      <c r="BX86" s="65"/>
      <c r="BY86" s="65"/>
      <c r="BZ86" s="65"/>
      <c r="CA86" s="65"/>
      <c r="CB86" s="65"/>
      <c r="CC86" s="65"/>
      <c r="CD86" s="65"/>
      <c r="CE86" s="65"/>
      <c r="CF86" s="65"/>
      <c r="CG86" s="65"/>
      <c r="CH86" s="65"/>
    </row>
    <row r="87" spans="1:86" ht="12.75">
      <c r="A87" s="65"/>
      <c r="BA87" s="246" t="s">
        <v>761</v>
      </c>
      <c r="BB87" s="65"/>
      <c r="BC87" s="65"/>
      <c r="BD87" s="65"/>
      <c r="BE87" s="65"/>
      <c r="BF87" s="65"/>
      <c r="BG87" s="65"/>
      <c r="BH87" s="65"/>
      <c r="BI87" s="65"/>
      <c r="BJ87" s="65"/>
      <c r="BK87" s="65"/>
      <c r="BL87" s="65"/>
      <c r="BM87" s="244" t="s">
        <v>537</v>
      </c>
      <c r="BN87" s="65"/>
      <c r="BO87" s="65"/>
      <c r="BP87" s="65"/>
      <c r="BQ87" s="65"/>
      <c r="BR87" s="65"/>
      <c r="BS87" s="65"/>
      <c r="BT87" s="65"/>
      <c r="BU87" s="65"/>
      <c r="BV87" s="65"/>
      <c r="BW87" s="65"/>
      <c r="BX87" s="65"/>
      <c r="BY87" s="65"/>
      <c r="BZ87" s="65"/>
      <c r="CA87" s="65"/>
      <c r="CB87" s="65"/>
      <c r="CC87" s="65"/>
      <c r="CD87" s="65"/>
      <c r="CE87" s="65"/>
      <c r="CF87" s="65"/>
      <c r="CG87" s="65"/>
      <c r="CH87" s="65"/>
    </row>
    <row r="88" spans="1:86" ht="12.75">
      <c r="A88" s="65"/>
      <c r="BA88" s="246" t="s">
        <v>80</v>
      </c>
      <c r="BB88" s="65"/>
      <c r="BC88" s="65"/>
      <c r="BD88" s="65"/>
      <c r="BE88" s="65"/>
      <c r="BF88" s="65"/>
      <c r="BG88" s="65"/>
      <c r="BH88" s="65"/>
      <c r="BI88" s="65"/>
      <c r="BJ88" s="65"/>
      <c r="BK88" s="65"/>
      <c r="BL88" s="65"/>
      <c r="BM88" s="244" t="s">
        <v>538</v>
      </c>
      <c r="BN88" s="65"/>
      <c r="BO88" s="65"/>
      <c r="BP88" s="65"/>
      <c r="BQ88" s="65"/>
      <c r="BR88" s="65"/>
      <c r="BS88" s="65"/>
      <c r="BT88" s="65"/>
      <c r="BU88" s="65"/>
      <c r="BV88" s="65"/>
      <c r="BW88" s="65"/>
      <c r="BX88" s="65"/>
      <c r="BY88" s="65"/>
      <c r="BZ88" s="65"/>
      <c r="CA88" s="65"/>
      <c r="CB88" s="65"/>
      <c r="CC88" s="65"/>
      <c r="CD88" s="65"/>
      <c r="CE88" s="65"/>
      <c r="CF88" s="65"/>
      <c r="CG88" s="65"/>
      <c r="CH88" s="65"/>
    </row>
    <row r="89" spans="1:86" ht="12.75">
      <c r="A89" s="65"/>
      <c r="BA89" s="246" t="s">
        <v>762</v>
      </c>
      <c r="BB89" s="65"/>
      <c r="BC89" s="65"/>
      <c r="BD89" s="65"/>
      <c r="BE89" s="65"/>
      <c r="BF89" s="65"/>
      <c r="BG89" s="65"/>
      <c r="BH89" s="65"/>
      <c r="BI89" s="65"/>
      <c r="BJ89" s="65"/>
      <c r="BK89" s="65"/>
      <c r="BL89" s="65"/>
      <c r="BM89" s="244" t="s">
        <v>539</v>
      </c>
      <c r="BN89" s="65"/>
      <c r="BO89" s="65"/>
      <c r="BP89" s="65"/>
      <c r="BQ89" s="65"/>
      <c r="BR89" s="65"/>
      <c r="BS89" s="65"/>
      <c r="BT89" s="65"/>
      <c r="BU89" s="65"/>
      <c r="BV89" s="65"/>
      <c r="BW89" s="65"/>
      <c r="BX89" s="65"/>
      <c r="BY89" s="65"/>
      <c r="BZ89" s="65"/>
      <c r="CA89" s="65"/>
      <c r="CB89" s="65"/>
      <c r="CC89" s="65"/>
      <c r="CD89" s="65"/>
      <c r="CE89" s="65"/>
      <c r="CF89" s="65"/>
      <c r="CG89" s="65"/>
      <c r="CH89" s="65"/>
    </row>
    <row r="90" spans="1:86" ht="12.75">
      <c r="A90" s="65"/>
      <c r="BA90" s="246" t="s">
        <v>763</v>
      </c>
      <c r="BB90" s="65"/>
      <c r="BC90" s="65"/>
      <c r="BD90" s="65"/>
      <c r="BE90" s="65"/>
      <c r="BF90" s="65"/>
      <c r="BG90" s="65"/>
      <c r="BH90" s="65"/>
      <c r="BI90" s="65"/>
      <c r="BJ90" s="65"/>
      <c r="BK90" s="65"/>
      <c r="BL90" s="65"/>
      <c r="BM90" s="244" t="s">
        <v>540</v>
      </c>
      <c r="BN90" s="65"/>
      <c r="BO90" s="65"/>
      <c r="BP90" s="65"/>
      <c r="BQ90" s="65"/>
      <c r="BR90" s="65"/>
      <c r="BS90" s="65"/>
      <c r="BT90" s="65"/>
      <c r="BU90" s="65"/>
      <c r="BV90" s="65"/>
      <c r="BW90" s="65"/>
      <c r="BX90" s="65"/>
      <c r="BY90" s="65"/>
      <c r="BZ90" s="65"/>
      <c r="CA90" s="65"/>
      <c r="CB90" s="65"/>
      <c r="CC90" s="65"/>
      <c r="CD90" s="65"/>
      <c r="CE90" s="65"/>
      <c r="CF90" s="65"/>
      <c r="CG90" s="65"/>
      <c r="CH90" s="65"/>
    </row>
    <row r="91" spans="1:86" ht="12.75">
      <c r="A91" s="65"/>
      <c r="BA91" s="246" t="s">
        <v>764</v>
      </c>
      <c r="BB91" s="65"/>
      <c r="BC91" s="65"/>
      <c r="BD91" s="65"/>
      <c r="BE91" s="65"/>
      <c r="BF91" s="65"/>
      <c r="BG91" s="65"/>
      <c r="BH91" s="65"/>
      <c r="BI91" s="65"/>
      <c r="BJ91" s="65"/>
      <c r="BK91" s="65"/>
      <c r="BL91" s="65"/>
      <c r="BM91" s="243" t="s">
        <v>541</v>
      </c>
      <c r="BN91" s="65"/>
      <c r="BO91" s="65"/>
      <c r="BP91" s="65"/>
      <c r="BQ91" s="65"/>
      <c r="BR91" s="65"/>
      <c r="BS91" s="65"/>
      <c r="BT91" s="65"/>
      <c r="BU91" s="65"/>
      <c r="BV91" s="65"/>
      <c r="BW91" s="65"/>
      <c r="BX91" s="65"/>
      <c r="BY91" s="65"/>
      <c r="BZ91" s="65"/>
      <c r="CA91" s="65"/>
      <c r="CB91" s="65"/>
      <c r="CC91" s="65"/>
      <c r="CD91" s="65"/>
      <c r="CE91" s="65"/>
      <c r="CF91" s="65"/>
      <c r="CG91" s="65"/>
      <c r="CH91" s="65"/>
    </row>
    <row r="92" spans="1:86" ht="12.75">
      <c r="A92" s="65"/>
      <c r="BA92" s="246" t="s">
        <v>765</v>
      </c>
      <c r="BB92" s="65"/>
      <c r="BC92" s="65"/>
      <c r="BD92" s="65"/>
      <c r="BE92" s="65"/>
      <c r="BF92" s="65"/>
      <c r="BG92" s="65"/>
      <c r="BH92" s="65"/>
      <c r="BI92" s="65"/>
      <c r="BJ92" s="65"/>
      <c r="BK92" s="65"/>
      <c r="BL92" s="65"/>
      <c r="BM92" s="244" t="s">
        <v>542</v>
      </c>
      <c r="BN92" s="65"/>
      <c r="BO92" s="65"/>
      <c r="BP92" s="65"/>
      <c r="BQ92" s="65"/>
      <c r="BR92" s="65"/>
      <c r="BS92" s="65"/>
      <c r="BT92" s="65"/>
      <c r="BU92" s="65"/>
      <c r="BV92" s="65"/>
      <c r="BW92" s="65"/>
      <c r="BX92" s="65"/>
      <c r="BY92" s="65"/>
      <c r="BZ92" s="65"/>
      <c r="CA92" s="65"/>
      <c r="CB92" s="65"/>
      <c r="CC92" s="65"/>
      <c r="CD92" s="65"/>
      <c r="CE92" s="65"/>
      <c r="CF92" s="65"/>
      <c r="CG92" s="65"/>
      <c r="CH92" s="65"/>
    </row>
    <row r="93" spans="1:86" ht="12.75">
      <c r="A93" s="65"/>
      <c r="BA93" s="246" t="s">
        <v>766</v>
      </c>
      <c r="BB93" s="65"/>
      <c r="BC93" s="65"/>
      <c r="BD93" s="65"/>
      <c r="BE93" s="65"/>
      <c r="BF93" s="65"/>
      <c r="BG93" s="65"/>
      <c r="BH93" s="65"/>
      <c r="BI93" s="65"/>
      <c r="BJ93" s="65"/>
      <c r="BK93" s="65"/>
      <c r="BL93" s="65"/>
      <c r="BM93" s="244" t="s">
        <v>543</v>
      </c>
      <c r="BN93" s="65"/>
      <c r="BO93" s="65"/>
      <c r="BP93" s="65"/>
      <c r="BQ93" s="65"/>
      <c r="BR93" s="65"/>
      <c r="BS93" s="65"/>
      <c r="BT93" s="65"/>
      <c r="BU93" s="65"/>
      <c r="BV93" s="65"/>
      <c r="BW93" s="65"/>
      <c r="BX93" s="65"/>
      <c r="BY93" s="65"/>
      <c r="BZ93" s="65"/>
      <c r="CA93" s="65"/>
      <c r="CB93" s="65"/>
      <c r="CC93" s="65"/>
      <c r="CD93" s="65"/>
      <c r="CE93" s="65"/>
      <c r="CF93" s="65"/>
      <c r="CG93" s="65"/>
      <c r="CH93" s="65"/>
    </row>
    <row r="94" spans="1:86" ht="12.75">
      <c r="A94" s="65"/>
      <c r="BA94" s="246" t="s">
        <v>767</v>
      </c>
      <c r="BB94" s="65"/>
      <c r="BC94" s="65"/>
      <c r="BD94" s="65"/>
      <c r="BE94" s="65"/>
      <c r="BF94" s="65"/>
      <c r="BG94" s="65"/>
      <c r="BH94" s="65"/>
      <c r="BI94" s="65"/>
      <c r="BJ94" s="65"/>
      <c r="BK94" s="65"/>
      <c r="BL94" s="65"/>
      <c r="BM94" s="244" t="s">
        <v>544</v>
      </c>
      <c r="BN94" s="65"/>
      <c r="BO94" s="65"/>
      <c r="BP94" s="65"/>
      <c r="BQ94" s="65"/>
      <c r="BR94" s="65"/>
      <c r="BS94" s="65"/>
      <c r="BT94" s="65"/>
      <c r="BU94" s="65"/>
      <c r="BV94" s="65"/>
      <c r="BW94" s="65"/>
      <c r="BX94" s="65"/>
      <c r="BY94" s="65"/>
      <c r="BZ94" s="65"/>
      <c r="CA94" s="65"/>
      <c r="CB94" s="65"/>
      <c r="CC94" s="65"/>
      <c r="CD94" s="65"/>
      <c r="CE94" s="65"/>
      <c r="CF94" s="65"/>
      <c r="CG94" s="65"/>
      <c r="CH94" s="65"/>
    </row>
    <row r="95" spans="1:86" ht="12.75">
      <c r="A95" s="65"/>
      <c r="BA95" s="246" t="s">
        <v>768</v>
      </c>
      <c r="BB95" s="65"/>
      <c r="BC95" s="65"/>
      <c r="BD95" s="65"/>
      <c r="BE95" s="65"/>
      <c r="BF95" s="65"/>
      <c r="BG95" s="65"/>
      <c r="BH95" s="65"/>
      <c r="BI95" s="65"/>
      <c r="BJ95" s="65"/>
      <c r="BK95" s="65"/>
      <c r="BL95" s="65"/>
      <c r="BM95" s="244" t="s">
        <v>545</v>
      </c>
      <c r="BN95" s="65"/>
      <c r="BO95" s="65"/>
      <c r="BP95" s="65"/>
      <c r="BQ95" s="65"/>
      <c r="BR95" s="65"/>
      <c r="BS95" s="65"/>
      <c r="BT95" s="65"/>
      <c r="BU95" s="65"/>
      <c r="BV95" s="65"/>
      <c r="BW95" s="65"/>
      <c r="BX95" s="65"/>
      <c r="BY95" s="65"/>
      <c r="BZ95" s="65"/>
      <c r="CA95" s="65"/>
      <c r="CB95" s="65"/>
      <c r="CC95" s="65"/>
      <c r="CD95" s="65"/>
      <c r="CE95" s="65"/>
      <c r="CF95" s="65"/>
      <c r="CG95" s="65"/>
      <c r="CH95" s="65"/>
    </row>
    <row r="96" spans="1:86" ht="12.75">
      <c r="A96" s="65"/>
      <c r="BA96" s="246" t="s">
        <v>769</v>
      </c>
      <c r="BB96" s="65"/>
      <c r="BC96" s="65"/>
      <c r="BD96" s="65"/>
      <c r="BE96" s="65"/>
      <c r="BF96" s="65"/>
      <c r="BG96" s="65"/>
      <c r="BH96" s="65"/>
      <c r="BI96" s="65"/>
      <c r="BJ96" s="65"/>
      <c r="BK96" s="65"/>
      <c r="BL96" s="65"/>
      <c r="BM96" s="244" t="s">
        <v>546</v>
      </c>
      <c r="BN96" s="65"/>
      <c r="BO96" s="65"/>
      <c r="BP96" s="65"/>
      <c r="BQ96" s="65"/>
      <c r="BR96" s="65"/>
      <c r="BS96" s="65"/>
      <c r="BT96" s="65"/>
      <c r="BU96" s="65"/>
      <c r="BV96" s="65"/>
      <c r="BW96" s="65"/>
      <c r="BX96" s="65"/>
      <c r="BY96" s="65"/>
      <c r="BZ96" s="65"/>
      <c r="CA96" s="65"/>
      <c r="CB96" s="65"/>
      <c r="CC96" s="65"/>
      <c r="CD96" s="65"/>
      <c r="CE96" s="65"/>
      <c r="CF96" s="65"/>
      <c r="CG96" s="65"/>
      <c r="CH96" s="65"/>
    </row>
    <row r="97" spans="1:86" ht="12.75">
      <c r="A97" s="65"/>
      <c r="BA97" s="246" t="s">
        <v>770</v>
      </c>
      <c r="BB97" s="65"/>
      <c r="BC97" s="65"/>
      <c r="BD97" s="65"/>
      <c r="BE97" s="65"/>
      <c r="BF97" s="65"/>
      <c r="BG97" s="65"/>
      <c r="BH97" s="65"/>
      <c r="BI97" s="65"/>
      <c r="BJ97" s="65"/>
      <c r="BK97" s="65"/>
      <c r="BL97" s="65"/>
      <c r="BM97" s="244" t="s">
        <v>645</v>
      </c>
      <c r="BN97" s="65"/>
      <c r="BO97" s="65"/>
      <c r="BP97" s="65"/>
      <c r="BQ97" s="65"/>
      <c r="BR97" s="65"/>
      <c r="BS97" s="65"/>
      <c r="BT97" s="65"/>
      <c r="BU97" s="65"/>
      <c r="BV97" s="65"/>
      <c r="BW97" s="65"/>
      <c r="BX97" s="65"/>
      <c r="BY97" s="65"/>
      <c r="BZ97" s="65"/>
      <c r="CA97" s="65"/>
      <c r="CB97" s="65"/>
      <c r="CC97" s="65"/>
      <c r="CD97" s="65"/>
      <c r="CE97" s="65"/>
      <c r="CF97" s="65"/>
      <c r="CG97" s="65"/>
      <c r="CH97" s="65"/>
    </row>
    <row r="98" spans="1:86" ht="12.75">
      <c r="A98" s="65"/>
      <c r="BA98" s="246" t="s">
        <v>771</v>
      </c>
      <c r="BB98" s="65"/>
      <c r="BC98" s="65"/>
      <c r="BD98" s="65"/>
      <c r="BE98" s="65"/>
      <c r="BF98" s="65"/>
      <c r="BG98" s="65"/>
      <c r="BH98" s="65"/>
      <c r="BI98" s="65"/>
      <c r="BJ98" s="65"/>
      <c r="BK98" s="65"/>
      <c r="BL98" s="65"/>
      <c r="BM98" s="244" t="s">
        <v>547</v>
      </c>
      <c r="BN98" s="65"/>
      <c r="BO98" s="65"/>
      <c r="BP98" s="65"/>
      <c r="BQ98" s="65"/>
      <c r="BR98" s="65"/>
      <c r="BS98" s="65"/>
      <c r="BT98" s="65"/>
      <c r="BU98" s="65"/>
      <c r="BV98" s="65"/>
      <c r="BW98" s="65"/>
      <c r="BX98" s="65"/>
      <c r="BY98" s="65"/>
      <c r="BZ98" s="65"/>
      <c r="CA98" s="65"/>
      <c r="CB98" s="65"/>
      <c r="CC98" s="65"/>
      <c r="CD98" s="65"/>
      <c r="CE98" s="65"/>
      <c r="CF98" s="65"/>
      <c r="CG98" s="65"/>
      <c r="CH98" s="65"/>
    </row>
    <row r="99" spans="1:86" ht="12.75">
      <c r="A99" s="65"/>
      <c r="BA99" s="246" t="s">
        <v>772</v>
      </c>
      <c r="BB99" s="65"/>
      <c r="BC99" s="65"/>
      <c r="BD99" s="65"/>
      <c r="BE99" s="65"/>
      <c r="BF99" s="65"/>
      <c r="BG99" s="65"/>
      <c r="BH99" s="65"/>
      <c r="BI99" s="65"/>
      <c r="BJ99" s="65"/>
      <c r="BK99" s="65"/>
      <c r="BL99" s="65"/>
      <c r="BM99" s="244" t="s">
        <v>94</v>
      </c>
      <c r="BN99" s="65"/>
      <c r="BO99" s="65"/>
      <c r="BP99" s="65"/>
      <c r="BQ99" s="65"/>
      <c r="BR99" s="65"/>
      <c r="BS99" s="65"/>
      <c r="BT99" s="65"/>
      <c r="BU99" s="65"/>
      <c r="BV99" s="65"/>
      <c r="BW99" s="65"/>
      <c r="BX99" s="65"/>
      <c r="BY99" s="65"/>
      <c r="BZ99" s="65"/>
      <c r="CA99" s="65"/>
      <c r="CB99" s="65"/>
      <c r="CC99" s="65"/>
      <c r="CD99" s="65"/>
      <c r="CE99" s="65"/>
      <c r="CF99" s="65"/>
      <c r="CG99" s="65"/>
      <c r="CH99" s="65"/>
    </row>
    <row r="100" spans="1:86" ht="12.75">
      <c r="A100" s="65"/>
      <c r="BA100" s="246" t="s">
        <v>773</v>
      </c>
      <c r="BB100" s="65"/>
      <c r="BC100" s="65"/>
      <c r="BD100" s="65"/>
      <c r="BE100" s="65"/>
      <c r="BF100" s="65"/>
      <c r="BG100" s="65"/>
      <c r="BH100" s="65"/>
      <c r="BI100" s="65"/>
      <c r="BJ100" s="65"/>
      <c r="BK100" s="65"/>
      <c r="BL100" s="65"/>
      <c r="BM100" s="244" t="s">
        <v>548</v>
      </c>
      <c r="BN100" s="65"/>
      <c r="BO100" s="65"/>
      <c r="BP100" s="65"/>
      <c r="BQ100" s="65"/>
      <c r="BR100" s="65"/>
      <c r="BS100" s="65"/>
      <c r="BT100" s="65"/>
      <c r="BU100" s="65"/>
      <c r="BV100" s="65"/>
      <c r="BW100" s="65"/>
      <c r="BX100" s="65"/>
      <c r="BY100" s="65"/>
      <c r="BZ100" s="65"/>
      <c r="CA100" s="65"/>
      <c r="CB100" s="65"/>
      <c r="CC100" s="65"/>
      <c r="CD100" s="65"/>
      <c r="CE100" s="65"/>
      <c r="CF100" s="65"/>
      <c r="CG100" s="65"/>
      <c r="CH100" s="65"/>
    </row>
    <row r="101" spans="1:86" ht="12.75">
      <c r="A101" s="65"/>
      <c r="BA101" s="246" t="s">
        <v>774</v>
      </c>
      <c r="BB101" s="65"/>
      <c r="BC101" s="65"/>
      <c r="BD101" s="65"/>
      <c r="BE101" s="65"/>
      <c r="BF101" s="65"/>
      <c r="BG101" s="65"/>
      <c r="BH101" s="65"/>
      <c r="BI101" s="65"/>
      <c r="BJ101" s="65"/>
      <c r="BK101" s="65"/>
      <c r="BL101" s="65"/>
      <c r="BM101" s="244" t="s">
        <v>549</v>
      </c>
      <c r="BN101" s="65"/>
      <c r="BO101" s="65"/>
      <c r="BP101" s="65"/>
      <c r="BQ101" s="65"/>
      <c r="BR101" s="65"/>
      <c r="BS101" s="65"/>
      <c r="BT101" s="65"/>
      <c r="BU101" s="65"/>
      <c r="BV101" s="65"/>
      <c r="BW101" s="65"/>
      <c r="BX101" s="65"/>
      <c r="BY101" s="65"/>
      <c r="BZ101" s="65"/>
      <c r="CA101" s="65"/>
      <c r="CB101" s="65"/>
      <c r="CC101" s="65"/>
      <c r="CD101" s="65"/>
      <c r="CE101" s="65"/>
      <c r="CF101" s="65"/>
      <c r="CG101" s="65"/>
      <c r="CH101" s="65"/>
    </row>
    <row r="102" spans="1:86" ht="12.75">
      <c r="A102" s="65"/>
      <c r="BA102" s="246" t="s">
        <v>775</v>
      </c>
      <c r="BB102" s="65"/>
      <c r="BC102" s="65"/>
      <c r="BD102" s="65"/>
      <c r="BE102" s="65"/>
      <c r="BF102" s="65"/>
      <c r="BG102" s="65"/>
      <c r="BH102" s="65"/>
      <c r="BI102" s="65"/>
      <c r="BJ102" s="65"/>
      <c r="BK102" s="65"/>
      <c r="BL102" s="65"/>
      <c r="BM102" s="244" t="s">
        <v>550</v>
      </c>
      <c r="BN102" s="65"/>
      <c r="BO102" s="65"/>
      <c r="BP102" s="65"/>
      <c r="BQ102" s="65"/>
      <c r="BR102" s="65"/>
      <c r="BS102" s="65"/>
      <c r="BT102" s="65"/>
      <c r="BU102" s="65"/>
      <c r="BV102" s="65"/>
      <c r="BW102" s="65"/>
      <c r="BX102" s="65"/>
      <c r="BY102" s="65"/>
      <c r="BZ102" s="65"/>
      <c r="CA102" s="65"/>
      <c r="CB102" s="65"/>
      <c r="CC102" s="65"/>
      <c r="CD102" s="65"/>
      <c r="CE102" s="65"/>
      <c r="CF102" s="65"/>
      <c r="CG102" s="65"/>
      <c r="CH102" s="65"/>
    </row>
    <row r="103" spans="1:86" ht="15">
      <c r="A103" s="65"/>
      <c r="BA103" s="274" t="s">
        <v>776</v>
      </c>
      <c r="BB103" s="65"/>
      <c r="BC103" s="65"/>
      <c r="BD103" s="65"/>
      <c r="BE103" s="65"/>
      <c r="BF103" s="65"/>
      <c r="BG103" s="65"/>
      <c r="BH103" s="65"/>
      <c r="BI103" s="65"/>
      <c r="BJ103" s="65"/>
      <c r="BK103" s="65"/>
      <c r="BL103" s="65"/>
      <c r="BM103" s="244" t="s">
        <v>551</v>
      </c>
      <c r="BN103" s="65"/>
      <c r="BO103" s="65"/>
      <c r="BP103" s="65"/>
      <c r="BQ103" s="65"/>
      <c r="BR103" s="65"/>
      <c r="BS103" s="65"/>
      <c r="BT103" s="65"/>
      <c r="BU103" s="65"/>
      <c r="BV103" s="65"/>
      <c r="BW103" s="65"/>
      <c r="BX103" s="65"/>
      <c r="BY103" s="65"/>
      <c r="BZ103" s="65"/>
      <c r="CA103" s="65"/>
      <c r="CB103" s="65"/>
      <c r="CC103" s="65"/>
      <c r="CD103" s="65"/>
      <c r="CE103" s="65"/>
      <c r="CF103" s="65"/>
      <c r="CG103" s="65"/>
      <c r="CH103" s="65"/>
    </row>
    <row r="104" spans="1:86" ht="12.75">
      <c r="A104" s="65"/>
      <c r="BA104" s="246" t="s">
        <v>800</v>
      </c>
      <c r="BB104" s="65"/>
      <c r="BC104" s="65"/>
      <c r="BD104" s="65"/>
      <c r="BE104" s="65"/>
      <c r="BF104" s="65"/>
      <c r="BG104" s="65"/>
      <c r="BH104" s="65"/>
      <c r="BI104" s="65"/>
      <c r="BJ104" s="65"/>
      <c r="BK104" s="65"/>
      <c r="BL104" s="65"/>
      <c r="BM104" s="244" t="s">
        <v>552</v>
      </c>
      <c r="BN104" s="65"/>
      <c r="BO104" s="65"/>
      <c r="BP104" s="65"/>
      <c r="BQ104" s="65"/>
      <c r="BR104" s="65"/>
      <c r="BS104" s="65"/>
      <c r="BT104" s="65"/>
      <c r="BU104" s="65"/>
      <c r="BV104" s="65"/>
      <c r="BW104" s="65"/>
      <c r="BX104" s="65"/>
      <c r="BY104" s="65"/>
      <c r="BZ104" s="65"/>
      <c r="CA104" s="65"/>
      <c r="CB104" s="65"/>
      <c r="CC104" s="65"/>
      <c r="CD104" s="65"/>
      <c r="CE104" s="65"/>
      <c r="CF104" s="65"/>
      <c r="CG104" s="65"/>
      <c r="CH104" s="65"/>
    </row>
    <row r="105" spans="1:86" ht="12.75">
      <c r="A105" s="65"/>
      <c r="BA105" s="246" t="s">
        <v>801</v>
      </c>
      <c r="BB105" s="65"/>
      <c r="BC105" s="65"/>
      <c r="BD105" s="65"/>
      <c r="BE105" s="65"/>
      <c r="BF105" s="65"/>
      <c r="BG105" s="65"/>
      <c r="BH105" s="65"/>
      <c r="BI105" s="65"/>
      <c r="BJ105" s="65"/>
      <c r="BK105" s="65"/>
      <c r="BL105" s="65"/>
      <c r="BM105" s="244" t="s">
        <v>553</v>
      </c>
      <c r="BN105" s="65"/>
      <c r="BO105" s="65"/>
      <c r="BP105" s="65"/>
      <c r="BQ105" s="65"/>
      <c r="BR105" s="65"/>
      <c r="BS105" s="65"/>
      <c r="BT105" s="65"/>
      <c r="BU105" s="65"/>
      <c r="BV105" s="65"/>
      <c r="BW105" s="65"/>
      <c r="BX105" s="65"/>
      <c r="BY105" s="65"/>
      <c r="BZ105" s="65"/>
      <c r="CA105" s="65"/>
      <c r="CB105" s="65"/>
      <c r="CC105" s="65"/>
      <c r="CD105" s="65"/>
      <c r="CE105" s="65"/>
      <c r="CF105" s="65"/>
      <c r="CG105" s="65"/>
      <c r="CH105" s="65"/>
    </row>
    <row r="106" spans="1:86" ht="12.75">
      <c r="A106" s="65"/>
      <c r="BA106" s="246" t="s">
        <v>802</v>
      </c>
      <c r="BB106" s="65"/>
      <c r="BC106" s="65"/>
      <c r="BD106" s="65"/>
      <c r="BE106" s="65"/>
      <c r="BF106" s="65"/>
      <c r="BG106" s="65"/>
      <c r="BH106" s="65"/>
      <c r="BI106" s="65"/>
      <c r="BJ106" s="65"/>
      <c r="BK106" s="65"/>
      <c r="BL106" s="65"/>
      <c r="BM106" s="244" t="s">
        <v>646</v>
      </c>
      <c r="BN106" s="65"/>
      <c r="BO106" s="65"/>
      <c r="BP106" s="65"/>
      <c r="BQ106" s="65"/>
      <c r="BR106" s="65"/>
      <c r="BS106" s="65"/>
      <c r="BT106" s="65"/>
      <c r="BU106" s="65"/>
      <c r="BV106" s="65"/>
      <c r="BW106" s="65"/>
      <c r="BX106" s="65"/>
      <c r="BY106" s="65"/>
      <c r="BZ106" s="65"/>
      <c r="CA106" s="65"/>
      <c r="CB106" s="65"/>
      <c r="CC106" s="65"/>
      <c r="CD106" s="65"/>
      <c r="CE106" s="65"/>
      <c r="CF106" s="65"/>
      <c r="CG106" s="65"/>
      <c r="CH106" s="65"/>
    </row>
    <row r="107" spans="1:86" ht="15">
      <c r="A107" s="65"/>
      <c r="BA107" s="274" t="s">
        <v>777</v>
      </c>
      <c r="BB107" s="65"/>
      <c r="BC107" s="65"/>
      <c r="BD107" s="65"/>
      <c r="BE107" s="65"/>
      <c r="BF107" s="65"/>
      <c r="BG107" s="65"/>
      <c r="BH107" s="65"/>
      <c r="BI107" s="65"/>
      <c r="BJ107" s="65"/>
      <c r="BK107" s="65"/>
      <c r="BL107" s="65"/>
      <c r="BM107" s="244" t="s">
        <v>81</v>
      </c>
      <c r="BN107" s="65"/>
      <c r="BO107" s="65"/>
      <c r="BP107" s="65"/>
      <c r="BQ107" s="65"/>
      <c r="BR107" s="65"/>
      <c r="BS107" s="65"/>
      <c r="BT107" s="65"/>
      <c r="BU107" s="65"/>
      <c r="BV107" s="65"/>
      <c r="BW107" s="65"/>
      <c r="BX107" s="65"/>
      <c r="BY107" s="65"/>
      <c r="BZ107" s="65"/>
      <c r="CA107" s="65"/>
      <c r="CB107" s="65"/>
      <c r="CC107" s="65"/>
      <c r="CD107" s="65"/>
      <c r="CE107" s="65"/>
      <c r="CF107" s="65"/>
      <c r="CG107" s="65"/>
      <c r="CH107" s="65"/>
    </row>
    <row r="108" spans="1:86" ht="12.75">
      <c r="A108" s="65"/>
      <c r="BA108" s="246" t="s">
        <v>778</v>
      </c>
      <c r="BB108" s="65"/>
      <c r="BC108" s="65"/>
      <c r="BD108" s="65"/>
      <c r="BE108" s="65"/>
      <c r="BF108" s="65"/>
      <c r="BG108" s="65"/>
      <c r="BH108" s="65"/>
      <c r="BI108" s="65"/>
      <c r="BJ108" s="65"/>
      <c r="BK108" s="65"/>
      <c r="BL108" s="65"/>
      <c r="BM108" s="244" t="s">
        <v>554</v>
      </c>
      <c r="BN108" s="65"/>
      <c r="BO108" s="65"/>
      <c r="BP108" s="65"/>
      <c r="BQ108" s="65"/>
      <c r="BR108" s="65"/>
      <c r="BS108" s="65"/>
      <c r="BT108" s="65"/>
      <c r="BU108" s="65"/>
      <c r="BV108" s="65"/>
      <c r="BW108" s="65"/>
      <c r="BX108" s="65"/>
      <c r="BY108" s="65"/>
      <c r="BZ108" s="65"/>
      <c r="CA108" s="65"/>
      <c r="CB108" s="65"/>
      <c r="CC108" s="65"/>
      <c r="CD108" s="65"/>
      <c r="CE108" s="65"/>
      <c r="CF108" s="65"/>
      <c r="CG108" s="65"/>
      <c r="CH108" s="65"/>
    </row>
    <row r="109" spans="1:86" ht="15">
      <c r="A109" s="65"/>
      <c r="BA109" s="274" t="s">
        <v>779</v>
      </c>
      <c r="BB109" s="65"/>
      <c r="BC109" s="65"/>
      <c r="BD109" s="65"/>
      <c r="BE109" s="65"/>
      <c r="BF109" s="65"/>
      <c r="BG109" s="65"/>
      <c r="BH109" s="65"/>
      <c r="BI109" s="65"/>
      <c r="BJ109" s="65"/>
      <c r="BK109" s="65"/>
      <c r="BL109" s="65"/>
      <c r="BM109" s="244" t="s">
        <v>555</v>
      </c>
      <c r="BN109" s="65"/>
      <c r="BO109" s="65"/>
      <c r="BP109" s="65"/>
      <c r="BQ109" s="65"/>
      <c r="BR109" s="65"/>
      <c r="BS109" s="65"/>
      <c r="BT109" s="65"/>
      <c r="BU109" s="65"/>
      <c r="BV109" s="65"/>
      <c r="BW109" s="65"/>
      <c r="BX109" s="65"/>
      <c r="BY109" s="65"/>
      <c r="BZ109" s="65"/>
      <c r="CA109" s="65"/>
      <c r="CB109" s="65"/>
      <c r="CC109" s="65"/>
      <c r="CD109" s="65"/>
      <c r="CE109" s="65"/>
      <c r="CF109" s="65"/>
      <c r="CG109" s="65"/>
      <c r="CH109" s="65"/>
    </row>
    <row r="110" spans="1:86" ht="12.75">
      <c r="A110" s="65"/>
      <c r="BA110" s="246" t="s">
        <v>780</v>
      </c>
      <c r="BB110" s="65"/>
      <c r="BC110" s="65"/>
      <c r="BD110" s="65"/>
      <c r="BE110" s="65"/>
      <c r="BF110" s="65"/>
      <c r="BG110" s="65"/>
      <c r="BH110" s="65"/>
      <c r="BI110" s="65"/>
      <c r="BJ110" s="65"/>
      <c r="BK110" s="65"/>
      <c r="BL110" s="65"/>
      <c r="BM110" s="244" t="s">
        <v>556</v>
      </c>
      <c r="BN110" s="65"/>
      <c r="BO110" s="65"/>
      <c r="BP110" s="65"/>
      <c r="BQ110" s="65"/>
      <c r="BR110" s="65"/>
      <c r="BS110" s="65"/>
      <c r="BT110" s="65"/>
      <c r="BU110" s="65"/>
      <c r="BV110" s="65"/>
      <c r="BW110" s="65"/>
      <c r="BX110" s="65"/>
      <c r="BY110" s="65"/>
      <c r="BZ110" s="65"/>
      <c r="CA110" s="65"/>
      <c r="CB110" s="65"/>
      <c r="CC110" s="65"/>
      <c r="CD110" s="65"/>
      <c r="CE110" s="65"/>
      <c r="CF110" s="65"/>
      <c r="CG110" s="65"/>
      <c r="CH110" s="65"/>
    </row>
    <row r="111" spans="1:86" ht="12.75">
      <c r="A111" s="65"/>
      <c r="BA111" s="246" t="s">
        <v>781</v>
      </c>
      <c r="BB111" s="65"/>
      <c r="BC111" s="65"/>
      <c r="BD111" s="65"/>
      <c r="BE111" s="65"/>
      <c r="BF111" s="65"/>
      <c r="BG111" s="65"/>
      <c r="BH111" s="65"/>
      <c r="BI111" s="65"/>
      <c r="BJ111" s="65"/>
      <c r="BK111" s="65"/>
      <c r="BL111" s="65"/>
      <c r="BM111" s="244" t="s">
        <v>557</v>
      </c>
      <c r="BN111" s="65"/>
      <c r="BO111" s="65"/>
      <c r="BP111" s="65"/>
      <c r="BQ111" s="65"/>
      <c r="BR111" s="65"/>
      <c r="BS111" s="65"/>
      <c r="BT111" s="65"/>
      <c r="BU111" s="65"/>
      <c r="BV111" s="65"/>
      <c r="BW111" s="65"/>
      <c r="BX111" s="65"/>
      <c r="BY111" s="65"/>
      <c r="BZ111" s="65"/>
      <c r="CA111" s="65"/>
      <c r="CB111" s="65"/>
      <c r="CC111" s="65"/>
      <c r="CD111" s="65"/>
      <c r="CE111" s="65"/>
      <c r="CF111" s="65"/>
      <c r="CG111" s="65"/>
      <c r="CH111" s="65"/>
    </row>
    <row r="112" spans="1:86" ht="12.75">
      <c r="A112" s="65"/>
      <c r="BA112" s="246" t="s">
        <v>782</v>
      </c>
      <c r="BB112" s="65"/>
      <c r="BC112" s="65"/>
      <c r="BD112" s="65"/>
      <c r="BE112" s="65"/>
      <c r="BF112" s="65"/>
      <c r="BG112" s="65"/>
      <c r="BH112" s="65"/>
      <c r="BI112" s="65"/>
      <c r="BJ112" s="65"/>
      <c r="BK112" s="65"/>
      <c r="BL112" s="65"/>
      <c r="BM112" s="244" t="s">
        <v>558</v>
      </c>
      <c r="BN112" s="65"/>
      <c r="BO112" s="65"/>
      <c r="BP112" s="65"/>
      <c r="BQ112" s="65"/>
      <c r="BR112" s="65"/>
      <c r="BS112" s="65"/>
      <c r="BT112" s="65"/>
      <c r="BU112" s="65"/>
      <c r="BV112" s="65"/>
      <c r="BW112" s="65"/>
      <c r="BX112" s="65"/>
      <c r="BY112" s="65"/>
      <c r="BZ112" s="65"/>
      <c r="CA112" s="65"/>
      <c r="CB112" s="65"/>
      <c r="CC112" s="65"/>
      <c r="CD112" s="65"/>
      <c r="CE112" s="65"/>
      <c r="CF112" s="65"/>
      <c r="CG112" s="65"/>
      <c r="CH112" s="65"/>
    </row>
    <row r="113" spans="1:86" ht="12.75">
      <c r="A113" s="65"/>
      <c r="BA113" s="246" t="s">
        <v>783</v>
      </c>
      <c r="BB113" s="65"/>
      <c r="BC113" s="65"/>
      <c r="BD113" s="65"/>
      <c r="BE113" s="65"/>
      <c r="BF113" s="65"/>
      <c r="BG113" s="65"/>
      <c r="BH113" s="65"/>
      <c r="BI113" s="65"/>
      <c r="BJ113" s="65"/>
      <c r="BK113" s="65"/>
      <c r="BL113" s="65"/>
      <c r="BM113" s="244" t="s">
        <v>559</v>
      </c>
      <c r="BN113" s="65"/>
      <c r="BO113" s="65"/>
      <c r="BP113" s="65"/>
      <c r="BQ113" s="65"/>
      <c r="BR113" s="65"/>
      <c r="BS113" s="65"/>
      <c r="BT113" s="65"/>
      <c r="BU113" s="65"/>
      <c r="BV113" s="65"/>
      <c r="BW113" s="65"/>
      <c r="BX113" s="65"/>
      <c r="BY113" s="65"/>
      <c r="BZ113" s="65"/>
      <c r="CA113" s="65"/>
      <c r="CB113" s="65"/>
      <c r="CC113" s="65"/>
      <c r="CD113" s="65"/>
      <c r="CE113" s="65"/>
      <c r="CF113" s="65"/>
      <c r="CG113" s="65"/>
      <c r="CH113" s="65"/>
    </row>
    <row r="114" spans="1:86" ht="15">
      <c r="A114" s="65"/>
      <c r="BA114" s="274" t="s">
        <v>784</v>
      </c>
      <c r="BB114" s="65"/>
      <c r="BC114" s="65"/>
      <c r="BD114" s="65"/>
      <c r="BE114" s="65"/>
      <c r="BF114" s="65"/>
      <c r="BG114" s="65"/>
      <c r="BH114" s="65"/>
      <c r="BI114" s="65"/>
      <c r="BJ114" s="65"/>
      <c r="BK114" s="65"/>
      <c r="BL114" s="65"/>
      <c r="BM114" s="244" t="s">
        <v>560</v>
      </c>
      <c r="BN114" s="65"/>
      <c r="BO114" s="65"/>
      <c r="BP114" s="65"/>
      <c r="BQ114" s="65"/>
      <c r="BR114" s="65"/>
      <c r="BS114" s="65"/>
      <c r="BT114" s="65"/>
      <c r="BU114" s="65"/>
      <c r="BV114" s="65"/>
      <c r="BW114" s="65"/>
      <c r="BX114" s="65"/>
      <c r="BY114" s="65"/>
      <c r="BZ114" s="65"/>
      <c r="CA114" s="65"/>
      <c r="CB114" s="65"/>
      <c r="CC114" s="65"/>
      <c r="CD114" s="65"/>
      <c r="CE114" s="65"/>
      <c r="CF114" s="65"/>
      <c r="CG114" s="65"/>
      <c r="CH114" s="65"/>
    </row>
    <row r="115" spans="1:86" ht="12.75">
      <c r="A115" s="65"/>
      <c r="BA115" s="246" t="s">
        <v>785</v>
      </c>
      <c r="BB115" s="65"/>
      <c r="BC115" s="65"/>
      <c r="BD115" s="65"/>
      <c r="BE115" s="65"/>
      <c r="BF115" s="65"/>
      <c r="BG115" s="65"/>
      <c r="BH115" s="65"/>
      <c r="BI115" s="65"/>
      <c r="BJ115" s="65"/>
      <c r="BK115" s="65"/>
      <c r="BL115" s="65"/>
      <c r="BM115" s="244" t="s">
        <v>82</v>
      </c>
      <c r="BN115" s="65"/>
      <c r="BO115" s="65"/>
      <c r="BP115" s="65"/>
      <c r="BQ115" s="65"/>
      <c r="BR115" s="65"/>
      <c r="BS115" s="65"/>
      <c r="BT115" s="65"/>
      <c r="BU115" s="65"/>
      <c r="BV115" s="65"/>
      <c r="BW115" s="65"/>
      <c r="BX115" s="65"/>
      <c r="BY115" s="65"/>
      <c r="BZ115" s="65"/>
      <c r="CA115" s="65"/>
      <c r="CB115" s="65"/>
      <c r="CC115" s="65"/>
      <c r="CD115" s="65"/>
      <c r="CE115" s="65"/>
      <c r="CF115" s="65"/>
      <c r="CG115" s="65"/>
      <c r="CH115" s="65"/>
    </row>
    <row r="116" spans="1:86" ht="12.75">
      <c r="A116" s="65"/>
      <c r="BA116" s="246" t="s">
        <v>786</v>
      </c>
      <c r="BB116" s="65"/>
      <c r="BC116" s="65"/>
      <c r="BD116" s="65"/>
      <c r="BE116" s="65"/>
      <c r="BF116" s="65"/>
      <c r="BG116" s="65"/>
      <c r="BH116" s="65"/>
      <c r="BI116" s="65"/>
      <c r="BJ116" s="65"/>
      <c r="BK116" s="65"/>
      <c r="BL116" s="65"/>
      <c r="BM116" s="244" t="s">
        <v>561</v>
      </c>
      <c r="BN116" s="65"/>
      <c r="BO116" s="65"/>
      <c r="BP116" s="65"/>
      <c r="BQ116" s="65"/>
      <c r="BR116" s="65"/>
      <c r="BS116" s="65"/>
      <c r="BT116" s="65"/>
      <c r="BU116" s="65"/>
      <c r="BV116" s="65"/>
      <c r="BW116" s="65"/>
      <c r="BX116" s="65"/>
      <c r="BY116" s="65"/>
      <c r="BZ116" s="65"/>
      <c r="CA116" s="65"/>
      <c r="CB116" s="65"/>
      <c r="CC116" s="65"/>
      <c r="CD116" s="65"/>
      <c r="CE116" s="65"/>
      <c r="CF116" s="65"/>
      <c r="CG116" s="65"/>
      <c r="CH116" s="65"/>
    </row>
    <row r="117" spans="1:86" ht="12.75">
      <c r="A117" s="65"/>
      <c r="BA117" s="246" t="s">
        <v>787</v>
      </c>
      <c r="BB117" s="65"/>
      <c r="BC117" s="65"/>
      <c r="BD117" s="65"/>
      <c r="BE117" s="65"/>
      <c r="BF117" s="65"/>
      <c r="BG117" s="65"/>
      <c r="BH117" s="65"/>
      <c r="BI117" s="65"/>
      <c r="BJ117" s="65"/>
      <c r="BK117" s="65"/>
      <c r="BL117" s="65"/>
      <c r="BM117" s="244" t="s">
        <v>562</v>
      </c>
      <c r="BN117" s="65"/>
      <c r="BO117" s="65"/>
      <c r="BP117" s="65"/>
      <c r="BQ117" s="65"/>
      <c r="BR117" s="65"/>
      <c r="BS117" s="65"/>
      <c r="BT117" s="65"/>
      <c r="BU117" s="65"/>
      <c r="BV117" s="65"/>
      <c r="BW117" s="65"/>
      <c r="BX117" s="65"/>
      <c r="BY117" s="65"/>
      <c r="BZ117" s="65"/>
      <c r="CA117" s="65"/>
      <c r="CB117" s="65"/>
      <c r="CC117" s="65"/>
      <c r="CD117" s="65"/>
      <c r="CE117" s="65"/>
      <c r="CF117" s="65"/>
      <c r="CG117" s="65"/>
      <c r="CH117" s="65"/>
    </row>
    <row r="118" spans="1:86" ht="12.75">
      <c r="A118" s="65"/>
      <c r="BA118" s="246" t="s">
        <v>788</v>
      </c>
      <c r="BB118" s="65"/>
      <c r="BC118" s="65"/>
      <c r="BD118" s="65"/>
      <c r="BE118" s="65"/>
      <c r="BF118" s="65"/>
      <c r="BG118" s="65"/>
      <c r="BH118" s="65"/>
      <c r="BI118" s="65"/>
      <c r="BJ118" s="65"/>
      <c r="BK118" s="65"/>
      <c r="BL118" s="65"/>
      <c r="BM118" s="244" t="s">
        <v>563</v>
      </c>
      <c r="BN118" s="65"/>
      <c r="BO118" s="65"/>
      <c r="BP118" s="65"/>
      <c r="BQ118" s="65"/>
      <c r="BR118" s="65"/>
      <c r="BS118" s="65"/>
      <c r="BT118" s="65"/>
      <c r="BU118" s="65"/>
      <c r="BV118" s="65"/>
      <c r="BW118" s="65"/>
      <c r="BX118" s="65"/>
      <c r="BY118" s="65"/>
      <c r="BZ118" s="65"/>
      <c r="CA118" s="65"/>
      <c r="CB118" s="65"/>
      <c r="CC118" s="65"/>
      <c r="CD118" s="65"/>
      <c r="CE118" s="65"/>
      <c r="CF118" s="65"/>
      <c r="CG118" s="65"/>
      <c r="CH118" s="65"/>
    </row>
    <row r="119" spans="1:86" ht="12.75">
      <c r="A119" s="65"/>
      <c r="BA119" s="246" t="s">
        <v>789</v>
      </c>
      <c r="BB119" s="65"/>
      <c r="BC119" s="65"/>
      <c r="BD119" s="65"/>
      <c r="BE119" s="65"/>
      <c r="BF119" s="65"/>
      <c r="BG119" s="65"/>
      <c r="BH119" s="65"/>
      <c r="BI119" s="65"/>
      <c r="BJ119" s="65"/>
      <c r="BK119" s="65"/>
      <c r="BL119" s="65"/>
      <c r="BM119" s="244" t="s">
        <v>564</v>
      </c>
      <c r="BN119" s="65"/>
      <c r="BO119" s="65"/>
      <c r="BP119" s="65"/>
      <c r="BQ119" s="65"/>
      <c r="BR119" s="65"/>
      <c r="BS119" s="65"/>
      <c r="BT119" s="65"/>
      <c r="BU119" s="65"/>
      <c r="BV119" s="65"/>
      <c r="BW119" s="65"/>
      <c r="BX119" s="65"/>
      <c r="BY119" s="65"/>
      <c r="BZ119" s="65"/>
      <c r="CA119" s="65"/>
      <c r="CB119" s="65"/>
      <c r="CC119" s="65"/>
      <c r="CD119" s="65"/>
      <c r="CE119" s="65"/>
      <c r="CF119" s="65"/>
      <c r="CG119" s="65"/>
      <c r="CH119" s="65"/>
    </row>
    <row r="120" spans="1:86" ht="12.75">
      <c r="A120" s="65"/>
      <c r="BA120" s="246" t="s">
        <v>790</v>
      </c>
      <c r="BB120" s="65"/>
      <c r="BC120" s="65"/>
      <c r="BD120" s="65"/>
      <c r="BE120" s="65"/>
      <c r="BF120" s="65"/>
      <c r="BG120" s="65"/>
      <c r="BH120" s="65"/>
      <c r="BI120" s="65"/>
      <c r="BJ120" s="65"/>
      <c r="BK120" s="65"/>
      <c r="BL120" s="65"/>
      <c r="BM120" s="244" t="s">
        <v>565</v>
      </c>
      <c r="BN120" s="65"/>
      <c r="BO120" s="65"/>
      <c r="BP120" s="65"/>
      <c r="BQ120" s="65"/>
      <c r="BR120" s="65"/>
      <c r="BS120" s="65"/>
      <c r="BT120" s="65"/>
      <c r="BU120" s="65"/>
      <c r="BV120" s="65"/>
      <c r="BW120" s="65"/>
      <c r="BX120" s="65"/>
      <c r="BY120" s="65"/>
      <c r="BZ120" s="65"/>
      <c r="CA120" s="65"/>
      <c r="CB120" s="65"/>
      <c r="CC120" s="65"/>
      <c r="CD120" s="65"/>
      <c r="CE120" s="65"/>
      <c r="CF120" s="65"/>
      <c r="CG120" s="65"/>
      <c r="CH120" s="65"/>
    </row>
    <row r="121" spans="1:86" ht="15">
      <c r="A121" s="65"/>
      <c r="BA121" s="274" t="s">
        <v>791</v>
      </c>
      <c r="BB121" s="65"/>
      <c r="BC121" s="65"/>
      <c r="BD121" s="65"/>
      <c r="BE121" s="65"/>
      <c r="BF121" s="65"/>
      <c r="BG121" s="65"/>
      <c r="BH121" s="65"/>
      <c r="BI121" s="65"/>
      <c r="BJ121" s="65"/>
      <c r="BK121" s="65"/>
      <c r="BL121" s="65"/>
      <c r="BM121" s="244" t="s">
        <v>566</v>
      </c>
      <c r="BN121" s="65"/>
      <c r="BO121" s="65"/>
      <c r="BP121" s="65"/>
      <c r="BQ121" s="65"/>
      <c r="BR121" s="65"/>
      <c r="BS121" s="65"/>
      <c r="BT121" s="65"/>
      <c r="BU121" s="65"/>
      <c r="BV121" s="65"/>
      <c r="BW121" s="65"/>
      <c r="BX121" s="65"/>
      <c r="BY121" s="65"/>
      <c r="BZ121" s="65"/>
      <c r="CA121" s="65"/>
      <c r="CB121" s="65"/>
      <c r="CC121" s="65"/>
      <c r="CD121" s="65"/>
      <c r="CE121" s="65"/>
      <c r="CF121" s="65"/>
      <c r="CG121" s="65"/>
      <c r="CH121" s="65"/>
    </row>
    <row r="122" spans="1:86" ht="12.75">
      <c r="A122" s="65"/>
      <c r="BA122" s="246" t="s">
        <v>792</v>
      </c>
      <c r="BB122" s="65"/>
      <c r="BC122" s="65"/>
      <c r="BD122" s="65"/>
      <c r="BE122" s="65"/>
      <c r="BF122" s="65"/>
      <c r="BG122" s="65"/>
      <c r="BH122" s="65"/>
      <c r="BI122" s="65"/>
      <c r="BJ122" s="65"/>
      <c r="BK122" s="65"/>
      <c r="BL122" s="65"/>
      <c r="BM122" s="244" t="s">
        <v>567</v>
      </c>
      <c r="BN122" s="65"/>
      <c r="BO122" s="65"/>
      <c r="BP122" s="65"/>
      <c r="BQ122" s="65"/>
      <c r="BR122" s="65"/>
      <c r="BS122" s="65"/>
      <c r="BT122" s="65"/>
      <c r="BU122" s="65"/>
      <c r="BV122" s="65"/>
      <c r="BW122" s="65"/>
      <c r="BX122" s="65"/>
      <c r="BY122" s="65"/>
      <c r="BZ122" s="65"/>
      <c r="CA122" s="65"/>
      <c r="CB122" s="65"/>
      <c r="CC122" s="65"/>
      <c r="CD122" s="65"/>
      <c r="CE122" s="65"/>
      <c r="CF122" s="65"/>
      <c r="CG122" s="65"/>
      <c r="CH122" s="65"/>
    </row>
    <row r="123" spans="1:86" ht="15">
      <c r="A123" s="65"/>
      <c r="BA123" s="274" t="s">
        <v>793</v>
      </c>
      <c r="BB123" s="65"/>
      <c r="BC123" s="65"/>
      <c r="BD123" s="65"/>
      <c r="BE123" s="65"/>
      <c r="BF123" s="65"/>
      <c r="BG123" s="65"/>
      <c r="BH123" s="65"/>
      <c r="BI123" s="65"/>
      <c r="BJ123" s="65"/>
      <c r="BK123" s="65"/>
      <c r="BL123" s="65"/>
      <c r="BM123" s="244" t="s">
        <v>568</v>
      </c>
      <c r="BN123" s="65"/>
      <c r="BO123" s="65"/>
      <c r="BP123" s="65"/>
      <c r="BQ123" s="65"/>
      <c r="BR123" s="65"/>
      <c r="BS123" s="65"/>
      <c r="BT123" s="65"/>
      <c r="BU123" s="65"/>
      <c r="BV123" s="65"/>
      <c r="BW123" s="65"/>
      <c r="BX123" s="65"/>
      <c r="BY123" s="65"/>
      <c r="BZ123" s="65"/>
      <c r="CA123" s="65"/>
      <c r="CB123" s="65"/>
      <c r="CC123" s="65"/>
      <c r="CD123" s="65"/>
      <c r="CE123" s="65"/>
      <c r="CF123" s="65"/>
      <c r="CG123" s="65"/>
      <c r="CH123" s="65"/>
    </row>
    <row r="124" spans="1:86" ht="12.75">
      <c r="A124" s="65"/>
      <c r="BA124" s="246" t="s">
        <v>794</v>
      </c>
      <c r="BB124" s="65"/>
      <c r="BC124" s="65"/>
      <c r="BD124" s="65"/>
      <c r="BE124" s="65"/>
      <c r="BF124" s="65"/>
      <c r="BG124" s="65"/>
      <c r="BH124" s="65"/>
      <c r="BI124" s="65"/>
      <c r="BJ124" s="65"/>
      <c r="BK124" s="65"/>
      <c r="BL124" s="65"/>
      <c r="BM124" s="244" t="s">
        <v>569</v>
      </c>
      <c r="BN124" s="65"/>
      <c r="BO124" s="65"/>
      <c r="BP124" s="65"/>
      <c r="BQ124" s="65"/>
      <c r="BR124" s="65"/>
      <c r="BS124" s="65"/>
      <c r="BT124" s="65"/>
      <c r="BU124" s="65"/>
      <c r="BV124" s="65"/>
      <c r="BW124" s="65"/>
      <c r="BX124" s="65"/>
      <c r="BY124" s="65"/>
      <c r="BZ124" s="65"/>
      <c r="CA124" s="65"/>
      <c r="CB124" s="65"/>
      <c r="CC124" s="65"/>
      <c r="CD124" s="65"/>
      <c r="CE124" s="65"/>
      <c r="CF124" s="65"/>
      <c r="CG124" s="65"/>
      <c r="CH124" s="65"/>
    </row>
    <row r="125" spans="1:86" ht="12.75">
      <c r="A125" s="65"/>
      <c r="BA125" s="65"/>
      <c r="BB125" s="65"/>
      <c r="BC125" s="65"/>
      <c r="BD125" s="65"/>
      <c r="BE125" s="65"/>
      <c r="BF125" s="65"/>
      <c r="BG125" s="65"/>
      <c r="BH125" s="65"/>
      <c r="BI125" s="65"/>
      <c r="BJ125" s="65"/>
      <c r="BK125" s="65"/>
      <c r="BL125" s="65"/>
      <c r="BM125" s="244" t="s">
        <v>570</v>
      </c>
      <c r="BN125" s="65"/>
      <c r="BO125" s="65"/>
      <c r="BP125" s="65"/>
      <c r="BQ125" s="65"/>
      <c r="BR125" s="65"/>
      <c r="BS125" s="65"/>
      <c r="BT125" s="65"/>
      <c r="BU125" s="65"/>
      <c r="BV125" s="65"/>
      <c r="BW125" s="65"/>
      <c r="BX125" s="65"/>
      <c r="BY125" s="65"/>
      <c r="BZ125" s="65"/>
      <c r="CA125" s="65"/>
      <c r="CB125" s="65"/>
      <c r="CC125" s="65"/>
      <c r="CD125" s="65"/>
      <c r="CE125" s="65"/>
      <c r="CF125" s="65"/>
      <c r="CG125" s="65"/>
      <c r="CH125" s="65"/>
    </row>
    <row r="126" spans="1:86" ht="12.75">
      <c r="A126" s="65"/>
      <c r="BA126" s="65"/>
      <c r="BB126" s="65"/>
      <c r="BC126" s="65"/>
      <c r="BD126" s="65"/>
      <c r="BE126" s="65"/>
      <c r="BF126" s="65"/>
      <c r="BG126" s="65"/>
      <c r="BH126" s="65"/>
      <c r="BI126" s="65"/>
      <c r="BJ126" s="65"/>
      <c r="BK126" s="65"/>
      <c r="BL126" s="65"/>
      <c r="BM126" s="244" t="s">
        <v>571</v>
      </c>
      <c r="BN126" s="65"/>
      <c r="BO126" s="65"/>
      <c r="BP126" s="65"/>
      <c r="BQ126" s="65"/>
      <c r="BR126" s="65"/>
      <c r="BS126" s="65"/>
      <c r="BT126" s="65"/>
      <c r="BU126" s="65"/>
      <c r="BV126" s="65"/>
      <c r="BW126" s="65"/>
      <c r="BX126" s="65"/>
      <c r="BY126" s="65"/>
      <c r="BZ126" s="65"/>
      <c r="CA126" s="65"/>
      <c r="CB126" s="65"/>
      <c r="CC126" s="65"/>
      <c r="CD126" s="65"/>
      <c r="CE126" s="65"/>
      <c r="CF126" s="65"/>
      <c r="CG126" s="65"/>
      <c r="CH126" s="65"/>
    </row>
    <row r="127" spans="1:86" ht="12.75">
      <c r="A127" s="65"/>
      <c r="BA127" s="65"/>
      <c r="BB127" s="65"/>
      <c r="BC127" s="65"/>
      <c r="BD127" s="65"/>
      <c r="BE127" s="65"/>
      <c r="BF127" s="65"/>
      <c r="BG127" s="65"/>
      <c r="BH127" s="65"/>
      <c r="BI127" s="65"/>
      <c r="BJ127" s="65"/>
      <c r="BK127" s="65"/>
      <c r="BL127" s="65"/>
      <c r="BM127" s="244" t="s">
        <v>572</v>
      </c>
      <c r="BN127" s="65"/>
      <c r="BO127" s="65"/>
      <c r="BP127" s="65"/>
      <c r="BQ127" s="65"/>
      <c r="BR127" s="65"/>
      <c r="BS127" s="65"/>
      <c r="BT127" s="65"/>
      <c r="BU127" s="65"/>
      <c r="BV127" s="65"/>
      <c r="BW127" s="65"/>
      <c r="BX127" s="65"/>
      <c r="BY127" s="65"/>
      <c r="BZ127" s="65"/>
      <c r="CA127" s="65"/>
      <c r="CB127" s="65"/>
      <c r="CC127" s="65"/>
      <c r="CD127" s="65"/>
      <c r="CE127" s="65"/>
      <c r="CF127" s="65"/>
      <c r="CG127" s="65"/>
      <c r="CH127" s="65"/>
    </row>
    <row r="128" spans="1:86" ht="12.75">
      <c r="A128" s="65"/>
      <c r="BA128" s="65"/>
      <c r="BB128" s="65"/>
      <c r="BC128" s="65"/>
      <c r="BD128" s="65"/>
      <c r="BE128" s="65"/>
      <c r="BF128" s="65"/>
      <c r="BG128" s="65"/>
      <c r="BH128" s="65"/>
      <c r="BI128" s="65"/>
      <c r="BJ128" s="65"/>
      <c r="BK128" s="65"/>
      <c r="BL128" s="65"/>
      <c r="BM128" s="244" t="s">
        <v>573</v>
      </c>
      <c r="BN128" s="65"/>
      <c r="BO128" s="65"/>
      <c r="BP128" s="65"/>
      <c r="BQ128" s="65"/>
      <c r="BR128" s="65"/>
      <c r="BS128" s="65"/>
      <c r="BT128" s="65"/>
      <c r="BU128" s="65"/>
      <c r="BV128" s="65"/>
      <c r="BW128" s="65"/>
      <c r="BX128" s="65"/>
      <c r="BY128" s="65"/>
      <c r="BZ128" s="65"/>
      <c r="CA128" s="65"/>
      <c r="CB128" s="65"/>
      <c r="CC128" s="65"/>
      <c r="CD128" s="65"/>
      <c r="CE128" s="65"/>
      <c r="CF128" s="65"/>
      <c r="CG128" s="65"/>
      <c r="CH128" s="65"/>
    </row>
    <row r="129" spans="1:86" ht="12.75">
      <c r="A129" s="65"/>
      <c r="BA129" s="65"/>
      <c r="BB129" s="65"/>
      <c r="BC129" s="65"/>
      <c r="BD129" s="65"/>
      <c r="BE129" s="65"/>
      <c r="BF129" s="65"/>
      <c r="BG129" s="65"/>
      <c r="BH129" s="65"/>
      <c r="BI129" s="65"/>
      <c r="BJ129" s="65"/>
      <c r="BK129" s="65"/>
      <c r="BL129" s="65"/>
      <c r="BM129" s="244" t="s">
        <v>574</v>
      </c>
      <c r="BN129" s="65"/>
      <c r="BO129" s="65"/>
      <c r="BP129" s="65"/>
      <c r="BQ129" s="65"/>
      <c r="BR129" s="65"/>
      <c r="BS129" s="65"/>
      <c r="BT129" s="65"/>
      <c r="BU129" s="65"/>
      <c r="BV129" s="65"/>
      <c r="BW129" s="65"/>
      <c r="BX129" s="65"/>
      <c r="BY129" s="65"/>
      <c r="BZ129" s="65"/>
      <c r="CA129" s="65"/>
      <c r="CB129" s="65"/>
      <c r="CC129" s="65"/>
      <c r="CD129" s="65"/>
      <c r="CE129" s="65"/>
      <c r="CF129" s="65"/>
      <c r="CG129" s="65"/>
      <c r="CH129" s="65"/>
    </row>
    <row r="130" spans="1:86" ht="12.75">
      <c r="A130" s="65"/>
      <c r="BA130" s="65"/>
      <c r="BB130" s="65"/>
      <c r="BC130" s="65"/>
      <c r="BD130" s="65"/>
      <c r="BE130" s="65"/>
      <c r="BF130" s="65"/>
      <c r="BG130" s="65"/>
      <c r="BH130" s="65"/>
      <c r="BI130" s="65"/>
      <c r="BJ130" s="65"/>
      <c r="BK130" s="65"/>
      <c r="BL130" s="65"/>
      <c r="BM130" s="244" t="s">
        <v>575</v>
      </c>
      <c r="BN130" s="65"/>
      <c r="BO130" s="65"/>
      <c r="BP130" s="65"/>
      <c r="BQ130" s="65"/>
      <c r="BR130" s="65"/>
      <c r="BS130" s="65"/>
      <c r="BT130" s="65"/>
      <c r="BU130" s="65"/>
      <c r="BV130" s="65"/>
      <c r="BW130" s="65"/>
      <c r="BX130" s="65"/>
      <c r="BY130" s="65"/>
      <c r="BZ130" s="65"/>
      <c r="CA130" s="65"/>
      <c r="CB130" s="65"/>
      <c r="CC130" s="65"/>
      <c r="CD130" s="65"/>
      <c r="CE130" s="65"/>
      <c r="CF130" s="65"/>
      <c r="CG130" s="65"/>
      <c r="CH130" s="65"/>
    </row>
    <row r="131" spans="1:86" ht="12.75">
      <c r="A131" s="65"/>
      <c r="BA131" s="65"/>
      <c r="BB131" s="65"/>
      <c r="BC131" s="65"/>
      <c r="BD131" s="65"/>
      <c r="BE131" s="65"/>
      <c r="BF131" s="65"/>
      <c r="BG131" s="65"/>
      <c r="BH131" s="65"/>
      <c r="BI131" s="65"/>
      <c r="BJ131" s="65"/>
      <c r="BK131" s="65"/>
      <c r="BL131" s="65"/>
      <c r="BM131" s="244" t="s">
        <v>576</v>
      </c>
      <c r="BN131" s="65"/>
      <c r="BO131" s="65"/>
      <c r="BP131" s="65"/>
      <c r="BQ131" s="65"/>
      <c r="BR131" s="65"/>
      <c r="BS131" s="65"/>
      <c r="BT131" s="65"/>
      <c r="BU131" s="65"/>
      <c r="BV131" s="65"/>
      <c r="BW131" s="65"/>
      <c r="BX131" s="65"/>
      <c r="BY131" s="65"/>
      <c r="BZ131" s="65"/>
      <c r="CA131" s="65"/>
      <c r="CB131" s="65"/>
      <c r="CC131" s="65"/>
      <c r="CD131" s="65"/>
      <c r="CE131" s="65"/>
      <c r="CF131" s="65"/>
      <c r="CG131" s="65"/>
      <c r="CH131" s="65"/>
    </row>
    <row r="132" spans="1:86" ht="12.75">
      <c r="A132" s="65"/>
      <c r="BA132" s="65"/>
      <c r="BB132" s="65"/>
      <c r="BC132" s="65"/>
      <c r="BD132" s="65"/>
      <c r="BE132" s="65"/>
      <c r="BF132" s="65"/>
      <c r="BG132" s="65"/>
      <c r="BH132" s="65"/>
      <c r="BI132" s="65"/>
      <c r="BJ132" s="65"/>
      <c r="BK132" s="65"/>
      <c r="BL132" s="65"/>
      <c r="BM132" s="244" t="s">
        <v>577</v>
      </c>
      <c r="BN132" s="65"/>
      <c r="BO132" s="65"/>
      <c r="BP132" s="65"/>
      <c r="BQ132" s="65"/>
      <c r="BR132" s="65"/>
      <c r="BS132" s="65"/>
      <c r="BT132" s="65"/>
      <c r="BU132" s="65"/>
      <c r="BV132" s="65"/>
      <c r="BW132" s="65"/>
      <c r="BX132" s="65"/>
      <c r="BY132" s="65"/>
      <c r="BZ132" s="65"/>
      <c r="CA132" s="65"/>
      <c r="CB132" s="65"/>
      <c r="CC132" s="65"/>
      <c r="CD132" s="65"/>
      <c r="CE132" s="65"/>
      <c r="CF132" s="65"/>
      <c r="CG132" s="65"/>
      <c r="CH132" s="65"/>
    </row>
    <row r="133" spans="1:86" ht="12.75">
      <c r="A133" s="65"/>
      <c r="BA133" s="65"/>
      <c r="BB133" s="65"/>
      <c r="BC133" s="65"/>
      <c r="BD133" s="65"/>
      <c r="BE133" s="65"/>
      <c r="BF133" s="65"/>
      <c r="BG133" s="65"/>
      <c r="BH133" s="65"/>
      <c r="BI133" s="65"/>
      <c r="BJ133" s="65"/>
      <c r="BK133" s="65"/>
      <c r="BL133" s="65"/>
      <c r="BM133" s="244" t="s">
        <v>647</v>
      </c>
      <c r="BN133" s="65"/>
      <c r="BO133" s="65"/>
      <c r="BP133" s="65"/>
      <c r="BQ133" s="65"/>
      <c r="BR133" s="65"/>
      <c r="BS133" s="65"/>
      <c r="BT133" s="65"/>
      <c r="BU133" s="65"/>
      <c r="BV133" s="65"/>
      <c r="BW133" s="65"/>
      <c r="BX133" s="65"/>
      <c r="BY133" s="65"/>
      <c r="BZ133" s="65"/>
      <c r="CA133" s="65"/>
      <c r="CB133" s="65"/>
      <c r="CC133" s="65"/>
      <c r="CD133" s="65"/>
      <c r="CE133" s="65"/>
      <c r="CF133" s="65"/>
      <c r="CG133" s="65"/>
      <c r="CH133" s="65"/>
    </row>
    <row r="134" spans="1:86" ht="12.75">
      <c r="A134" s="65"/>
      <c r="BA134" s="65"/>
      <c r="BB134" s="65"/>
      <c r="BC134" s="65"/>
      <c r="BD134" s="65"/>
      <c r="BE134" s="65"/>
      <c r="BF134" s="65"/>
      <c r="BG134" s="65"/>
      <c r="BH134" s="65"/>
      <c r="BI134" s="65"/>
      <c r="BJ134" s="65"/>
      <c r="BK134" s="65"/>
      <c r="BL134" s="65"/>
      <c r="BM134" s="244" t="s">
        <v>578</v>
      </c>
      <c r="BN134" s="65"/>
      <c r="BO134" s="65"/>
      <c r="BP134" s="65"/>
      <c r="BQ134" s="65"/>
      <c r="BR134" s="65"/>
      <c r="BS134" s="65"/>
      <c r="BT134" s="65"/>
      <c r="BU134" s="65"/>
      <c r="BV134" s="65"/>
      <c r="BW134" s="65"/>
      <c r="BX134" s="65"/>
      <c r="BY134" s="65"/>
      <c r="BZ134" s="65"/>
      <c r="CA134" s="65"/>
      <c r="CB134" s="65"/>
      <c r="CC134" s="65"/>
      <c r="CD134" s="65"/>
      <c r="CE134" s="65"/>
      <c r="CF134" s="65"/>
      <c r="CG134" s="65"/>
      <c r="CH134" s="65"/>
    </row>
    <row r="135" spans="1:86" ht="12.75">
      <c r="A135" s="65"/>
      <c r="BA135" s="65"/>
      <c r="BB135" s="65"/>
      <c r="BC135" s="65"/>
      <c r="BD135" s="65"/>
      <c r="BE135" s="65"/>
      <c r="BF135" s="65"/>
      <c r="BG135" s="65"/>
      <c r="BH135" s="65"/>
      <c r="BI135" s="65"/>
      <c r="BJ135" s="65"/>
      <c r="BK135" s="65"/>
      <c r="BL135" s="65"/>
      <c r="BM135" s="243" t="s">
        <v>579</v>
      </c>
      <c r="BN135" s="65"/>
      <c r="BO135" s="65"/>
      <c r="BP135" s="65"/>
      <c r="BQ135" s="65"/>
      <c r="BR135" s="65"/>
      <c r="BS135" s="65"/>
      <c r="BT135" s="65"/>
      <c r="BU135" s="65"/>
      <c r="BV135" s="65"/>
      <c r="BW135" s="65"/>
      <c r="BX135" s="65"/>
      <c r="BY135" s="65"/>
      <c r="BZ135" s="65"/>
      <c r="CA135" s="65"/>
      <c r="CB135" s="65"/>
      <c r="CC135" s="65"/>
      <c r="CD135" s="65"/>
      <c r="CE135" s="65"/>
      <c r="CF135" s="65"/>
      <c r="CG135" s="65"/>
      <c r="CH135" s="65"/>
    </row>
    <row r="136" spans="1:86" ht="12.75">
      <c r="A136" s="65"/>
      <c r="BA136" s="65"/>
      <c r="BB136" s="65"/>
      <c r="BC136" s="65"/>
      <c r="BD136" s="65"/>
      <c r="BE136" s="65"/>
      <c r="BF136" s="65"/>
      <c r="BG136" s="65"/>
      <c r="BH136" s="65"/>
      <c r="BI136" s="65"/>
      <c r="BJ136" s="65"/>
      <c r="BK136" s="65"/>
      <c r="BL136" s="65"/>
      <c r="BM136" s="244" t="s">
        <v>580</v>
      </c>
      <c r="BN136" s="65"/>
      <c r="BO136" s="65"/>
      <c r="BP136" s="65"/>
      <c r="BQ136" s="65"/>
      <c r="BR136" s="65"/>
      <c r="BS136" s="65"/>
      <c r="BT136" s="65"/>
      <c r="BU136" s="65"/>
      <c r="BV136" s="65"/>
      <c r="BW136" s="65"/>
      <c r="BX136" s="65"/>
      <c r="BY136" s="65"/>
      <c r="BZ136" s="65"/>
      <c r="CA136" s="65"/>
      <c r="CB136" s="65"/>
      <c r="CC136" s="65"/>
      <c r="CD136" s="65"/>
      <c r="CE136" s="65"/>
      <c r="CF136" s="65"/>
      <c r="CG136" s="65"/>
      <c r="CH136" s="65"/>
    </row>
    <row r="137" spans="1:86" ht="12.75">
      <c r="A137" s="65"/>
      <c r="BA137" s="65"/>
      <c r="BB137" s="65"/>
      <c r="BC137" s="65"/>
      <c r="BD137" s="65"/>
      <c r="BE137" s="65"/>
      <c r="BF137" s="65"/>
      <c r="BG137" s="65"/>
      <c r="BH137" s="65"/>
      <c r="BI137" s="65"/>
      <c r="BJ137" s="65"/>
      <c r="BK137" s="65"/>
      <c r="BL137" s="65"/>
      <c r="BM137" s="244" t="s">
        <v>581</v>
      </c>
      <c r="BN137" s="65"/>
      <c r="BO137" s="65"/>
      <c r="BP137" s="65"/>
      <c r="BQ137" s="65"/>
      <c r="BR137" s="65"/>
      <c r="BS137" s="65"/>
      <c r="BT137" s="65"/>
      <c r="BU137" s="65"/>
      <c r="BV137" s="65"/>
      <c r="BW137" s="65"/>
      <c r="BX137" s="65"/>
      <c r="BY137" s="65"/>
      <c r="BZ137" s="65"/>
      <c r="CA137" s="65"/>
      <c r="CB137" s="65"/>
      <c r="CC137" s="65"/>
      <c r="CD137" s="65"/>
      <c r="CE137" s="65"/>
      <c r="CF137" s="65"/>
      <c r="CG137" s="65"/>
      <c r="CH137" s="65"/>
    </row>
    <row r="138" spans="1:86" ht="12.75">
      <c r="A138" s="65"/>
      <c r="BA138" s="65"/>
      <c r="BB138" s="65"/>
      <c r="BC138" s="65"/>
      <c r="BD138" s="65"/>
      <c r="BE138" s="65"/>
      <c r="BF138" s="65"/>
      <c r="BG138" s="65"/>
      <c r="BH138" s="65"/>
      <c r="BI138" s="65"/>
      <c r="BJ138" s="65"/>
      <c r="BK138" s="65"/>
      <c r="BL138" s="65"/>
      <c r="BM138" s="244" t="s">
        <v>582</v>
      </c>
      <c r="BN138" s="65"/>
      <c r="BO138" s="65"/>
      <c r="BP138" s="65"/>
      <c r="BQ138" s="65"/>
      <c r="BR138" s="65"/>
      <c r="BS138" s="65"/>
      <c r="BT138" s="65"/>
      <c r="BU138" s="65"/>
      <c r="BV138" s="65"/>
      <c r="BW138" s="65"/>
      <c r="BX138" s="65"/>
      <c r="BY138" s="65"/>
      <c r="BZ138" s="65"/>
      <c r="CA138" s="65"/>
      <c r="CB138" s="65"/>
      <c r="CC138" s="65"/>
      <c r="CD138" s="65"/>
      <c r="CE138" s="65"/>
      <c r="CF138" s="65"/>
      <c r="CG138" s="65"/>
      <c r="CH138" s="65"/>
    </row>
    <row r="139" spans="1:86" ht="12.75">
      <c r="A139" s="65"/>
      <c r="BA139" s="65"/>
      <c r="BB139" s="65"/>
      <c r="BC139" s="65"/>
      <c r="BD139" s="65"/>
      <c r="BE139" s="65"/>
      <c r="BF139" s="65"/>
      <c r="BG139" s="65"/>
      <c r="BH139" s="65"/>
      <c r="BI139" s="65"/>
      <c r="BJ139" s="65"/>
      <c r="BK139" s="65"/>
      <c r="BL139" s="65"/>
      <c r="BM139" s="244" t="s">
        <v>583</v>
      </c>
      <c r="BN139" s="65"/>
      <c r="BO139" s="65"/>
      <c r="BP139" s="65"/>
      <c r="BQ139" s="65"/>
      <c r="BR139" s="65"/>
      <c r="BS139" s="65"/>
      <c r="BT139" s="65"/>
      <c r="BU139" s="65"/>
      <c r="BV139" s="65"/>
      <c r="BW139" s="65"/>
      <c r="BX139" s="65"/>
      <c r="BY139" s="65"/>
      <c r="BZ139" s="65"/>
      <c r="CA139" s="65"/>
      <c r="CB139" s="65"/>
      <c r="CC139" s="65"/>
      <c r="CD139" s="65"/>
      <c r="CE139" s="65"/>
      <c r="CF139" s="65"/>
      <c r="CG139" s="65"/>
      <c r="CH139" s="65"/>
    </row>
    <row r="140" spans="1:86" ht="12.75">
      <c r="A140" s="65"/>
      <c r="BA140" s="65"/>
      <c r="BB140" s="65"/>
      <c r="BC140" s="65"/>
      <c r="BD140" s="65"/>
      <c r="BE140" s="65"/>
      <c r="BF140" s="65"/>
      <c r="BG140" s="65"/>
      <c r="BH140" s="65"/>
      <c r="BI140" s="65"/>
      <c r="BJ140" s="65"/>
      <c r="BK140" s="65"/>
      <c r="BL140" s="65"/>
      <c r="BM140" s="244" t="s">
        <v>584</v>
      </c>
      <c r="BN140" s="65"/>
      <c r="BO140" s="65"/>
      <c r="BP140" s="65"/>
      <c r="BQ140" s="65"/>
      <c r="BR140" s="65"/>
      <c r="BS140" s="65"/>
      <c r="BT140" s="65"/>
      <c r="BU140" s="65"/>
      <c r="BV140" s="65"/>
      <c r="BW140" s="65"/>
      <c r="BX140" s="65"/>
      <c r="BY140" s="65"/>
      <c r="BZ140" s="65"/>
      <c r="CA140" s="65"/>
      <c r="CB140" s="65"/>
      <c r="CC140" s="65"/>
      <c r="CD140" s="65"/>
      <c r="CE140" s="65"/>
      <c r="CF140" s="65"/>
      <c r="CG140" s="65"/>
      <c r="CH140" s="65"/>
    </row>
    <row r="141" spans="1:86" ht="12.75">
      <c r="A141" s="65"/>
      <c r="BA141" s="65"/>
      <c r="BB141" s="65"/>
      <c r="BC141" s="65"/>
      <c r="BD141" s="65"/>
      <c r="BE141" s="65"/>
      <c r="BF141" s="65"/>
      <c r="BG141" s="65"/>
      <c r="BH141" s="65"/>
      <c r="BI141" s="65"/>
      <c r="BJ141" s="65"/>
      <c r="BK141" s="65"/>
      <c r="BL141" s="65"/>
      <c r="BM141" s="244" t="s">
        <v>585</v>
      </c>
      <c r="BN141" s="65"/>
      <c r="BO141" s="65"/>
      <c r="BP141" s="65"/>
      <c r="BQ141" s="65"/>
      <c r="BR141" s="65"/>
      <c r="BS141" s="65"/>
      <c r="BT141" s="65"/>
      <c r="BU141" s="65"/>
      <c r="BV141" s="65"/>
      <c r="BW141" s="65"/>
      <c r="BX141" s="65"/>
      <c r="BY141" s="65"/>
      <c r="BZ141" s="65"/>
      <c r="CA141" s="65"/>
      <c r="CB141" s="65"/>
      <c r="CC141" s="65"/>
      <c r="CD141" s="65"/>
      <c r="CE141" s="65"/>
      <c r="CF141" s="65"/>
      <c r="CG141" s="65"/>
      <c r="CH141" s="65"/>
    </row>
    <row r="142" spans="1:86" ht="12.75">
      <c r="A142" s="65"/>
      <c r="BA142" s="65"/>
      <c r="BB142" s="65"/>
      <c r="BC142" s="65"/>
      <c r="BD142" s="65"/>
      <c r="BE142" s="65"/>
      <c r="BF142" s="65"/>
      <c r="BG142" s="65"/>
      <c r="BH142" s="65"/>
      <c r="BI142" s="65"/>
      <c r="BJ142" s="65"/>
      <c r="BK142" s="65"/>
      <c r="BL142" s="65"/>
      <c r="BM142" s="244" t="s">
        <v>586</v>
      </c>
      <c r="BN142" s="65"/>
      <c r="BO142" s="65"/>
      <c r="BP142" s="65"/>
      <c r="BQ142" s="65"/>
      <c r="BR142" s="65"/>
      <c r="BS142" s="65"/>
      <c r="BT142" s="65"/>
      <c r="BU142" s="65"/>
      <c r="BV142" s="65"/>
      <c r="BW142" s="65"/>
      <c r="BX142" s="65"/>
      <c r="BY142" s="65"/>
      <c r="BZ142" s="65"/>
      <c r="CA142" s="65"/>
      <c r="CB142" s="65"/>
      <c r="CC142" s="65"/>
      <c r="CD142" s="65"/>
      <c r="CE142" s="65"/>
      <c r="CF142" s="65"/>
      <c r="CG142" s="65"/>
      <c r="CH142" s="65"/>
    </row>
    <row r="143" spans="1:86" ht="12.75">
      <c r="A143" s="65"/>
      <c r="BA143" s="65"/>
      <c r="BB143" s="65"/>
      <c r="BC143" s="65"/>
      <c r="BD143" s="65"/>
      <c r="BE143" s="65"/>
      <c r="BF143" s="65"/>
      <c r="BG143" s="65"/>
      <c r="BH143" s="65"/>
      <c r="BI143" s="65"/>
      <c r="BJ143" s="65"/>
      <c r="BK143" s="65"/>
      <c r="BL143" s="65"/>
      <c r="BM143" s="244" t="s">
        <v>587</v>
      </c>
      <c r="BN143" s="65"/>
      <c r="BO143" s="65"/>
      <c r="BP143" s="65"/>
      <c r="BQ143" s="65"/>
      <c r="BR143" s="65"/>
      <c r="BS143" s="65"/>
      <c r="BT143" s="65"/>
      <c r="BU143" s="65"/>
      <c r="BV143" s="65"/>
      <c r="BW143" s="65"/>
      <c r="BX143" s="65"/>
      <c r="BY143" s="65"/>
      <c r="BZ143" s="65"/>
      <c r="CA143" s="65"/>
      <c r="CB143" s="65"/>
      <c r="CC143" s="65"/>
      <c r="CD143" s="65"/>
      <c r="CE143" s="65"/>
      <c r="CF143" s="65"/>
      <c r="CG143" s="65"/>
      <c r="CH143" s="65"/>
    </row>
    <row r="144" spans="1:86" ht="12.75">
      <c r="A144" s="65"/>
      <c r="BA144" s="65"/>
      <c r="BB144" s="65"/>
      <c r="BC144" s="65"/>
      <c r="BD144" s="65"/>
      <c r="BE144" s="65"/>
      <c r="BF144" s="65"/>
      <c r="BG144" s="65"/>
      <c r="BH144" s="65"/>
      <c r="BI144" s="65"/>
      <c r="BJ144" s="65"/>
      <c r="BK144" s="65"/>
      <c r="BL144" s="65"/>
      <c r="BM144" s="244" t="s">
        <v>588</v>
      </c>
      <c r="BN144" s="65"/>
      <c r="BO144" s="65"/>
      <c r="BP144" s="65"/>
      <c r="BQ144" s="65"/>
      <c r="BR144" s="65"/>
      <c r="BS144" s="65"/>
      <c r="BT144" s="65"/>
      <c r="BU144" s="65"/>
      <c r="BV144" s="65"/>
      <c r="BW144" s="65"/>
      <c r="BX144" s="65"/>
      <c r="BY144" s="65"/>
      <c r="BZ144" s="65"/>
      <c r="CA144" s="65"/>
      <c r="CB144" s="65"/>
      <c r="CC144" s="65"/>
      <c r="CD144" s="65"/>
      <c r="CE144" s="65"/>
      <c r="CF144" s="65"/>
      <c r="CG144" s="65"/>
      <c r="CH144" s="65"/>
    </row>
    <row r="145" spans="1:86" ht="12.75">
      <c r="A145" s="65"/>
      <c r="BA145" s="65"/>
      <c r="BB145" s="65"/>
      <c r="BC145" s="65"/>
      <c r="BD145" s="65"/>
      <c r="BE145" s="65"/>
      <c r="BF145" s="65"/>
      <c r="BG145" s="65"/>
      <c r="BH145" s="65"/>
      <c r="BI145" s="65"/>
      <c r="BJ145" s="65"/>
      <c r="BK145" s="65"/>
      <c r="BL145" s="65"/>
      <c r="BM145" s="244" t="s">
        <v>589</v>
      </c>
      <c r="BN145" s="65"/>
      <c r="BO145" s="65"/>
      <c r="BP145" s="65"/>
      <c r="BQ145" s="65"/>
      <c r="BR145" s="65"/>
      <c r="BS145" s="65"/>
      <c r="BT145" s="65"/>
      <c r="BU145" s="65"/>
      <c r="BV145" s="65"/>
      <c r="BW145" s="65"/>
      <c r="BX145" s="65"/>
      <c r="BY145" s="65"/>
      <c r="BZ145" s="65"/>
      <c r="CA145" s="65"/>
      <c r="CB145" s="65"/>
      <c r="CC145" s="65"/>
      <c r="CD145" s="65"/>
      <c r="CE145" s="65"/>
      <c r="CF145" s="65"/>
      <c r="CG145" s="65"/>
      <c r="CH145" s="65"/>
    </row>
    <row r="146" spans="1:86" ht="12.75">
      <c r="A146" s="65"/>
      <c r="BA146" s="65"/>
      <c r="BB146" s="65"/>
      <c r="BC146" s="65"/>
      <c r="BD146" s="65"/>
      <c r="BE146" s="65"/>
      <c r="BF146" s="65"/>
      <c r="BG146" s="65"/>
      <c r="BH146" s="65"/>
      <c r="BI146" s="65"/>
      <c r="BJ146" s="65"/>
      <c r="BK146" s="65"/>
      <c r="BL146" s="65"/>
      <c r="BM146" s="244" t="s">
        <v>590</v>
      </c>
      <c r="BN146" s="65"/>
      <c r="BO146" s="65"/>
      <c r="BP146" s="65"/>
      <c r="BQ146" s="65"/>
      <c r="BR146" s="65"/>
      <c r="BS146" s="65"/>
      <c r="BT146" s="65"/>
      <c r="BU146" s="65"/>
      <c r="BV146" s="65"/>
      <c r="BW146" s="65"/>
      <c r="BX146" s="65"/>
      <c r="BY146" s="65"/>
      <c r="BZ146" s="65"/>
      <c r="CA146" s="65"/>
      <c r="CB146" s="65"/>
      <c r="CC146" s="65"/>
      <c r="CD146" s="65"/>
      <c r="CE146" s="65"/>
      <c r="CF146" s="65"/>
      <c r="CG146" s="65"/>
      <c r="CH146" s="65"/>
    </row>
    <row r="147" spans="1:86" ht="12.75">
      <c r="A147" s="65"/>
      <c r="BA147" s="65"/>
      <c r="BB147" s="65"/>
      <c r="BC147" s="65"/>
      <c r="BD147" s="65"/>
      <c r="BE147" s="65"/>
      <c r="BF147" s="65"/>
      <c r="BG147" s="65"/>
      <c r="BH147" s="65"/>
      <c r="BI147" s="65"/>
      <c r="BJ147" s="65"/>
      <c r="BK147" s="65"/>
      <c r="BL147" s="65"/>
      <c r="BM147" s="244" t="s">
        <v>591</v>
      </c>
      <c r="BN147" s="65"/>
      <c r="BO147" s="65"/>
      <c r="BP147" s="65"/>
      <c r="BQ147" s="65"/>
      <c r="BR147" s="65"/>
      <c r="BS147" s="65"/>
      <c r="BT147" s="65"/>
      <c r="BU147" s="65"/>
      <c r="BV147" s="65"/>
      <c r="BW147" s="65"/>
      <c r="BX147" s="65"/>
      <c r="BY147" s="65"/>
      <c r="BZ147" s="65"/>
      <c r="CA147" s="65"/>
      <c r="CB147" s="65"/>
      <c r="CC147" s="65"/>
      <c r="CD147" s="65"/>
      <c r="CE147" s="65"/>
      <c r="CF147" s="65"/>
      <c r="CG147" s="65"/>
      <c r="CH147" s="65"/>
    </row>
    <row r="148" spans="1:86" ht="12.75">
      <c r="A148" s="65"/>
      <c r="BA148" s="65"/>
      <c r="BB148" s="65"/>
      <c r="BC148" s="65"/>
      <c r="BD148" s="65"/>
      <c r="BE148" s="65"/>
      <c r="BF148" s="65"/>
      <c r="BG148" s="65"/>
      <c r="BH148" s="65"/>
      <c r="BI148" s="65"/>
      <c r="BJ148" s="65"/>
      <c r="BK148" s="65"/>
      <c r="BL148" s="65"/>
      <c r="BM148" s="244" t="s">
        <v>592</v>
      </c>
      <c r="BN148" s="65"/>
      <c r="BO148" s="65"/>
      <c r="BP148" s="65"/>
      <c r="BQ148" s="65"/>
      <c r="BR148" s="65"/>
      <c r="BS148" s="65"/>
      <c r="BT148" s="65"/>
      <c r="BU148" s="65"/>
      <c r="BV148" s="65"/>
      <c r="BW148" s="65"/>
      <c r="BX148" s="65"/>
      <c r="BY148" s="65"/>
      <c r="BZ148" s="65"/>
      <c r="CA148" s="65"/>
      <c r="CB148" s="65"/>
      <c r="CC148" s="65"/>
      <c r="CD148" s="65"/>
      <c r="CE148" s="65"/>
      <c r="CF148" s="65"/>
      <c r="CG148" s="65"/>
      <c r="CH148" s="65"/>
    </row>
    <row r="149" spans="1:86" ht="12.75">
      <c r="A149" s="65"/>
      <c r="BA149" s="65"/>
      <c r="BB149" s="65"/>
      <c r="BC149" s="65"/>
      <c r="BD149" s="65"/>
      <c r="BE149" s="65"/>
      <c r="BF149" s="65"/>
      <c r="BG149" s="65"/>
      <c r="BH149" s="65"/>
      <c r="BI149" s="65"/>
      <c r="BJ149" s="65"/>
      <c r="BK149" s="65"/>
      <c r="BL149" s="65"/>
      <c r="BM149" s="244" t="s">
        <v>648</v>
      </c>
      <c r="BN149" s="65"/>
      <c r="BO149" s="65"/>
      <c r="BP149" s="65"/>
      <c r="BQ149" s="65"/>
      <c r="BR149" s="65"/>
      <c r="BS149" s="65"/>
      <c r="BT149" s="65"/>
      <c r="BU149" s="65"/>
      <c r="BV149" s="65"/>
      <c r="BW149" s="65"/>
      <c r="BX149" s="65"/>
      <c r="BY149" s="65"/>
      <c r="BZ149" s="65"/>
      <c r="CA149" s="65"/>
      <c r="CB149" s="65"/>
      <c r="CC149" s="65"/>
      <c r="CD149" s="65"/>
      <c r="CE149" s="65"/>
      <c r="CF149" s="65"/>
      <c r="CG149" s="65"/>
      <c r="CH149" s="65"/>
    </row>
    <row r="150" spans="1:86" ht="12.75">
      <c r="A150" s="65"/>
      <c r="BA150" s="65"/>
      <c r="BB150" s="65"/>
      <c r="BC150" s="65"/>
      <c r="BD150" s="65"/>
      <c r="BE150" s="65"/>
      <c r="BF150" s="65"/>
      <c r="BG150" s="65"/>
      <c r="BH150" s="65"/>
      <c r="BI150" s="65"/>
      <c r="BJ150" s="65"/>
      <c r="BK150" s="65"/>
      <c r="BL150" s="65"/>
      <c r="BM150" s="244" t="s">
        <v>593</v>
      </c>
      <c r="BN150" s="65"/>
      <c r="BO150" s="65"/>
      <c r="BP150" s="65"/>
      <c r="BQ150" s="65"/>
      <c r="BR150" s="65"/>
      <c r="BS150" s="65"/>
      <c r="BT150" s="65"/>
      <c r="BU150" s="65"/>
      <c r="BV150" s="65"/>
      <c r="BW150" s="65"/>
      <c r="BX150" s="65"/>
      <c r="BY150" s="65"/>
      <c r="BZ150" s="65"/>
      <c r="CA150" s="65"/>
      <c r="CB150" s="65"/>
      <c r="CC150" s="65"/>
      <c r="CD150" s="65"/>
      <c r="CE150" s="65"/>
      <c r="CF150" s="65"/>
      <c r="CG150" s="65"/>
      <c r="CH150" s="65"/>
    </row>
    <row r="151" spans="1:86" ht="12.75">
      <c r="A151" s="65"/>
      <c r="BA151" s="65"/>
      <c r="BB151" s="65"/>
      <c r="BC151" s="65"/>
      <c r="BD151" s="65"/>
      <c r="BE151" s="65"/>
      <c r="BF151" s="65"/>
      <c r="BG151" s="65"/>
      <c r="BH151" s="65"/>
      <c r="BI151" s="65"/>
      <c r="BJ151" s="65"/>
      <c r="BK151" s="65"/>
      <c r="BL151" s="65"/>
      <c r="BM151" s="244" t="s">
        <v>594</v>
      </c>
      <c r="BN151" s="65"/>
      <c r="BO151" s="65"/>
      <c r="BP151" s="65"/>
      <c r="BQ151" s="65"/>
      <c r="BR151" s="65"/>
      <c r="BS151" s="65"/>
      <c r="BT151" s="65"/>
      <c r="BU151" s="65"/>
      <c r="BV151" s="65"/>
      <c r="BW151" s="65"/>
      <c r="BX151" s="65"/>
      <c r="BY151" s="65"/>
      <c r="BZ151" s="65"/>
      <c r="CA151" s="65"/>
      <c r="CB151" s="65"/>
      <c r="CC151" s="65"/>
      <c r="CD151" s="65"/>
      <c r="CE151" s="65"/>
      <c r="CF151" s="65"/>
      <c r="CG151" s="65"/>
      <c r="CH151" s="65"/>
    </row>
    <row r="152" spans="1:86" ht="12.75">
      <c r="A152" s="65"/>
      <c r="BA152" s="65"/>
      <c r="BB152" s="65"/>
      <c r="BC152" s="65"/>
      <c r="BD152" s="65"/>
      <c r="BE152" s="65"/>
      <c r="BF152" s="65"/>
      <c r="BG152" s="65"/>
      <c r="BH152" s="65"/>
      <c r="BI152" s="65"/>
      <c r="BJ152" s="65"/>
      <c r="BK152" s="65"/>
      <c r="BL152" s="65"/>
      <c r="BM152" s="244" t="s">
        <v>595</v>
      </c>
      <c r="BN152" s="65"/>
      <c r="BO152" s="65"/>
      <c r="BP152" s="65"/>
      <c r="BQ152" s="65"/>
      <c r="BR152" s="65"/>
      <c r="BS152" s="65"/>
      <c r="BT152" s="65"/>
      <c r="BU152" s="65"/>
      <c r="BV152" s="65"/>
      <c r="BW152" s="65"/>
      <c r="BX152" s="65"/>
      <c r="BY152" s="65"/>
      <c r="BZ152" s="65"/>
      <c r="CA152" s="65"/>
      <c r="CB152" s="65"/>
      <c r="CC152" s="65"/>
      <c r="CD152" s="65"/>
      <c r="CE152" s="65"/>
      <c r="CF152" s="65"/>
      <c r="CG152" s="65"/>
      <c r="CH152" s="65"/>
    </row>
    <row r="153" spans="1:86" ht="12.75">
      <c r="A153" s="65"/>
      <c r="BA153" s="65"/>
      <c r="BB153" s="65"/>
      <c r="BC153" s="65"/>
      <c r="BD153" s="65"/>
      <c r="BE153" s="65"/>
      <c r="BF153" s="65"/>
      <c r="BG153" s="65"/>
      <c r="BH153" s="65"/>
      <c r="BI153" s="65"/>
      <c r="BJ153" s="65"/>
      <c r="BK153" s="65"/>
      <c r="BL153" s="65"/>
      <c r="BM153" s="244" t="s">
        <v>596</v>
      </c>
      <c r="BN153" s="65"/>
      <c r="BO153" s="65"/>
      <c r="BP153" s="65"/>
      <c r="BQ153" s="65"/>
      <c r="BR153" s="65"/>
      <c r="BS153" s="65"/>
      <c r="BT153" s="65"/>
      <c r="BU153" s="65"/>
      <c r="BV153" s="65"/>
      <c r="BW153" s="65"/>
      <c r="BX153" s="65"/>
      <c r="BY153" s="65"/>
      <c r="BZ153" s="65"/>
      <c r="CA153" s="65"/>
      <c r="CB153" s="65"/>
      <c r="CC153" s="65"/>
      <c r="CD153" s="65"/>
      <c r="CE153" s="65"/>
      <c r="CF153" s="65"/>
      <c r="CG153" s="65"/>
      <c r="CH153" s="65"/>
    </row>
    <row r="154" spans="1:86" ht="12.75">
      <c r="A154" s="65"/>
      <c r="BA154" s="65"/>
      <c r="BB154" s="65"/>
      <c r="BC154" s="65"/>
      <c r="BD154" s="65"/>
      <c r="BE154" s="65"/>
      <c r="BF154" s="65"/>
      <c r="BG154" s="65"/>
      <c r="BH154" s="65"/>
      <c r="BI154" s="65"/>
      <c r="BJ154" s="65"/>
      <c r="BK154" s="65"/>
      <c r="BL154" s="65"/>
      <c r="BM154" s="244" t="s">
        <v>597</v>
      </c>
      <c r="BN154" s="65"/>
      <c r="BO154" s="65"/>
      <c r="BP154" s="65"/>
      <c r="BQ154" s="65"/>
      <c r="BR154" s="65"/>
      <c r="BS154" s="65"/>
      <c r="BT154" s="65"/>
      <c r="BU154" s="65"/>
      <c r="BV154" s="65"/>
      <c r="BW154" s="65"/>
      <c r="BX154" s="65"/>
      <c r="BY154" s="65"/>
      <c r="BZ154" s="65"/>
      <c r="CA154" s="65"/>
      <c r="CB154" s="65"/>
      <c r="CC154" s="65"/>
      <c r="CD154" s="65"/>
      <c r="CE154" s="65"/>
      <c r="CF154" s="65"/>
      <c r="CG154" s="65"/>
      <c r="CH154" s="65"/>
    </row>
    <row r="155" spans="1:86" ht="12.75">
      <c r="A155" s="65"/>
      <c r="BA155" s="65"/>
      <c r="BB155" s="65"/>
      <c r="BC155" s="65"/>
      <c r="BD155" s="65"/>
      <c r="BE155" s="65"/>
      <c r="BF155" s="65"/>
      <c r="BG155" s="65"/>
      <c r="BH155" s="65"/>
      <c r="BI155" s="65"/>
      <c r="BJ155" s="65"/>
      <c r="BK155" s="65"/>
      <c r="BL155" s="65"/>
      <c r="BM155" s="244" t="s">
        <v>649</v>
      </c>
      <c r="BN155" s="65"/>
      <c r="BO155" s="65"/>
      <c r="BP155" s="65"/>
      <c r="BQ155" s="65"/>
      <c r="BR155" s="65"/>
      <c r="BS155" s="65"/>
      <c r="BT155" s="65"/>
      <c r="BU155" s="65"/>
      <c r="BV155" s="65"/>
      <c r="BW155" s="65"/>
      <c r="BX155" s="65"/>
      <c r="BY155" s="65"/>
      <c r="BZ155" s="65"/>
      <c r="CA155" s="65"/>
      <c r="CB155" s="65"/>
      <c r="CC155" s="65"/>
      <c r="CD155" s="65"/>
      <c r="CE155" s="65"/>
      <c r="CF155" s="65"/>
      <c r="CG155" s="65"/>
      <c r="CH155" s="65"/>
    </row>
    <row r="156" spans="1:86" ht="12.75">
      <c r="A156" s="65"/>
      <c r="BA156" s="65"/>
      <c r="BB156" s="65"/>
      <c r="BC156" s="65"/>
      <c r="BD156" s="65"/>
      <c r="BE156" s="65"/>
      <c r="BF156" s="65"/>
      <c r="BG156" s="65"/>
      <c r="BH156" s="65"/>
      <c r="BI156" s="65"/>
      <c r="BJ156" s="65"/>
      <c r="BK156" s="65"/>
      <c r="BL156" s="65"/>
      <c r="BM156" s="244" t="s">
        <v>598</v>
      </c>
      <c r="BN156" s="65"/>
      <c r="BO156" s="65"/>
      <c r="BP156" s="65"/>
      <c r="BQ156" s="65"/>
      <c r="BR156" s="65"/>
      <c r="BS156" s="65"/>
      <c r="BT156" s="65"/>
      <c r="BU156" s="65"/>
      <c r="BV156" s="65"/>
      <c r="BW156" s="65"/>
      <c r="BX156" s="65"/>
      <c r="BY156" s="65"/>
      <c r="BZ156" s="65"/>
      <c r="CA156" s="65"/>
      <c r="CB156" s="65"/>
      <c r="CC156" s="65"/>
      <c r="CD156" s="65"/>
      <c r="CE156" s="65"/>
      <c r="CF156" s="65"/>
      <c r="CG156" s="65"/>
      <c r="CH156" s="65"/>
    </row>
    <row r="157" spans="1:86" ht="12.75">
      <c r="A157" s="65"/>
      <c r="BA157" s="65"/>
      <c r="BB157" s="65"/>
      <c r="BC157" s="65"/>
      <c r="BD157" s="65"/>
      <c r="BE157" s="65"/>
      <c r="BF157" s="65"/>
      <c r="BG157" s="65"/>
      <c r="BH157" s="65"/>
      <c r="BI157" s="65"/>
      <c r="BJ157" s="65"/>
      <c r="BK157" s="65"/>
      <c r="BL157" s="65"/>
      <c r="BM157" s="244" t="s">
        <v>599</v>
      </c>
      <c r="BN157" s="65"/>
      <c r="BO157" s="65"/>
      <c r="BP157" s="65"/>
      <c r="BQ157" s="65"/>
      <c r="BR157" s="65"/>
      <c r="BS157" s="65"/>
      <c r="BT157" s="65"/>
      <c r="BU157" s="65"/>
      <c r="BV157" s="65"/>
      <c r="BW157" s="65"/>
      <c r="BX157" s="65"/>
      <c r="BY157" s="65"/>
      <c r="BZ157" s="65"/>
      <c r="CA157" s="65"/>
      <c r="CB157" s="65"/>
      <c r="CC157" s="65"/>
      <c r="CD157" s="65"/>
      <c r="CE157" s="65"/>
      <c r="CF157" s="65"/>
      <c r="CG157" s="65"/>
      <c r="CH157" s="65"/>
    </row>
    <row r="158" spans="1:86" ht="12.75">
      <c r="A158" s="65"/>
      <c r="BA158" s="65"/>
      <c r="BB158" s="65"/>
      <c r="BC158" s="65"/>
      <c r="BD158" s="65"/>
      <c r="BE158" s="65"/>
      <c r="BF158" s="65"/>
      <c r="BG158" s="65"/>
      <c r="BH158" s="65"/>
      <c r="BI158" s="65"/>
      <c r="BJ158" s="65"/>
      <c r="BK158" s="65"/>
      <c r="BL158" s="65"/>
      <c r="BM158" s="243" t="s">
        <v>600</v>
      </c>
      <c r="BN158" s="65"/>
      <c r="BO158" s="65"/>
      <c r="BP158" s="65"/>
      <c r="BQ158" s="65"/>
      <c r="BR158" s="65"/>
      <c r="BS158" s="65"/>
      <c r="BT158" s="65"/>
      <c r="BU158" s="65"/>
      <c r="BV158" s="65"/>
      <c r="BW158" s="65"/>
      <c r="BX158" s="65"/>
      <c r="BY158" s="65"/>
      <c r="BZ158" s="65"/>
      <c r="CA158" s="65"/>
      <c r="CB158" s="65"/>
      <c r="CC158" s="65"/>
      <c r="CD158" s="65"/>
      <c r="CE158" s="65"/>
      <c r="CF158" s="65"/>
      <c r="CG158" s="65"/>
      <c r="CH158" s="65"/>
    </row>
    <row r="159" spans="1:86" ht="12.75">
      <c r="A159" s="65"/>
      <c r="BA159" s="65"/>
      <c r="BB159" s="65"/>
      <c r="BC159" s="65"/>
      <c r="BD159" s="65"/>
      <c r="BE159" s="65"/>
      <c r="BF159" s="65"/>
      <c r="BG159" s="65"/>
      <c r="BH159" s="65"/>
      <c r="BI159" s="65"/>
      <c r="BJ159" s="65"/>
      <c r="BK159" s="65"/>
      <c r="BL159" s="65"/>
      <c r="BM159" s="244" t="s">
        <v>79</v>
      </c>
      <c r="BN159" s="65"/>
      <c r="BO159" s="65"/>
      <c r="BP159" s="65"/>
      <c r="BQ159" s="65"/>
      <c r="BR159" s="65"/>
      <c r="BS159" s="65"/>
      <c r="BT159" s="65"/>
      <c r="BU159" s="65"/>
      <c r="BV159" s="65"/>
      <c r="BW159" s="65"/>
      <c r="BX159" s="65"/>
      <c r="BY159" s="65"/>
      <c r="BZ159" s="65"/>
      <c r="CA159" s="65"/>
      <c r="CB159" s="65"/>
      <c r="CC159" s="65"/>
      <c r="CD159" s="65"/>
      <c r="CE159" s="65"/>
      <c r="CF159" s="65"/>
      <c r="CG159" s="65"/>
      <c r="CH159" s="65"/>
    </row>
    <row r="160" spans="1:86" ht="12.75">
      <c r="A160" s="65"/>
      <c r="BA160" s="65"/>
      <c r="BB160" s="65"/>
      <c r="BC160" s="65"/>
      <c r="BD160" s="65"/>
      <c r="BE160" s="65"/>
      <c r="BF160" s="65"/>
      <c r="BG160" s="65"/>
      <c r="BH160" s="65"/>
      <c r="BI160" s="65"/>
      <c r="BJ160" s="65"/>
      <c r="BK160" s="65"/>
      <c r="BL160" s="65"/>
      <c r="BM160" s="243" t="s">
        <v>601</v>
      </c>
      <c r="BN160" s="65"/>
      <c r="BO160" s="65"/>
      <c r="BP160" s="65"/>
      <c r="BQ160" s="65"/>
      <c r="BR160" s="65"/>
      <c r="BS160" s="65"/>
      <c r="BT160" s="65"/>
      <c r="BU160" s="65"/>
      <c r="BV160" s="65"/>
      <c r="BW160" s="65"/>
      <c r="BX160" s="65"/>
      <c r="BY160" s="65"/>
      <c r="BZ160" s="65"/>
      <c r="CA160" s="65"/>
      <c r="CB160" s="65"/>
      <c r="CC160" s="65"/>
      <c r="CD160" s="65"/>
      <c r="CE160" s="65"/>
      <c r="CF160" s="65"/>
      <c r="CG160" s="65"/>
      <c r="CH160" s="65"/>
    </row>
    <row r="161" spans="1:86" ht="12.75">
      <c r="A161" s="65"/>
      <c r="BA161" s="65"/>
      <c r="BB161" s="65"/>
      <c r="BC161" s="65"/>
      <c r="BD161" s="65"/>
      <c r="BE161" s="65"/>
      <c r="BF161" s="65"/>
      <c r="BG161" s="65"/>
      <c r="BH161" s="65"/>
      <c r="BI161" s="65"/>
      <c r="BJ161" s="65"/>
      <c r="BK161" s="65"/>
      <c r="BL161" s="65"/>
      <c r="BM161" s="244" t="s">
        <v>602</v>
      </c>
      <c r="BN161" s="65"/>
      <c r="BO161" s="65"/>
      <c r="BP161" s="65"/>
      <c r="BQ161" s="65"/>
      <c r="BR161" s="65"/>
      <c r="BS161" s="65"/>
      <c r="BT161" s="65"/>
      <c r="BU161" s="65"/>
      <c r="BV161" s="65"/>
      <c r="BW161" s="65"/>
      <c r="BX161" s="65"/>
      <c r="BY161" s="65"/>
      <c r="BZ161" s="65"/>
      <c r="CA161" s="65"/>
      <c r="CB161" s="65"/>
      <c r="CC161" s="65"/>
      <c r="CD161" s="65"/>
      <c r="CE161" s="65"/>
      <c r="CF161" s="65"/>
      <c r="CG161" s="65"/>
      <c r="CH161" s="65"/>
    </row>
    <row r="162" spans="1:86" ht="12.75">
      <c r="A162" s="65"/>
      <c r="BA162" s="65"/>
      <c r="BB162" s="65"/>
      <c r="BC162" s="65"/>
      <c r="BD162" s="65"/>
      <c r="BE162" s="65"/>
      <c r="BF162" s="65"/>
      <c r="BG162" s="65"/>
      <c r="BH162" s="65"/>
      <c r="BI162" s="65"/>
      <c r="BJ162" s="65"/>
      <c r="BK162" s="65"/>
      <c r="BL162" s="65"/>
      <c r="BM162" s="244" t="s">
        <v>603</v>
      </c>
      <c r="BN162" s="65"/>
      <c r="BO162" s="65"/>
      <c r="BP162" s="65"/>
      <c r="BQ162" s="65"/>
      <c r="BR162" s="65"/>
      <c r="BS162" s="65"/>
      <c r="BT162" s="65"/>
      <c r="BU162" s="65"/>
      <c r="BV162" s="65"/>
      <c r="BW162" s="65"/>
      <c r="BX162" s="65"/>
      <c r="BY162" s="65"/>
      <c r="BZ162" s="65"/>
      <c r="CA162" s="65"/>
      <c r="CB162" s="65"/>
      <c r="CC162" s="65"/>
      <c r="CD162" s="65"/>
      <c r="CE162" s="65"/>
      <c r="CF162" s="65"/>
      <c r="CG162" s="65"/>
      <c r="CH162" s="65"/>
    </row>
    <row r="163" spans="1:86" ht="12.75">
      <c r="A163" s="65"/>
      <c r="BA163" s="65"/>
      <c r="BB163" s="65"/>
      <c r="BC163" s="65"/>
      <c r="BD163" s="65"/>
      <c r="BE163" s="65"/>
      <c r="BF163" s="65"/>
      <c r="BG163" s="65"/>
      <c r="BH163" s="65"/>
      <c r="BI163" s="65"/>
      <c r="BJ163" s="65"/>
      <c r="BK163" s="65"/>
      <c r="BL163" s="65"/>
      <c r="BM163" s="244" t="s">
        <v>604</v>
      </c>
      <c r="BN163" s="65"/>
      <c r="BO163" s="65"/>
      <c r="BP163" s="65"/>
      <c r="BQ163" s="65"/>
      <c r="BR163" s="65"/>
      <c r="BS163" s="65"/>
      <c r="BT163" s="65"/>
      <c r="BU163" s="65"/>
      <c r="BV163" s="65"/>
      <c r="BW163" s="65"/>
      <c r="BX163" s="65"/>
      <c r="BY163" s="65"/>
      <c r="BZ163" s="65"/>
      <c r="CA163" s="65"/>
      <c r="CB163" s="65"/>
      <c r="CC163" s="65"/>
      <c r="CD163" s="65"/>
      <c r="CE163" s="65"/>
      <c r="CF163" s="65"/>
      <c r="CG163" s="65"/>
      <c r="CH163" s="65"/>
    </row>
    <row r="164" spans="1:86" ht="12.75">
      <c r="A164" s="65"/>
      <c r="BA164" s="65"/>
      <c r="BB164" s="65"/>
      <c r="BC164" s="65"/>
      <c r="BD164" s="65"/>
      <c r="BE164" s="65"/>
      <c r="BF164" s="65"/>
      <c r="BG164" s="65"/>
      <c r="BH164" s="65"/>
      <c r="BI164" s="65"/>
      <c r="BJ164" s="65"/>
      <c r="BK164" s="65"/>
      <c r="BL164" s="65"/>
      <c r="BM164" s="244" t="s">
        <v>605</v>
      </c>
      <c r="BN164" s="65"/>
      <c r="BO164" s="65"/>
      <c r="BP164" s="65"/>
      <c r="BQ164" s="65"/>
      <c r="BR164" s="65"/>
      <c r="BS164" s="65"/>
      <c r="BT164" s="65"/>
      <c r="BU164" s="65"/>
      <c r="BV164" s="65"/>
      <c r="BW164" s="65"/>
      <c r="BX164" s="65"/>
      <c r="BY164" s="65"/>
      <c r="BZ164" s="65"/>
      <c r="CA164" s="65"/>
      <c r="CB164" s="65"/>
      <c r="CC164" s="65"/>
      <c r="CD164" s="65"/>
      <c r="CE164" s="65"/>
      <c r="CF164" s="65"/>
      <c r="CG164" s="65"/>
      <c r="CH164" s="65"/>
    </row>
    <row r="165" spans="1:86" ht="12.75">
      <c r="A165" s="65"/>
      <c r="BA165" s="65"/>
      <c r="BB165" s="65"/>
      <c r="BC165" s="65"/>
      <c r="BD165" s="65"/>
      <c r="BE165" s="65"/>
      <c r="BF165" s="65"/>
      <c r="BG165" s="65"/>
      <c r="BH165" s="65"/>
      <c r="BI165" s="65"/>
      <c r="BJ165" s="65"/>
      <c r="BK165" s="65"/>
      <c r="BL165" s="65"/>
      <c r="BM165" s="244" t="s">
        <v>606</v>
      </c>
      <c r="BN165" s="65"/>
      <c r="BO165" s="65"/>
      <c r="BP165" s="65"/>
      <c r="BQ165" s="65"/>
      <c r="BR165" s="65"/>
      <c r="BS165" s="65"/>
      <c r="BT165" s="65"/>
      <c r="BU165" s="65"/>
      <c r="BV165" s="65"/>
      <c r="BW165" s="65"/>
      <c r="BX165" s="65"/>
      <c r="BY165" s="65"/>
      <c r="BZ165" s="65"/>
      <c r="CA165" s="65"/>
      <c r="CB165" s="65"/>
      <c r="CC165" s="65"/>
      <c r="CD165" s="65"/>
      <c r="CE165" s="65"/>
      <c r="CF165" s="65"/>
      <c r="CG165" s="65"/>
      <c r="CH165" s="65"/>
    </row>
    <row r="166" spans="1:86" ht="12.75">
      <c r="A166" s="65"/>
      <c r="BA166" s="65"/>
      <c r="BB166" s="65"/>
      <c r="BC166" s="65"/>
      <c r="BD166" s="65"/>
      <c r="BE166" s="65"/>
      <c r="BF166" s="65"/>
      <c r="BG166" s="65"/>
      <c r="BH166" s="65"/>
      <c r="BI166" s="65"/>
      <c r="BJ166" s="65"/>
      <c r="BK166" s="65"/>
      <c r="BL166" s="65"/>
      <c r="BM166" s="244" t="s">
        <v>607</v>
      </c>
      <c r="BN166" s="65"/>
      <c r="BO166" s="65"/>
      <c r="BP166" s="65"/>
      <c r="BQ166" s="65"/>
      <c r="BR166" s="65"/>
      <c r="BS166" s="65"/>
      <c r="BT166" s="65"/>
      <c r="BU166" s="65"/>
      <c r="BV166" s="65"/>
      <c r="BW166" s="65"/>
      <c r="BX166" s="65"/>
      <c r="BY166" s="65"/>
      <c r="BZ166" s="65"/>
      <c r="CA166" s="65"/>
      <c r="CB166" s="65"/>
      <c r="CC166" s="65"/>
      <c r="CD166" s="65"/>
      <c r="CE166" s="65"/>
      <c r="CF166" s="65"/>
      <c r="CG166" s="65"/>
      <c r="CH166" s="65"/>
    </row>
    <row r="167" spans="1:86" ht="12.75">
      <c r="A167" s="65"/>
      <c r="BA167" s="65"/>
      <c r="BB167" s="65"/>
      <c r="BC167" s="65"/>
      <c r="BD167" s="65"/>
      <c r="BE167" s="65"/>
      <c r="BF167" s="65"/>
      <c r="BG167" s="65"/>
      <c r="BH167" s="65"/>
      <c r="BI167" s="65"/>
      <c r="BJ167" s="65"/>
      <c r="BK167" s="65"/>
      <c r="BL167" s="65"/>
      <c r="BM167" s="244" t="s">
        <v>608</v>
      </c>
      <c r="BN167" s="65"/>
      <c r="BO167" s="65"/>
      <c r="BP167" s="65"/>
      <c r="BQ167" s="65"/>
      <c r="BR167" s="65"/>
      <c r="BS167" s="65"/>
      <c r="BT167" s="65"/>
      <c r="BU167" s="65"/>
      <c r="BV167" s="65"/>
      <c r="BW167" s="65"/>
      <c r="BX167" s="65"/>
      <c r="BY167" s="65"/>
      <c r="BZ167" s="65"/>
      <c r="CA167" s="65"/>
      <c r="CB167" s="65"/>
      <c r="CC167" s="65"/>
      <c r="CD167" s="65"/>
      <c r="CE167" s="65"/>
      <c r="CF167" s="65"/>
      <c r="CG167" s="65"/>
      <c r="CH167" s="65"/>
    </row>
    <row r="168" spans="1:86" ht="12.75">
      <c r="A168" s="65"/>
      <c r="BA168" s="65"/>
      <c r="BB168" s="65"/>
      <c r="BC168" s="65"/>
      <c r="BD168" s="65"/>
      <c r="BE168" s="65"/>
      <c r="BF168" s="65"/>
      <c r="BG168" s="65"/>
      <c r="BH168" s="65"/>
      <c r="BI168" s="65"/>
      <c r="BJ168" s="65"/>
      <c r="BK168" s="65"/>
      <c r="BL168" s="65"/>
      <c r="BM168" s="243" t="s">
        <v>609</v>
      </c>
      <c r="BN168" s="65"/>
      <c r="BO168" s="65"/>
      <c r="BP168" s="65"/>
      <c r="BQ168" s="65"/>
      <c r="BR168" s="65"/>
      <c r="BS168" s="65"/>
      <c r="BT168" s="65"/>
      <c r="BU168" s="65"/>
      <c r="BV168" s="65"/>
      <c r="BW168" s="65"/>
      <c r="BX168" s="65"/>
      <c r="BY168" s="65"/>
      <c r="BZ168" s="65"/>
      <c r="CA168" s="65"/>
      <c r="CB168" s="65"/>
      <c r="CC168" s="65"/>
      <c r="CD168" s="65"/>
      <c r="CE168" s="65"/>
      <c r="CF168" s="65"/>
      <c r="CG168" s="65"/>
      <c r="CH168" s="65"/>
    </row>
    <row r="169" spans="1:86" ht="12.75">
      <c r="A169" s="65"/>
      <c r="BA169" s="65"/>
      <c r="BB169" s="65"/>
      <c r="BC169" s="65"/>
      <c r="BD169" s="65"/>
      <c r="BE169" s="65"/>
      <c r="BF169" s="65"/>
      <c r="BG169" s="65"/>
      <c r="BH169" s="65"/>
      <c r="BI169" s="65"/>
      <c r="BJ169" s="65"/>
      <c r="BK169" s="65"/>
      <c r="BL169" s="65"/>
      <c r="BM169" s="244" t="s">
        <v>610</v>
      </c>
      <c r="BN169" s="65"/>
      <c r="BO169" s="65"/>
      <c r="BP169" s="65"/>
      <c r="BQ169" s="65"/>
      <c r="BR169" s="65"/>
      <c r="BS169" s="65"/>
      <c r="BT169" s="65"/>
      <c r="BU169" s="65"/>
      <c r="BV169" s="65"/>
      <c r="BW169" s="65"/>
      <c r="BX169" s="65"/>
      <c r="BY169" s="65"/>
      <c r="BZ169" s="65"/>
      <c r="CA169" s="65"/>
      <c r="CB169" s="65"/>
      <c r="CC169" s="65"/>
      <c r="CD169" s="65"/>
      <c r="CE169" s="65"/>
      <c r="CF169" s="65"/>
      <c r="CG169" s="65"/>
      <c r="CH169" s="65"/>
    </row>
    <row r="170" spans="1:86" ht="12.75">
      <c r="A170" s="65"/>
      <c r="BA170" s="65"/>
      <c r="BB170" s="65"/>
      <c r="BC170" s="65"/>
      <c r="BD170" s="65"/>
      <c r="BE170" s="65"/>
      <c r="BF170" s="65"/>
      <c r="BG170" s="65"/>
      <c r="BH170" s="65"/>
      <c r="BI170" s="65"/>
      <c r="BJ170" s="65"/>
      <c r="BK170" s="65"/>
      <c r="BL170" s="65"/>
      <c r="BM170" s="244" t="s">
        <v>611</v>
      </c>
      <c r="BN170" s="65"/>
      <c r="BO170" s="65"/>
      <c r="BP170" s="65"/>
      <c r="BQ170" s="65"/>
      <c r="BR170" s="65"/>
      <c r="BS170" s="65"/>
      <c r="BT170" s="65"/>
      <c r="BU170" s="65"/>
      <c r="BV170" s="65"/>
      <c r="BW170" s="65"/>
      <c r="BX170" s="65"/>
      <c r="BY170" s="65"/>
      <c r="BZ170" s="65"/>
      <c r="CA170" s="65"/>
      <c r="CB170" s="65"/>
      <c r="CC170" s="65"/>
      <c r="CD170" s="65"/>
      <c r="CE170" s="65"/>
      <c r="CF170" s="65"/>
      <c r="CG170" s="65"/>
      <c r="CH170" s="65"/>
    </row>
    <row r="171" spans="1:86" ht="12.75">
      <c r="A171" s="65"/>
      <c r="BA171" s="65"/>
      <c r="BB171" s="65"/>
      <c r="BC171" s="65"/>
      <c r="BD171" s="65"/>
      <c r="BE171" s="65"/>
      <c r="BF171" s="65"/>
      <c r="BG171" s="65"/>
      <c r="BH171" s="65"/>
      <c r="BI171" s="65"/>
      <c r="BJ171" s="65"/>
      <c r="BK171" s="65"/>
      <c r="BL171" s="65"/>
      <c r="BM171" s="244" t="s">
        <v>612</v>
      </c>
      <c r="BN171" s="65"/>
      <c r="BO171" s="65"/>
      <c r="BP171" s="65"/>
      <c r="BQ171" s="65"/>
      <c r="BR171" s="65"/>
      <c r="BS171" s="65"/>
      <c r="BT171" s="65"/>
      <c r="BU171" s="65"/>
      <c r="BV171" s="65"/>
      <c r="BW171" s="65"/>
      <c r="BX171" s="65"/>
      <c r="BY171" s="65"/>
      <c r="BZ171" s="65"/>
      <c r="CA171" s="65"/>
      <c r="CB171" s="65"/>
      <c r="CC171" s="65"/>
      <c r="CD171" s="65"/>
      <c r="CE171" s="65"/>
      <c r="CF171" s="65"/>
      <c r="CG171" s="65"/>
      <c r="CH171" s="65"/>
    </row>
    <row r="172" spans="1:86" ht="12.75">
      <c r="A172" s="65"/>
      <c r="BA172" s="65"/>
      <c r="BB172" s="65"/>
      <c r="BC172" s="65"/>
      <c r="BD172" s="65"/>
      <c r="BE172" s="65"/>
      <c r="BF172" s="65"/>
      <c r="BG172" s="65"/>
      <c r="BH172" s="65"/>
      <c r="BI172" s="65"/>
      <c r="BJ172" s="65"/>
      <c r="BK172" s="65"/>
      <c r="BL172" s="65"/>
      <c r="BM172" s="244" t="s">
        <v>613</v>
      </c>
      <c r="BN172" s="65"/>
      <c r="BO172" s="65"/>
      <c r="BP172" s="65"/>
      <c r="BQ172" s="65"/>
      <c r="BR172" s="65"/>
      <c r="BS172" s="65"/>
      <c r="BT172" s="65"/>
      <c r="BU172" s="65"/>
      <c r="BV172" s="65"/>
      <c r="BW172" s="65"/>
      <c r="BX172" s="65"/>
      <c r="BY172" s="65"/>
      <c r="BZ172" s="65"/>
      <c r="CA172" s="65"/>
      <c r="CB172" s="65"/>
      <c r="CC172" s="65"/>
      <c r="CD172" s="65"/>
      <c r="CE172" s="65"/>
      <c r="CF172" s="65"/>
      <c r="CG172" s="65"/>
      <c r="CH172" s="65"/>
    </row>
    <row r="173" spans="1:86" ht="12.75">
      <c r="A173" s="65"/>
      <c r="BA173" s="65"/>
      <c r="BB173" s="65"/>
      <c r="BC173" s="65"/>
      <c r="BD173" s="65"/>
      <c r="BE173" s="65"/>
      <c r="BF173" s="65"/>
      <c r="BG173" s="65"/>
      <c r="BH173" s="65"/>
      <c r="BI173" s="65"/>
      <c r="BJ173" s="65"/>
      <c r="BK173" s="65"/>
      <c r="BL173" s="65"/>
      <c r="BM173" s="244" t="s">
        <v>614</v>
      </c>
      <c r="BN173" s="65"/>
      <c r="BO173" s="65"/>
      <c r="BP173" s="65"/>
      <c r="BQ173" s="65"/>
      <c r="BR173" s="65"/>
      <c r="BS173" s="65"/>
      <c r="BT173" s="65"/>
      <c r="BU173" s="65"/>
      <c r="BV173" s="65"/>
      <c r="BW173" s="65"/>
      <c r="BX173" s="65"/>
      <c r="BY173" s="65"/>
      <c r="BZ173" s="65"/>
      <c r="CA173" s="65"/>
      <c r="CB173" s="65"/>
      <c r="CC173" s="65"/>
      <c r="CD173" s="65"/>
      <c r="CE173" s="65"/>
      <c r="CF173" s="65"/>
      <c r="CG173" s="65"/>
      <c r="CH173" s="65"/>
    </row>
    <row r="174" spans="1:86" ht="12.75">
      <c r="A174" s="65"/>
      <c r="BA174" s="65"/>
      <c r="BB174" s="65"/>
      <c r="BC174" s="65"/>
      <c r="BD174" s="65"/>
      <c r="BE174" s="65"/>
      <c r="BF174" s="65"/>
      <c r="BG174" s="65"/>
      <c r="BH174" s="65"/>
      <c r="BI174" s="65"/>
      <c r="BJ174" s="65"/>
      <c r="BK174" s="65"/>
      <c r="BL174" s="65"/>
      <c r="BM174" s="244" t="s">
        <v>615</v>
      </c>
      <c r="BN174" s="65"/>
      <c r="BO174" s="65"/>
      <c r="BP174" s="65"/>
      <c r="BQ174" s="65"/>
      <c r="BR174" s="65"/>
      <c r="BS174" s="65"/>
      <c r="BT174" s="65"/>
      <c r="BU174" s="65"/>
      <c r="BV174" s="65"/>
      <c r="BW174" s="65"/>
      <c r="BX174" s="65"/>
      <c r="BY174" s="65"/>
      <c r="BZ174" s="65"/>
      <c r="CA174" s="65"/>
      <c r="CB174" s="65"/>
      <c r="CC174" s="65"/>
      <c r="CD174" s="65"/>
      <c r="CE174" s="65"/>
      <c r="CF174" s="65"/>
      <c r="CG174" s="65"/>
      <c r="CH174" s="65"/>
    </row>
    <row r="175" spans="1:86" ht="12.75">
      <c r="A175" s="65"/>
      <c r="BA175" s="65"/>
      <c r="BB175" s="65"/>
      <c r="BC175" s="65"/>
      <c r="BD175" s="65"/>
      <c r="BE175" s="65"/>
      <c r="BF175" s="65"/>
      <c r="BG175" s="65"/>
      <c r="BH175" s="65"/>
      <c r="BI175" s="65"/>
      <c r="BJ175" s="65"/>
      <c r="BK175" s="65"/>
      <c r="BL175" s="65"/>
      <c r="BM175" s="244" t="s">
        <v>616</v>
      </c>
      <c r="BN175" s="65"/>
      <c r="BO175" s="65"/>
      <c r="BP175" s="65"/>
      <c r="BQ175" s="65"/>
      <c r="BR175" s="65"/>
      <c r="BS175" s="65"/>
      <c r="BT175" s="65"/>
      <c r="BU175" s="65"/>
      <c r="BV175" s="65"/>
      <c r="BW175" s="65"/>
      <c r="BX175" s="65"/>
      <c r="BY175" s="65"/>
      <c r="BZ175" s="65"/>
      <c r="CA175" s="65"/>
      <c r="CB175" s="65"/>
      <c r="CC175" s="65"/>
      <c r="CD175" s="65"/>
      <c r="CE175" s="65"/>
      <c r="CF175" s="65"/>
      <c r="CG175" s="65"/>
      <c r="CH175" s="65"/>
    </row>
    <row r="176" spans="1:86" ht="12.75">
      <c r="A176" s="65"/>
      <c r="BA176" s="65"/>
      <c r="BB176" s="65"/>
      <c r="BC176" s="65"/>
      <c r="BD176" s="65"/>
      <c r="BE176" s="65"/>
      <c r="BF176" s="65"/>
      <c r="BG176" s="65"/>
      <c r="BH176" s="65"/>
      <c r="BI176" s="65"/>
      <c r="BJ176" s="65"/>
      <c r="BK176" s="65"/>
      <c r="BL176" s="65"/>
      <c r="BM176" s="244" t="s">
        <v>617</v>
      </c>
      <c r="BN176" s="65"/>
      <c r="BO176" s="65"/>
      <c r="BP176" s="65"/>
      <c r="BQ176" s="65"/>
      <c r="BR176" s="65"/>
      <c r="BS176" s="65"/>
      <c r="BT176" s="65"/>
      <c r="BU176" s="65"/>
      <c r="BV176" s="65"/>
      <c r="BW176" s="65"/>
      <c r="BX176" s="65"/>
      <c r="BY176" s="65"/>
      <c r="BZ176" s="65"/>
      <c r="CA176" s="65"/>
      <c r="CB176" s="65"/>
      <c r="CC176" s="65"/>
      <c r="CD176" s="65"/>
      <c r="CE176" s="65"/>
      <c r="CF176" s="65"/>
      <c r="CG176" s="65"/>
      <c r="CH176" s="65"/>
    </row>
    <row r="177" spans="1:86" ht="12.75">
      <c r="A177" s="65"/>
      <c r="BA177" s="65"/>
      <c r="BB177" s="65"/>
      <c r="BC177" s="65"/>
      <c r="BD177" s="65"/>
      <c r="BE177" s="65"/>
      <c r="BF177" s="65"/>
      <c r="BG177" s="65"/>
      <c r="BH177" s="65"/>
      <c r="BI177" s="65"/>
      <c r="BJ177" s="65"/>
      <c r="BK177" s="65"/>
      <c r="BL177" s="65"/>
      <c r="BM177" s="244" t="s">
        <v>618</v>
      </c>
      <c r="BN177" s="65"/>
      <c r="BO177" s="65"/>
      <c r="BP177" s="65"/>
      <c r="BQ177" s="65"/>
      <c r="BR177" s="65"/>
      <c r="BS177" s="65"/>
      <c r="BT177" s="65"/>
      <c r="BU177" s="65"/>
      <c r="BV177" s="65"/>
      <c r="BW177" s="65"/>
      <c r="BX177" s="65"/>
      <c r="BY177" s="65"/>
      <c r="BZ177" s="65"/>
      <c r="CA177" s="65"/>
      <c r="CB177" s="65"/>
      <c r="CC177" s="65"/>
      <c r="CD177" s="65"/>
      <c r="CE177" s="65"/>
      <c r="CF177" s="65"/>
      <c r="CG177" s="65"/>
      <c r="CH177" s="65"/>
    </row>
    <row r="178" spans="1:86" ht="12.75">
      <c r="A178" s="65"/>
      <c r="BA178" s="65"/>
      <c r="BB178" s="65"/>
      <c r="BC178" s="65"/>
      <c r="BD178" s="65"/>
      <c r="BE178" s="65"/>
      <c r="BF178" s="65"/>
      <c r="BG178" s="65"/>
      <c r="BH178" s="65"/>
      <c r="BI178" s="65"/>
      <c r="BJ178" s="65"/>
      <c r="BK178" s="65"/>
      <c r="BL178" s="65"/>
      <c r="BM178" s="244" t="s">
        <v>619</v>
      </c>
      <c r="BN178" s="65"/>
      <c r="BO178" s="65"/>
      <c r="BP178" s="65"/>
      <c r="BQ178" s="65"/>
      <c r="BR178" s="65"/>
      <c r="BS178" s="65"/>
      <c r="BT178" s="65"/>
      <c r="BU178" s="65"/>
      <c r="BV178" s="65"/>
      <c r="BW178" s="65"/>
      <c r="BX178" s="65"/>
      <c r="BY178" s="65"/>
      <c r="BZ178" s="65"/>
      <c r="CA178" s="65"/>
      <c r="CB178" s="65"/>
      <c r="CC178" s="65"/>
      <c r="CD178" s="65"/>
      <c r="CE178" s="65"/>
      <c r="CF178" s="65"/>
      <c r="CG178" s="65"/>
      <c r="CH178" s="65"/>
    </row>
    <row r="179" spans="1:86" ht="12.75">
      <c r="A179" s="65"/>
      <c r="BA179" s="65"/>
      <c r="BB179" s="65"/>
      <c r="BC179" s="65"/>
      <c r="BD179" s="65"/>
      <c r="BE179" s="65"/>
      <c r="BF179" s="65"/>
      <c r="BG179" s="65"/>
      <c r="BH179" s="65"/>
      <c r="BI179" s="65"/>
      <c r="BJ179" s="65"/>
      <c r="BK179" s="65"/>
      <c r="BL179" s="65"/>
      <c r="BM179" s="244" t="s">
        <v>620</v>
      </c>
      <c r="BN179" s="65"/>
      <c r="BO179" s="65"/>
      <c r="BP179" s="65"/>
      <c r="BQ179" s="65"/>
      <c r="BR179" s="65"/>
      <c r="BS179" s="65"/>
      <c r="BT179" s="65"/>
      <c r="BU179" s="65"/>
      <c r="BV179" s="65"/>
      <c r="BW179" s="65"/>
      <c r="BX179" s="65"/>
      <c r="BY179" s="65"/>
      <c r="BZ179" s="65"/>
      <c r="CA179" s="65"/>
      <c r="CB179" s="65"/>
      <c r="CC179" s="65"/>
      <c r="CD179" s="65"/>
      <c r="CE179" s="65"/>
      <c r="CF179" s="65"/>
      <c r="CG179" s="65"/>
      <c r="CH179" s="65"/>
    </row>
    <row r="180" spans="1:86" ht="12.75">
      <c r="A180" s="65"/>
      <c r="BA180" s="65"/>
      <c r="BB180" s="65"/>
      <c r="BC180" s="65"/>
      <c r="BD180" s="65"/>
      <c r="BE180" s="65"/>
      <c r="BF180" s="65"/>
      <c r="BG180" s="65"/>
      <c r="BH180" s="65"/>
      <c r="BI180" s="65"/>
      <c r="BJ180" s="65"/>
      <c r="BK180" s="65"/>
      <c r="BL180" s="65"/>
      <c r="BM180" s="244" t="s">
        <v>621</v>
      </c>
      <c r="BN180" s="65"/>
      <c r="BO180" s="65"/>
      <c r="BP180" s="65"/>
      <c r="BQ180" s="65"/>
      <c r="BR180" s="65"/>
      <c r="BS180" s="65"/>
      <c r="BT180" s="65"/>
      <c r="BU180" s="65"/>
      <c r="BV180" s="65"/>
      <c r="BW180" s="65"/>
      <c r="BX180" s="65"/>
      <c r="BY180" s="65"/>
      <c r="BZ180" s="65"/>
      <c r="CA180" s="65"/>
      <c r="CB180" s="65"/>
      <c r="CC180" s="65"/>
      <c r="CD180" s="65"/>
      <c r="CE180" s="65"/>
      <c r="CF180" s="65"/>
      <c r="CG180" s="65"/>
      <c r="CH180" s="65"/>
    </row>
    <row r="181" spans="1:86" ht="12.75">
      <c r="A181" s="65"/>
      <c r="BA181" s="65"/>
      <c r="BB181" s="65"/>
      <c r="BC181" s="65"/>
      <c r="BD181" s="65"/>
      <c r="BE181" s="65"/>
      <c r="BF181" s="65"/>
      <c r="BG181" s="65"/>
      <c r="BH181" s="65"/>
      <c r="BI181" s="65"/>
      <c r="BJ181" s="65"/>
      <c r="BK181" s="65"/>
      <c r="BL181" s="65"/>
      <c r="BM181" s="244" t="s">
        <v>622</v>
      </c>
      <c r="BN181" s="65"/>
      <c r="BO181" s="65"/>
      <c r="BP181" s="65"/>
      <c r="BQ181" s="65"/>
      <c r="BR181" s="65"/>
      <c r="BS181" s="65"/>
      <c r="BT181" s="65"/>
      <c r="BU181" s="65"/>
      <c r="BV181" s="65"/>
      <c r="BW181" s="65"/>
      <c r="BX181" s="65"/>
      <c r="BY181" s="65"/>
      <c r="BZ181" s="65"/>
      <c r="CA181" s="65"/>
      <c r="CB181" s="65"/>
      <c r="CC181" s="65"/>
      <c r="CD181" s="65"/>
      <c r="CE181" s="65"/>
      <c r="CF181" s="65"/>
      <c r="CG181" s="65"/>
      <c r="CH181" s="65"/>
    </row>
    <row r="182" spans="1:86" ht="12.75">
      <c r="A182" s="65"/>
      <c r="BA182" s="65"/>
      <c r="BB182" s="65"/>
      <c r="BC182" s="65"/>
      <c r="BD182" s="65"/>
      <c r="BE182" s="65"/>
      <c r="BF182" s="65"/>
      <c r="BG182" s="65"/>
      <c r="BH182" s="65"/>
      <c r="BI182" s="65"/>
      <c r="BJ182" s="65"/>
      <c r="BK182" s="65"/>
      <c r="BL182" s="65"/>
      <c r="BM182" s="244" t="s">
        <v>650</v>
      </c>
      <c r="BN182" s="65"/>
      <c r="BO182" s="65"/>
      <c r="BP182" s="65"/>
      <c r="BQ182" s="65"/>
      <c r="BR182" s="65"/>
      <c r="BS182" s="65"/>
      <c r="BT182" s="65"/>
      <c r="BU182" s="65"/>
      <c r="BV182" s="65"/>
      <c r="BW182" s="65"/>
      <c r="BX182" s="65"/>
      <c r="BY182" s="65"/>
      <c r="BZ182" s="65"/>
      <c r="CA182" s="65"/>
      <c r="CB182" s="65"/>
      <c r="CC182" s="65"/>
      <c r="CD182" s="65"/>
      <c r="CE182" s="65"/>
      <c r="CF182" s="65"/>
      <c r="CG182" s="65"/>
      <c r="CH182" s="65"/>
    </row>
    <row r="183" spans="1:86" ht="12.75">
      <c r="A183" s="65"/>
      <c r="BA183" s="65"/>
      <c r="BB183" s="65"/>
      <c r="BC183" s="65"/>
      <c r="BD183" s="65"/>
      <c r="BE183" s="65"/>
      <c r="BF183" s="65"/>
      <c r="BG183" s="65"/>
      <c r="BH183" s="65"/>
      <c r="BI183" s="65"/>
      <c r="BJ183" s="65"/>
      <c r="BK183" s="65"/>
      <c r="BL183" s="65"/>
      <c r="BM183" s="244" t="s">
        <v>623</v>
      </c>
      <c r="BN183" s="65"/>
      <c r="BO183" s="65"/>
      <c r="BP183" s="65"/>
      <c r="BQ183" s="65"/>
      <c r="BR183" s="65"/>
      <c r="BS183" s="65"/>
      <c r="BT183" s="65"/>
      <c r="BU183" s="65"/>
      <c r="BV183" s="65"/>
      <c r="BW183" s="65"/>
      <c r="BX183" s="65"/>
      <c r="BY183" s="65"/>
      <c r="BZ183" s="65"/>
      <c r="CA183" s="65"/>
      <c r="CB183" s="65"/>
      <c r="CC183" s="65"/>
      <c r="CD183" s="65"/>
      <c r="CE183" s="65"/>
      <c r="CF183" s="65"/>
      <c r="CG183" s="65"/>
      <c r="CH183" s="65"/>
    </row>
    <row r="184" spans="1:86" ht="12.75">
      <c r="A184" s="65"/>
      <c r="BA184" s="65"/>
      <c r="BB184" s="65"/>
      <c r="BC184" s="65"/>
      <c r="BD184" s="65"/>
      <c r="BE184" s="65"/>
      <c r="BF184" s="65"/>
      <c r="BG184" s="65"/>
      <c r="BH184" s="65"/>
      <c r="BI184" s="65"/>
      <c r="BJ184" s="65"/>
      <c r="BK184" s="65"/>
      <c r="BL184" s="65"/>
      <c r="BM184" s="244" t="s">
        <v>624</v>
      </c>
      <c r="BN184" s="65"/>
      <c r="BO184" s="65"/>
      <c r="BP184" s="65"/>
      <c r="BQ184" s="65"/>
      <c r="BR184" s="65"/>
      <c r="BS184" s="65"/>
      <c r="BT184" s="65"/>
      <c r="BU184" s="65"/>
      <c r="BV184" s="65"/>
      <c r="BW184" s="65"/>
      <c r="BX184" s="65"/>
      <c r="BY184" s="65"/>
      <c r="BZ184" s="65"/>
      <c r="CA184" s="65"/>
      <c r="CB184" s="65"/>
      <c r="CC184" s="65"/>
      <c r="CD184" s="65"/>
      <c r="CE184" s="65"/>
      <c r="CF184" s="65"/>
      <c r="CG184" s="65"/>
      <c r="CH184" s="65"/>
    </row>
    <row r="185" spans="1:86" ht="12.75">
      <c r="A185" s="65"/>
      <c r="BA185" s="65"/>
      <c r="BB185" s="65"/>
      <c r="BC185" s="65"/>
      <c r="BD185" s="65"/>
      <c r="BE185" s="65"/>
      <c r="BF185" s="65"/>
      <c r="BG185" s="65"/>
      <c r="BH185" s="65"/>
      <c r="BI185" s="65"/>
      <c r="BJ185" s="65"/>
      <c r="BK185" s="65"/>
      <c r="BL185" s="65"/>
      <c r="BM185" s="244" t="s">
        <v>625</v>
      </c>
      <c r="BN185" s="65"/>
      <c r="BO185" s="65"/>
      <c r="BP185" s="65"/>
      <c r="BQ185" s="65"/>
      <c r="BR185" s="65"/>
      <c r="BS185" s="65"/>
      <c r="BT185" s="65"/>
      <c r="BU185" s="65"/>
      <c r="BV185" s="65"/>
      <c r="BW185" s="65"/>
      <c r="BX185" s="65"/>
      <c r="BY185" s="65"/>
      <c r="BZ185" s="65"/>
      <c r="CA185" s="65"/>
      <c r="CB185" s="65"/>
      <c r="CC185" s="65"/>
      <c r="CD185" s="65"/>
      <c r="CE185" s="65"/>
      <c r="CF185" s="65"/>
      <c r="CG185" s="65"/>
      <c r="CH185" s="65"/>
    </row>
    <row r="186" spans="1:86" ht="12.75">
      <c r="A186" s="65"/>
      <c r="BA186" s="65"/>
      <c r="BB186" s="65"/>
      <c r="BC186" s="65"/>
      <c r="BD186" s="65"/>
      <c r="BE186" s="65"/>
      <c r="BF186" s="65"/>
      <c r="BG186" s="65"/>
      <c r="BH186" s="65"/>
      <c r="BI186" s="65"/>
      <c r="BJ186" s="65"/>
      <c r="BK186" s="65"/>
      <c r="BL186" s="65"/>
      <c r="BM186" s="244" t="s">
        <v>651</v>
      </c>
      <c r="BN186" s="65"/>
      <c r="BO186" s="65"/>
      <c r="BP186" s="65"/>
      <c r="BQ186" s="65"/>
      <c r="BR186" s="65"/>
      <c r="BS186" s="65"/>
      <c r="BT186" s="65"/>
      <c r="BU186" s="65"/>
      <c r="BV186" s="65"/>
      <c r="BW186" s="65"/>
      <c r="BX186" s="65"/>
      <c r="BY186" s="65"/>
      <c r="BZ186" s="65"/>
      <c r="CA186" s="65"/>
      <c r="CB186" s="65"/>
      <c r="CC186" s="65"/>
      <c r="CD186" s="65"/>
      <c r="CE186" s="65"/>
      <c r="CF186" s="65"/>
      <c r="CG186" s="65"/>
      <c r="CH186" s="65"/>
    </row>
    <row r="187" spans="1:86" ht="12.75">
      <c r="A187" s="65"/>
      <c r="BA187" s="65"/>
      <c r="BB187" s="65"/>
      <c r="BC187" s="65"/>
      <c r="BD187" s="65"/>
      <c r="BE187" s="65"/>
      <c r="BF187" s="65"/>
      <c r="BG187" s="65"/>
      <c r="BH187" s="65"/>
      <c r="BI187" s="65"/>
      <c r="BJ187" s="65"/>
      <c r="BK187" s="65"/>
      <c r="BL187" s="65"/>
      <c r="BM187" s="243" t="s">
        <v>626</v>
      </c>
      <c r="BN187" s="65"/>
      <c r="BO187" s="65"/>
      <c r="BP187" s="65"/>
      <c r="BQ187" s="65"/>
      <c r="BR187" s="65"/>
      <c r="BS187" s="65"/>
      <c r="BT187" s="65"/>
      <c r="BU187" s="65"/>
      <c r="BV187" s="65"/>
      <c r="BW187" s="65"/>
      <c r="BX187" s="65"/>
      <c r="BY187" s="65"/>
      <c r="BZ187" s="65"/>
      <c r="CA187" s="65"/>
      <c r="CB187" s="65"/>
      <c r="CC187" s="65"/>
      <c r="CD187" s="65"/>
      <c r="CE187" s="65"/>
      <c r="CF187" s="65"/>
      <c r="CG187" s="65"/>
      <c r="CH187" s="65"/>
    </row>
    <row r="188" spans="1:86" ht="12.75">
      <c r="A188" s="65"/>
      <c r="BA188" s="65"/>
      <c r="BB188" s="65"/>
      <c r="BC188" s="65"/>
      <c r="BD188" s="65"/>
      <c r="BE188" s="65"/>
      <c r="BF188" s="65"/>
      <c r="BG188" s="65"/>
      <c r="BH188" s="65"/>
      <c r="BI188" s="65"/>
      <c r="BJ188" s="65"/>
      <c r="BK188" s="65"/>
      <c r="BL188" s="65"/>
      <c r="BM188" s="244" t="s">
        <v>627</v>
      </c>
      <c r="BN188" s="65"/>
      <c r="BO188" s="65"/>
      <c r="BP188" s="65"/>
      <c r="BQ188" s="65"/>
      <c r="BR188" s="65"/>
      <c r="BS188" s="65"/>
      <c r="BT188" s="65"/>
      <c r="BU188" s="65"/>
      <c r="BV188" s="65"/>
      <c r="BW188" s="65"/>
      <c r="BX188" s="65"/>
      <c r="BY188" s="65"/>
      <c r="BZ188" s="65"/>
      <c r="CA188" s="65"/>
      <c r="CB188" s="65"/>
      <c r="CC188" s="65"/>
      <c r="CD188" s="65"/>
      <c r="CE188" s="65"/>
      <c r="CF188" s="65"/>
      <c r="CG188" s="65"/>
      <c r="CH188" s="65"/>
    </row>
    <row r="189" spans="1:86" ht="12.75">
      <c r="A189" s="65"/>
      <c r="BA189" s="65"/>
      <c r="BB189" s="65"/>
      <c r="BC189" s="65"/>
      <c r="BD189" s="65"/>
      <c r="BE189" s="65"/>
      <c r="BF189" s="65"/>
      <c r="BG189" s="65"/>
      <c r="BH189" s="65"/>
      <c r="BI189" s="65"/>
      <c r="BJ189" s="65"/>
      <c r="BK189" s="65"/>
      <c r="BL189" s="65"/>
      <c r="BM189" s="244" t="s">
        <v>628</v>
      </c>
      <c r="BN189" s="65"/>
      <c r="BO189" s="65"/>
      <c r="BP189" s="65"/>
      <c r="BQ189" s="65"/>
      <c r="BR189" s="65"/>
      <c r="BS189" s="65"/>
      <c r="BT189" s="65"/>
      <c r="BU189" s="65"/>
      <c r="BV189" s="65"/>
      <c r="BW189" s="65"/>
      <c r="BX189" s="65"/>
      <c r="BY189" s="65"/>
      <c r="BZ189" s="65"/>
      <c r="CA189" s="65"/>
      <c r="CB189" s="65"/>
      <c r="CC189" s="65"/>
      <c r="CD189" s="65"/>
      <c r="CE189" s="65"/>
      <c r="CF189" s="65"/>
      <c r="CG189" s="65"/>
      <c r="CH189" s="65"/>
    </row>
    <row r="190" spans="1:86" ht="12.75">
      <c r="A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c r="CA190" s="65"/>
      <c r="CB190" s="65"/>
      <c r="CC190" s="65"/>
      <c r="CD190" s="65"/>
      <c r="CE190" s="65"/>
      <c r="CF190" s="65"/>
      <c r="CG190" s="65"/>
      <c r="CH190" s="65"/>
    </row>
    <row r="191" spans="1:86" ht="12.75">
      <c r="A191" s="65"/>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c r="CA191" s="65"/>
      <c r="CB191" s="65"/>
      <c r="CC191" s="65"/>
      <c r="CD191" s="65"/>
      <c r="CE191" s="65"/>
      <c r="CF191" s="65"/>
      <c r="CG191" s="65"/>
      <c r="CH191" s="65"/>
    </row>
    <row r="192" spans="1:86" ht="12.75">
      <c r="A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c r="CA192" s="65"/>
      <c r="CB192" s="65"/>
      <c r="CC192" s="65"/>
      <c r="CD192" s="65"/>
      <c r="CE192" s="65"/>
      <c r="CF192" s="65"/>
      <c r="CG192" s="65"/>
      <c r="CH192" s="65"/>
    </row>
    <row r="193" spans="1:86" ht="12.75">
      <c r="A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c r="CA193" s="65"/>
      <c r="CB193" s="65"/>
      <c r="CC193" s="65"/>
      <c r="CD193" s="65"/>
      <c r="CE193" s="65"/>
      <c r="CF193" s="65"/>
      <c r="CG193" s="65"/>
      <c r="CH193" s="65"/>
    </row>
    <row r="194" spans="1:86" ht="12.75">
      <c r="A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c r="CA194" s="65"/>
      <c r="CB194" s="65"/>
      <c r="CC194" s="65"/>
      <c r="CD194" s="65"/>
      <c r="CE194" s="65"/>
      <c r="CF194" s="65"/>
      <c r="CG194" s="65"/>
      <c r="CH194" s="65"/>
    </row>
    <row r="195" spans="1:86" ht="12.75">
      <c r="A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c r="CA195" s="65"/>
      <c r="CB195" s="65"/>
      <c r="CC195" s="65"/>
      <c r="CD195" s="65"/>
      <c r="CE195" s="65"/>
      <c r="CF195" s="65"/>
      <c r="CG195" s="65"/>
      <c r="CH195" s="65"/>
    </row>
    <row r="196" spans="1:86" ht="12.75">
      <c r="A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c r="CA196" s="65"/>
      <c r="CB196" s="65"/>
      <c r="CC196" s="65"/>
      <c r="CD196" s="65"/>
      <c r="CE196" s="65"/>
      <c r="CF196" s="65"/>
      <c r="CG196" s="65"/>
      <c r="CH196" s="65"/>
    </row>
    <row r="197" spans="1:86" ht="12.75">
      <c r="A197" s="65"/>
      <c r="BA197" s="65"/>
      <c r="BB197" s="65"/>
      <c r="BC197" s="65"/>
      <c r="BD197" s="65"/>
      <c r="BE197" s="65"/>
      <c r="BF197" s="65"/>
      <c r="BG197" s="65"/>
      <c r="BH197" s="65"/>
      <c r="BI197" s="65"/>
      <c r="BJ197" s="65"/>
      <c r="BK197" s="65"/>
      <c r="BL197" s="65"/>
      <c r="BN197" s="65"/>
      <c r="BO197" s="65"/>
      <c r="BP197" s="65"/>
      <c r="BQ197" s="65"/>
      <c r="BR197" s="65"/>
      <c r="BS197" s="65"/>
      <c r="BT197" s="65"/>
      <c r="BU197" s="65"/>
      <c r="BV197" s="65"/>
      <c r="BW197" s="65"/>
      <c r="BX197" s="65"/>
      <c r="BY197" s="65"/>
      <c r="BZ197" s="65"/>
      <c r="CA197" s="65"/>
      <c r="CB197" s="65"/>
      <c r="CC197" s="65"/>
      <c r="CD197" s="65"/>
      <c r="CE197" s="65"/>
      <c r="CF197" s="65"/>
      <c r="CG197" s="65"/>
      <c r="CH197" s="65"/>
    </row>
    <row r="198" spans="1:86" ht="12.75">
      <c r="A198" s="65"/>
      <c r="BA198" s="65"/>
      <c r="BB198" s="65"/>
      <c r="BC198" s="65"/>
      <c r="BD198" s="65"/>
      <c r="BE198" s="65"/>
      <c r="BF198" s="65"/>
      <c r="BG198" s="65"/>
      <c r="BH198" s="65"/>
      <c r="BI198" s="65"/>
      <c r="BJ198" s="65"/>
      <c r="BK198" s="65"/>
      <c r="BL198" s="65"/>
      <c r="BN198" s="65"/>
      <c r="BO198" s="65"/>
      <c r="BP198" s="65"/>
      <c r="BQ198" s="65"/>
      <c r="BR198" s="65"/>
      <c r="BS198" s="65"/>
      <c r="BT198" s="65"/>
      <c r="BU198" s="65"/>
      <c r="BV198" s="65"/>
      <c r="BW198" s="65"/>
      <c r="BX198" s="65"/>
      <c r="BY198" s="65"/>
      <c r="BZ198" s="65"/>
      <c r="CA198" s="65"/>
      <c r="CB198" s="65"/>
      <c r="CC198" s="65"/>
      <c r="CD198" s="65"/>
      <c r="CE198" s="65"/>
      <c r="CF198" s="65"/>
      <c r="CG198" s="65"/>
      <c r="CH198" s="65"/>
    </row>
    <row r="199" spans="1:86" ht="12.75">
      <c r="A199" s="65"/>
      <c r="BA199" s="65"/>
      <c r="BB199" s="65"/>
      <c r="BC199" s="65"/>
      <c r="BD199" s="65"/>
      <c r="BE199" s="65"/>
      <c r="BF199" s="65"/>
      <c r="BG199" s="65"/>
      <c r="BH199" s="65"/>
      <c r="BI199" s="65"/>
      <c r="BJ199" s="65"/>
      <c r="BK199" s="65"/>
      <c r="BL199" s="65"/>
      <c r="BN199" s="65"/>
      <c r="BO199" s="65"/>
      <c r="BP199" s="65"/>
      <c r="BQ199" s="65"/>
      <c r="BR199" s="65"/>
      <c r="BS199" s="65"/>
      <c r="BT199" s="65"/>
      <c r="BU199" s="65"/>
      <c r="BV199" s="65"/>
      <c r="BW199" s="65"/>
      <c r="BX199" s="65"/>
      <c r="BY199" s="65"/>
      <c r="BZ199" s="65"/>
      <c r="CA199" s="65"/>
      <c r="CB199" s="65"/>
      <c r="CC199" s="65"/>
      <c r="CD199" s="65"/>
      <c r="CE199" s="65"/>
      <c r="CF199" s="65"/>
      <c r="CG199" s="65"/>
      <c r="CH199" s="65"/>
    </row>
    <row r="200" spans="1:86" ht="12.75">
      <c r="A200" s="65"/>
      <c r="BA200" s="65"/>
      <c r="BB200" s="65"/>
      <c r="BC200" s="65"/>
      <c r="BD200" s="65"/>
      <c r="BE200" s="65"/>
      <c r="BF200" s="65"/>
      <c r="BG200" s="65"/>
      <c r="BH200" s="65"/>
      <c r="BI200" s="65"/>
      <c r="BJ200" s="65"/>
      <c r="BK200" s="65"/>
      <c r="BL200" s="65"/>
      <c r="BN200" s="65"/>
      <c r="BO200" s="65"/>
      <c r="BP200" s="65"/>
      <c r="BQ200" s="65"/>
      <c r="BR200" s="65"/>
      <c r="BS200" s="65"/>
      <c r="BT200" s="65"/>
      <c r="BU200" s="65"/>
      <c r="BV200" s="65"/>
      <c r="BW200" s="65"/>
      <c r="BX200" s="65"/>
      <c r="BY200" s="65"/>
      <c r="BZ200" s="65"/>
      <c r="CA200" s="65"/>
      <c r="CB200" s="65"/>
      <c r="CC200" s="65"/>
      <c r="CD200" s="65"/>
      <c r="CE200" s="65"/>
      <c r="CF200" s="65"/>
      <c r="CG200" s="65"/>
      <c r="CH200" s="65"/>
    </row>
    <row r="201" spans="1:86" ht="12.75">
      <c r="A201" s="65"/>
    </row>
    <row r="202" spans="1:86" ht="12.75">
      <c r="A202" s="65"/>
    </row>
    <row r="203" spans="1:86" ht="12.75">
      <c r="A203" s="65"/>
    </row>
    <row r="204" spans="1:86" ht="12.75">
      <c r="A204" s="65"/>
    </row>
    <row r="205" spans="1:86" ht="12.75">
      <c r="A205" s="65"/>
    </row>
    <row r="206" spans="1:86" ht="12.75">
      <c r="A206" s="65"/>
    </row>
    <row r="207" spans="1:86" ht="12.75">
      <c r="A207" s="65"/>
    </row>
    <row r="208" spans="1:86" ht="12.75">
      <c r="A208" s="65"/>
    </row>
    <row r="209" spans="1:1" ht="12.75">
      <c r="A209" s="65"/>
    </row>
    <row r="210" spans="1:1" ht="12.75">
      <c r="A210" s="65"/>
    </row>
    <row r="211" spans="1:1" ht="12.75">
      <c r="A211" s="65"/>
    </row>
    <row r="212" spans="1:1" ht="12.75">
      <c r="A212" s="65"/>
    </row>
    <row r="213" spans="1:1" ht="12.75">
      <c r="A213" s="65"/>
    </row>
    <row r="214" spans="1:1" ht="12.75">
      <c r="A214" s="65"/>
    </row>
    <row r="215" spans="1:1" ht="12.75">
      <c r="A215" s="65"/>
    </row>
    <row r="216" spans="1:1" ht="12.75">
      <c r="A216" s="65"/>
    </row>
    <row r="217" spans="1:1" ht="12.75">
      <c r="A217" s="65"/>
    </row>
    <row r="218" spans="1:1" ht="12.75">
      <c r="A218" s="65"/>
    </row>
    <row r="219" spans="1:1" ht="12.75">
      <c r="A219" s="65"/>
    </row>
    <row r="220" spans="1:1" ht="12.75">
      <c r="A220" s="65"/>
    </row>
    <row r="221" spans="1:1" ht="12.75">
      <c r="A221" s="65"/>
    </row>
    <row r="222" spans="1:1" ht="12.75">
      <c r="A222" s="65"/>
    </row>
    <row r="223" spans="1:1" ht="12.75">
      <c r="A223" s="65"/>
    </row>
    <row r="224" spans="1:1" ht="12.75">
      <c r="A224" s="65"/>
    </row>
    <row r="225" spans="1:1" ht="12.75">
      <c r="A225" s="65"/>
    </row>
    <row r="226" spans="1:1" ht="12.75">
      <c r="A226" s="65"/>
    </row>
    <row r="227" spans="1:1" ht="12.75">
      <c r="A227" s="65"/>
    </row>
    <row r="228" spans="1:1" ht="12.75">
      <c r="A228" s="65"/>
    </row>
    <row r="229" spans="1:1" ht="12.75">
      <c r="A229" s="65"/>
    </row>
    <row r="230" spans="1:1" ht="12.75">
      <c r="A230" s="65"/>
    </row>
    <row r="231" spans="1:1" ht="12.75">
      <c r="A231" s="65"/>
    </row>
    <row r="232" spans="1:1" ht="12.75">
      <c r="A232" s="65"/>
    </row>
    <row r="233" spans="1:1" ht="12.75">
      <c r="A233" s="65"/>
    </row>
    <row r="234" spans="1:1" ht="12.75">
      <c r="A234" s="65"/>
    </row>
    <row r="235" spans="1:1" ht="12.75">
      <c r="A235" s="65"/>
    </row>
    <row r="236" spans="1:1" ht="12.75">
      <c r="A236" s="65"/>
    </row>
    <row r="237" spans="1:1" ht="12.75">
      <c r="A237" s="65"/>
    </row>
    <row r="238" spans="1:1" ht="12.75">
      <c r="A238" s="65"/>
    </row>
    <row r="239" spans="1:1" ht="12.75">
      <c r="A239" s="65"/>
    </row>
    <row r="240" spans="1:1" ht="12.75">
      <c r="A240" s="65"/>
    </row>
    <row r="241" spans="1:1" ht="12.75">
      <c r="A241" s="65"/>
    </row>
    <row r="242" spans="1:1" ht="12.75">
      <c r="A242" s="65"/>
    </row>
    <row r="243" spans="1:1" ht="12.75">
      <c r="A243" s="65"/>
    </row>
    <row r="244" spans="1:1" ht="12.75">
      <c r="A244" s="65"/>
    </row>
    <row r="245" spans="1:1" ht="12.75">
      <c r="A245" s="65"/>
    </row>
    <row r="246" spans="1:1" ht="12.75">
      <c r="A246" s="65"/>
    </row>
    <row r="247" spans="1:1" ht="12.75">
      <c r="A247" s="65"/>
    </row>
    <row r="248" spans="1:1" ht="12.75">
      <c r="A248" s="65"/>
    </row>
    <row r="249" spans="1:1" ht="12.75">
      <c r="A249" s="65"/>
    </row>
    <row r="250" spans="1:1" ht="12.75">
      <c r="A250" s="65"/>
    </row>
    <row r="251" spans="1:1" ht="12.75">
      <c r="A251" s="65"/>
    </row>
    <row r="252" spans="1:1" ht="12.75">
      <c r="A252" s="65"/>
    </row>
    <row r="253" spans="1:1" ht="12.75">
      <c r="A253" s="65"/>
    </row>
    <row r="254" spans="1:1" ht="12.75">
      <c r="A254" s="65"/>
    </row>
    <row r="255" spans="1:1" ht="12.75">
      <c r="A255" s="65"/>
    </row>
    <row r="256" spans="1:1" ht="12.75">
      <c r="A256" s="65"/>
    </row>
    <row r="257" spans="1:1" ht="12.75">
      <c r="A257" s="65"/>
    </row>
    <row r="258" spans="1:1" ht="12.75">
      <c r="A258" s="65"/>
    </row>
    <row r="259" spans="1:1" ht="12.75">
      <c r="A259" s="65"/>
    </row>
    <row r="260" spans="1:1" ht="12.75">
      <c r="A260" s="65"/>
    </row>
    <row r="261" spans="1:1" ht="12.75">
      <c r="A261" s="65"/>
    </row>
    <row r="262" spans="1:1" ht="12.75">
      <c r="A262" s="65"/>
    </row>
    <row r="263" spans="1:1" ht="12.75">
      <c r="A263" s="65"/>
    </row>
    <row r="264" spans="1:1" ht="12.75">
      <c r="A264" s="65"/>
    </row>
    <row r="265" spans="1:1" ht="12.75">
      <c r="A265" s="65"/>
    </row>
    <row r="266" spans="1:1" ht="12.75">
      <c r="A266" s="65"/>
    </row>
    <row r="267" spans="1:1" ht="12.75">
      <c r="A267" s="65"/>
    </row>
    <row r="268" spans="1:1" ht="12.75">
      <c r="A268" s="65"/>
    </row>
    <row r="269" spans="1:1" ht="12.75">
      <c r="A269" s="65"/>
    </row>
    <row r="270" spans="1:1" ht="12.75">
      <c r="A270" s="65"/>
    </row>
    <row r="271" spans="1:1" ht="12.75">
      <c r="A271" s="65"/>
    </row>
    <row r="272" spans="1:1" ht="12.75">
      <c r="A272" s="65"/>
    </row>
    <row r="273" spans="1:1" ht="12.75">
      <c r="A273" s="65"/>
    </row>
    <row r="274" spans="1:1" ht="12.75">
      <c r="A274" s="65"/>
    </row>
    <row r="275" spans="1:1" ht="12.75">
      <c r="A275" s="65"/>
    </row>
    <row r="276" spans="1:1" ht="12.75">
      <c r="A276" s="65"/>
    </row>
    <row r="277" spans="1:1" ht="12.75">
      <c r="A277" s="65"/>
    </row>
    <row r="278" spans="1:1" ht="12.75">
      <c r="A278" s="65"/>
    </row>
    <row r="279" spans="1:1" ht="12.75">
      <c r="A279" s="65"/>
    </row>
    <row r="280" spans="1:1" ht="12.75">
      <c r="A280" s="65"/>
    </row>
    <row r="281" spans="1:1" ht="12.75">
      <c r="A281" s="65"/>
    </row>
    <row r="282" spans="1:1" ht="12.75">
      <c r="A282" s="65"/>
    </row>
    <row r="283" spans="1:1" ht="12.75">
      <c r="A283" s="65"/>
    </row>
    <row r="284" spans="1:1" ht="12.75">
      <c r="A284" s="65"/>
    </row>
    <row r="285" spans="1:1" ht="12.75">
      <c r="A285" s="65"/>
    </row>
    <row r="286" spans="1:1" ht="12.75">
      <c r="A286" s="65"/>
    </row>
    <row r="287" spans="1:1" ht="12.75">
      <c r="A287" s="65"/>
    </row>
    <row r="288" spans="1:1" ht="12.75">
      <c r="A288" s="65"/>
    </row>
    <row r="289" spans="1:1" ht="12.75">
      <c r="A289" s="65"/>
    </row>
    <row r="290" spans="1:1" ht="12.75">
      <c r="A290" s="65"/>
    </row>
    <row r="291" spans="1:1" ht="12.75">
      <c r="A291" s="65"/>
    </row>
    <row r="292" spans="1:1" ht="12.75">
      <c r="A292" s="65"/>
    </row>
    <row r="293" spans="1:1" ht="12.75">
      <c r="A293" s="65"/>
    </row>
    <row r="294" spans="1:1" ht="12.75">
      <c r="A294" s="65"/>
    </row>
    <row r="295" spans="1:1" ht="12.75">
      <c r="A295" s="65"/>
    </row>
    <row r="296" spans="1:1" ht="12.75">
      <c r="A296" s="65"/>
    </row>
    <row r="297" spans="1:1" ht="12.75">
      <c r="A297" s="65"/>
    </row>
    <row r="298" spans="1:1" ht="12.75">
      <c r="A298" s="65"/>
    </row>
    <row r="299" spans="1:1" ht="12.75">
      <c r="A299" s="65"/>
    </row>
    <row r="300" spans="1:1" ht="12.75">
      <c r="A300" s="65"/>
    </row>
    <row r="301" spans="1:1" ht="12.75">
      <c r="A301" s="65"/>
    </row>
    <row r="302" spans="1:1" ht="12.75">
      <c r="A302" s="65"/>
    </row>
    <row r="303" spans="1:1" ht="12.75">
      <c r="A303" s="65"/>
    </row>
    <row r="304" spans="1:1" ht="12.75">
      <c r="A304" s="65"/>
    </row>
    <row r="305" spans="1:1" ht="12.75">
      <c r="A305" s="65"/>
    </row>
    <row r="306" spans="1:1" ht="12.75">
      <c r="A306" s="65"/>
    </row>
    <row r="307" spans="1:1" ht="12.75">
      <c r="A307" s="65"/>
    </row>
    <row r="308" spans="1:1" ht="12.75">
      <c r="A308" s="65"/>
    </row>
    <row r="309" spans="1:1" ht="12.75">
      <c r="A309" s="65"/>
    </row>
    <row r="310" spans="1:1" ht="12.75">
      <c r="A310" s="65"/>
    </row>
    <row r="311" spans="1:1" ht="12.75">
      <c r="A311" s="65"/>
    </row>
    <row r="312" spans="1:1" ht="12.75">
      <c r="A312" s="65"/>
    </row>
    <row r="313" spans="1:1" ht="12.75">
      <c r="A313" s="65"/>
    </row>
    <row r="314" spans="1:1" ht="12.75">
      <c r="A314" s="65"/>
    </row>
    <row r="315" spans="1:1" ht="12.75">
      <c r="A315" s="65"/>
    </row>
    <row r="316" spans="1:1" ht="12.75">
      <c r="A316" s="65"/>
    </row>
    <row r="317" spans="1:1" ht="12.75">
      <c r="A317" s="65"/>
    </row>
    <row r="318" spans="1:1" ht="12.75">
      <c r="A318" s="65"/>
    </row>
    <row r="319" spans="1:1" ht="12.75">
      <c r="A319" s="65"/>
    </row>
    <row r="320" spans="1:1" ht="12.75">
      <c r="A320" s="65"/>
    </row>
    <row r="321" spans="1:1" ht="12.75">
      <c r="A321" s="65"/>
    </row>
    <row r="322" spans="1:1" ht="12.75">
      <c r="A322" s="65"/>
    </row>
    <row r="323" spans="1:1" ht="12.75">
      <c r="A323" s="65"/>
    </row>
    <row r="324" spans="1:1" ht="12.75">
      <c r="A324" s="65"/>
    </row>
    <row r="325" spans="1:1" ht="12.75">
      <c r="A325" s="65"/>
    </row>
    <row r="326" spans="1:1" ht="12.75">
      <c r="A326" s="65"/>
    </row>
    <row r="327" spans="1:1" ht="12.75">
      <c r="A327" s="65"/>
    </row>
    <row r="328" spans="1:1" ht="12.75">
      <c r="A328" s="65"/>
    </row>
    <row r="329" spans="1:1" ht="12.75">
      <c r="A329" s="65"/>
    </row>
    <row r="330" spans="1:1" ht="12.75">
      <c r="A330" s="65"/>
    </row>
    <row r="331" spans="1:1" ht="12.75">
      <c r="A331" s="65"/>
    </row>
    <row r="332" spans="1:1" ht="12.75">
      <c r="A332" s="65"/>
    </row>
    <row r="333" spans="1:1" ht="12.75">
      <c r="A333" s="65"/>
    </row>
    <row r="334" spans="1:1" ht="12.75">
      <c r="A334" s="65"/>
    </row>
    <row r="335" spans="1:1" ht="12.75">
      <c r="A335" s="65"/>
    </row>
    <row r="336" spans="1:1" ht="12.75">
      <c r="A336" s="65"/>
    </row>
    <row r="337" spans="1:1" ht="12.75">
      <c r="A337" s="65"/>
    </row>
    <row r="338" spans="1:1" ht="12.75">
      <c r="A338" s="65"/>
    </row>
    <row r="339" spans="1:1" ht="12.75">
      <c r="A339" s="65"/>
    </row>
    <row r="340" spans="1:1" ht="12.75">
      <c r="A340" s="65"/>
    </row>
    <row r="341" spans="1:1" ht="12.75">
      <c r="A341" s="65"/>
    </row>
    <row r="342" spans="1:1" ht="12.75">
      <c r="A342" s="65"/>
    </row>
    <row r="343" spans="1:1" ht="12.75">
      <c r="A343" s="65"/>
    </row>
    <row r="344" spans="1:1" ht="12.75">
      <c r="A344" s="65"/>
    </row>
    <row r="345" spans="1:1" ht="12.75">
      <c r="A345" s="65"/>
    </row>
    <row r="346" spans="1:1" ht="12.75">
      <c r="A346" s="65"/>
    </row>
    <row r="347" spans="1:1" ht="12.75">
      <c r="A347" s="65"/>
    </row>
    <row r="348" spans="1:1" ht="12.75">
      <c r="A348" s="65"/>
    </row>
    <row r="349" spans="1:1" ht="12.75">
      <c r="A349" s="65"/>
    </row>
    <row r="350" spans="1:1" ht="12.75">
      <c r="A350" s="65"/>
    </row>
    <row r="351" spans="1:1" ht="12.75">
      <c r="A351" s="65"/>
    </row>
    <row r="352" spans="1:1" ht="12.75">
      <c r="A352" s="65"/>
    </row>
    <row r="353" spans="1:1" ht="12.75">
      <c r="A353" s="65"/>
    </row>
    <row r="354" spans="1:1" ht="12.75">
      <c r="A354" s="65"/>
    </row>
    <row r="355" spans="1:1" ht="12.75">
      <c r="A355" s="65"/>
    </row>
    <row r="356" spans="1:1" ht="12.75">
      <c r="A356" s="65"/>
    </row>
    <row r="357" spans="1:1" ht="12.75">
      <c r="A357" s="65"/>
    </row>
    <row r="358" spans="1:1" ht="12.75">
      <c r="A358" s="65"/>
    </row>
    <row r="359" spans="1:1" ht="12.75">
      <c r="A359" s="65"/>
    </row>
    <row r="360" spans="1:1" ht="12.75">
      <c r="A360" s="65"/>
    </row>
    <row r="361" spans="1:1" ht="12.75">
      <c r="A361" s="65"/>
    </row>
    <row r="362" spans="1:1" ht="12.75">
      <c r="A362" s="65"/>
    </row>
    <row r="363" spans="1:1" ht="12.75">
      <c r="A363" s="65"/>
    </row>
    <row r="364" spans="1:1" ht="12.75">
      <c r="A364" s="65"/>
    </row>
    <row r="365" spans="1:1" ht="12.75">
      <c r="A365" s="65"/>
    </row>
    <row r="366" spans="1:1" ht="12.75">
      <c r="A366" s="65"/>
    </row>
    <row r="367" spans="1:1" ht="12.75">
      <c r="A367" s="65"/>
    </row>
    <row r="368" spans="1:1" ht="12.75">
      <c r="A368" s="65"/>
    </row>
    <row r="369" spans="1:1" ht="12.75">
      <c r="A369" s="65"/>
    </row>
    <row r="370" spans="1:1" ht="12.75">
      <c r="A370" s="65"/>
    </row>
    <row r="371" spans="1:1" ht="12.75">
      <c r="A371" s="65"/>
    </row>
    <row r="372" spans="1:1" ht="12.75">
      <c r="A372" s="65"/>
    </row>
    <row r="373" spans="1:1" ht="12.75">
      <c r="A373" s="65"/>
    </row>
    <row r="374" spans="1:1" ht="12.75">
      <c r="A374" s="65"/>
    </row>
    <row r="375" spans="1:1" ht="12.75">
      <c r="A375" s="65"/>
    </row>
    <row r="376" spans="1:1" ht="12.75">
      <c r="A376" s="65"/>
    </row>
    <row r="377" spans="1:1" ht="12.75">
      <c r="A377" s="65"/>
    </row>
    <row r="378" spans="1:1" ht="12.75">
      <c r="A378" s="65"/>
    </row>
    <row r="379" spans="1:1" ht="12.75">
      <c r="A379" s="65"/>
    </row>
    <row r="380" spans="1:1" ht="12.75">
      <c r="A380" s="65"/>
    </row>
    <row r="381" spans="1:1" ht="12.75">
      <c r="A381" s="65"/>
    </row>
    <row r="382" spans="1:1" ht="12.75">
      <c r="A382" s="65"/>
    </row>
    <row r="383" spans="1:1" ht="12.75">
      <c r="A383" s="65"/>
    </row>
    <row r="384" spans="1:1" ht="12.75">
      <c r="A384" s="65"/>
    </row>
    <row r="385" spans="1:1" ht="12.75">
      <c r="A385" s="65"/>
    </row>
    <row r="386" spans="1:1" ht="12.75">
      <c r="A386" s="65"/>
    </row>
    <row r="387" spans="1:1" ht="12.75">
      <c r="A387" s="65"/>
    </row>
    <row r="388" spans="1:1" ht="12.75">
      <c r="A388" s="65"/>
    </row>
    <row r="389" spans="1:1" ht="12.75">
      <c r="A389" s="65"/>
    </row>
    <row r="390" spans="1:1" ht="12.75">
      <c r="A390" s="65"/>
    </row>
    <row r="391" spans="1:1" ht="12.75">
      <c r="A391" s="65"/>
    </row>
    <row r="392" spans="1:1" ht="12.75">
      <c r="A392" s="65"/>
    </row>
    <row r="393" spans="1:1" ht="12.75">
      <c r="A393" s="65"/>
    </row>
    <row r="394" spans="1:1" ht="12.75">
      <c r="A394" s="65"/>
    </row>
    <row r="395" spans="1:1" ht="12.75">
      <c r="A395" s="65"/>
    </row>
    <row r="396" spans="1:1" ht="12.75">
      <c r="A396" s="65"/>
    </row>
    <row r="397" spans="1:1" ht="12.75">
      <c r="A397" s="65"/>
    </row>
    <row r="398" spans="1:1" ht="12.75">
      <c r="A398" s="65"/>
    </row>
    <row r="399" spans="1:1" ht="12.75">
      <c r="A399" s="65"/>
    </row>
    <row r="400" spans="1:1" ht="12.75">
      <c r="A400" s="65"/>
    </row>
    <row r="401" spans="1:1" ht="12.75">
      <c r="A401" s="65"/>
    </row>
    <row r="402" spans="1:1" ht="12.75">
      <c r="A402" s="65"/>
    </row>
    <row r="403" spans="1:1" ht="12.75">
      <c r="A403" s="65"/>
    </row>
    <row r="404" spans="1:1" ht="12.75">
      <c r="A404" s="65"/>
    </row>
    <row r="405" spans="1:1" ht="12.75">
      <c r="A405" s="65"/>
    </row>
    <row r="406" spans="1:1" ht="12.75">
      <c r="A406" s="65"/>
    </row>
    <row r="407" spans="1:1" ht="12.75">
      <c r="A407" s="65"/>
    </row>
    <row r="408" spans="1:1" ht="12.75">
      <c r="A408" s="65"/>
    </row>
    <row r="409" spans="1:1" ht="12.75">
      <c r="A409" s="65"/>
    </row>
    <row r="410" spans="1:1" ht="12.75">
      <c r="A410" s="65"/>
    </row>
    <row r="411" spans="1:1" ht="12.75">
      <c r="A411" s="65"/>
    </row>
    <row r="412" spans="1:1" ht="12.75">
      <c r="A412" s="65"/>
    </row>
    <row r="413" spans="1:1" ht="12.75">
      <c r="A413" s="65"/>
    </row>
    <row r="414" spans="1:1" ht="12.75">
      <c r="A414" s="65"/>
    </row>
    <row r="415" spans="1:1" ht="12.75">
      <c r="A415" s="65"/>
    </row>
    <row r="416" spans="1:1" ht="12.75">
      <c r="A416" s="65"/>
    </row>
    <row r="417" spans="1:1" ht="12.75">
      <c r="A417" s="65"/>
    </row>
    <row r="418" spans="1:1" ht="12.75">
      <c r="A418" s="65"/>
    </row>
    <row r="419" spans="1:1" ht="12.75">
      <c r="A419" s="65"/>
    </row>
    <row r="420" spans="1:1" ht="12.75">
      <c r="A420" s="65"/>
    </row>
    <row r="421" spans="1:1" ht="12.75">
      <c r="A421" s="65"/>
    </row>
    <row r="422" spans="1:1" ht="12.75">
      <c r="A422" s="65"/>
    </row>
    <row r="423" spans="1:1" ht="12.75">
      <c r="A423" s="65"/>
    </row>
    <row r="424" spans="1:1" ht="12.75">
      <c r="A424" s="65"/>
    </row>
    <row r="425" spans="1:1" ht="12.75">
      <c r="A425" s="65"/>
    </row>
    <row r="426" spans="1:1" ht="12.75">
      <c r="A426" s="65"/>
    </row>
    <row r="427" spans="1:1" ht="12.75">
      <c r="A427" s="65"/>
    </row>
    <row r="428" spans="1:1" ht="12.75">
      <c r="A428" s="65"/>
    </row>
    <row r="429" spans="1:1" ht="12.75">
      <c r="A429" s="65"/>
    </row>
    <row r="430" spans="1:1" ht="12.75">
      <c r="A430" s="65"/>
    </row>
    <row r="431" spans="1:1" ht="12.75">
      <c r="A431" s="65"/>
    </row>
    <row r="432" spans="1:1" ht="12.75">
      <c r="A432" s="65"/>
    </row>
    <row r="433" spans="1:1" ht="12.75">
      <c r="A433" s="65"/>
    </row>
    <row r="434" spans="1:1" ht="12.75">
      <c r="A434" s="65"/>
    </row>
    <row r="435" spans="1:1" ht="12.75">
      <c r="A435" s="65"/>
    </row>
    <row r="436" spans="1:1" ht="12.75">
      <c r="A436" s="65"/>
    </row>
    <row r="437" spans="1:1" ht="12.75">
      <c r="A437" s="65"/>
    </row>
    <row r="438" spans="1:1" ht="12.75">
      <c r="A438" s="65"/>
    </row>
    <row r="439" spans="1:1" ht="12.75">
      <c r="A439" s="65"/>
    </row>
    <row r="440" spans="1:1" ht="12.75">
      <c r="A440" s="65"/>
    </row>
    <row r="441" spans="1:1" ht="12.75">
      <c r="A441" s="65"/>
    </row>
    <row r="442" spans="1:1" ht="12.75">
      <c r="A442" s="65"/>
    </row>
    <row r="443" spans="1:1" ht="12.75">
      <c r="A443" s="65"/>
    </row>
    <row r="444" spans="1:1" ht="12.75">
      <c r="A444" s="65"/>
    </row>
    <row r="445" spans="1:1" ht="12.75">
      <c r="A445" s="65"/>
    </row>
    <row r="446" spans="1:1" ht="12.75">
      <c r="A446" s="65"/>
    </row>
    <row r="447" spans="1:1" ht="12.75">
      <c r="A447" s="65"/>
    </row>
    <row r="448" spans="1:1" ht="12.75">
      <c r="A448" s="65"/>
    </row>
    <row r="449" spans="1:1" ht="12.75">
      <c r="A449" s="65"/>
    </row>
    <row r="450" spans="1:1" ht="12.75">
      <c r="A450" s="65"/>
    </row>
    <row r="451" spans="1:1" ht="12.75">
      <c r="A451" s="65"/>
    </row>
    <row r="452" spans="1:1" ht="12.75">
      <c r="A452" s="65"/>
    </row>
    <row r="453" spans="1:1" ht="12.75">
      <c r="A453" s="65"/>
    </row>
    <row r="454" spans="1:1" ht="12.75">
      <c r="A454" s="65"/>
    </row>
    <row r="455" spans="1:1" ht="12.75">
      <c r="A455" s="65"/>
    </row>
    <row r="456" spans="1:1" ht="12.75">
      <c r="A456" s="65"/>
    </row>
    <row r="457" spans="1:1" ht="12.75">
      <c r="A457" s="65"/>
    </row>
    <row r="458" spans="1:1" ht="12.75">
      <c r="A458" s="65"/>
    </row>
    <row r="459" spans="1:1" ht="12.75">
      <c r="A459" s="65"/>
    </row>
    <row r="460" spans="1:1" ht="12.75">
      <c r="A460" s="65"/>
    </row>
    <row r="461" spans="1:1" ht="12.75">
      <c r="A461" s="65"/>
    </row>
    <row r="462" spans="1:1" ht="12.75">
      <c r="A462" s="65"/>
    </row>
    <row r="463" spans="1:1" ht="12.75">
      <c r="A463" s="65"/>
    </row>
    <row r="464" spans="1:1" ht="12.75">
      <c r="A464" s="65"/>
    </row>
    <row r="465" spans="1:1" ht="12.75">
      <c r="A465" s="65"/>
    </row>
    <row r="466" spans="1:1" ht="12.75">
      <c r="A466" s="65"/>
    </row>
    <row r="467" spans="1:1" ht="12.75">
      <c r="A467" s="65"/>
    </row>
    <row r="468" spans="1:1" ht="12.75">
      <c r="A468" s="65"/>
    </row>
    <row r="469" spans="1:1" ht="12.75">
      <c r="A469" s="65"/>
    </row>
    <row r="470" spans="1:1" ht="12.75">
      <c r="A470" s="65"/>
    </row>
    <row r="471" spans="1:1" ht="12.75">
      <c r="A471" s="65"/>
    </row>
    <row r="472" spans="1:1" ht="12.75">
      <c r="A472" s="65"/>
    </row>
    <row r="473" spans="1:1" ht="12.75">
      <c r="A473" s="65"/>
    </row>
    <row r="474" spans="1:1" ht="12.75">
      <c r="A474" s="65"/>
    </row>
    <row r="475" spans="1:1" ht="12.75">
      <c r="A475" s="65"/>
    </row>
    <row r="476" spans="1:1" ht="12.75">
      <c r="A476" s="65"/>
    </row>
    <row r="477" spans="1:1" ht="12.75">
      <c r="A477" s="65"/>
    </row>
    <row r="478" spans="1:1" ht="12.75">
      <c r="A478" s="65"/>
    </row>
    <row r="479" spans="1:1" ht="12.75">
      <c r="A479" s="65"/>
    </row>
    <row r="480" spans="1:1" ht="12.75">
      <c r="A480" s="65"/>
    </row>
    <row r="481" spans="1:1" ht="12.75">
      <c r="A481" s="65"/>
    </row>
    <row r="482" spans="1:1" ht="12.75">
      <c r="A482" s="65"/>
    </row>
    <row r="483" spans="1:1" ht="12.75">
      <c r="A483" s="65"/>
    </row>
    <row r="484" spans="1:1" ht="12.75">
      <c r="A484" s="65"/>
    </row>
    <row r="485" spans="1:1" ht="12.75">
      <c r="A485" s="65"/>
    </row>
    <row r="486" spans="1:1" ht="12.75">
      <c r="A486" s="65"/>
    </row>
    <row r="487" spans="1:1" ht="12.75">
      <c r="A487" s="65"/>
    </row>
    <row r="488" spans="1:1" ht="12.75">
      <c r="A488" s="65"/>
    </row>
    <row r="489" spans="1:1" ht="12.75">
      <c r="A489" s="65"/>
    </row>
    <row r="490" spans="1:1" ht="12.75">
      <c r="A490" s="65"/>
    </row>
    <row r="491" spans="1:1" ht="12.75">
      <c r="A491" s="65"/>
    </row>
    <row r="492" spans="1:1" ht="12.75">
      <c r="A492" s="65"/>
    </row>
    <row r="493" spans="1:1" ht="12.75">
      <c r="A493" s="65"/>
    </row>
    <row r="494" spans="1:1" ht="12.75">
      <c r="A494" s="65"/>
    </row>
    <row r="495" spans="1:1" ht="12.75">
      <c r="A495" s="65"/>
    </row>
    <row r="496" spans="1:1" ht="12.75">
      <c r="A496" s="65"/>
    </row>
    <row r="497" spans="1:1" ht="12.75">
      <c r="A497" s="65"/>
    </row>
    <row r="498" spans="1:1" ht="12.75">
      <c r="A498" s="65"/>
    </row>
    <row r="499" spans="1:1" ht="12.75">
      <c r="A499" s="65"/>
    </row>
    <row r="500" spans="1:1" ht="12.75">
      <c r="A500" s="65"/>
    </row>
    <row r="501" spans="1:1" ht="12.75">
      <c r="A501" s="65"/>
    </row>
    <row r="502" spans="1:1" ht="12.75">
      <c r="A502" s="65"/>
    </row>
    <row r="503" spans="1:1" ht="12.75">
      <c r="A503" s="65"/>
    </row>
    <row r="504" spans="1:1" ht="12.75">
      <c r="A504" s="65"/>
    </row>
    <row r="505" spans="1:1" ht="12.75">
      <c r="A505" s="65"/>
    </row>
    <row r="506" spans="1:1" ht="12.75">
      <c r="A506" s="65"/>
    </row>
    <row r="507" spans="1:1" ht="12.75">
      <c r="A507" s="65"/>
    </row>
    <row r="508" spans="1:1" ht="12.75">
      <c r="A508" s="65"/>
    </row>
    <row r="509" spans="1:1" ht="12.75">
      <c r="A509" s="65"/>
    </row>
    <row r="510" spans="1:1" ht="12.75">
      <c r="A510" s="65"/>
    </row>
    <row r="511" spans="1:1" ht="12.75">
      <c r="A511" s="65"/>
    </row>
    <row r="512" spans="1:1" ht="12.75">
      <c r="A512" s="65"/>
    </row>
    <row r="513" spans="1:1" ht="12.75">
      <c r="A513" s="65"/>
    </row>
    <row r="514" spans="1:1" ht="12.75">
      <c r="A514" s="65"/>
    </row>
    <row r="515" spans="1:1" ht="12.75">
      <c r="A515" s="65"/>
    </row>
    <row r="516" spans="1:1" ht="12.75">
      <c r="A516" s="65"/>
    </row>
    <row r="517" spans="1:1" ht="12.75">
      <c r="A517" s="65"/>
    </row>
    <row r="518" spans="1:1" ht="12.75">
      <c r="A518" s="65"/>
    </row>
    <row r="519" spans="1:1" ht="12.75">
      <c r="A519" s="65"/>
    </row>
    <row r="520" spans="1:1" ht="12.75">
      <c r="A520" s="65"/>
    </row>
    <row r="521" spans="1:1" ht="12.75">
      <c r="A521" s="65"/>
    </row>
    <row r="522" spans="1:1" ht="12.75">
      <c r="A522" s="65"/>
    </row>
    <row r="523" spans="1:1" ht="12.75">
      <c r="A523" s="65"/>
    </row>
    <row r="524" spans="1:1" ht="12.75">
      <c r="A524" s="65"/>
    </row>
    <row r="525" spans="1:1" ht="12.75">
      <c r="A525" s="65"/>
    </row>
    <row r="526" spans="1:1" ht="12.75">
      <c r="A526" s="65"/>
    </row>
    <row r="527" spans="1:1" ht="12.75">
      <c r="A527" s="65"/>
    </row>
    <row r="528" spans="1:1" ht="12.75">
      <c r="A528" s="65"/>
    </row>
    <row r="529" spans="1:1" ht="12.75">
      <c r="A529" s="65"/>
    </row>
    <row r="530" spans="1:1" ht="12.75">
      <c r="A530" s="65"/>
    </row>
    <row r="531" spans="1:1" ht="12.75">
      <c r="A531" s="65"/>
    </row>
    <row r="532" spans="1:1" ht="12.75">
      <c r="A532" s="65"/>
    </row>
    <row r="533" spans="1:1" ht="12.75">
      <c r="A533" s="65"/>
    </row>
    <row r="534" spans="1:1" ht="12.75">
      <c r="A534" s="65"/>
    </row>
    <row r="535" spans="1:1" ht="12.75">
      <c r="A535" s="65"/>
    </row>
    <row r="536" spans="1:1" ht="12.75">
      <c r="A536" s="65"/>
    </row>
    <row r="537" spans="1:1" ht="12.75">
      <c r="A537" s="65"/>
    </row>
    <row r="538" spans="1:1" ht="12.75">
      <c r="A538" s="65"/>
    </row>
    <row r="539" spans="1:1" ht="12.75">
      <c r="A539" s="65"/>
    </row>
    <row r="540" spans="1:1" ht="12.75">
      <c r="A540" s="65"/>
    </row>
    <row r="541" spans="1:1" ht="12.75">
      <c r="A541" s="65"/>
    </row>
    <row r="542" spans="1:1" ht="12.75">
      <c r="A542" s="65"/>
    </row>
    <row r="543" spans="1:1" ht="12.75">
      <c r="A543" s="65"/>
    </row>
    <row r="544" spans="1:1" ht="12.75">
      <c r="A544" s="65"/>
    </row>
    <row r="545" spans="1:1" ht="12.75">
      <c r="A545" s="65"/>
    </row>
    <row r="546" spans="1:1" ht="12.75">
      <c r="A546" s="65"/>
    </row>
    <row r="547" spans="1:1" ht="12.75">
      <c r="A547" s="65"/>
    </row>
    <row r="548" spans="1:1" ht="12.75">
      <c r="A548" s="65"/>
    </row>
    <row r="549" spans="1:1" ht="12.75">
      <c r="A549" s="65"/>
    </row>
    <row r="550" spans="1:1" ht="12.75">
      <c r="A550" s="65"/>
    </row>
    <row r="551" spans="1:1" ht="12.75">
      <c r="A551" s="65"/>
    </row>
    <row r="552" spans="1:1" ht="12.75">
      <c r="A552" s="65"/>
    </row>
    <row r="553" spans="1:1" ht="12.75">
      <c r="A553" s="65"/>
    </row>
    <row r="554" spans="1:1" ht="12.75">
      <c r="A554" s="65"/>
    </row>
    <row r="555" spans="1:1" ht="12.75">
      <c r="A555" s="65"/>
    </row>
    <row r="556" spans="1:1" ht="12.75">
      <c r="A556" s="65"/>
    </row>
    <row r="557" spans="1:1" ht="12.75">
      <c r="A557" s="65"/>
    </row>
    <row r="558" spans="1:1" ht="12.75">
      <c r="A558" s="65"/>
    </row>
    <row r="559" spans="1:1" ht="12.75">
      <c r="A559" s="65"/>
    </row>
    <row r="560" spans="1:1" ht="12.75">
      <c r="A560" s="65"/>
    </row>
    <row r="561" spans="1:1" ht="12.75">
      <c r="A561" s="65"/>
    </row>
    <row r="562" spans="1:1" ht="12.75">
      <c r="A562" s="65"/>
    </row>
    <row r="563" spans="1:1" ht="12.75">
      <c r="A563" s="65"/>
    </row>
    <row r="564" spans="1:1" ht="12.75">
      <c r="A564" s="65"/>
    </row>
    <row r="565" spans="1:1" ht="12.75">
      <c r="A565" s="65"/>
    </row>
    <row r="566" spans="1:1" ht="12.75"/>
    <row r="567" spans="1:1" ht="12.75"/>
    <row r="568" spans="1:1" ht="12.75"/>
    <row r="569" spans="1:1" ht="12.75"/>
    <row r="570" spans="1:1" ht="12.75"/>
    <row r="571" spans="1:1" ht="12.75"/>
    <row r="572" spans="1:1" ht="12.75"/>
    <row r="573" spans="1:1" ht="12.75"/>
    <row r="574" spans="1:1" ht="12.75"/>
    <row r="575" spans="1:1" ht="12.75"/>
    <row r="576" spans="1:1"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row r="945" ht="12.75"/>
    <row r="946" ht="12.75"/>
    <row r="947" ht="12.75"/>
    <row r="948" ht="12.75"/>
    <row r="949" ht="12.75"/>
    <row r="950" ht="12.75"/>
    <row r="951" ht="12.75"/>
    <row r="952" ht="12.75"/>
    <row r="953" ht="12.75"/>
    <row r="954" ht="12.75"/>
    <row r="955" ht="12.75"/>
    <row r="956" ht="12.75"/>
    <row r="957" ht="12.75"/>
    <row r="958" ht="12.75"/>
    <row r="959" ht="12.75"/>
    <row r="960" ht="12.75"/>
    <row r="961" ht="12.75"/>
    <row r="962" ht="12.75"/>
    <row r="963" ht="12.75"/>
  </sheetData>
  <customSheetViews>
    <customSheetView guid="{31EEF66C-8178-4380-A4BA-6A0359548022}" scale="85" fitToPage="1">
      <selection activeCell="AJ38" sqref="AJ38"/>
      <pageMargins left="0.7" right="0.7" top="0.78740157499999996" bottom="0.78740157499999996" header="0.3" footer="0.3"/>
      <pageSetup paperSize="9" scale="57" firstPageNumber="0" orientation="landscape" horizontalDpi="300" verticalDpi="300"/>
      <headerFooter alignWithMargins="0"/>
    </customSheetView>
  </customSheetViews>
  <mergeCells count="38">
    <mergeCell ref="AE32:AJ32"/>
    <mergeCell ref="AE33:AJ33"/>
    <mergeCell ref="AE34:AJ34"/>
    <mergeCell ref="AE6:AJ6"/>
    <mergeCell ref="AE7:AJ7"/>
    <mergeCell ref="AE8:AJ8"/>
    <mergeCell ref="AE9:AJ9"/>
    <mergeCell ref="AE10:AJ10"/>
    <mergeCell ref="AE11:AJ11"/>
    <mergeCell ref="AE12:AJ12"/>
    <mergeCell ref="AE13:AJ13"/>
    <mergeCell ref="AE14:AJ14"/>
    <mergeCell ref="AE15:AJ15"/>
    <mergeCell ref="AE16:AJ16"/>
    <mergeCell ref="AE17:AJ17"/>
    <mergeCell ref="AE18:AJ18"/>
    <mergeCell ref="AE26:AJ26"/>
    <mergeCell ref="AE27:AJ27"/>
    <mergeCell ref="AE28:AJ28"/>
    <mergeCell ref="AE29:AJ29"/>
    <mergeCell ref="AE31:AJ31"/>
    <mergeCell ref="AE21:AJ21"/>
    <mergeCell ref="AE22:AJ22"/>
    <mergeCell ref="AE23:AJ23"/>
    <mergeCell ref="AE24:AJ24"/>
    <mergeCell ref="AE25:AJ25"/>
    <mergeCell ref="AE19:AJ19"/>
    <mergeCell ref="AE20:AJ20"/>
    <mergeCell ref="Z1:AD1"/>
    <mergeCell ref="Z2:AD2"/>
    <mergeCell ref="AE5:AJ5"/>
    <mergeCell ref="AE2:AJ2"/>
    <mergeCell ref="AE1:AJ1"/>
    <mergeCell ref="G3:L3"/>
    <mergeCell ref="M3:R3"/>
    <mergeCell ref="S3:X3"/>
    <mergeCell ref="Y3:AD3"/>
    <mergeCell ref="AE3:AJ3"/>
  </mergeCells>
  <phoneticPr fontId="36" type="noConversion"/>
  <dataValidations count="1">
    <dataValidation type="textLength" showInputMessage="1" showErrorMessage="1" sqref="AK4:AK35">
      <formula1>0</formula1>
      <formula2>150</formula2>
    </dataValidation>
  </dataValidations>
  <pageMargins left="0.78749999999999998" right="0.78749999999999998" top="1.0631944444444446" bottom="1.0631944444444446" header="0.51180555555555551" footer="0.51180555555555551"/>
  <pageSetup paperSize="9" scale="57" firstPageNumber="0" orientation="landscape"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CH201"/>
  <sheetViews>
    <sheetView zoomScale="80" zoomScaleNormal="80" zoomScaleSheetLayoutView="90" zoomScalePageLayoutView="80" workbookViewId="0">
      <selection activeCell="M22" sqref="M22"/>
    </sheetView>
  </sheetViews>
  <sheetFormatPr baseColWidth="10" defaultColWidth="8.85546875" defaultRowHeight="12.75"/>
  <cols>
    <col min="1" max="1" width="12" style="1" customWidth="1"/>
    <col min="2" max="2" width="12.85546875" style="1" customWidth="1"/>
    <col min="3" max="3" width="12.140625" style="1" customWidth="1"/>
    <col min="4" max="4" width="27.85546875" style="1" bestFit="1" customWidth="1"/>
    <col min="5" max="5" width="14.28515625" style="32" bestFit="1" customWidth="1"/>
    <col min="6" max="6" width="25.42578125" style="32" customWidth="1"/>
    <col min="7" max="7" width="12.140625" style="1" customWidth="1"/>
    <col min="8" max="9" width="16.42578125" style="1" customWidth="1"/>
    <col min="10" max="10" width="37.28515625" style="1" customWidth="1"/>
    <col min="11" max="11" width="20.28515625" customWidth="1"/>
    <col min="12" max="12" width="23.42578125" style="37" customWidth="1"/>
    <col min="13" max="13" width="24.140625" customWidth="1"/>
    <col min="14" max="14" width="26.140625" style="30" bestFit="1" customWidth="1"/>
    <col min="15" max="52" width="8.85546875" customWidth="1"/>
    <col min="53" max="53" width="101.140625" bestFit="1" customWidth="1"/>
    <col min="54" max="54" width="45.140625" bestFit="1" customWidth="1"/>
    <col min="55" max="55" width="67.7109375" bestFit="1" customWidth="1"/>
    <col min="56" max="56" width="61.28515625" bestFit="1" customWidth="1"/>
    <col min="57" max="59" width="8.85546875" customWidth="1"/>
    <col min="60" max="60" width="62.42578125" bestFit="1" customWidth="1"/>
    <col min="61" max="61" width="34.28515625" bestFit="1" customWidth="1"/>
    <col min="62" max="62" width="8.85546875" customWidth="1"/>
    <col min="63" max="63" width="8.42578125" bestFit="1" customWidth="1"/>
    <col min="64" max="64" width="8.85546875" customWidth="1"/>
    <col min="65" max="65" width="39.42578125" style="40" bestFit="1" customWidth="1"/>
    <col min="66" max="66" width="8.85546875" customWidth="1"/>
    <col min="67" max="67" width="58.42578125" bestFit="1" customWidth="1"/>
    <col min="68" max="72" width="8.85546875" customWidth="1"/>
    <col min="73" max="73" width="56" bestFit="1" customWidth="1"/>
    <col min="74" max="77" width="8.85546875" customWidth="1"/>
    <col min="78" max="78" width="62.42578125" bestFit="1" customWidth="1"/>
    <col min="79" max="80" width="8.85546875" customWidth="1"/>
    <col min="81" max="81" width="51.7109375" bestFit="1" customWidth="1"/>
    <col min="82" max="82" width="33" bestFit="1" customWidth="1"/>
    <col min="83" max="83" width="8.85546875" customWidth="1"/>
    <col min="84" max="84" width="32.7109375" bestFit="1" customWidth="1"/>
    <col min="85" max="243" width="8.85546875" customWidth="1"/>
  </cols>
  <sheetData>
    <row r="1" spans="1:86" ht="23.85" customHeight="1" thickBot="1">
      <c r="A1" s="25" t="s">
        <v>107</v>
      </c>
      <c r="B1" s="25"/>
      <c r="C1" s="25"/>
      <c r="D1" s="25"/>
      <c r="E1" s="25"/>
      <c r="F1" s="25"/>
      <c r="G1" s="25"/>
      <c r="H1" s="25"/>
      <c r="I1" s="25"/>
      <c r="J1" s="25"/>
      <c r="K1" s="25"/>
      <c r="L1" s="72"/>
      <c r="M1" s="129" t="s">
        <v>100</v>
      </c>
      <c r="N1" s="80" t="s">
        <v>1619</v>
      </c>
      <c r="BA1" s="176" t="s">
        <v>402</v>
      </c>
      <c r="BB1" s="176" t="s">
        <v>402</v>
      </c>
      <c r="BC1" s="277" t="s">
        <v>813</v>
      </c>
      <c r="BD1" s="175" t="s">
        <v>414</v>
      </c>
      <c r="BE1" s="177"/>
      <c r="BF1" s="177"/>
      <c r="BG1" s="71"/>
      <c r="BH1" s="71" t="s">
        <v>449</v>
      </c>
      <c r="BI1" s="71"/>
      <c r="BJ1" s="71"/>
      <c r="BK1" s="71"/>
      <c r="BL1" s="71"/>
      <c r="BM1" s="175" t="s">
        <v>629</v>
      </c>
      <c r="BN1" s="71"/>
      <c r="BO1" s="71" t="s">
        <v>652</v>
      </c>
      <c r="BP1" s="71"/>
      <c r="BQ1" s="71"/>
      <c r="BR1" s="71"/>
      <c r="BS1" s="71"/>
      <c r="BT1" s="71"/>
      <c r="BU1" s="175" t="s">
        <v>689</v>
      </c>
      <c r="BV1" s="71"/>
      <c r="BW1" s="71"/>
      <c r="BX1" s="71"/>
      <c r="BY1" s="71"/>
      <c r="BZ1" s="71" t="s">
        <v>706</v>
      </c>
      <c r="CA1" s="71"/>
      <c r="CB1" s="71"/>
      <c r="CC1" s="71" t="s">
        <v>734</v>
      </c>
      <c r="CD1" s="71"/>
      <c r="CE1" s="71"/>
      <c r="CF1" s="71"/>
      <c r="CG1" s="71"/>
      <c r="CH1" s="71"/>
    </row>
    <row r="2" spans="1:86" ht="23.85" customHeight="1" thickBot="1">
      <c r="A2" s="25"/>
      <c r="B2" s="25"/>
      <c r="C2" s="25"/>
      <c r="D2" s="25"/>
      <c r="E2" s="25"/>
      <c r="F2" s="25"/>
      <c r="G2" s="25"/>
      <c r="H2" s="25"/>
      <c r="I2" s="25"/>
      <c r="J2" s="25"/>
      <c r="K2" s="25"/>
      <c r="L2" s="72"/>
      <c r="M2" s="21" t="s">
        <v>243</v>
      </c>
      <c r="N2" s="869" t="s">
        <v>1814</v>
      </c>
      <c r="BA2" s="178" t="s">
        <v>319</v>
      </c>
      <c r="BB2" s="178" t="s">
        <v>319</v>
      </c>
      <c r="BC2" s="178" t="s">
        <v>320</v>
      </c>
      <c r="BD2" s="71" t="s">
        <v>419</v>
      </c>
      <c r="BE2" s="177"/>
      <c r="BF2" s="177"/>
      <c r="BG2" s="71"/>
      <c r="BH2" s="71" t="s">
        <v>448</v>
      </c>
      <c r="BI2" s="71"/>
      <c r="BJ2" s="71"/>
      <c r="BK2" s="71"/>
      <c r="BL2" s="71"/>
      <c r="BM2" s="179" t="s">
        <v>461</v>
      </c>
      <c r="BN2" s="71"/>
      <c r="BO2" s="71" t="s">
        <v>113</v>
      </c>
      <c r="BP2" s="71"/>
      <c r="BQ2" s="71"/>
      <c r="BR2" s="71"/>
      <c r="BS2" s="71"/>
      <c r="BT2" s="71"/>
      <c r="BU2" s="65" t="s">
        <v>692</v>
      </c>
      <c r="BV2" s="65"/>
      <c r="BW2" s="65"/>
      <c r="BX2" s="65"/>
      <c r="BY2" s="65"/>
      <c r="BZ2" s="65" t="s">
        <v>172</v>
      </c>
      <c r="CA2" s="65"/>
      <c r="CB2" s="65"/>
      <c r="CC2" s="71" t="s">
        <v>256</v>
      </c>
      <c r="CD2" s="71"/>
      <c r="CE2" s="71"/>
      <c r="CF2" s="71"/>
      <c r="CG2" s="71"/>
      <c r="CH2" s="71"/>
    </row>
    <row r="3" spans="1:86" s="29" customFormat="1" ht="56.1" customHeight="1" thickBot="1">
      <c r="A3" s="52" t="s">
        <v>1</v>
      </c>
      <c r="B3" s="23" t="s">
        <v>74</v>
      </c>
      <c r="C3" s="22" t="s">
        <v>66</v>
      </c>
      <c r="D3" s="22" t="s">
        <v>75</v>
      </c>
      <c r="E3" s="22" t="s">
        <v>76</v>
      </c>
      <c r="F3" s="22" t="s">
        <v>9</v>
      </c>
      <c r="G3" s="52" t="s">
        <v>2</v>
      </c>
      <c r="H3" s="68" t="s">
        <v>87</v>
      </c>
      <c r="I3" s="22" t="s">
        <v>108</v>
      </c>
      <c r="J3" s="22" t="s">
        <v>53</v>
      </c>
      <c r="K3" s="685" t="s">
        <v>395</v>
      </c>
      <c r="L3" s="685" t="s">
        <v>278</v>
      </c>
      <c r="M3" s="284" t="s">
        <v>1068</v>
      </c>
      <c r="N3" s="684" t="s">
        <v>290</v>
      </c>
      <c r="O3" s="130"/>
      <c r="BA3" s="283" t="s">
        <v>321</v>
      </c>
      <c r="BB3" s="283" t="s">
        <v>321</v>
      </c>
      <c r="BC3" s="283" t="s">
        <v>322</v>
      </c>
      <c r="BD3" s="65" t="s">
        <v>210</v>
      </c>
      <c r="BE3" s="242"/>
      <c r="BF3" s="242"/>
      <c r="BG3" s="65"/>
      <c r="BH3" s="65" t="s">
        <v>450</v>
      </c>
      <c r="BI3" s="65"/>
      <c r="BJ3" s="65"/>
      <c r="BK3" s="65"/>
      <c r="BL3" s="65"/>
      <c r="BM3" s="244" t="s">
        <v>462</v>
      </c>
      <c r="BN3" s="65"/>
      <c r="BO3" s="65" t="s">
        <v>115</v>
      </c>
      <c r="BP3" s="65"/>
      <c r="BQ3" s="65"/>
      <c r="BR3" s="65"/>
      <c r="BS3" s="65"/>
      <c r="BT3" s="65"/>
      <c r="BU3" s="65" t="s">
        <v>693</v>
      </c>
      <c r="BV3" s="65"/>
      <c r="BW3" s="65"/>
      <c r="BX3" s="65"/>
      <c r="BY3" s="65"/>
      <c r="BZ3" s="65" t="s">
        <v>718</v>
      </c>
      <c r="CA3" s="65"/>
      <c r="CB3" s="65"/>
      <c r="CC3" s="65" t="s">
        <v>257</v>
      </c>
      <c r="CD3" s="65"/>
      <c r="CE3" s="65"/>
      <c r="CF3" s="65"/>
      <c r="CG3" s="65"/>
      <c r="CH3" s="65"/>
    </row>
    <row r="4" spans="1:86" s="59" customFormat="1" ht="38.25">
      <c r="A4" s="696" t="s">
        <v>318</v>
      </c>
      <c r="B4" s="696" t="s">
        <v>352</v>
      </c>
      <c r="C4" s="696">
        <v>2016</v>
      </c>
      <c r="D4" s="696" t="s">
        <v>465</v>
      </c>
      <c r="E4" s="696" t="s">
        <v>1263</v>
      </c>
      <c r="F4" s="696" t="s">
        <v>18</v>
      </c>
      <c r="G4" s="696" t="s">
        <v>7</v>
      </c>
      <c r="H4" s="696" t="s">
        <v>1264</v>
      </c>
      <c r="I4" s="696" t="s">
        <v>1265</v>
      </c>
      <c r="J4" s="696" t="s">
        <v>1266</v>
      </c>
      <c r="K4" s="696">
        <v>600</v>
      </c>
      <c r="L4" s="696">
        <v>81</v>
      </c>
      <c r="M4" s="202">
        <f>L4/K4</f>
        <v>0.13500000000000001</v>
      </c>
      <c r="N4" s="678" t="s">
        <v>1713</v>
      </c>
      <c r="BA4" s="283" t="s">
        <v>323</v>
      </c>
      <c r="BB4" s="283" t="s">
        <v>323</v>
      </c>
      <c r="BC4" s="283" t="s">
        <v>324</v>
      </c>
      <c r="BD4" s="65" t="s">
        <v>420</v>
      </c>
      <c r="BE4" s="242"/>
      <c r="BF4" s="242"/>
      <c r="BG4" s="65"/>
      <c r="BH4" s="65" t="s">
        <v>455</v>
      </c>
      <c r="BI4" s="65"/>
      <c r="BJ4" s="65"/>
      <c r="BK4" s="65"/>
      <c r="BL4" s="65"/>
      <c r="BM4" s="244" t="s">
        <v>463</v>
      </c>
      <c r="BN4" s="65"/>
      <c r="BO4" s="65" t="s">
        <v>119</v>
      </c>
      <c r="BP4" s="65"/>
      <c r="BQ4" s="65"/>
      <c r="BR4" s="65"/>
      <c r="BS4" s="65"/>
      <c r="BT4" s="65"/>
      <c r="BU4" s="65" t="s">
        <v>694</v>
      </c>
      <c r="BV4" s="65"/>
      <c r="BW4" s="65"/>
      <c r="BX4" s="65"/>
      <c r="BY4" s="65"/>
      <c r="BZ4" s="65" t="s">
        <v>56</v>
      </c>
      <c r="CA4" s="65"/>
      <c r="CB4" s="65"/>
      <c r="CC4" s="65" t="s">
        <v>258</v>
      </c>
      <c r="CD4" s="65"/>
      <c r="CE4" s="65"/>
      <c r="CF4" s="65"/>
      <c r="CG4" s="65"/>
      <c r="CH4" s="65"/>
    </row>
    <row r="5" spans="1:86" s="59" customFormat="1" ht="38.25">
      <c r="A5" s="696" t="s">
        <v>318</v>
      </c>
      <c r="B5" s="696" t="s">
        <v>352</v>
      </c>
      <c r="C5" s="696">
        <v>2016</v>
      </c>
      <c r="D5" s="696" t="s">
        <v>465</v>
      </c>
      <c r="E5" s="696" t="s">
        <v>1263</v>
      </c>
      <c r="F5" s="696" t="s">
        <v>18</v>
      </c>
      <c r="G5" s="696" t="s">
        <v>7</v>
      </c>
      <c r="H5" s="696" t="s">
        <v>1264</v>
      </c>
      <c r="I5" s="696" t="s">
        <v>1267</v>
      </c>
      <c r="J5" s="696" t="s">
        <v>1268</v>
      </c>
      <c r="K5" s="696">
        <v>600</v>
      </c>
      <c r="L5" s="696">
        <v>96</v>
      </c>
      <c r="M5" s="202">
        <f>L5/K5</f>
        <v>0.16</v>
      </c>
      <c r="N5" s="678" t="s">
        <v>1713</v>
      </c>
      <c r="BA5" s="283" t="s">
        <v>325</v>
      </c>
      <c r="BB5" s="283" t="s">
        <v>327</v>
      </c>
      <c r="BC5" s="283" t="s">
        <v>328</v>
      </c>
      <c r="BD5" s="65" t="s">
        <v>214</v>
      </c>
      <c r="BE5" s="242"/>
      <c r="BF5" s="242"/>
      <c r="BG5" s="65"/>
      <c r="BH5" s="65" t="s">
        <v>447</v>
      </c>
      <c r="BI5" s="65"/>
      <c r="BJ5" s="65"/>
      <c r="BK5" s="65"/>
      <c r="BL5" s="65"/>
      <c r="BM5" s="243" t="s">
        <v>464</v>
      </c>
      <c r="BN5" s="65"/>
      <c r="BO5" s="65"/>
      <c r="BP5" s="65"/>
      <c r="BQ5" s="65"/>
      <c r="BR5" s="65"/>
      <c r="BS5" s="65"/>
      <c r="BT5" s="65"/>
      <c r="BU5" s="65" t="s">
        <v>668</v>
      </c>
      <c r="BV5" s="65"/>
      <c r="BW5" s="65"/>
      <c r="BX5" s="65"/>
      <c r="BY5" s="65"/>
      <c r="BZ5" s="65" t="s">
        <v>719</v>
      </c>
      <c r="CA5" s="65"/>
      <c r="CB5" s="65"/>
      <c r="CC5" s="65" t="s">
        <v>259</v>
      </c>
      <c r="CD5" s="65"/>
      <c r="CE5" s="65"/>
      <c r="CF5" s="65"/>
      <c r="CG5" s="65"/>
      <c r="CH5" s="65"/>
    </row>
    <row r="6" spans="1:86" s="201" customFormat="1" ht="38.25">
      <c r="A6" s="696" t="s">
        <v>318</v>
      </c>
      <c r="B6" s="696" t="s">
        <v>352</v>
      </c>
      <c r="C6" s="696">
        <v>2016</v>
      </c>
      <c r="D6" s="696" t="s">
        <v>465</v>
      </c>
      <c r="E6" s="696" t="s">
        <v>1263</v>
      </c>
      <c r="F6" s="696" t="s">
        <v>18</v>
      </c>
      <c r="G6" s="696" t="s">
        <v>7</v>
      </c>
      <c r="H6" s="696" t="s">
        <v>1264</v>
      </c>
      <c r="I6" s="696" t="s">
        <v>1269</v>
      </c>
      <c r="J6" s="696" t="s">
        <v>1266</v>
      </c>
      <c r="K6" s="696">
        <v>600</v>
      </c>
      <c r="L6" s="696">
        <v>96</v>
      </c>
      <c r="M6" s="202">
        <f>L6/K6</f>
        <v>0.16</v>
      </c>
      <c r="N6" s="678" t="s">
        <v>1713</v>
      </c>
      <c r="O6" s="59"/>
      <c r="BA6" s="283" t="s">
        <v>327</v>
      </c>
      <c r="BB6" s="283" t="s">
        <v>329</v>
      </c>
      <c r="BC6" s="283" t="s">
        <v>330</v>
      </c>
      <c r="BD6" s="65" t="s">
        <v>415</v>
      </c>
      <c r="BE6" s="242"/>
      <c r="BF6" s="242"/>
      <c r="BG6" s="65"/>
      <c r="BH6" s="65" t="s">
        <v>451</v>
      </c>
      <c r="BI6" s="65"/>
      <c r="BJ6" s="65"/>
      <c r="BK6" s="65"/>
      <c r="BL6" s="65"/>
      <c r="BM6" s="244" t="s">
        <v>639</v>
      </c>
      <c r="BN6" s="65"/>
      <c r="BO6" s="65"/>
      <c r="BP6" s="65"/>
      <c r="BQ6" s="65"/>
      <c r="BR6" s="65"/>
      <c r="BS6" s="65"/>
      <c r="BT6" s="65"/>
      <c r="BU6" s="65" t="s">
        <v>669</v>
      </c>
      <c r="BV6" s="65"/>
      <c r="BW6" s="65"/>
      <c r="BX6" s="65"/>
      <c r="BY6" s="65"/>
      <c r="BZ6" s="65" t="s">
        <v>717</v>
      </c>
      <c r="CA6" s="65"/>
      <c r="CB6" s="65"/>
      <c r="CC6" s="65" t="s">
        <v>731</v>
      </c>
      <c r="CD6" s="65"/>
      <c r="CE6" s="65"/>
      <c r="CF6" s="65"/>
      <c r="CG6" s="65"/>
      <c r="CH6" s="65"/>
    </row>
    <row r="7" spans="1:86" s="201" customFormat="1" ht="38.25">
      <c r="A7" s="696" t="s">
        <v>318</v>
      </c>
      <c r="B7" s="696" t="s">
        <v>352</v>
      </c>
      <c r="C7" s="696">
        <v>2016</v>
      </c>
      <c r="D7" s="696" t="s">
        <v>465</v>
      </c>
      <c r="E7" s="696" t="s">
        <v>1263</v>
      </c>
      <c r="F7" s="696" t="s">
        <v>18</v>
      </c>
      <c r="G7" s="696" t="s">
        <v>7</v>
      </c>
      <c r="H7" s="696" t="s">
        <v>1264</v>
      </c>
      <c r="I7" s="696" t="s">
        <v>1270</v>
      </c>
      <c r="J7" s="696" t="s">
        <v>1266</v>
      </c>
      <c r="K7" s="696">
        <v>600</v>
      </c>
      <c r="L7" s="696">
        <v>96</v>
      </c>
      <c r="M7" s="202">
        <f>L7/K7</f>
        <v>0.16</v>
      </c>
      <c r="N7" s="678" t="s">
        <v>1713</v>
      </c>
      <c r="O7" s="59"/>
      <c r="BA7" s="283" t="s">
        <v>329</v>
      </c>
      <c r="BB7" s="283" t="s">
        <v>336</v>
      </c>
      <c r="BC7" s="283" t="s">
        <v>318</v>
      </c>
      <c r="BD7" s="65" t="s">
        <v>416</v>
      </c>
      <c r="BE7" s="242"/>
      <c r="BF7" s="242"/>
      <c r="BG7" s="65"/>
      <c r="BH7" s="65" t="s">
        <v>452</v>
      </c>
      <c r="BI7" s="65"/>
      <c r="BJ7" s="65"/>
      <c r="BK7" s="65"/>
      <c r="BL7" s="65"/>
      <c r="BM7" s="244" t="s">
        <v>465</v>
      </c>
      <c r="BN7" s="65"/>
      <c r="BO7" s="65" t="s">
        <v>1748</v>
      </c>
      <c r="BP7" s="65"/>
      <c r="BQ7" s="65"/>
      <c r="BR7" s="65"/>
      <c r="BS7" s="65"/>
      <c r="BT7" s="65"/>
      <c r="BU7" s="65" t="s">
        <v>695</v>
      </c>
      <c r="BV7" s="65"/>
      <c r="BW7" s="65"/>
      <c r="BX7" s="65"/>
      <c r="BY7" s="65"/>
      <c r="BZ7" s="65" t="s">
        <v>173</v>
      </c>
      <c r="CA7" s="65"/>
      <c r="CB7" s="65"/>
      <c r="CC7" s="65" t="s">
        <v>732</v>
      </c>
      <c r="CD7" s="65"/>
      <c r="CE7" s="65"/>
      <c r="CF7" s="65"/>
      <c r="CG7" s="65"/>
      <c r="CH7" s="65"/>
    </row>
    <row r="8" spans="1:86" s="201" customFormat="1" ht="38.25">
      <c r="A8" s="696" t="s">
        <v>318</v>
      </c>
      <c r="B8" s="696" t="s">
        <v>352</v>
      </c>
      <c r="C8" s="696">
        <v>2016</v>
      </c>
      <c r="D8" s="696" t="s">
        <v>465</v>
      </c>
      <c r="E8" s="696" t="s">
        <v>1263</v>
      </c>
      <c r="F8" s="696" t="s">
        <v>18</v>
      </c>
      <c r="G8" s="696" t="s">
        <v>7</v>
      </c>
      <c r="H8" s="696" t="s">
        <v>1264</v>
      </c>
      <c r="I8" s="696" t="s">
        <v>1271</v>
      </c>
      <c r="J8" s="696" t="s">
        <v>1266</v>
      </c>
      <c r="K8" s="696">
        <v>600</v>
      </c>
      <c r="L8" s="696">
        <v>96</v>
      </c>
      <c r="M8" s="202">
        <f t="shared" ref="M8:M52" si="0">L8/K8</f>
        <v>0.16</v>
      </c>
      <c r="N8" s="678" t="s">
        <v>1713</v>
      </c>
      <c r="O8" s="59"/>
      <c r="BA8" s="283" t="s">
        <v>331</v>
      </c>
      <c r="BB8" s="283" t="s">
        <v>331</v>
      </c>
      <c r="BC8" s="283" t="s">
        <v>314</v>
      </c>
      <c r="BD8" s="65" t="s">
        <v>417</v>
      </c>
      <c r="BE8" s="242"/>
      <c r="BF8" s="242"/>
      <c r="BG8" s="65"/>
      <c r="BH8" s="65" t="s">
        <v>453</v>
      </c>
      <c r="BI8" s="65"/>
      <c r="BJ8" s="65"/>
      <c r="BK8" s="65"/>
      <c r="BL8" s="65"/>
      <c r="BM8" s="244" t="s">
        <v>466</v>
      </c>
      <c r="BN8" s="65"/>
      <c r="BO8" s="65" t="s">
        <v>114</v>
      </c>
      <c r="BP8" s="65"/>
      <c r="BQ8" s="65"/>
      <c r="BR8" s="65"/>
      <c r="BS8" s="65"/>
      <c r="BT8" s="65"/>
      <c r="BU8" s="65" t="s">
        <v>670</v>
      </c>
      <c r="BV8" s="65"/>
      <c r="BW8" s="65"/>
      <c r="BX8" s="65"/>
      <c r="BY8" s="65"/>
      <c r="BZ8" s="65" t="s">
        <v>707</v>
      </c>
      <c r="CA8" s="65"/>
      <c r="CB8" s="65"/>
      <c r="CC8" s="65" t="s">
        <v>733</v>
      </c>
      <c r="CD8" s="65"/>
      <c r="CE8" s="65"/>
      <c r="CF8" s="65"/>
      <c r="CG8" s="65"/>
      <c r="CH8" s="65"/>
    </row>
    <row r="9" spans="1:86" s="201" customFormat="1" ht="38.25">
      <c r="A9" s="696" t="s">
        <v>318</v>
      </c>
      <c r="B9" s="696" t="s">
        <v>352</v>
      </c>
      <c r="C9" s="696">
        <v>2016</v>
      </c>
      <c r="D9" s="696" t="s">
        <v>465</v>
      </c>
      <c r="E9" s="696" t="s">
        <v>1263</v>
      </c>
      <c r="F9" s="696" t="s">
        <v>18</v>
      </c>
      <c r="G9" s="696" t="s">
        <v>7</v>
      </c>
      <c r="H9" s="696" t="s">
        <v>1264</v>
      </c>
      <c r="I9" s="696" t="s">
        <v>1272</v>
      </c>
      <c r="J9" s="696" t="s">
        <v>1266</v>
      </c>
      <c r="K9" s="696">
        <v>600</v>
      </c>
      <c r="L9" s="696">
        <v>96</v>
      </c>
      <c r="M9" s="202">
        <f t="shared" si="0"/>
        <v>0.16</v>
      </c>
      <c r="N9" s="678" t="s">
        <v>1713</v>
      </c>
      <c r="O9" s="59"/>
      <c r="BA9" s="283" t="s">
        <v>332</v>
      </c>
      <c r="BB9" s="283" t="s">
        <v>361</v>
      </c>
      <c r="BC9" s="283" t="s">
        <v>39</v>
      </c>
      <c r="BD9" s="65" t="s">
        <v>418</v>
      </c>
      <c r="BE9" s="242"/>
      <c r="BF9" s="242"/>
      <c r="BG9" s="65"/>
      <c r="BH9" s="65" t="s">
        <v>454</v>
      </c>
      <c r="BI9" s="65"/>
      <c r="BJ9" s="65"/>
      <c r="BK9" s="65"/>
      <c r="BL9" s="65"/>
      <c r="BM9" s="244" t="s">
        <v>640</v>
      </c>
      <c r="BN9" s="65"/>
      <c r="BO9" s="65" t="s">
        <v>656</v>
      </c>
      <c r="BP9" s="65"/>
      <c r="BQ9" s="65"/>
      <c r="BR9" s="65"/>
      <c r="BS9" s="65"/>
      <c r="BT9" s="65"/>
      <c r="BU9" s="65" t="s">
        <v>135</v>
      </c>
      <c r="BV9" s="65"/>
      <c r="BW9" s="65"/>
      <c r="BX9" s="65"/>
      <c r="BY9" s="65"/>
      <c r="BZ9" s="65" t="s">
        <v>708</v>
      </c>
      <c r="CA9" s="65"/>
      <c r="CB9" s="65"/>
      <c r="CC9" s="65" t="s">
        <v>190</v>
      </c>
      <c r="CD9" s="65"/>
      <c r="CE9" s="65"/>
      <c r="CF9" s="65"/>
      <c r="CG9" s="65"/>
      <c r="CH9" s="65"/>
    </row>
    <row r="10" spans="1:86" s="201" customFormat="1" ht="38.25">
      <c r="A10" s="696" t="s">
        <v>318</v>
      </c>
      <c r="B10" s="696" t="s">
        <v>352</v>
      </c>
      <c r="C10" s="696">
        <v>2016</v>
      </c>
      <c r="D10" s="696" t="s">
        <v>465</v>
      </c>
      <c r="E10" s="696" t="s">
        <v>1263</v>
      </c>
      <c r="F10" s="696" t="s">
        <v>18</v>
      </c>
      <c r="G10" s="696" t="s">
        <v>7</v>
      </c>
      <c r="H10" s="696" t="s">
        <v>1264</v>
      </c>
      <c r="I10" s="696" t="s">
        <v>1273</v>
      </c>
      <c r="J10" s="696" t="s">
        <v>1266</v>
      </c>
      <c r="K10" s="696">
        <v>600</v>
      </c>
      <c r="L10" s="696">
        <v>96</v>
      </c>
      <c r="M10" s="202">
        <f t="shared" si="0"/>
        <v>0.16</v>
      </c>
      <c r="N10" s="678" t="s">
        <v>1713</v>
      </c>
      <c r="O10" s="59"/>
      <c r="BA10" s="283" t="s">
        <v>334</v>
      </c>
      <c r="BB10" s="283" t="s">
        <v>332</v>
      </c>
      <c r="BC10" s="283" t="s">
        <v>333</v>
      </c>
      <c r="BD10" s="65"/>
      <c r="BE10" s="242"/>
      <c r="BF10" s="242"/>
      <c r="BG10" s="65"/>
      <c r="BH10" s="65"/>
      <c r="BI10" s="65"/>
      <c r="BJ10" s="65"/>
      <c r="BK10" s="65"/>
      <c r="BL10" s="65"/>
      <c r="BM10" s="244" t="s">
        <v>641</v>
      </c>
      <c r="BN10" s="65"/>
      <c r="BO10" s="65" t="s">
        <v>114</v>
      </c>
      <c r="BP10" s="65"/>
      <c r="BQ10" s="65"/>
      <c r="BR10" s="65"/>
      <c r="BS10" s="65"/>
      <c r="BT10" s="65"/>
      <c r="BU10" s="65" t="s">
        <v>671</v>
      </c>
      <c r="BV10" s="65"/>
      <c r="BW10" s="65"/>
      <c r="BX10" s="65"/>
      <c r="BY10" s="65"/>
      <c r="BZ10" s="65" t="s">
        <v>709</v>
      </c>
      <c r="CA10" s="65"/>
      <c r="CB10" s="65"/>
      <c r="CC10" s="65" t="s">
        <v>191</v>
      </c>
      <c r="CD10" s="65"/>
      <c r="CE10" s="65"/>
      <c r="CF10" s="65"/>
      <c r="CG10" s="65"/>
      <c r="CH10" s="65"/>
    </row>
    <row r="11" spans="1:86" s="201" customFormat="1" ht="15">
      <c r="A11" s="353" t="s">
        <v>318</v>
      </c>
      <c r="B11" s="697" t="s">
        <v>1050</v>
      </c>
      <c r="C11" s="698">
        <v>2016</v>
      </c>
      <c r="D11" s="566" t="s">
        <v>483</v>
      </c>
      <c r="E11" s="698" t="s">
        <v>1275</v>
      </c>
      <c r="F11" s="698" t="s">
        <v>18</v>
      </c>
      <c r="G11" s="698" t="s">
        <v>7</v>
      </c>
      <c r="H11" s="699" t="s">
        <v>894</v>
      </c>
      <c r="I11" s="700" t="s">
        <v>1265</v>
      </c>
      <c r="J11" s="854" t="s">
        <v>1268</v>
      </c>
      <c r="K11" s="699">
        <v>5200</v>
      </c>
      <c r="L11" s="551">
        <v>4675</v>
      </c>
      <c r="M11" s="202">
        <f t="shared" si="0"/>
        <v>0.89903846153846156</v>
      </c>
      <c r="N11" s="550"/>
      <c r="O11" s="59"/>
      <c r="BA11" s="283" t="s">
        <v>335</v>
      </c>
      <c r="BB11" s="283" t="s">
        <v>334</v>
      </c>
      <c r="BC11" s="283" t="s">
        <v>120</v>
      </c>
      <c r="BD11" s="65"/>
      <c r="BE11" s="242"/>
      <c r="BF11" s="242"/>
      <c r="BG11" s="65"/>
      <c r="BH11" s="65"/>
      <c r="BI11" s="65"/>
      <c r="BJ11" s="65"/>
      <c r="BK11" s="65"/>
      <c r="BL11" s="65"/>
      <c r="BM11" s="244" t="s">
        <v>467</v>
      </c>
      <c r="BN11" s="65"/>
      <c r="BO11" s="65" t="s">
        <v>116</v>
      </c>
      <c r="BP11" s="65"/>
      <c r="BQ11" s="65"/>
      <c r="BR11" s="65"/>
      <c r="BS11" s="65"/>
      <c r="BT11" s="65"/>
      <c r="BU11" s="65" t="s">
        <v>672</v>
      </c>
      <c r="BV11" s="65"/>
      <c r="BW11" s="65"/>
      <c r="BX11" s="65"/>
      <c r="BY11" s="65"/>
      <c r="BZ11" s="65" t="s">
        <v>182</v>
      </c>
      <c r="CA11" s="65"/>
      <c r="CB11" s="65"/>
      <c r="CC11" s="65"/>
      <c r="CD11" s="65"/>
      <c r="CE11" s="65"/>
      <c r="CF11" s="65"/>
      <c r="CG11" s="65"/>
      <c r="CH11" s="65"/>
    </row>
    <row r="12" spans="1:86" s="201" customFormat="1" ht="15">
      <c r="A12" s="353" t="s">
        <v>318</v>
      </c>
      <c r="B12" s="697" t="s">
        <v>1050</v>
      </c>
      <c r="C12" s="698">
        <v>2016</v>
      </c>
      <c r="D12" s="566" t="s">
        <v>483</v>
      </c>
      <c r="E12" s="698" t="s">
        <v>1263</v>
      </c>
      <c r="F12" s="698" t="s">
        <v>18</v>
      </c>
      <c r="G12" s="700" t="s">
        <v>7</v>
      </c>
      <c r="H12" s="699" t="s">
        <v>894</v>
      </c>
      <c r="I12" s="700" t="s">
        <v>1267</v>
      </c>
      <c r="J12" s="854" t="s">
        <v>1268</v>
      </c>
      <c r="K12" s="699">
        <v>34400</v>
      </c>
      <c r="L12" s="551">
        <v>5653</v>
      </c>
      <c r="M12" s="202">
        <f t="shared" si="0"/>
        <v>0.1643313953488372</v>
      </c>
      <c r="N12" s="550"/>
      <c r="O12" s="59"/>
      <c r="BA12" s="283" t="s">
        <v>336</v>
      </c>
      <c r="BB12" s="283" t="s">
        <v>335</v>
      </c>
      <c r="BC12" s="283" t="s">
        <v>48</v>
      </c>
      <c r="BD12" s="245" t="s">
        <v>1749</v>
      </c>
      <c r="BE12" s="242"/>
      <c r="BF12" s="242"/>
      <c r="BG12" s="65"/>
      <c r="BH12" s="245" t="s">
        <v>72</v>
      </c>
      <c r="BI12" s="65"/>
      <c r="BJ12" s="65"/>
      <c r="BK12" s="245" t="s">
        <v>806</v>
      </c>
      <c r="BL12" s="65"/>
      <c r="BM12" s="244" t="s">
        <v>468</v>
      </c>
      <c r="BN12" s="65"/>
      <c r="BO12" s="65" t="s">
        <v>117</v>
      </c>
      <c r="BP12" s="65"/>
      <c r="BQ12" s="65"/>
      <c r="BR12" s="65"/>
      <c r="BS12" s="65"/>
      <c r="BT12" s="65"/>
      <c r="BU12" s="65" t="s">
        <v>696</v>
      </c>
      <c r="BV12" s="65"/>
      <c r="BW12" s="65"/>
      <c r="BX12" s="65"/>
      <c r="BY12" s="65"/>
      <c r="BZ12" s="65" t="s">
        <v>710</v>
      </c>
      <c r="CA12" s="65"/>
      <c r="CB12" s="65"/>
      <c r="CC12" s="65"/>
      <c r="CD12" s="65"/>
      <c r="CE12" s="65"/>
      <c r="CF12" s="65"/>
      <c r="CG12" s="65"/>
      <c r="CH12" s="65"/>
    </row>
    <row r="13" spans="1:86" s="201" customFormat="1" ht="15">
      <c r="A13" s="353" t="s">
        <v>318</v>
      </c>
      <c r="B13" s="697" t="s">
        <v>1050</v>
      </c>
      <c r="C13" s="698">
        <v>2016</v>
      </c>
      <c r="D13" s="566" t="s">
        <v>483</v>
      </c>
      <c r="E13" s="698" t="s">
        <v>1263</v>
      </c>
      <c r="F13" s="698" t="s">
        <v>18</v>
      </c>
      <c r="G13" s="700" t="s">
        <v>7</v>
      </c>
      <c r="H13" s="699" t="s">
        <v>894</v>
      </c>
      <c r="I13" s="700" t="s">
        <v>1269</v>
      </c>
      <c r="J13" s="854" t="s">
        <v>1268</v>
      </c>
      <c r="K13" s="699">
        <v>5200</v>
      </c>
      <c r="L13" s="551">
        <v>4675</v>
      </c>
      <c r="M13" s="202">
        <f t="shared" si="0"/>
        <v>0.89903846153846156</v>
      </c>
      <c r="N13" s="550"/>
      <c r="O13" s="59"/>
      <c r="BA13" s="283" t="s">
        <v>337</v>
      </c>
      <c r="BB13" s="283" t="s">
        <v>363</v>
      </c>
      <c r="BC13" s="283" t="s">
        <v>315</v>
      </c>
      <c r="BD13" s="65" t="s">
        <v>54</v>
      </c>
      <c r="BE13" s="242"/>
      <c r="BF13" s="242"/>
      <c r="BG13" s="65"/>
      <c r="BH13" s="65" t="s">
        <v>65</v>
      </c>
      <c r="BI13" s="65"/>
      <c r="BJ13" s="65"/>
      <c r="BK13" s="65" t="s">
        <v>65</v>
      </c>
      <c r="BL13" s="65"/>
      <c r="BM13" s="244" t="s">
        <v>469</v>
      </c>
      <c r="BN13" s="65"/>
      <c r="BO13" s="65" t="s">
        <v>118</v>
      </c>
      <c r="BP13" s="65"/>
      <c r="BQ13" s="65"/>
      <c r="BR13" s="65"/>
      <c r="BS13" s="65"/>
      <c r="BT13" s="65"/>
      <c r="BU13" s="65" t="s">
        <v>673</v>
      </c>
      <c r="BV13" s="65"/>
      <c r="BW13" s="65"/>
      <c r="BX13" s="65"/>
      <c r="BY13" s="65"/>
      <c r="BZ13" s="65" t="s">
        <v>720</v>
      </c>
      <c r="CA13" s="65"/>
      <c r="CB13" s="65"/>
      <c r="CC13" s="65"/>
      <c r="CD13" s="65"/>
      <c r="CE13" s="65"/>
      <c r="CF13" s="65"/>
      <c r="CG13" s="65"/>
      <c r="CH13" s="65"/>
    </row>
    <row r="14" spans="1:86" s="201" customFormat="1" ht="15">
      <c r="A14" s="353" t="s">
        <v>318</v>
      </c>
      <c r="B14" s="697" t="s">
        <v>1050</v>
      </c>
      <c r="C14" s="698">
        <v>2016</v>
      </c>
      <c r="D14" s="566" t="s">
        <v>483</v>
      </c>
      <c r="E14" s="698" t="s">
        <v>1263</v>
      </c>
      <c r="F14" s="698" t="s">
        <v>18</v>
      </c>
      <c r="G14" s="700" t="s">
        <v>7</v>
      </c>
      <c r="H14" s="699" t="s">
        <v>894</v>
      </c>
      <c r="I14" s="700" t="s">
        <v>1270</v>
      </c>
      <c r="J14" s="854" t="s">
        <v>1268</v>
      </c>
      <c r="K14" s="699">
        <v>5200</v>
      </c>
      <c r="L14" s="551">
        <v>4675</v>
      </c>
      <c r="M14" s="202">
        <f t="shared" si="0"/>
        <v>0.89903846153846156</v>
      </c>
      <c r="N14" s="550"/>
      <c r="O14" s="59"/>
      <c r="BA14" s="283" t="s">
        <v>339</v>
      </c>
      <c r="BB14" s="283" t="s">
        <v>337</v>
      </c>
      <c r="BC14" s="283" t="s">
        <v>338</v>
      </c>
      <c r="BD14" s="65" t="s">
        <v>423</v>
      </c>
      <c r="BE14" s="242"/>
      <c r="BF14" s="242"/>
      <c r="BG14" s="65"/>
      <c r="BH14" s="65" t="s">
        <v>73</v>
      </c>
      <c r="BI14" s="65"/>
      <c r="BJ14" s="65"/>
      <c r="BK14" s="65" t="s">
        <v>744</v>
      </c>
      <c r="BL14" s="65"/>
      <c r="BM14" s="244" t="s">
        <v>470</v>
      </c>
      <c r="BN14" s="65"/>
      <c r="BO14" s="65" t="s">
        <v>658</v>
      </c>
      <c r="BP14" s="65"/>
      <c r="BQ14" s="65"/>
      <c r="BR14" s="65"/>
      <c r="BS14" s="65"/>
      <c r="BT14" s="65"/>
      <c r="BU14" s="65" t="s">
        <v>697</v>
      </c>
      <c r="BV14" s="65"/>
      <c r="BW14" s="65"/>
      <c r="BX14" s="65"/>
      <c r="BY14" s="65"/>
      <c r="BZ14" s="65" t="s">
        <v>711</v>
      </c>
      <c r="CA14" s="65"/>
      <c r="CB14" s="65"/>
      <c r="CC14" s="65"/>
      <c r="CD14" s="65"/>
      <c r="CE14" s="65"/>
      <c r="CF14" s="65"/>
      <c r="CG14" s="65"/>
      <c r="CH14" s="65"/>
    </row>
    <row r="15" spans="1:86" s="201" customFormat="1" ht="15">
      <c r="A15" s="353" t="s">
        <v>318</v>
      </c>
      <c r="B15" s="697" t="s">
        <v>1050</v>
      </c>
      <c r="C15" s="698">
        <v>2016</v>
      </c>
      <c r="D15" s="566" t="s">
        <v>483</v>
      </c>
      <c r="E15" s="698" t="s">
        <v>1263</v>
      </c>
      <c r="F15" s="698" t="s">
        <v>18</v>
      </c>
      <c r="G15" s="700" t="s">
        <v>7</v>
      </c>
      <c r="H15" s="699" t="s">
        <v>894</v>
      </c>
      <c r="I15" s="700" t="s">
        <v>1271</v>
      </c>
      <c r="J15" s="854" t="s">
        <v>1268</v>
      </c>
      <c r="K15" s="699">
        <v>5200</v>
      </c>
      <c r="L15" s="551">
        <v>4675</v>
      </c>
      <c r="M15" s="202">
        <f t="shared" si="0"/>
        <v>0.89903846153846156</v>
      </c>
      <c r="N15" s="550"/>
      <c r="O15" s="59"/>
      <c r="BA15" s="283" t="s">
        <v>341</v>
      </c>
      <c r="BB15" s="283" t="s">
        <v>325</v>
      </c>
      <c r="BC15" s="283" t="s">
        <v>326</v>
      </c>
      <c r="BD15" s="65" t="s">
        <v>173</v>
      </c>
      <c r="BE15" s="242"/>
      <c r="BF15" s="242"/>
      <c r="BG15" s="65"/>
      <c r="BH15" s="65" t="s">
        <v>736</v>
      </c>
      <c r="BI15" s="65"/>
      <c r="BJ15" s="65"/>
      <c r="BK15" s="65"/>
      <c r="BL15" s="65"/>
      <c r="BM15" s="244" t="s">
        <v>471</v>
      </c>
      <c r="BN15" s="65"/>
      <c r="BO15" s="65" t="s">
        <v>657</v>
      </c>
      <c r="BP15" s="65"/>
      <c r="BQ15" s="65"/>
      <c r="BR15" s="65"/>
      <c r="BS15" s="65"/>
      <c r="BT15" s="65"/>
      <c r="BU15" s="65" t="s">
        <v>674</v>
      </c>
      <c r="BV15" s="65"/>
      <c r="BW15" s="65"/>
      <c r="BX15" s="65"/>
      <c r="BY15" s="65"/>
      <c r="BZ15" s="65" t="s">
        <v>712</v>
      </c>
      <c r="CA15" s="65"/>
      <c r="CB15" s="65"/>
      <c r="CC15" s="65"/>
      <c r="CD15" s="65"/>
      <c r="CE15" s="65"/>
      <c r="CF15" s="65"/>
      <c r="CG15" s="65"/>
      <c r="CH15" s="65"/>
    </row>
    <row r="16" spans="1:86" s="65" customFormat="1" ht="15">
      <c r="A16" s="353" t="s">
        <v>318</v>
      </c>
      <c r="B16" s="697" t="s">
        <v>1050</v>
      </c>
      <c r="C16" s="698">
        <v>2016</v>
      </c>
      <c r="D16" s="566" t="s">
        <v>483</v>
      </c>
      <c r="E16" s="698" t="s">
        <v>1263</v>
      </c>
      <c r="F16" s="698" t="s">
        <v>18</v>
      </c>
      <c r="G16" s="700" t="s">
        <v>7</v>
      </c>
      <c r="H16" s="699" t="s">
        <v>894</v>
      </c>
      <c r="I16" s="700" t="s">
        <v>1272</v>
      </c>
      <c r="J16" s="854" t="s">
        <v>1268</v>
      </c>
      <c r="K16" s="699">
        <v>5200</v>
      </c>
      <c r="L16" s="551">
        <v>4675</v>
      </c>
      <c r="M16" s="202">
        <f t="shared" si="0"/>
        <v>0.89903846153846156</v>
      </c>
      <c r="N16" s="550"/>
      <c r="O16" s="692"/>
      <c r="BA16" s="283" t="s">
        <v>343</v>
      </c>
      <c r="BB16" s="283" t="s">
        <v>339</v>
      </c>
      <c r="BC16" s="283" t="s">
        <v>340</v>
      </c>
      <c r="BD16" s="65" t="s">
        <v>424</v>
      </c>
      <c r="BE16" s="242"/>
      <c r="BF16" s="242"/>
      <c r="BM16" s="244" t="s">
        <v>642</v>
      </c>
      <c r="BO16" s="65" t="s">
        <v>659</v>
      </c>
      <c r="BU16" s="65" t="s">
        <v>137</v>
      </c>
      <c r="BZ16" s="65" t="s">
        <v>723</v>
      </c>
    </row>
    <row r="17" spans="1:84" s="71" customFormat="1" ht="15">
      <c r="A17" s="353" t="s">
        <v>318</v>
      </c>
      <c r="B17" s="697" t="s">
        <v>1050</v>
      </c>
      <c r="C17" s="698">
        <v>2016</v>
      </c>
      <c r="D17" s="566" t="s">
        <v>483</v>
      </c>
      <c r="E17" s="698" t="s">
        <v>1263</v>
      </c>
      <c r="F17" s="698" t="s">
        <v>18</v>
      </c>
      <c r="G17" s="700" t="s">
        <v>7</v>
      </c>
      <c r="H17" s="699" t="s">
        <v>894</v>
      </c>
      <c r="I17" s="700" t="s">
        <v>1273</v>
      </c>
      <c r="J17" s="854" t="s">
        <v>1268</v>
      </c>
      <c r="K17" s="699">
        <v>5200</v>
      </c>
      <c r="L17" s="551">
        <v>4675</v>
      </c>
      <c r="M17" s="202">
        <f t="shared" si="0"/>
        <v>0.89903846153846156</v>
      </c>
      <c r="N17" s="550"/>
      <c r="BA17" s="178" t="s">
        <v>344</v>
      </c>
      <c r="BB17" s="178" t="s">
        <v>341</v>
      </c>
      <c r="BC17" s="178" t="s">
        <v>342</v>
      </c>
      <c r="BD17" s="71" t="s">
        <v>182</v>
      </c>
      <c r="BE17" s="177"/>
      <c r="BF17" s="177"/>
      <c r="BM17" s="179" t="s">
        <v>96</v>
      </c>
      <c r="BO17" s="71" t="s">
        <v>660</v>
      </c>
      <c r="BU17" s="65" t="s">
        <v>698</v>
      </c>
      <c r="BV17" s="65"/>
      <c r="BW17" s="65"/>
      <c r="BX17" s="65"/>
      <c r="BY17" s="65"/>
      <c r="BZ17" s="65" t="s">
        <v>713</v>
      </c>
      <c r="CA17" s="65"/>
      <c r="CB17" s="65"/>
    </row>
    <row r="18" spans="1:84" s="71" customFormat="1" ht="15">
      <c r="A18" s="353" t="s">
        <v>318</v>
      </c>
      <c r="B18" s="698"/>
      <c r="C18" s="698">
        <v>2016</v>
      </c>
      <c r="D18" s="566" t="s">
        <v>91</v>
      </c>
      <c r="E18" s="698" t="s">
        <v>1263</v>
      </c>
      <c r="F18" s="698" t="s">
        <v>18</v>
      </c>
      <c r="G18" s="700" t="s">
        <v>7</v>
      </c>
      <c r="H18" s="699" t="s">
        <v>1164</v>
      </c>
      <c r="I18" s="700" t="s">
        <v>1265</v>
      </c>
      <c r="J18" s="854" t="s">
        <v>1274</v>
      </c>
      <c r="K18" s="699">
        <v>8000</v>
      </c>
      <c r="L18" s="551">
        <v>7947</v>
      </c>
      <c r="M18" s="202">
        <f t="shared" si="0"/>
        <v>0.99337500000000001</v>
      </c>
      <c r="N18" s="550"/>
      <c r="BA18" s="178" t="s">
        <v>345</v>
      </c>
      <c r="BB18" s="178" t="s">
        <v>343</v>
      </c>
      <c r="BC18" s="178" t="s">
        <v>95</v>
      </c>
      <c r="BD18" s="71" t="s">
        <v>425</v>
      </c>
      <c r="BE18" s="177"/>
      <c r="BF18" s="177"/>
      <c r="BM18" s="179" t="s">
        <v>472</v>
      </c>
      <c r="BO18" s="71" t="s">
        <v>661</v>
      </c>
      <c r="BU18" s="65" t="s">
        <v>727</v>
      </c>
      <c r="BV18" s="65"/>
      <c r="BW18" s="65"/>
      <c r="BX18" s="65"/>
      <c r="BY18" s="65"/>
      <c r="BZ18" s="65" t="s">
        <v>714</v>
      </c>
      <c r="CA18" s="65"/>
      <c r="CB18" s="65"/>
    </row>
    <row r="19" spans="1:84" s="65" customFormat="1" ht="15">
      <c r="A19" s="353" t="s">
        <v>318</v>
      </c>
      <c r="B19" s="698"/>
      <c r="C19" s="698">
        <v>2016</v>
      </c>
      <c r="D19" s="566" t="s">
        <v>91</v>
      </c>
      <c r="E19" s="698" t="s">
        <v>1263</v>
      </c>
      <c r="F19" s="698" t="s">
        <v>18</v>
      </c>
      <c r="G19" s="700" t="s">
        <v>7</v>
      </c>
      <c r="H19" s="699" t="s">
        <v>1164</v>
      </c>
      <c r="I19" s="700" t="s">
        <v>1267</v>
      </c>
      <c r="J19" s="854" t="s">
        <v>1274</v>
      </c>
      <c r="K19" s="699">
        <v>8000</v>
      </c>
      <c r="L19" s="551">
        <v>7947</v>
      </c>
      <c r="M19" s="202">
        <f t="shared" si="0"/>
        <v>0.99337500000000001</v>
      </c>
      <c r="N19" s="550"/>
      <c r="BA19" s="283" t="s">
        <v>346</v>
      </c>
      <c r="BB19" s="283" t="s">
        <v>345</v>
      </c>
      <c r="BC19" s="283" t="s">
        <v>317</v>
      </c>
      <c r="BD19" s="65" t="s">
        <v>426</v>
      </c>
      <c r="BE19" s="242"/>
      <c r="BF19" s="242"/>
      <c r="BM19" s="179" t="s">
        <v>473</v>
      </c>
      <c r="BO19" s="65" t="s">
        <v>662</v>
      </c>
      <c r="BU19" s="65" t="s">
        <v>728</v>
      </c>
      <c r="BZ19" s="65" t="s">
        <v>722</v>
      </c>
    </row>
    <row r="20" spans="1:84" s="65" customFormat="1" ht="15">
      <c r="A20" s="353" t="s">
        <v>318</v>
      </c>
      <c r="B20" s="698"/>
      <c r="C20" s="698">
        <v>2016</v>
      </c>
      <c r="D20" s="566" t="s">
        <v>91</v>
      </c>
      <c r="E20" s="698" t="s">
        <v>1263</v>
      </c>
      <c r="F20" s="698" t="s">
        <v>18</v>
      </c>
      <c r="G20" s="700" t="s">
        <v>7</v>
      </c>
      <c r="H20" s="699" t="s">
        <v>1164</v>
      </c>
      <c r="I20" s="700" t="s">
        <v>1269</v>
      </c>
      <c r="J20" s="854" t="s">
        <v>1274</v>
      </c>
      <c r="K20" s="699">
        <v>8000</v>
      </c>
      <c r="L20" s="551">
        <v>7947</v>
      </c>
      <c r="M20" s="202">
        <f t="shared" si="0"/>
        <v>0.99337500000000001</v>
      </c>
      <c r="N20" s="550"/>
      <c r="BA20" s="283" t="s">
        <v>348</v>
      </c>
      <c r="BB20" s="283" t="s">
        <v>346</v>
      </c>
      <c r="BC20" s="283" t="s">
        <v>347</v>
      </c>
      <c r="BD20" s="65" t="s">
        <v>427</v>
      </c>
      <c r="BE20" s="242"/>
      <c r="BF20" s="242"/>
      <c r="BM20" s="179" t="s">
        <v>474</v>
      </c>
      <c r="BO20" s="65" t="s">
        <v>663</v>
      </c>
      <c r="BU20" s="65" t="s">
        <v>729</v>
      </c>
      <c r="BZ20" s="65" t="s">
        <v>721</v>
      </c>
    </row>
    <row r="21" spans="1:84" s="65" customFormat="1" ht="15">
      <c r="A21" s="353" t="s">
        <v>318</v>
      </c>
      <c r="B21" s="698"/>
      <c r="C21" s="698">
        <v>2016</v>
      </c>
      <c r="D21" s="566" t="s">
        <v>91</v>
      </c>
      <c r="E21" s="698" t="s">
        <v>1263</v>
      </c>
      <c r="F21" s="698" t="s">
        <v>18</v>
      </c>
      <c r="G21" s="700" t="s">
        <v>7</v>
      </c>
      <c r="H21" s="699" t="s">
        <v>1164</v>
      </c>
      <c r="I21" s="700" t="s">
        <v>1270</v>
      </c>
      <c r="J21" s="854" t="s">
        <v>1274</v>
      </c>
      <c r="K21" s="699">
        <v>8000</v>
      </c>
      <c r="L21" s="551">
        <v>7947</v>
      </c>
      <c r="M21" s="202">
        <f t="shared" si="0"/>
        <v>0.99337500000000001</v>
      </c>
      <c r="N21" s="550"/>
      <c r="BA21" s="283" t="s">
        <v>350</v>
      </c>
      <c r="BB21" s="283" t="s">
        <v>344</v>
      </c>
      <c r="BC21" s="283" t="s">
        <v>313</v>
      </c>
      <c r="BD21" s="65" t="s">
        <v>428</v>
      </c>
      <c r="BE21" s="242"/>
      <c r="BF21" s="242"/>
      <c r="BH21" s="247" t="s">
        <v>741</v>
      </c>
      <c r="BI21" s="65" t="s">
        <v>795</v>
      </c>
      <c r="BM21" s="179" t="s">
        <v>475</v>
      </c>
      <c r="BO21" s="65" t="s">
        <v>664</v>
      </c>
      <c r="BU21" s="65" t="s">
        <v>730</v>
      </c>
      <c r="BZ21" s="65" t="s">
        <v>715</v>
      </c>
    </row>
    <row r="22" spans="1:84" s="65" customFormat="1" ht="15">
      <c r="A22" s="353" t="s">
        <v>318</v>
      </c>
      <c r="B22" s="698"/>
      <c r="C22" s="698">
        <v>2016</v>
      </c>
      <c r="D22" s="566" t="s">
        <v>91</v>
      </c>
      <c r="E22" s="698" t="s">
        <v>1263</v>
      </c>
      <c r="F22" s="698" t="s">
        <v>18</v>
      </c>
      <c r="G22" s="700" t="s">
        <v>7</v>
      </c>
      <c r="H22" s="699" t="s">
        <v>1164</v>
      </c>
      <c r="I22" s="700" t="s">
        <v>1271</v>
      </c>
      <c r="J22" s="854" t="s">
        <v>1274</v>
      </c>
      <c r="K22" s="699">
        <v>8000</v>
      </c>
      <c r="L22" s="551">
        <v>7947</v>
      </c>
      <c r="M22" s="202">
        <f t="shared" si="0"/>
        <v>0.99337500000000001</v>
      </c>
      <c r="N22" s="550"/>
      <c r="BA22" s="283" t="s">
        <v>351</v>
      </c>
      <c r="BB22" s="283" t="s">
        <v>348</v>
      </c>
      <c r="BC22" s="283" t="s">
        <v>349</v>
      </c>
      <c r="BD22" s="65" t="s">
        <v>115</v>
      </c>
      <c r="BE22" s="242"/>
      <c r="BF22" s="242"/>
      <c r="BM22" s="179" t="s">
        <v>476</v>
      </c>
      <c r="BO22" s="65" t="s">
        <v>665</v>
      </c>
      <c r="BU22" s="65" t="s">
        <v>675</v>
      </c>
      <c r="BZ22" s="65" t="s">
        <v>441</v>
      </c>
    </row>
    <row r="23" spans="1:84" s="65" customFormat="1" ht="15">
      <c r="A23" s="353" t="s">
        <v>318</v>
      </c>
      <c r="B23" s="698"/>
      <c r="C23" s="698">
        <v>2016</v>
      </c>
      <c r="D23" s="566" t="s">
        <v>91</v>
      </c>
      <c r="E23" s="698" t="s">
        <v>1263</v>
      </c>
      <c r="F23" s="698" t="s">
        <v>18</v>
      </c>
      <c r="G23" s="700" t="s">
        <v>7</v>
      </c>
      <c r="H23" s="699" t="s">
        <v>1164</v>
      </c>
      <c r="I23" s="700" t="s">
        <v>1272</v>
      </c>
      <c r="J23" s="854" t="s">
        <v>1274</v>
      </c>
      <c r="K23" s="699">
        <v>8000</v>
      </c>
      <c r="L23" s="551">
        <v>7947</v>
      </c>
      <c r="M23" s="202">
        <f t="shared" si="0"/>
        <v>0.99337500000000001</v>
      </c>
      <c r="N23" s="550"/>
      <c r="BA23" s="283" t="s">
        <v>353</v>
      </c>
      <c r="BB23" s="283" t="s">
        <v>350</v>
      </c>
      <c r="BC23" s="283" t="s">
        <v>316</v>
      </c>
      <c r="BD23" s="65" t="s">
        <v>429</v>
      </c>
      <c r="BE23" s="242"/>
      <c r="BF23" s="242"/>
      <c r="BM23" s="179" t="s">
        <v>477</v>
      </c>
      <c r="BO23" s="65" t="s">
        <v>666</v>
      </c>
      <c r="BU23" s="65" t="s">
        <v>676</v>
      </c>
      <c r="BZ23" s="65" t="s">
        <v>716</v>
      </c>
    </row>
    <row r="24" spans="1:84" s="65" customFormat="1" ht="15">
      <c r="A24" s="353" t="s">
        <v>318</v>
      </c>
      <c r="B24" s="698"/>
      <c r="C24" s="698">
        <v>2016</v>
      </c>
      <c r="D24" s="566" t="s">
        <v>91</v>
      </c>
      <c r="E24" s="698" t="s">
        <v>1263</v>
      </c>
      <c r="F24" s="698" t="s">
        <v>18</v>
      </c>
      <c r="G24" s="700" t="s">
        <v>7</v>
      </c>
      <c r="H24" s="699" t="s">
        <v>1164</v>
      </c>
      <c r="I24" s="700" t="s">
        <v>1273</v>
      </c>
      <c r="J24" s="855" t="s">
        <v>1274</v>
      </c>
      <c r="K24" s="699">
        <v>8000</v>
      </c>
      <c r="L24" s="551">
        <v>7947</v>
      </c>
      <c r="M24" s="202">
        <f t="shared" si="0"/>
        <v>0.99337500000000001</v>
      </c>
      <c r="N24" s="550"/>
      <c r="BA24" s="283" t="s">
        <v>355</v>
      </c>
      <c r="BB24" s="283" t="s">
        <v>351</v>
      </c>
      <c r="BC24" s="283" t="s">
        <v>352</v>
      </c>
      <c r="BE24" s="242"/>
      <c r="BF24" s="242"/>
      <c r="BM24" s="179" t="s">
        <v>478</v>
      </c>
      <c r="BO24" s="65" t="s">
        <v>654</v>
      </c>
      <c r="BU24" s="65" t="s">
        <v>677</v>
      </c>
    </row>
    <row r="25" spans="1:84" s="65" customFormat="1" ht="15">
      <c r="A25" s="353" t="s">
        <v>318</v>
      </c>
      <c r="B25" s="698"/>
      <c r="C25" s="698">
        <v>2016</v>
      </c>
      <c r="D25" s="566" t="s">
        <v>526</v>
      </c>
      <c r="E25" s="698" t="s">
        <v>1275</v>
      </c>
      <c r="F25" s="698" t="s">
        <v>18</v>
      </c>
      <c r="G25" s="700" t="s">
        <v>7</v>
      </c>
      <c r="H25" s="700" t="s">
        <v>1276</v>
      </c>
      <c r="I25" s="700" t="s">
        <v>1265</v>
      </c>
      <c r="J25" s="854" t="s">
        <v>1274</v>
      </c>
      <c r="K25" s="699">
        <v>200</v>
      </c>
      <c r="L25" s="551">
        <v>3018</v>
      </c>
      <c r="M25" s="202">
        <f t="shared" si="0"/>
        <v>15.09</v>
      </c>
      <c r="N25" s="550"/>
      <c r="BA25" s="283" t="s">
        <v>357</v>
      </c>
      <c r="BB25" s="283" t="s">
        <v>353</v>
      </c>
      <c r="BC25" s="283" t="s">
        <v>354</v>
      </c>
      <c r="BE25" s="242"/>
      <c r="BF25" s="242"/>
      <c r="BM25" s="179" t="s">
        <v>479</v>
      </c>
      <c r="BO25" s="65" t="s">
        <v>667</v>
      </c>
      <c r="BU25" s="65" t="s">
        <v>678</v>
      </c>
    </row>
    <row r="26" spans="1:84" s="65" customFormat="1" ht="15">
      <c r="A26" s="353" t="s">
        <v>318</v>
      </c>
      <c r="B26" s="698"/>
      <c r="C26" s="698">
        <v>2016</v>
      </c>
      <c r="D26" s="566" t="s">
        <v>526</v>
      </c>
      <c r="E26" s="698" t="s">
        <v>1275</v>
      </c>
      <c r="F26" s="698" t="s">
        <v>18</v>
      </c>
      <c r="G26" s="700" t="s">
        <v>7</v>
      </c>
      <c r="H26" s="700" t="s">
        <v>1276</v>
      </c>
      <c r="I26" s="700" t="s">
        <v>1267</v>
      </c>
      <c r="J26" s="854" t="s">
        <v>1274</v>
      </c>
      <c r="K26" s="699">
        <v>200</v>
      </c>
      <c r="L26" s="551">
        <v>3018</v>
      </c>
      <c r="M26" s="202">
        <f t="shared" si="0"/>
        <v>15.09</v>
      </c>
      <c r="N26" s="550"/>
      <c r="BA26" s="283" t="s">
        <v>359</v>
      </c>
      <c r="BB26" s="283" t="s">
        <v>355</v>
      </c>
      <c r="BC26" s="283" t="s">
        <v>356</v>
      </c>
      <c r="BD26" s="245" t="s">
        <v>1750</v>
      </c>
      <c r="BE26" s="242"/>
      <c r="BF26" s="242"/>
      <c r="BH26" s="245" t="s">
        <v>1751</v>
      </c>
      <c r="BM26" s="179" t="s">
        <v>480</v>
      </c>
      <c r="BO26" s="65" t="s">
        <v>655</v>
      </c>
      <c r="BU26" s="65" t="s">
        <v>699</v>
      </c>
      <c r="BZ26" s="65" t="s">
        <v>1752</v>
      </c>
      <c r="CD26" s="245" t="s">
        <v>207</v>
      </c>
      <c r="CF26" s="245" t="s">
        <v>208</v>
      </c>
    </row>
    <row r="27" spans="1:84" s="65" customFormat="1" ht="15">
      <c r="A27" s="353" t="s">
        <v>318</v>
      </c>
      <c r="B27" s="698"/>
      <c r="C27" s="698">
        <v>2016</v>
      </c>
      <c r="D27" s="566" t="s">
        <v>526</v>
      </c>
      <c r="E27" s="698" t="s">
        <v>1275</v>
      </c>
      <c r="F27" s="698" t="s">
        <v>18</v>
      </c>
      <c r="G27" s="700" t="s">
        <v>7</v>
      </c>
      <c r="H27" s="700" t="s">
        <v>1276</v>
      </c>
      <c r="I27" s="700" t="s">
        <v>1269</v>
      </c>
      <c r="J27" s="854" t="s">
        <v>1274</v>
      </c>
      <c r="K27" s="699">
        <v>200</v>
      </c>
      <c r="L27" s="551">
        <v>3018</v>
      </c>
      <c r="M27" s="202">
        <f t="shared" si="0"/>
        <v>15.09</v>
      </c>
      <c r="N27" s="550"/>
      <c r="BA27" s="283" t="s">
        <v>361</v>
      </c>
      <c r="BB27" s="283" t="s">
        <v>357</v>
      </c>
      <c r="BC27" s="283" t="s">
        <v>358</v>
      </c>
      <c r="BD27" s="65" t="s">
        <v>430</v>
      </c>
      <c r="BE27" s="242"/>
      <c r="BF27" s="242"/>
      <c r="BH27" s="65" t="s">
        <v>459</v>
      </c>
      <c r="BM27" s="179" t="s">
        <v>481</v>
      </c>
      <c r="BU27" s="65" t="s">
        <v>679</v>
      </c>
      <c r="BZ27" s="65" t="s">
        <v>172</v>
      </c>
      <c r="CD27" s="65" t="s">
        <v>209</v>
      </c>
      <c r="CF27" s="65" t="s">
        <v>210</v>
      </c>
    </row>
    <row r="28" spans="1:84" s="65" customFormat="1" ht="15">
      <c r="A28" s="353" t="s">
        <v>318</v>
      </c>
      <c r="B28" s="698"/>
      <c r="C28" s="698">
        <v>2016</v>
      </c>
      <c r="D28" s="566" t="s">
        <v>526</v>
      </c>
      <c r="E28" s="698" t="s">
        <v>1275</v>
      </c>
      <c r="F28" s="698" t="s">
        <v>18</v>
      </c>
      <c r="G28" s="700" t="s">
        <v>7</v>
      </c>
      <c r="H28" s="700" t="s">
        <v>1276</v>
      </c>
      <c r="I28" s="700" t="s">
        <v>1270</v>
      </c>
      <c r="J28" s="854" t="s">
        <v>1274</v>
      </c>
      <c r="K28" s="699">
        <v>200</v>
      </c>
      <c r="L28" s="551">
        <v>3018</v>
      </c>
      <c r="M28" s="202">
        <f t="shared" si="0"/>
        <v>15.09</v>
      </c>
      <c r="N28" s="550"/>
      <c r="BA28" s="283" t="s">
        <v>362</v>
      </c>
      <c r="BB28" s="283" t="s">
        <v>359</v>
      </c>
      <c r="BC28" s="283" t="s">
        <v>360</v>
      </c>
      <c r="BD28" s="65" t="s">
        <v>431</v>
      </c>
      <c r="BE28" s="242"/>
      <c r="BF28" s="242"/>
      <c r="BH28" s="65" t="s">
        <v>267</v>
      </c>
      <c r="BM28" s="179" t="s">
        <v>482</v>
      </c>
      <c r="BU28" s="65" t="s">
        <v>680</v>
      </c>
      <c r="BZ28" s="65" t="s">
        <v>718</v>
      </c>
      <c r="CD28" s="65" t="s">
        <v>211</v>
      </c>
      <c r="CF28" s="65" t="s">
        <v>212</v>
      </c>
    </row>
    <row r="29" spans="1:84" s="65" customFormat="1" ht="15">
      <c r="A29" s="353" t="s">
        <v>318</v>
      </c>
      <c r="B29" s="698"/>
      <c r="C29" s="698">
        <v>2016</v>
      </c>
      <c r="D29" s="566" t="s">
        <v>526</v>
      </c>
      <c r="E29" s="698" t="s">
        <v>1275</v>
      </c>
      <c r="F29" s="698" t="s">
        <v>18</v>
      </c>
      <c r="G29" s="700" t="s">
        <v>7</v>
      </c>
      <c r="H29" s="700" t="s">
        <v>1276</v>
      </c>
      <c r="I29" s="700" t="s">
        <v>1271</v>
      </c>
      <c r="J29" s="854" t="s">
        <v>1274</v>
      </c>
      <c r="K29" s="699">
        <v>200</v>
      </c>
      <c r="L29" s="551">
        <v>3018</v>
      </c>
      <c r="M29" s="202">
        <f t="shared" si="0"/>
        <v>15.09</v>
      </c>
      <c r="N29" s="550"/>
      <c r="BA29" s="283" t="s">
        <v>363</v>
      </c>
      <c r="BB29" s="283" t="s">
        <v>362</v>
      </c>
      <c r="BC29" s="283" t="s">
        <v>4</v>
      </c>
      <c r="BD29" s="65" t="s">
        <v>56</v>
      </c>
      <c r="BE29" s="242"/>
      <c r="BF29" s="242"/>
      <c r="BH29" s="65" t="s">
        <v>458</v>
      </c>
      <c r="BM29" s="179" t="s">
        <v>483</v>
      </c>
      <c r="BU29" s="65" t="s">
        <v>681</v>
      </c>
      <c r="BZ29" s="65" t="s">
        <v>56</v>
      </c>
      <c r="CD29" s="65" t="s">
        <v>213</v>
      </c>
      <c r="CF29" s="65" t="s">
        <v>214</v>
      </c>
    </row>
    <row r="30" spans="1:84" s="65" customFormat="1" ht="15">
      <c r="A30" s="353" t="s">
        <v>318</v>
      </c>
      <c r="B30" s="698"/>
      <c r="C30" s="698">
        <v>2016</v>
      </c>
      <c r="D30" s="566" t="s">
        <v>526</v>
      </c>
      <c r="E30" s="698" t="s">
        <v>1275</v>
      </c>
      <c r="F30" s="698" t="s">
        <v>18</v>
      </c>
      <c r="G30" s="700" t="s">
        <v>7</v>
      </c>
      <c r="H30" s="700" t="s">
        <v>1276</v>
      </c>
      <c r="I30" s="700" t="s">
        <v>1272</v>
      </c>
      <c r="J30" s="854" t="s">
        <v>1274</v>
      </c>
      <c r="K30" s="699">
        <v>200</v>
      </c>
      <c r="L30" s="551">
        <v>3018</v>
      </c>
      <c r="M30" s="202">
        <f t="shared" si="0"/>
        <v>15.09</v>
      </c>
      <c r="N30" s="550"/>
      <c r="BD30" s="65" t="s">
        <v>432</v>
      </c>
      <c r="BH30" s="65" t="s">
        <v>456</v>
      </c>
      <c r="BM30" s="179" t="s">
        <v>484</v>
      </c>
      <c r="BU30" s="65" t="s">
        <v>682</v>
      </c>
      <c r="BZ30" s="65" t="s">
        <v>726</v>
      </c>
      <c r="CD30" s="65" t="s">
        <v>215</v>
      </c>
      <c r="CF30" s="65" t="s">
        <v>216</v>
      </c>
    </row>
    <row r="31" spans="1:84" s="65" customFormat="1" ht="15">
      <c r="A31" s="353" t="s">
        <v>318</v>
      </c>
      <c r="B31" s="698"/>
      <c r="C31" s="698">
        <v>2016</v>
      </c>
      <c r="D31" s="566" t="s">
        <v>526</v>
      </c>
      <c r="E31" s="698" t="s">
        <v>1275</v>
      </c>
      <c r="F31" s="698" t="s">
        <v>18</v>
      </c>
      <c r="G31" s="700" t="s">
        <v>7</v>
      </c>
      <c r="H31" s="700" t="s">
        <v>1276</v>
      </c>
      <c r="I31" s="700" t="s">
        <v>1273</v>
      </c>
      <c r="J31" s="854" t="s">
        <v>1274</v>
      </c>
      <c r="K31" s="699">
        <v>200</v>
      </c>
      <c r="L31" s="551">
        <v>3018</v>
      </c>
      <c r="M31" s="202">
        <f t="shared" si="0"/>
        <v>15.09</v>
      </c>
      <c r="N31" s="550"/>
      <c r="BD31" s="65" t="s">
        <v>433</v>
      </c>
      <c r="BH31" s="65" t="s">
        <v>457</v>
      </c>
      <c r="BM31" s="179" t="s">
        <v>485</v>
      </c>
      <c r="BU31" s="65" t="s">
        <v>683</v>
      </c>
      <c r="BZ31" s="65" t="s">
        <v>717</v>
      </c>
      <c r="CD31" s="65" t="s">
        <v>217</v>
      </c>
      <c r="CF31" s="65" t="s">
        <v>203</v>
      </c>
    </row>
    <row r="32" spans="1:84" s="65" customFormat="1" ht="15">
      <c r="A32" s="353" t="s">
        <v>318</v>
      </c>
      <c r="B32" s="698"/>
      <c r="C32" s="698">
        <v>2016</v>
      </c>
      <c r="D32" s="566" t="s">
        <v>560</v>
      </c>
      <c r="E32" s="698" t="s">
        <v>1275</v>
      </c>
      <c r="F32" s="698" t="s">
        <v>18</v>
      </c>
      <c r="G32" s="700" t="s">
        <v>7</v>
      </c>
      <c r="H32" s="700" t="s">
        <v>1276</v>
      </c>
      <c r="I32" s="700" t="s">
        <v>1265</v>
      </c>
      <c r="J32" s="854" t="s">
        <v>1274</v>
      </c>
      <c r="K32" s="699">
        <v>2300</v>
      </c>
      <c r="L32" s="551">
        <v>4931</v>
      </c>
      <c r="M32" s="202">
        <f t="shared" si="0"/>
        <v>2.1439130434782609</v>
      </c>
      <c r="N32" s="550"/>
      <c r="BA32" s="245" t="s">
        <v>1753</v>
      </c>
      <c r="BD32" s="65" t="s">
        <v>173</v>
      </c>
      <c r="BH32" s="65" t="s">
        <v>268</v>
      </c>
      <c r="BM32" s="179" t="s">
        <v>486</v>
      </c>
      <c r="BU32" s="65" t="s">
        <v>700</v>
      </c>
      <c r="BZ32" s="65" t="s">
        <v>173</v>
      </c>
      <c r="CD32" s="65" t="s">
        <v>218</v>
      </c>
      <c r="CF32" s="65" t="s">
        <v>200</v>
      </c>
    </row>
    <row r="33" spans="1:84" s="65" customFormat="1" ht="15">
      <c r="A33" s="353" t="s">
        <v>318</v>
      </c>
      <c r="B33" s="698"/>
      <c r="C33" s="698">
        <v>2016</v>
      </c>
      <c r="D33" s="566" t="s">
        <v>560</v>
      </c>
      <c r="E33" s="698" t="s">
        <v>1275</v>
      </c>
      <c r="F33" s="698" t="s">
        <v>18</v>
      </c>
      <c r="G33" s="700" t="s">
        <v>7</v>
      </c>
      <c r="H33" s="700" t="s">
        <v>1276</v>
      </c>
      <c r="I33" s="700" t="s">
        <v>1267</v>
      </c>
      <c r="J33" s="854" t="s">
        <v>1274</v>
      </c>
      <c r="K33" s="699">
        <v>2300</v>
      </c>
      <c r="L33" s="551">
        <v>4931</v>
      </c>
      <c r="M33" s="202">
        <f t="shared" si="0"/>
        <v>2.1439130434782609</v>
      </c>
      <c r="N33" s="550"/>
      <c r="BA33" s="65" t="s">
        <v>18</v>
      </c>
      <c r="BD33" s="65" t="s">
        <v>424</v>
      </c>
      <c r="BM33" s="179" t="s">
        <v>487</v>
      </c>
      <c r="BU33" s="65" t="s">
        <v>684</v>
      </c>
      <c r="BZ33" s="65" t="s">
        <v>725</v>
      </c>
      <c r="CD33" s="65" t="s">
        <v>219</v>
      </c>
      <c r="CF33" s="65" t="s">
        <v>220</v>
      </c>
    </row>
    <row r="34" spans="1:84" s="65" customFormat="1" ht="15">
      <c r="A34" s="353" t="s">
        <v>318</v>
      </c>
      <c r="B34" s="698"/>
      <c r="C34" s="698">
        <v>2016</v>
      </c>
      <c r="D34" s="566" t="s">
        <v>560</v>
      </c>
      <c r="E34" s="698" t="s">
        <v>1275</v>
      </c>
      <c r="F34" s="698" t="s">
        <v>18</v>
      </c>
      <c r="G34" s="700" t="s">
        <v>7</v>
      </c>
      <c r="H34" s="700" t="s">
        <v>1276</v>
      </c>
      <c r="I34" s="700" t="s">
        <v>1269</v>
      </c>
      <c r="J34" s="854" t="s">
        <v>1274</v>
      </c>
      <c r="K34" s="699">
        <v>2300</v>
      </c>
      <c r="L34" s="551">
        <v>4931</v>
      </c>
      <c r="M34" s="202">
        <f t="shared" si="0"/>
        <v>2.1439130434782609</v>
      </c>
      <c r="N34" s="550"/>
      <c r="BA34" s="65" t="s">
        <v>20</v>
      </c>
      <c r="BD34" s="65" t="s">
        <v>434</v>
      </c>
      <c r="BM34" s="179" t="s">
        <v>488</v>
      </c>
      <c r="BU34" s="65" t="s">
        <v>701</v>
      </c>
      <c r="BZ34" s="65" t="s">
        <v>182</v>
      </c>
      <c r="CD34" s="65" t="s">
        <v>221</v>
      </c>
      <c r="CF34" s="65" t="s">
        <v>201</v>
      </c>
    </row>
    <row r="35" spans="1:84" s="65" customFormat="1" ht="15">
      <c r="A35" s="353" t="s">
        <v>318</v>
      </c>
      <c r="B35" s="698"/>
      <c r="C35" s="698">
        <v>2016</v>
      </c>
      <c r="D35" s="566" t="s">
        <v>560</v>
      </c>
      <c r="E35" s="698" t="s">
        <v>1275</v>
      </c>
      <c r="F35" s="698" t="s">
        <v>18</v>
      </c>
      <c r="G35" s="700" t="s">
        <v>7</v>
      </c>
      <c r="H35" s="700" t="s">
        <v>1276</v>
      </c>
      <c r="I35" s="700" t="s">
        <v>1270</v>
      </c>
      <c r="J35" s="854" t="s">
        <v>1274</v>
      </c>
      <c r="K35" s="699">
        <v>2300</v>
      </c>
      <c r="L35" s="551">
        <v>4931</v>
      </c>
      <c r="M35" s="202">
        <f t="shared" si="0"/>
        <v>2.1439130434782609</v>
      </c>
      <c r="N35" s="550"/>
      <c r="BA35" s="65" t="s">
        <v>22</v>
      </c>
      <c r="BD35" s="65" t="s">
        <v>435</v>
      </c>
      <c r="BH35" s="245" t="s">
        <v>630</v>
      </c>
      <c r="BM35" s="179" t="s">
        <v>489</v>
      </c>
      <c r="BU35" s="65" t="s">
        <v>685</v>
      </c>
      <c r="BZ35" s="65" t="s">
        <v>710</v>
      </c>
      <c r="CD35" s="65" t="s">
        <v>222</v>
      </c>
    </row>
    <row r="36" spans="1:84" s="65" customFormat="1" ht="15">
      <c r="A36" s="353" t="s">
        <v>318</v>
      </c>
      <c r="B36" s="698"/>
      <c r="C36" s="698">
        <v>2016</v>
      </c>
      <c r="D36" s="566" t="s">
        <v>560</v>
      </c>
      <c r="E36" s="698" t="s">
        <v>1275</v>
      </c>
      <c r="F36" s="698" t="s">
        <v>18</v>
      </c>
      <c r="G36" s="700" t="s">
        <v>7</v>
      </c>
      <c r="H36" s="700" t="s">
        <v>1276</v>
      </c>
      <c r="I36" s="700" t="s">
        <v>1271</v>
      </c>
      <c r="J36" s="854" t="s">
        <v>1274</v>
      </c>
      <c r="K36" s="699">
        <v>2300</v>
      </c>
      <c r="L36" s="551">
        <v>4931</v>
      </c>
      <c r="M36" s="202">
        <f t="shared" si="0"/>
        <v>2.1439130434782609</v>
      </c>
      <c r="N36" s="550"/>
      <c r="BA36" s="65" t="s">
        <v>24</v>
      </c>
      <c r="BD36" s="65" t="s">
        <v>437</v>
      </c>
      <c r="BH36" s="65" t="s">
        <v>737</v>
      </c>
      <c r="BM36" s="179" t="s">
        <v>490</v>
      </c>
      <c r="BU36" s="65" t="s">
        <v>702</v>
      </c>
      <c r="BZ36" s="65" t="s">
        <v>720</v>
      </c>
      <c r="CD36" s="65" t="s">
        <v>223</v>
      </c>
    </row>
    <row r="37" spans="1:84" s="65" customFormat="1" ht="15">
      <c r="A37" s="353" t="s">
        <v>318</v>
      </c>
      <c r="B37" s="698"/>
      <c r="C37" s="698">
        <v>2016</v>
      </c>
      <c r="D37" s="566" t="s">
        <v>560</v>
      </c>
      <c r="E37" s="698" t="s">
        <v>1275</v>
      </c>
      <c r="F37" s="698" t="s">
        <v>18</v>
      </c>
      <c r="G37" s="700" t="s">
        <v>7</v>
      </c>
      <c r="H37" s="700" t="s">
        <v>1276</v>
      </c>
      <c r="I37" s="700" t="s">
        <v>1272</v>
      </c>
      <c r="J37" s="854" t="s">
        <v>1274</v>
      </c>
      <c r="K37" s="699">
        <v>2300</v>
      </c>
      <c r="L37" s="551">
        <v>4931</v>
      </c>
      <c r="M37" s="202">
        <f t="shared" si="0"/>
        <v>2.1439130434782609</v>
      </c>
      <c r="N37" s="550"/>
      <c r="BA37" s="65" t="s">
        <v>401</v>
      </c>
      <c r="BD37" s="65" t="s">
        <v>436</v>
      </c>
      <c r="BH37" s="65" t="s">
        <v>631</v>
      </c>
      <c r="BM37" s="179" t="s">
        <v>491</v>
      </c>
      <c r="BU37" s="65" t="s">
        <v>686</v>
      </c>
      <c r="BZ37" s="65" t="s">
        <v>711</v>
      </c>
      <c r="CD37" s="65" t="s">
        <v>224</v>
      </c>
    </row>
    <row r="38" spans="1:84" s="65" customFormat="1" ht="15">
      <c r="A38" s="353" t="s">
        <v>318</v>
      </c>
      <c r="B38" s="698"/>
      <c r="C38" s="698">
        <v>2016</v>
      </c>
      <c r="D38" s="566" t="s">
        <v>560</v>
      </c>
      <c r="E38" s="698" t="s">
        <v>1275</v>
      </c>
      <c r="F38" s="698" t="s">
        <v>18</v>
      </c>
      <c r="G38" s="700" t="s">
        <v>7</v>
      </c>
      <c r="H38" s="700" t="s">
        <v>1276</v>
      </c>
      <c r="I38" s="700" t="s">
        <v>1273</v>
      </c>
      <c r="J38" s="854" t="s">
        <v>1274</v>
      </c>
      <c r="K38" s="699">
        <v>2300</v>
      </c>
      <c r="L38" s="551">
        <v>4931</v>
      </c>
      <c r="M38" s="202">
        <f t="shared" si="0"/>
        <v>2.1439130434782609</v>
      </c>
      <c r="N38" s="550"/>
      <c r="BD38" s="65" t="s">
        <v>438</v>
      </c>
      <c r="BH38" s="65" t="s">
        <v>632</v>
      </c>
      <c r="BM38" s="179" t="s">
        <v>492</v>
      </c>
      <c r="BU38" s="65" t="s">
        <v>703</v>
      </c>
      <c r="BZ38" s="65" t="s">
        <v>712</v>
      </c>
      <c r="CD38" s="65" t="s">
        <v>225</v>
      </c>
    </row>
    <row r="39" spans="1:84" s="65" customFormat="1">
      <c r="A39" s="696" t="s">
        <v>318</v>
      </c>
      <c r="B39" s="696"/>
      <c r="C39" s="696">
        <v>2016</v>
      </c>
      <c r="D39" s="696" t="s">
        <v>82</v>
      </c>
      <c r="E39" s="696" t="s">
        <v>1275</v>
      </c>
      <c r="F39" s="696" t="s">
        <v>18</v>
      </c>
      <c r="G39" s="696" t="s">
        <v>7</v>
      </c>
      <c r="H39" s="696" t="s">
        <v>1276</v>
      </c>
      <c r="I39" s="696" t="s">
        <v>1265</v>
      </c>
      <c r="J39" s="856" t="s">
        <v>1274</v>
      </c>
      <c r="K39" s="696">
        <v>200</v>
      </c>
      <c r="L39" s="696">
        <v>4785</v>
      </c>
      <c r="M39" s="202">
        <f t="shared" si="0"/>
        <v>23.925000000000001</v>
      </c>
      <c r="N39" s="550"/>
      <c r="BD39" s="65" t="s">
        <v>439</v>
      </c>
      <c r="BH39" s="65" t="s">
        <v>633</v>
      </c>
      <c r="BM39" s="179" t="s">
        <v>493</v>
      </c>
      <c r="BU39" s="65" t="s">
        <v>704</v>
      </c>
      <c r="BZ39" s="65" t="s">
        <v>723</v>
      </c>
      <c r="CD39" s="65" t="s">
        <v>226</v>
      </c>
    </row>
    <row r="40" spans="1:84" s="65" customFormat="1">
      <c r="A40" s="696" t="s">
        <v>318</v>
      </c>
      <c r="B40" s="696"/>
      <c r="C40" s="696">
        <v>2016</v>
      </c>
      <c r="D40" s="696" t="s">
        <v>82</v>
      </c>
      <c r="E40" s="696" t="s">
        <v>1275</v>
      </c>
      <c r="F40" s="696" t="s">
        <v>18</v>
      </c>
      <c r="G40" s="696" t="s">
        <v>7</v>
      </c>
      <c r="H40" s="696" t="s">
        <v>1276</v>
      </c>
      <c r="I40" s="696" t="s">
        <v>1267</v>
      </c>
      <c r="J40" s="856" t="s">
        <v>1274</v>
      </c>
      <c r="K40" s="696">
        <v>200</v>
      </c>
      <c r="L40" s="696">
        <v>4785</v>
      </c>
      <c r="M40" s="202">
        <f t="shared" si="0"/>
        <v>23.925000000000001</v>
      </c>
      <c r="N40" s="550"/>
      <c r="BA40" s="65" t="s">
        <v>1754</v>
      </c>
      <c r="BD40" s="65" t="s">
        <v>440</v>
      </c>
      <c r="BH40" s="65" t="s">
        <v>634</v>
      </c>
      <c r="BM40" s="179" t="s">
        <v>494</v>
      </c>
      <c r="BU40" s="65" t="s">
        <v>705</v>
      </c>
      <c r="BZ40" s="65" t="s">
        <v>713</v>
      </c>
    </row>
    <row r="41" spans="1:84" s="65" customFormat="1">
      <c r="A41" s="696" t="s">
        <v>318</v>
      </c>
      <c r="B41" s="696"/>
      <c r="C41" s="696">
        <v>2016</v>
      </c>
      <c r="D41" s="696" t="s">
        <v>82</v>
      </c>
      <c r="E41" s="696" t="s">
        <v>1275</v>
      </c>
      <c r="F41" s="696" t="s">
        <v>18</v>
      </c>
      <c r="G41" s="696" t="s">
        <v>7</v>
      </c>
      <c r="H41" s="696" t="s">
        <v>1276</v>
      </c>
      <c r="I41" s="696" t="s">
        <v>1269</v>
      </c>
      <c r="J41" s="856" t="s">
        <v>1274</v>
      </c>
      <c r="K41" s="696">
        <v>200</v>
      </c>
      <c r="L41" s="696">
        <v>4785</v>
      </c>
      <c r="M41" s="202">
        <f t="shared" si="0"/>
        <v>23.925000000000001</v>
      </c>
      <c r="N41" s="550"/>
      <c r="BA41" s="65" t="s">
        <v>40</v>
      </c>
      <c r="BD41" s="65" t="s">
        <v>441</v>
      </c>
      <c r="BH41" s="65" t="s">
        <v>635</v>
      </c>
      <c r="BM41" s="179" t="s">
        <v>495</v>
      </c>
      <c r="BU41" s="65" t="s">
        <v>687</v>
      </c>
      <c r="BZ41" s="65" t="s">
        <v>715</v>
      </c>
    </row>
    <row r="42" spans="1:84" s="65" customFormat="1">
      <c r="A42" s="696" t="s">
        <v>318</v>
      </c>
      <c r="B42" s="696"/>
      <c r="C42" s="696">
        <v>2016</v>
      </c>
      <c r="D42" s="696" t="s">
        <v>82</v>
      </c>
      <c r="E42" s="696" t="s">
        <v>1275</v>
      </c>
      <c r="F42" s="696" t="s">
        <v>18</v>
      </c>
      <c r="G42" s="696" t="s">
        <v>7</v>
      </c>
      <c r="H42" s="696" t="s">
        <v>1276</v>
      </c>
      <c r="I42" s="696" t="s">
        <v>1270</v>
      </c>
      <c r="J42" s="856" t="s">
        <v>1274</v>
      </c>
      <c r="K42" s="696">
        <v>200</v>
      </c>
      <c r="L42" s="696">
        <v>4785</v>
      </c>
      <c r="M42" s="202">
        <f t="shared" si="0"/>
        <v>23.925000000000001</v>
      </c>
      <c r="N42" s="550"/>
      <c r="BA42" s="65" t="s">
        <v>24</v>
      </c>
      <c r="BD42" s="65" t="s">
        <v>442</v>
      </c>
      <c r="BH42" s="65" t="s">
        <v>636</v>
      </c>
      <c r="BM42" s="179" t="s">
        <v>496</v>
      </c>
      <c r="BU42" s="65" t="s">
        <v>688</v>
      </c>
      <c r="BZ42" s="65" t="s">
        <v>441</v>
      </c>
    </row>
    <row r="43" spans="1:84" s="65" customFormat="1">
      <c r="A43" s="696" t="s">
        <v>318</v>
      </c>
      <c r="B43" s="696"/>
      <c r="C43" s="696">
        <v>2016</v>
      </c>
      <c r="D43" s="696" t="s">
        <v>82</v>
      </c>
      <c r="E43" s="696" t="s">
        <v>1275</v>
      </c>
      <c r="F43" s="696" t="s">
        <v>18</v>
      </c>
      <c r="G43" s="696" t="s">
        <v>7</v>
      </c>
      <c r="H43" s="696" t="s">
        <v>1276</v>
      </c>
      <c r="I43" s="696" t="s">
        <v>1271</v>
      </c>
      <c r="J43" s="856" t="s">
        <v>1274</v>
      </c>
      <c r="K43" s="696">
        <v>200</v>
      </c>
      <c r="L43" s="696">
        <v>4785</v>
      </c>
      <c r="M43" s="202">
        <f t="shared" si="0"/>
        <v>23.925000000000001</v>
      </c>
      <c r="N43" s="550"/>
      <c r="BA43" s="65" t="s">
        <v>401</v>
      </c>
      <c r="BD43" s="65" t="s">
        <v>443</v>
      </c>
      <c r="BH43" s="65" t="s">
        <v>637</v>
      </c>
      <c r="BM43" s="179" t="s">
        <v>497</v>
      </c>
      <c r="BU43" s="65" t="s">
        <v>690</v>
      </c>
      <c r="BZ43" s="65" t="s">
        <v>716</v>
      </c>
    </row>
    <row r="44" spans="1:84" s="65" customFormat="1">
      <c r="A44" s="696" t="s">
        <v>318</v>
      </c>
      <c r="B44" s="696"/>
      <c r="C44" s="696">
        <v>2016</v>
      </c>
      <c r="D44" s="696" t="s">
        <v>82</v>
      </c>
      <c r="E44" s="696" t="s">
        <v>1275</v>
      </c>
      <c r="F44" s="696" t="s">
        <v>18</v>
      </c>
      <c r="G44" s="696" t="s">
        <v>7</v>
      </c>
      <c r="H44" s="696" t="s">
        <v>1276</v>
      </c>
      <c r="I44" s="696" t="s">
        <v>1272</v>
      </c>
      <c r="J44" s="856" t="s">
        <v>1274</v>
      </c>
      <c r="K44" s="696">
        <v>200</v>
      </c>
      <c r="L44" s="696">
        <v>4785</v>
      </c>
      <c r="M44" s="202">
        <f t="shared" si="0"/>
        <v>23.925000000000001</v>
      </c>
      <c r="N44" s="550"/>
      <c r="BD44" s="65" t="s">
        <v>429</v>
      </c>
      <c r="BH44" s="65" t="s">
        <v>638</v>
      </c>
      <c r="BM44" s="179" t="s">
        <v>498</v>
      </c>
      <c r="BU44" s="65" t="s">
        <v>691</v>
      </c>
    </row>
    <row r="45" spans="1:84" s="65" customFormat="1">
      <c r="A45" s="696" t="s">
        <v>318</v>
      </c>
      <c r="B45" s="696"/>
      <c r="C45" s="696">
        <v>2016</v>
      </c>
      <c r="D45" s="696" t="s">
        <v>82</v>
      </c>
      <c r="E45" s="696" t="s">
        <v>1275</v>
      </c>
      <c r="F45" s="696" t="s">
        <v>18</v>
      </c>
      <c r="G45" s="696" t="s">
        <v>7</v>
      </c>
      <c r="H45" s="696" t="s">
        <v>1276</v>
      </c>
      <c r="I45" s="696" t="s">
        <v>1273</v>
      </c>
      <c r="J45" s="856" t="s">
        <v>1274</v>
      </c>
      <c r="K45" s="696">
        <v>200</v>
      </c>
      <c r="L45" s="696">
        <v>4785</v>
      </c>
      <c r="M45" s="202">
        <f t="shared" si="0"/>
        <v>23.925000000000001</v>
      </c>
      <c r="N45" s="550"/>
      <c r="BH45" s="65" t="s">
        <v>109</v>
      </c>
      <c r="BM45" s="179" t="s">
        <v>499</v>
      </c>
    </row>
    <row r="46" spans="1:84" s="65" customFormat="1">
      <c r="A46" s="696" t="s">
        <v>318</v>
      </c>
      <c r="B46" s="696" t="s">
        <v>1050</v>
      </c>
      <c r="C46" s="696">
        <v>2016</v>
      </c>
      <c r="D46" s="696" t="s">
        <v>608</v>
      </c>
      <c r="E46" s="696" t="s">
        <v>1263</v>
      </c>
      <c r="F46" s="696" t="s">
        <v>18</v>
      </c>
      <c r="G46" s="696" t="s">
        <v>7</v>
      </c>
      <c r="H46" s="696" t="s">
        <v>1276</v>
      </c>
      <c r="I46" s="696" t="s">
        <v>1265</v>
      </c>
      <c r="J46" s="856" t="s">
        <v>1277</v>
      </c>
      <c r="K46" s="696">
        <v>1550</v>
      </c>
      <c r="L46" s="696">
        <v>1822</v>
      </c>
      <c r="M46" s="202">
        <f t="shared" si="0"/>
        <v>1.175483870967742</v>
      </c>
      <c r="N46" s="550"/>
      <c r="BA46" s="245" t="s">
        <v>287</v>
      </c>
      <c r="BH46" s="65" t="s">
        <v>110</v>
      </c>
      <c r="BM46" s="179" t="s">
        <v>500</v>
      </c>
    </row>
    <row r="47" spans="1:84" s="65" customFormat="1">
      <c r="A47" s="696" t="s">
        <v>318</v>
      </c>
      <c r="B47" s="696" t="s">
        <v>1050</v>
      </c>
      <c r="C47" s="696">
        <v>2016</v>
      </c>
      <c r="D47" s="696" t="s">
        <v>608</v>
      </c>
      <c r="E47" s="696" t="s">
        <v>1263</v>
      </c>
      <c r="F47" s="696" t="s">
        <v>18</v>
      </c>
      <c r="G47" s="696" t="s">
        <v>7</v>
      </c>
      <c r="H47" s="696" t="s">
        <v>1276</v>
      </c>
      <c r="I47" s="696" t="s">
        <v>1267</v>
      </c>
      <c r="J47" s="856" t="s">
        <v>1277</v>
      </c>
      <c r="K47" s="696">
        <v>15000</v>
      </c>
      <c r="L47" s="696">
        <v>2363</v>
      </c>
      <c r="M47" s="202">
        <f t="shared" si="0"/>
        <v>0.15753333333333333</v>
      </c>
      <c r="N47" s="550"/>
      <c r="BA47" s="65" t="s">
        <v>7</v>
      </c>
      <c r="BD47" s="245" t="s">
        <v>274</v>
      </c>
      <c r="BH47" s="65" t="s">
        <v>111</v>
      </c>
      <c r="BM47" s="179" t="s">
        <v>501</v>
      </c>
    </row>
    <row r="48" spans="1:84" s="65" customFormat="1">
      <c r="A48" s="696" t="s">
        <v>318</v>
      </c>
      <c r="B48" s="696" t="s">
        <v>1050</v>
      </c>
      <c r="C48" s="696">
        <v>2016</v>
      </c>
      <c r="D48" s="696" t="s">
        <v>608</v>
      </c>
      <c r="E48" s="696" t="s">
        <v>1263</v>
      </c>
      <c r="F48" s="696" t="s">
        <v>18</v>
      </c>
      <c r="G48" s="696" t="s">
        <v>7</v>
      </c>
      <c r="H48" s="696" t="s">
        <v>1276</v>
      </c>
      <c r="I48" s="696" t="s">
        <v>1269</v>
      </c>
      <c r="J48" s="856" t="s">
        <v>1277</v>
      </c>
      <c r="K48" s="696">
        <v>1550</v>
      </c>
      <c r="L48" s="696">
        <v>1822</v>
      </c>
      <c r="M48" s="202">
        <f t="shared" si="0"/>
        <v>1.175483870967742</v>
      </c>
      <c r="N48" s="550"/>
      <c r="BA48" s="65" t="s">
        <v>97</v>
      </c>
      <c r="BD48" s="65" t="s">
        <v>444</v>
      </c>
      <c r="BM48" s="179" t="s">
        <v>502</v>
      </c>
    </row>
    <row r="49" spans="1:65" s="65" customFormat="1">
      <c r="A49" s="696" t="s">
        <v>318</v>
      </c>
      <c r="B49" s="696" t="s">
        <v>1050</v>
      </c>
      <c r="C49" s="696">
        <v>2016</v>
      </c>
      <c r="D49" s="696" t="s">
        <v>608</v>
      </c>
      <c r="E49" s="696" t="s">
        <v>1263</v>
      </c>
      <c r="F49" s="696" t="s">
        <v>18</v>
      </c>
      <c r="G49" s="696" t="s">
        <v>7</v>
      </c>
      <c r="H49" s="696" t="s">
        <v>1276</v>
      </c>
      <c r="I49" s="696" t="s">
        <v>1270</v>
      </c>
      <c r="J49" s="856" t="s">
        <v>1277</v>
      </c>
      <c r="K49" s="696">
        <v>1550</v>
      </c>
      <c r="L49" s="696">
        <v>1822</v>
      </c>
      <c r="M49" s="202">
        <f t="shared" si="0"/>
        <v>1.175483870967742</v>
      </c>
      <c r="N49" s="550"/>
      <c r="BA49" s="65" t="s">
        <v>196</v>
      </c>
      <c r="BD49" s="65" t="s">
        <v>445</v>
      </c>
      <c r="BM49" s="179" t="s">
        <v>503</v>
      </c>
    </row>
    <row r="50" spans="1:65" s="65" customFormat="1">
      <c r="A50" s="696" t="s">
        <v>318</v>
      </c>
      <c r="B50" s="696" t="s">
        <v>1050</v>
      </c>
      <c r="C50" s="696">
        <v>2016</v>
      </c>
      <c r="D50" s="696" t="s">
        <v>608</v>
      </c>
      <c r="E50" s="696" t="s">
        <v>1263</v>
      </c>
      <c r="F50" s="696" t="s">
        <v>18</v>
      </c>
      <c r="G50" s="696" t="s">
        <v>7</v>
      </c>
      <c r="H50" s="696" t="s">
        <v>1276</v>
      </c>
      <c r="I50" s="696" t="s">
        <v>1271</v>
      </c>
      <c r="J50" s="856" t="s">
        <v>1277</v>
      </c>
      <c r="K50" s="696">
        <v>1550</v>
      </c>
      <c r="L50" s="696">
        <v>1822</v>
      </c>
      <c r="M50" s="202">
        <f t="shared" si="0"/>
        <v>1.175483870967742</v>
      </c>
      <c r="N50" s="550"/>
      <c r="BA50" s="65" t="s">
        <v>403</v>
      </c>
      <c r="BD50" s="65" t="s">
        <v>446</v>
      </c>
      <c r="BM50" s="179" t="s">
        <v>504</v>
      </c>
    </row>
    <row r="51" spans="1:65" s="65" customFormat="1">
      <c r="A51" s="696" t="s">
        <v>318</v>
      </c>
      <c r="B51" s="696" t="s">
        <v>1050</v>
      </c>
      <c r="C51" s="696">
        <v>2016</v>
      </c>
      <c r="D51" s="696" t="s">
        <v>608</v>
      </c>
      <c r="E51" s="696" t="s">
        <v>1263</v>
      </c>
      <c r="F51" s="696" t="s">
        <v>18</v>
      </c>
      <c r="G51" s="696" t="s">
        <v>7</v>
      </c>
      <c r="H51" s="696" t="s">
        <v>1276</v>
      </c>
      <c r="I51" s="696" t="s">
        <v>1272</v>
      </c>
      <c r="J51" s="856" t="s">
        <v>1277</v>
      </c>
      <c r="K51" s="696">
        <v>1550</v>
      </c>
      <c r="L51" s="696">
        <v>1822</v>
      </c>
      <c r="M51" s="202">
        <f t="shared" si="0"/>
        <v>1.175483870967742</v>
      </c>
      <c r="N51" s="550"/>
      <c r="BA51" s="65" t="s">
        <v>404</v>
      </c>
      <c r="BM51" s="179" t="s">
        <v>91</v>
      </c>
    </row>
    <row r="52" spans="1:65" s="65" customFormat="1">
      <c r="A52" s="696" t="s">
        <v>318</v>
      </c>
      <c r="B52" s="696" t="s">
        <v>1050</v>
      </c>
      <c r="C52" s="696">
        <v>2016</v>
      </c>
      <c r="D52" s="696" t="s">
        <v>608</v>
      </c>
      <c r="E52" s="696" t="s">
        <v>1263</v>
      </c>
      <c r="F52" s="696" t="s">
        <v>18</v>
      </c>
      <c r="G52" s="696" t="s">
        <v>7</v>
      </c>
      <c r="H52" s="696" t="s">
        <v>1276</v>
      </c>
      <c r="I52" s="696" t="s">
        <v>1273</v>
      </c>
      <c r="J52" s="856" t="s">
        <v>1277</v>
      </c>
      <c r="K52" s="696">
        <v>1550</v>
      </c>
      <c r="L52" s="696">
        <v>1822</v>
      </c>
      <c r="M52" s="202">
        <f t="shared" si="0"/>
        <v>1.175483870967742</v>
      </c>
      <c r="N52" s="550"/>
      <c r="BA52" s="65" t="s">
        <v>263</v>
      </c>
      <c r="BM52" s="179" t="s">
        <v>505</v>
      </c>
    </row>
    <row r="53" spans="1:65" s="65" customFormat="1">
      <c r="A53" s="353" t="s">
        <v>318</v>
      </c>
      <c r="B53" s="701" t="s">
        <v>316</v>
      </c>
      <c r="C53" s="700">
        <v>2016</v>
      </c>
      <c r="D53" s="493" t="s">
        <v>590</v>
      </c>
      <c r="E53" s="701" t="s">
        <v>1263</v>
      </c>
      <c r="F53" s="701" t="s">
        <v>1260</v>
      </c>
      <c r="G53" s="701" t="s">
        <v>403</v>
      </c>
      <c r="H53" s="701" t="s">
        <v>1278</v>
      </c>
      <c r="I53" s="701" t="s">
        <v>1265</v>
      </c>
      <c r="J53" s="701" t="s">
        <v>1279</v>
      </c>
      <c r="K53" s="702"/>
      <c r="L53" s="703"/>
      <c r="M53" s="202"/>
      <c r="N53" s="550" t="s">
        <v>1991</v>
      </c>
      <c r="BA53" s="65" t="s">
        <v>405</v>
      </c>
      <c r="BM53" s="179" t="s">
        <v>506</v>
      </c>
    </row>
    <row r="54" spans="1:65" s="65" customFormat="1">
      <c r="A54" s="353" t="s">
        <v>318</v>
      </c>
      <c r="B54" s="701" t="s">
        <v>316</v>
      </c>
      <c r="C54" s="700">
        <v>2016</v>
      </c>
      <c r="D54" s="493" t="s">
        <v>590</v>
      </c>
      <c r="E54" s="701" t="s">
        <v>1263</v>
      </c>
      <c r="F54" s="701" t="s">
        <v>1260</v>
      </c>
      <c r="G54" s="701" t="s">
        <v>403</v>
      </c>
      <c r="H54" s="701" t="s">
        <v>1278</v>
      </c>
      <c r="I54" s="701" t="s">
        <v>1267</v>
      </c>
      <c r="J54" s="701" t="s">
        <v>1279</v>
      </c>
      <c r="K54" s="702"/>
      <c r="L54" s="703"/>
      <c r="M54" s="202"/>
      <c r="N54" s="550" t="s">
        <v>1991</v>
      </c>
      <c r="BA54" s="65" t="s">
        <v>406</v>
      </c>
      <c r="BM54" s="179" t="s">
        <v>507</v>
      </c>
    </row>
    <row r="55" spans="1:65" s="65" customFormat="1">
      <c r="A55" s="353" t="s">
        <v>318</v>
      </c>
      <c r="B55" s="701" t="s">
        <v>316</v>
      </c>
      <c r="C55" s="700">
        <v>2016</v>
      </c>
      <c r="D55" s="493" t="s">
        <v>590</v>
      </c>
      <c r="E55" s="701" t="s">
        <v>1263</v>
      </c>
      <c r="F55" s="701" t="s">
        <v>1260</v>
      </c>
      <c r="G55" s="701" t="s">
        <v>403</v>
      </c>
      <c r="H55" s="701" t="s">
        <v>1278</v>
      </c>
      <c r="I55" s="701" t="s">
        <v>1269</v>
      </c>
      <c r="J55" s="701" t="s">
        <v>1279</v>
      </c>
      <c r="K55" s="702"/>
      <c r="L55" s="703"/>
      <c r="M55" s="202"/>
      <c r="N55" s="550" t="s">
        <v>1991</v>
      </c>
      <c r="BA55" s="65" t="s">
        <v>407</v>
      </c>
      <c r="BM55" s="179" t="s">
        <v>508</v>
      </c>
    </row>
    <row r="56" spans="1:65" s="65" customFormat="1">
      <c r="A56" s="353" t="s">
        <v>318</v>
      </c>
      <c r="B56" s="701" t="s">
        <v>316</v>
      </c>
      <c r="C56" s="700">
        <v>2016</v>
      </c>
      <c r="D56" s="493" t="s">
        <v>590</v>
      </c>
      <c r="E56" s="701" t="s">
        <v>1263</v>
      </c>
      <c r="F56" s="701" t="s">
        <v>1260</v>
      </c>
      <c r="G56" s="701" t="s">
        <v>403</v>
      </c>
      <c r="H56" s="701" t="s">
        <v>1278</v>
      </c>
      <c r="I56" s="701" t="s">
        <v>1270</v>
      </c>
      <c r="J56" s="701" t="s">
        <v>1279</v>
      </c>
      <c r="K56" s="702"/>
      <c r="L56" s="703"/>
      <c r="M56" s="202"/>
      <c r="N56" s="550" t="s">
        <v>1991</v>
      </c>
      <c r="BA56" s="65" t="s">
        <v>408</v>
      </c>
      <c r="BM56" s="179" t="s">
        <v>509</v>
      </c>
    </row>
    <row r="57" spans="1:65" s="65" customFormat="1">
      <c r="A57" s="353" t="s">
        <v>318</v>
      </c>
      <c r="B57" s="701" t="s">
        <v>316</v>
      </c>
      <c r="C57" s="700">
        <v>2016</v>
      </c>
      <c r="D57" s="493" t="s">
        <v>590</v>
      </c>
      <c r="E57" s="701" t="s">
        <v>1263</v>
      </c>
      <c r="F57" s="701" t="s">
        <v>1260</v>
      </c>
      <c r="G57" s="701" t="s">
        <v>403</v>
      </c>
      <c r="H57" s="701" t="s">
        <v>1278</v>
      </c>
      <c r="I57" s="701" t="s">
        <v>1271</v>
      </c>
      <c r="J57" s="701" t="s">
        <v>1279</v>
      </c>
      <c r="K57" s="702"/>
      <c r="L57" s="703"/>
      <c r="M57" s="202"/>
      <c r="N57" s="550" t="s">
        <v>1991</v>
      </c>
      <c r="BA57" s="65" t="s">
        <v>409</v>
      </c>
      <c r="BM57" s="179" t="s">
        <v>510</v>
      </c>
    </row>
    <row r="58" spans="1:65" s="65" customFormat="1">
      <c r="A58" s="353" t="s">
        <v>318</v>
      </c>
      <c r="B58" s="701" t="s">
        <v>316</v>
      </c>
      <c r="C58" s="700">
        <v>2016</v>
      </c>
      <c r="D58" s="493" t="s">
        <v>590</v>
      </c>
      <c r="E58" s="701" t="s">
        <v>1263</v>
      </c>
      <c r="F58" s="701" t="s">
        <v>1260</v>
      </c>
      <c r="G58" s="701" t="s">
        <v>403</v>
      </c>
      <c r="H58" s="701" t="s">
        <v>1278</v>
      </c>
      <c r="I58" s="701" t="s">
        <v>1272</v>
      </c>
      <c r="J58" s="701" t="s">
        <v>1279</v>
      </c>
      <c r="K58" s="702"/>
      <c r="L58" s="703"/>
      <c r="M58" s="202"/>
      <c r="N58" s="550" t="s">
        <v>1991</v>
      </c>
      <c r="BA58" s="65" t="s">
        <v>410</v>
      </c>
      <c r="BM58" s="179" t="s">
        <v>511</v>
      </c>
    </row>
    <row r="59" spans="1:65" s="65" customFormat="1">
      <c r="A59" s="353" t="s">
        <v>318</v>
      </c>
      <c r="B59" s="701" t="s">
        <v>1280</v>
      </c>
      <c r="C59" s="700">
        <v>2016</v>
      </c>
      <c r="D59" s="493" t="s">
        <v>590</v>
      </c>
      <c r="E59" s="701" t="s">
        <v>1263</v>
      </c>
      <c r="F59" s="701" t="s">
        <v>1260</v>
      </c>
      <c r="G59" s="701" t="s">
        <v>403</v>
      </c>
      <c r="H59" s="701" t="s">
        <v>1278</v>
      </c>
      <c r="I59" s="701" t="s">
        <v>1273</v>
      </c>
      <c r="J59" s="701" t="s">
        <v>1279</v>
      </c>
      <c r="K59" s="702"/>
      <c r="L59" s="703"/>
      <c r="M59" s="202"/>
      <c r="N59" s="550" t="s">
        <v>1991</v>
      </c>
      <c r="BA59" s="65" t="s">
        <v>411</v>
      </c>
      <c r="BM59" s="179" t="s">
        <v>512</v>
      </c>
    </row>
    <row r="60" spans="1:65" s="65" customFormat="1">
      <c r="A60" s="353" t="s">
        <v>318</v>
      </c>
      <c r="B60" s="701"/>
      <c r="C60" s="700">
        <v>2016</v>
      </c>
      <c r="D60" s="493" t="s">
        <v>91</v>
      </c>
      <c r="E60" s="701" t="s">
        <v>1263</v>
      </c>
      <c r="F60" s="701" t="s">
        <v>22</v>
      </c>
      <c r="G60" s="701" t="s">
        <v>196</v>
      </c>
      <c r="H60" s="701" t="s">
        <v>1281</v>
      </c>
      <c r="I60" s="701" t="s">
        <v>1265</v>
      </c>
      <c r="J60" s="704" t="s">
        <v>1282</v>
      </c>
      <c r="K60" s="701">
        <v>1200</v>
      </c>
      <c r="L60" s="703">
        <v>252</v>
      </c>
      <c r="M60" s="202">
        <f t="shared" ref="M60:M79" si="1">L60/K60</f>
        <v>0.21</v>
      </c>
      <c r="N60" s="550"/>
      <c r="BM60" s="179" t="s">
        <v>513</v>
      </c>
    </row>
    <row r="61" spans="1:65" s="65" customFormat="1">
      <c r="A61" s="353" t="s">
        <v>318</v>
      </c>
      <c r="B61" s="701"/>
      <c r="C61" s="700">
        <v>2016</v>
      </c>
      <c r="D61" s="493" t="s">
        <v>91</v>
      </c>
      <c r="E61" s="701" t="s">
        <v>1263</v>
      </c>
      <c r="F61" s="701" t="s">
        <v>22</v>
      </c>
      <c r="G61" s="701" t="s">
        <v>196</v>
      </c>
      <c r="H61" s="701" t="s">
        <v>1281</v>
      </c>
      <c r="I61" s="701" t="s">
        <v>1267</v>
      </c>
      <c r="J61" s="704" t="s">
        <v>1282</v>
      </c>
      <c r="K61" s="701">
        <v>1200</v>
      </c>
      <c r="L61" s="703">
        <v>253</v>
      </c>
      <c r="M61" s="202">
        <f t="shared" si="1"/>
        <v>0.21083333333333334</v>
      </c>
      <c r="N61" s="550"/>
      <c r="BM61" s="179" t="s">
        <v>514</v>
      </c>
    </row>
    <row r="62" spans="1:65" s="65" customFormat="1">
      <c r="A62" s="353" t="s">
        <v>318</v>
      </c>
      <c r="B62" s="701"/>
      <c r="C62" s="700">
        <v>2016</v>
      </c>
      <c r="D62" s="493" t="s">
        <v>91</v>
      </c>
      <c r="E62" s="701" t="s">
        <v>1263</v>
      </c>
      <c r="F62" s="701" t="s">
        <v>22</v>
      </c>
      <c r="G62" s="701" t="s">
        <v>196</v>
      </c>
      <c r="H62" s="701" t="s">
        <v>1281</v>
      </c>
      <c r="I62" s="701" t="s">
        <v>1269</v>
      </c>
      <c r="J62" s="704" t="s">
        <v>1282</v>
      </c>
      <c r="K62" s="701">
        <v>1200</v>
      </c>
      <c r="L62" s="703">
        <v>250</v>
      </c>
      <c r="M62" s="202">
        <f t="shared" si="1"/>
        <v>0.20833333333333334</v>
      </c>
      <c r="N62" s="550"/>
      <c r="BA62" s="273" t="s">
        <v>745</v>
      </c>
      <c r="BM62" s="179" t="s">
        <v>643</v>
      </c>
    </row>
    <row r="63" spans="1:65" s="65" customFormat="1">
      <c r="A63" s="353" t="s">
        <v>318</v>
      </c>
      <c r="B63" s="701"/>
      <c r="C63" s="700">
        <v>2016</v>
      </c>
      <c r="D63" s="493" t="s">
        <v>91</v>
      </c>
      <c r="E63" s="701" t="s">
        <v>1263</v>
      </c>
      <c r="F63" s="701" t="s">
        <v>22</v>
      </c>
      <c r="G63" s="701" t="s">
        <v>196</v>
      </c>
      <c r="H63" s="701" t="s">
        <v>1281</v>
      </c>
      <c r="I63" s="701" t="s">
        <v>1270</v>
      </c>
      <c r="J63" s="704" t="s">
        <v>1282</v>
      </c>
      <c r="K63" s="701">
        <v>1200</v>
      </c>
      <c r="L63" s="703">
        <v>233</v>
      </c>
      <c r="M63" s="202">
        <f t="shared" si="1"/>
        <v>0.19416666666666665</v>
      </c>
      <c r="N63" s="550"/>
      <c r="BA63" s="705" t="s">
        <v>746</v>
      </c>
      <c r="BM63" s="180" t="s">
        <v>515</v>
      </c>
    </row>
    <row r="64" spans="1:65" s="65" customFormat="1">
      <c r="A64" s="353" t="s">
        <v>318</v>
      </c>
      <c r="B64" s="701"/>
      <c r="C64" s="700">
        <v>2016</v>
      </c>
      <c r="D64" s="493" t="s">
        <v>91</v>
      </c>
      <c r="E64" s="701" t="s">
        <v>1263</v>
      </c>
      <c r="F64" s="701" t="s">
        <v>22</v>
      </c>
      <c r="G64" s="701" t="s">
        <v>196</v>
      </c>
      <c r="H64" s="701" t="s">
        <v>1281</v>
      </c>
      <c r="I64" s="701" t="s">
        <v>1271</v>
      </c>
      <c r="J64" s="704" t="s">
        <v>1282</v>
      </c>
      <c r="K64" s="701">
        <v>1200</v>
      </c>
      <c r="L64" s="703">
        <v>233</v>
      </c>
      <c r="M64" s="202">
        <f t="shared" si="1"/>
        <v>0.19416666666666665</v>
      </c>
      <c r="N64" s="550"/>
      <c r="BA64" s="614" t="s">
        <v>195</v>
      </c>
      <c r="BM64" s="179" t="s">
        <v>516</v>
      </c>
    </row>
    <row r="65" spans="1:65" s="65" customFormat="1">
      <c r="A65" s="353" t="s">
        <v>318</v>
      </c>
      <c r="B65" s="701"/>
      <c r="C65" s="700">
        <v>2016</v>
      </c>
      <c r="D65" s="493" t="s">
        <v>91</v>
      </c>
      <c r="E65" s="701" t="s">
        <v>1263</v>
      </c>
      <c r="F65" s="701" t="s">
        <v>22</v>
      </c>
      <c r="G65" s="701" t="s">
        <v>196</v>
      </c>
      <c r="H65" s="701" t="s">
        <v>1281</v>
      </c>
      <c r="I65" s="701" t="s">
        <v>1272</v>
      </c>
      <c r="J65" s="704" t="s">
        <v>1282</v>
      </c>
      <c r="K65" s="701">
        <v>1200</v>
      </c>
      <c r="L65" s="703">
        <v>234</v>
      </c>
      <c r="M65" s="202">
        <f t="shared" si="1"/>
        <v>0.19500000000000001</v>
      </c>
      <c r="N65" s="550"/>
      <c r="BA65" s="614" t="s">
        <v>803</v>
      </c>
      <c r="BM65" s="179" t="s">
        <v>517</v>
      </c>
    </row>
    <row r="66" spans="1:65" s="65" customFormat="1">
      <c r="A66" s="353" t="s">
        <v>318</v>
      </c>
      <c r="B66" s="701"/>
      <c r="C66" s="700">
        <v>2016</v>
      </c>
      <c r="D66" s="493" t="s">
        <v>91</v>
      </c>
      <c r="E66" s="701" t="s">
        <v>1263</v>
      </c>
      <c r="F66" s="701" t="s">
        <v>22</v>
      </c>
      <c r="G66" s="701" t="s">
        <v>196</v>
      </c>
      <c r="H66" s="701" t="s">
        <v>1281</v>
      </c>
      <c r="I66" s="701" t="s">
        <v>1273</v>
      </c>
      <c r="J66" s="704" t="s">
        <v>1282</v>
      </c>
      <c r="K66" s="701">
        <v>1200</v>
      </c>
      <c r="L66" s="703">
        <v>236</v>
      </c>
      <c r="M66" s="202">
        <f t="shared" si="1"/>
        <v>0.19666666666666666</v>
      </c>
      <c r="N66" s="550"/>
      <c r="BA66" s="614" t="s">
        <v>804</v>
      </c>
      <c r="BM66" s="179" t="s">
        <v>518</v>
      </c>
    </row>
    <row r="67" spans="1:65" s="65" customFormat="1">
      <c r="A67" s="353" t="s">
        <v>318</v>
      </c>
      <c r="B67" s="701"/>
      <c r="C67" s="700">
        <v>2016</v>
      </c>
      <c r="D67" s="493" t="s">
        <v>580</v>
      </c>
      <c r="E67" s="701" t="s">
        <v>1263</v>
      </c>
      <c r="F67" s="701" t="s">
        <v>22</v>
      </c>
      <c r="G67" s="701" t="s">
        <v>196</v>
      </c>
      <c r="H67" s="701" t="s">
        <v>1281</v>
      </c>
      <c r="I67" s="701" t="s">
        <v>1265</v>
      </c>
      <c r="J67" s="704" t="s">
        <v>1126</v>
      </c>
      <c r="K67" s="701">
        <v>200</v>
      </c>
      <c r="L67" s="703"/>
      <c r="M67" s="202">
        <f t="shared" si="1"/>
        <v>0</v>
      </c>
      <c r="N67" s="550"/>
      <c r="BA67" s="614" t="s">
        <v>64</v>
      </c>
      <c r="BM67" s="179" t="s">
        <v>519</v>
      </c>
    </row>
    <row r="68" spans="1:65" s="65" customFormat="1">
      <c r="A68" s="353" t="s">
        <v>318</v>
      </c>
      <c r="B68" s="701"/>
      <c r="C68" s="700">
        <v>2016</v>
      </c>
      <c r="D68" s="493" t="s">
        <v>580</v>
      </c>
      <c r="E68" s="701" t="s">
        <v>1263</v>
      </c>
      <c r="F68" s="701" t="s">
        <v>22</v>
      </c>
      <c r="G68" s="701" t="s">
        <v>196</v>
      </c>
      <c r="H68" s="701" t="s">
        <v>1281</v>
      </c>
      <c r="I68" s="701" t="s">
        <v>1267</v>
      </c>
      <c r="J68" s="704" t="s">
        <v>1126</v>
      </c>
      <c r="K68" s="701">
        <v>200</v>
      </c>
      <c r="L68" s="703"/>
      <c r="M68" s="202">
        <f t="shared" si="1"/>
        <v>0</v>
      </c>
      <c r="N68" s="550"/>
      <c r="BA68" s="614" t="s">
        <v>805</v>
      </c>
      <c r="BM68" s="179" t="s">
        <v>520</v>
      </c>
    </row>
    <row r="69" spans="1:65" s="65" customFormat="1">
      <c r="A69" s="353" t="s">
        <v>318</v>
      </c>
      <c r="B69" s="701"/>
      <c r="C69" s="700">
        <v>2016</v>
      </c>
      <c r="D69" s="493" t="s">
        <v>580</v>
      </c>
      <c r="E69" s="701" t="s">
        <v>1263</v>
      </c>
      <c r="F69" s="701" t="s">
        <v>22</v>
      </c>
      <c r="G69" s="701" t="s">
        <v>196</v>
      </c>
      <c r="H69" s="701" t="s">
        <v>1281</v>
      </c>
      <c r="I69" s="701" t="s">
        <v>1269</v>
      </c>
      <c r="J69" s="704" t="s">
        <v>1126</v>
      </c>
      <c r="K69" s="701">
        <v>200</v>
      </c>
      <c r="L69" s="703"/>
      <c r="M69" s="202">
        <f t="shared" si="1"/>
        <v>0</v>
      </c>
      <c r="N69" s="550"/>
      <c r="BA69" s="705" t="s">
        <v>747</v>
      </c>
      <c r="BM69" s="179" t="s">
        <v>521</v>
      </c>
    </row>
    <row r="70" spans="1:65" s="65" customFormat="1">
      <c r="A70" s="720" t="s">
        <v>318</v>
      </c>
      <c r="B70" s="706" t="s">
        <v>316</v>
      </c>
      <c r="C70" s="707">
        <v>2016</v>
      </c>
      <c r="D70" s="494" t="s">
        <v>537</v>
      </c>
      <c r="E70" s="494" t="s">
        <v>1263</v>
      </c>
      <c r="F70" s="694" t="s">
        <v>22</v>
      </c>
      <c r="G70" s="494" t="s">
        <v>7</v>
      </c>
      <c r="H70" s="706" t="s">
        <v>1284</v>
      </c>
      <c r="I70" s="706" t="s">
        <v>1265</v>
      </c>
      <c r="J70" s="696" t="s">
        <v>1283</v>
      </c>
      <c r="K70" s="706">
        <v>500</v>
      </c>
      <c r="L70" s="500">
        <v>91</v>
      </c>
      <c r="M70" s="202">
        <f t="shared" si="1"/>
        <v>0.182</v>
      </c>
      <c r="N70" s="550"/>
      <c r="BA70" s="65" t="s">
        <v>748</v>
      </c>
      <c r="BM70" s="179" t="s">
        <v>522</v>
      </c>
    </row>
    <row r="71" spans="1:65" s="65" customFormat="1">
      <c r="A71" s="720" t="s">
        <v>318</v>
      </c>
      <c r="B71" s="706" t="s">
        <v>316</v>
      </c>
      <c r="C71" s="707">
        <v>2016</v>
      </c>
      <c r="D71" s="494" t="s">
        <v>537</v>
      </c>
      <c r="E71" s="494" t="s">
        <v>1263</v>
      </c>
      <c r="F71" s="694" t="s">
        <v>22</v>
      </c>
      <c r="G71" s="494" t="s">
        <v>7</v>
      </c>
      <c r="H71" s="706" t="s">
        <v>1284</v>
      </c>
      <c r="I71" s="706" t="s">
        <v>1267</v>
      </c>
      <c r="J71" s="696" t="s">
        <v>1283</v>
      </c>
      <c r="K71" s="706">
        <v>500</v>
      </c>
      <c r="L71" s="500">
        <v>91</v>
      </c>
      <c r="M71" s="202">
        <f t="shared" si="1"/>
        <v>0.182</v>
      </c>
      <c r="N71" s="550"/>
      <c r="BA71" s="65" t="s">
        <v>749</v>
      </c>
      <c r="BM71" s="179" t="s">
        <v>523</v>
      </c>
    </row>
    <row r="72" spans="1:65" s="65" customFormat="1">
      <c r="A72" s="720" t="s">
        <v>318</v>
      </c>
      <c r="B72" s="706" t="s">
        <v>316</v>
      </c>
      <c r="C72" s="707">
        <v>2016</v>
      </c>
      <c r="D72" s="494" t="s">
        <v>537</v>
      </c>
      <c r="E72" s="494" t="s">
        <v>1263</v>
      </c>
      <c r="F72" s="694" t="s">
        <v>22</v>
      </c>
      <c r="G72" s="494" t="s">
        <v>7</v>
      </c>
      <c r="H72" s="706" t="s">
        <v>1284</v>
      </c>
      <c r="I72" s="706" t="s">
        <v>1269</v>
      </c>
      <c r="J72" s="696" t="s">
        <v>1283</v>
      </c>
      <c r="K72" s="706">
        <v>500</v>
      </c>
      <c r="L72" s="500">
        <v>91</v>
      </c>
      <c r="M72" s="202">
        <f t="shared" si="1"/>
        <v>0.182</v>
      </c>
      <c r="N72" s="550"/>
      <c r="BA72" s="65" t="s">
        <v>750</v>
      </c>
      <c r="BM72" s="179" t="s">
        <v>524</v>
      </c>
    </row>
    <row r="73" spans="1:65" s="65" customFormat="1">
      <c r="A73" s="720" t="s">
        <v>318</v>
      </c>
      <c r="B73" s="706" t="s">
        <v>316</v>
      </c>
      <c r="C73" s="707">
        <v>2016</v>
      </c>
      <c r="D73" s="494" t="s">
        <v>537</v>
      </c>
      <c r="E73" s="494" t="s">
        <v>1263</v>
      </c>
      <c r="F73" s="694" t="s">
        <v>22</v>
      </c>
      <c r="G73" s="494" t="s">
        <v>7</v>
      </c>
      <c r="H73" s="706" t="s">
        <v>1284</v>
      </c>
      <c r="I73" s="706" t="s">
        <v>1270</v>
      </c>
      <c r="J73" s="696" t="s">
        <v>1283</v>
      </c>
      <c r="K73" s="706">
        <v>500</v>
      </c>
      <c r="L73" s="500">
        <v>91</v>
      </c>
      <c r="M73" s="202">
        <f t="shared" si="1"/>
        <v>0.182</v>
      </c>
      <c r="N73" s="550"/>
      <c r="BA73" s="65" t="s">
        <v>751</v>
      </c>
      <c r="BM73" s="179" t="s">
        <v>525</v>
      </c>
    </row>
    <row r="74" spans="1:65" s="65" customFormat="1">
      <c r="A74" s="720" t="s">
        <v>318</v>
      </c>
      <c r="B74" s="706" t="s">
        <v>316</v>
      </c>
      <c r="C74" s="707">
        <v>2016</v>
      </c>
      <c r="D74" s="494" t="s">
        <v>537</v>
      </c>
      <c r="E74" s="494" t="s">
        <v>1263</v>
      </c>
      <c r="F74" s="694" t="s">
        <v>22</v>
      </c>
      <c r="G74" s="494" t="s">
        <v>7</v>
      </c>
      <c r="H74" s="706" t="s">
        <v>1284</v>
      </c>
      <c r="I74" s="706" t="s">
        <v>1271</v>
      </c>
      <c r="J74" s="696" t="s">
        <v>1283</v>
      </c>
      <c r="K74" s="706">
        <v>500</v>
      </c>
      <c r="L74" s="500">
        <v>91</v>
      </c>
      <c r="M74" s="202">
        <f t="shared" si="1"/>
        <v>0.182</v>
      </c>
      <c r="N74" s="550"/>
      <c r="BA74" s="65" t="s">
        <v>752</v>
      </c>
      <c r="BM74" s="179" t="s">
        <v>526</v>
      </c>
    </row>
    <row r="75" spans="1:65" s="65" customFormat="1">
      <c r="A75" s="720" t="s">
        <v>318</v>
      </c>
      <c r="B75" s="706" t="s">
        <v>316</v>
      </c>
      <c r="C75" s="707">
        <v>2016</v>
      </c>
      <c r="D75" s="494" t="s">
        <v>537</v>
      </c>
      <c r="E75" s="494" t="s">
        <v>1263</v>
      </c>
      <c r="F75" s="694" t="s">
        <v>22</v>
      </c>
      <c r="G75" s="494" t="s">
        <v>7</v>
      </c>
      <c r="H75" s="706" t="s">
        <v>1284</v>
      </c>
      <c r="I75" s="706" t="s">
        <v>1272</v>
      </c>
      <c r="J75" s="696" t="s">
        <v>1283</v>
      </c>
      <c r="K75" s="706">
        <v>500</v>
      </c>
      <c r="L75" s="500">
        <v>91</v>
      </c>
      <c r="M75" s="202">
        <f t="shared" si="1"/>
        <v>0.182</v>
      </c>
      <c r="N75" s="550"/>
      <c r="BA75" s="65" t="s">
        <v>753</v>
      </c>
      <c r="BM75" s="179" t="s">
        <v>527</v>
      </c>
    </row>
    <row r="76" spans="1:65" s="65" customFormat="1">
      <c r="A76" s="720" t="s">
        <v>318</v>
      </c>
      <c r="B76" s="706" t="s">
        <v>316</v>
      </c>
      <c r="C76" s="707">
        <v>2016</v>
      </c>
      <c r="D76" s="494" t="s">
        <v>537</v>
      </c>
      <c r="E76" s="494" t="s">
        <v>1263</v>
      </c>
      <c r="F76" s="694" t="s">
        <v>22</v>
      </c>
      <c r="G76" s="494" t="s">
        <v>7</v>
      </c>
      <c r="H76" s="706" t="s">
        <v>1284</v>
      </c>
      <c r="I76" s="706" t="s">
        <v>1273</v>
      </c>
      <c r="J76" s="696" t="s">
        <v>1283</v>
      </c>
      <c r="K76" s="706">
        <v>500</v>
      </c>
      <c r="L76" s="500">
        <v>91</v>
      </c>
      <c r="M76" s="202">
        <f t="shared" si="1"/>
        <v>0.182</v>
      </c>
      <c r="N76" s="550"/>
      <c r="BA76" s="65" t="s">
        <v>754</v>
      </c>
      <c r="BM76" s="179" t="s">
        <v>528</v>
      </c>
    </row>
    <row r="77" spans="1:65" s="65" customFormat="1">
      <c r="A77" s="353" t="s">
        <v>318</v>
      </c>
      <c r="B77" s="701"/>
      <c r="C77" s="700">
        <v>2016</v>
      </c>
      <c r="D77" s="493" t="s">
        <v>580</v>
      </c>
      <c r="E77" s="701" t="s">
        <v>1263</v>
      </c>
      <c r="F77" s="701" t="s">
        <v>22</v>
      </c>
      <c r="G77" s="701" t="s">
        <v>7</v>
      </c>
      <c r="H77" s="701" t="s">
        <v>1285</v>
      </c>
      <c r="I77" s="701" t="s">
        <v>1265</v>
      </c>
      <c r="J77" s="701" t="s">
        <v>1283</v>
      </c>
      <c r="K77" s="701">
        <v>600</v>
      </c>
      <c r="L77" s="703">
        <v>259</v>
      </c>
      <c r="M77" s="202">
        <f t="shared" si="1"/>
        <v>0.43166666666666664</v>
      </c>
      <c r="N77" s="550"/>
      <c r="BA77" s="65" t="s">
        <v>755</v>
      </c>
      <c r="BM77" s="179" t="s">
        <v>529</v>
      </c>
    </row>
    <row r="78" spans="1:65" s="65" customFormat="1">
      <c r="A78" s="353" t="s">
        <v>318</v>
      </c>
      <c r="B78" s="701"/>
      <c r="C78" s="700">
        <v>2016</v>
      </c>
      <c r="D78" s="493" t="s">
        <v>580</v>
      </c>
      <c r="E78" s="701" t="s">
        <v>1263</v>
      </c>
      <c r="F78" s="701" t="s">
        <v>22</v>
      </c>
      <c r="G78" s="701" t="s">
        <v>7</v>
      </c>
      <c r="H78" s="701" t="s">
        <v>1285</v>
      </c>
      <c r="I78" s="701" t="s">
        <v>1267</v>
      </c>
      <c r="J78" s="701" t="s">
        <v>1283</v>
      </c>
      <c r="K78" s="701">
        <v>600</v>
      </c>
      <c r="L78" s="703">
        <v>25500</v>
      </c>
      <c r="M78" s="202">
        <f t="shared" si="1"/>
        <v>42.5</v>
      </c>
      <c r="N78" s="550"/>
      <c r="BA78" s="65" t="s">
        <v>756</v>
      </c>
      <c r="BM78" s="179" t="s">
        <v>530</v>
      </c>
    </row>
    <row r="79" spans="1:65" s="65" customFormat="1">
      <c r="A79" s="353" t="s">
        <v>318</v>
      </c>
      <c r="B79" s="701"/>
      <c r="C79" s="700">
        <v>2016</v>
      </c>
      <c r="D79" s="493" t="s">
        <v>580</v>
      </c>
      <c r="E79" s="701" t="s">
        <v>1263</v>
      </c>
      <c r="F79" s="701" t="s">
        <v>22</v>
      </c>
      <c r="G79" s="701" t="s">
        <v>7</v>
      </c>
      <c r="H79" s="701" t="s">
        <v>1285</v>
      </c>
      <c r="I79" s="701" t="s">
        <v>1269</v>
      </c>
      <c r="J79" s="701" t="s">
        <v>1283</v>
      </c>
      <c r="K79" s="701">
        <v>600</v>
      </c>
      <c r="L79" s="703">
        <v>259</v>
      </c>
      <c r="M79" s="202">
        <f t="shared" si="1"/>
        <v>0.43166666666666664</v>
      </c>
      <c r="N79" s="550"/>
      <c r="BA79" s="705" t="s">
        <v>799</v>
      </c>
      <c r="BM79" s="180" t="s">
        <v>531</v>
      </c>
    </row>
    <row r="80" spans="1:65" s="65" customFormat="1">
      <c r="A80" s="720" t="s">
        <v>318</v>
      </c>
      <c r="B80" s="706" t="s">
        <v>316</v>
      </c>
      <c r="C80" s="707">
        <v>2016</v>
      </c>
      <c r="D80" s="494" t="s">
        <v>592</v>
      </c>
      <c r="E80" s="494" t="s">
        <v>1263</v>
      </c>
      <c r="F80" s="694" t="s">
        <v>22</v>
      </c>
      <c r="G80" s="494" t="s">
        <v>7</v>
      </c>
      <c r="H80" s="706" t="s">
        <v>1286</v>
      </c>
      <c r="I80" s="706" t="s">
        <v>1265</v>
      </c>
      <c r="J80" s="706" t="s">
        <v>1277</v>
      </c>
      <c r="K80" s="706">
        <v>400</v>
      </c>
      <c r="L80" s="708">
        <f>866+419</f>
        <v>1285</v>
      </c>
      <c r="M80" s="202">
        <f t="shared" ref="M80:M143" si="2">L80/K80</f>
        <v>3.2124999999999999</v>
      </c>
      <c r="N80" s="550"/>
      <c r="BA80" s="65" t="s">
        <v>796</v>
      </c>
      <c r="BM80" s="179" t="s">
        <v>532</v>
      </c>
    </row>
    <row r="81" spans="1:65" s="65" customFormat="1">
      <c r="A81" s="720" t="s">
        <v>318</v>
      </c>
      <c r="B81" s="706" t="s">
        <v>316</v>
      </c>
      <c r="C81" s="707">
        <v>2016</v>
      </c>
      <c r="D81" s="494" t="s">
        <v>592</v>
      </c>
      <c r="E81" s="494" t="s">
        <v>1263</v>
      </c>
      <c r="F81" s="694" t="s">
        <v>22</v>
      </c>
      <c r="G81" s="494" t="s">
        <v>7</v>
      </c>
      <c r="H81" s="706" t="s">
        <v>1286</v>
      </c>
      <c r="I81" s="706" t="s">
        <v>1267</v>
      </c>
      <c r="J81" s="706" t="s">
        <v>1277</v>
      </c>
      <c r="K81" s="706">
        <v>400</v>
      </c>
      <c r="L81" s="708">
        <f>866+423</f>
        <v>1289</v>
      </c>
      <c r="M81" s="202">
        <f t="shared" si="2"/>
        <v>3.2225000000000001</v>
      </c>
      <c r="N81" s="550"/>
      <c r="BA81" s="65" t="s">
        <v>797</v>
      </c>
      <c r="BM81" s="179" t="s">
        <v>533</v>
      </c>
    </row>
    <row r="82" spans="1:65" s="65" customFormat="1">
      <c r="A82" s="720" t="s">
        <v>318</v>
      </c>
      <c r="B82" s="706" t="s">
        <v>316</v>
      </c>
      <c r="C82" s="707">
        <v>2016</v>
      </c>
      <c r="D82" s="494" t="s">
        <v>592</v>
      </c>
      <c r="E82" s="494" t="s">
        <v>1263</v>
      </c>
      <c r="F82" s="694" t="s">
        <v>22</v>
      </c>
      <c r="G82" s="494" t="s">
        <v>7</v>
      </c>
      <c r="H82" s="706" t="s">
        <v>1286</v>
      </c>
      <c r="I82" s="706" t="s">
        <v>1269</v>
      </c>
      <c r="J82" s="706" t="s">
        <v>1277</v>
      </c>
      <c r="K82" s="706">
        <v>400</v>
      </c>
      <c r="L82" s="708">
        <f t="shared" ref="L82:L85" si="3">866+419</f>
        <v>1285</v>
      </c>
      <c r="M82" s="202">
        <f t="shared" si="2"/>
        <v>3.2124999999999999</v>
      </c>
      <c r="N82" s="550"/>
      <c r="BA82" s="65" t="s">
        <v>798</v>
      </c>
      <c r="BM82" s="179" t="s">
        <v>534</v>
      </c>
    </row>
    <row r="83" spans="1:65" s="65" customFormat="1">
      <c r="A83" s="720" t="s">
        <v>318</v>
      </c>
      <c r="B83" s="706" t="s">
        <v>316</v>
      </c>
      <c r="C83" s="707">
        <v>2016</v>
      </c>
      <c r="D83" s="494" t="s">
        <v>592</v>
      </c>
      <c r="E83" s="494" t="s">
        <v>1263</v>
      </c>
      <c r="F83" s="694" t="s">
        <v>22</v>
      </c>
      <c r="G83" s="494" t="s">
        <v>7</v>
      </c>
      <c r="H83" s="706" t="s">
        <v>1286</v>
      </c>
      <c r="I83" s="706" t="s">
        <v>1270</v>
      </c>
      <c r="J83" s="706" t="s">
        <v>1277</v>
      </c>
      <c r="K83" s="706">
        <v>400</v>
      </c>
      <c r="L83" s="708">
        <f t="shared" si="3"/>
        <v>1285</v>
      </c>
      <c r="M83" s="202">
        <f t="shared" si="2"/>
        <v>3.2124999999999999</v>
      </c>
      <c r="N83" s="550"/>
      <c r="BA83" s="705" t="s">
        <v>1755</v>
      </c>
      <c r="BM83" s="179" t="s">
        <v>535</v>
      </c>
    </row>
    <row r="84" spans="1:65" s="65" customFormat="1">
      <c r="A84" s="720" t="s">
        <v>318</v>
      </c>
      <c r="B84" s="706" t="s">
        <v>316</v>
      </c>
      <c r="C84" s="707">
        <v>2016</v>
      </c>
      <c r="D84" s="494" t="s">
        <v>592</v>
      </c>
      <c r="E84" s="494" t="s">
        <v>1263</v>
      </c>
      <c r="F84" s="694" t="s">
        <v>22</v>
      </c>
      <c r="G84" s="494" t="s">
        <v>7</v>
      </c>
      <c r="H84" s="706" t="s">
        <v>1286</v>
      </c>
      <c r="I84" s="706" t="s">
        <v>1271</v>
      </c>
      <c r="J84" s="706" t="s">
        <v>1277</v>
      </c>
      <c r="K84" s="706">
        <v>400</v>
      </c>
      <c r="L84" s="708">
        <f t="shared" si="3"/>
        <v>1285</v>
      </c>
      <c r="M84" s="202">
        <f t="shared" si="2"/>
        <v>3.2124999999999999</v>
      </c>
      <c r="N84" s="550"/>
      <c r="BA84" s="65" t="s">
        <v>758</v>
      </c>
      <c r="BM84" s="179" t="s">
        <v>98</v>
      </c>
    </row>
    <row r="85" spans="1:65" s="65" customFormat="1">
      <c r="A85" s="720" t="s">
        <v>318</v>
      </c>
      <c r="B85" s="706" t="s">
        <v>316</v>
      </c>
      <c r="C85" s="707">
        <v>2016</v>
      </c>
      <c r="D85" s="494" t="s">
        <v>592</v>
      </c>
      <c r="E85" s="494" t="s">
        <v>1263</v>
      </c>
      <c r="F85" s="694" t="s">
        <v>22</v>
      </c>
      <c r="G85" s="494" t="s">
        <v>7</v>
      </c>
      <c r="H85" s="706" t="s">
        <v>1286</v>
      </c>
      <c r="I85" s="706" t="s">
        <v>1272</v>
      </c>
      <c r="J85" s="706" t="s">
        <v>1277</v>
      </c>
      <c r="K85" s="706">
        <v>400</v>
      </c>
      <c r="L85" s="708">
        <f t="shared" si="3"/>
        <v>1285</v>
      </c>
      <c r="M85" s="202">
        <f t="shared" si="2"/>
        <v>3.2124999999999999</v>
      </c>
      <c r="N85" s="550"/>
      <c r="BA85" s="65" t="s">
        <v>759</v>
      </c>
      <c r="BM85" s="179" t="s">
        <v>644</v>
      </c>
    </row>
    <row r="86" spans="1:65" s="65" customFormat="1">
      <c r="A86" s="720" t="s">
        <v>318</v>
      </c>
      <c r="B86" s="706" t="s">
        <v>316</v>
      </c>
      <c r="C86" s="707">
        <v>2016</v>
      </c>
      <c r="D86" s="494" t="s">
        <v>592</v>
      </c>
      <c r="E86" s="494" t="s">
        <v>1263</v>
      </c>
      <c r="F86" s="694" t="s">
        <v>22</v>
      </c>
      <c r="G86" s="494" t="s">
        <v>7</v>
      </c>
      <c r="H86" s="706" t="s">
        <v>1286</v>
      </c>
      <c r="I86" s="706" t="s">
        <v>1273</v>
      </c>
      <c r="J86" s="706" t="s">
        <v>1277</v>
      </c>
      <c r="K86" s="706">
        <v>400</v>
      </c>
      <c r="L86" s="708">
        <f>866+418</f>
        <v>1284</v>
      </c>
      <c r="M86" s="202">
        <f t="shared" si="2"/>
        <v>3.21</v>
      </c>
      <c r="N86" s="550"/>
      <c r="BA86" s="65" t="s">
        <v>760</v>
      </c>
      <c r="BM86" s="179" t="s">
        <v>536</v>
      </c>
    </row>
    <row r="87" spans="1:65" s="65" customFormat="1" ht="51">
      <c r="A87" s="353" t="s">
        <v>318</v>
      </c>
      <c r="B87" s="709"/>
      <c r="C87" s="719">
        <v>2016</v>
      </c>
      <c r="D87" s="495" t="s">
        <v>1287</v>
      </c>
      <c r="E87" s="709" t="s">
        <v>1263</v>
      </c>
      <c r="F87" s="709" t="s">
        <v>22</v>
      </c>
      <c r="G87" s="709" t="s">
        <v>7</v>
      </c>
      <c r="H87" s="710" t="s">
        <v>1288</v>
      </c>
      <c r="I87" s="709" t="s">
        <v>1267</v>
      </c>
      <c r="J87" s="711" t="s">
        <v>1277</v>
      </c>
      <c r="K87" s="709">
        <v>150</v>
      </c>
      <c r="L87" s="712">
        <f>58+65+130+264</f>
        <v>517</v>
      </c>
      <c r="M87" s="202">
        <f t="shared" si="2"/>
        <v>3.4466666666666668</v>
      </c>
      <c r="N87" s="550"/>
      <c r="BA87" s="65" t="s">
        <v>761</v>
      </c>
      <c r="BM87" s="179" t="s">
        <v>537</v>
      </c>
    </row>
    <row r="88" spans="1:65" s="65" customFormat="1" ht="51">
      <c r="A88" s="353" t="s">
        <v>318</v>
      </c>
      <c r="B88" s="709"/>
      <c r="C88" s="719">
        <v>2016</v>
      </c>
      <c r="D88" s="495" t="s">
        <v>1287</v>
      </c>
      <c r="E88" s="709" t="s">
        <v>1263</v>
      </c>
      <c r="F88" s="709" t="s">
        <v>22</v>
      </c>
      <c r="G88" s="709" t="s">
        <v>7</v>
      </c>
      <c r="H88" s="710" t="s">
        <v>1289</v>
      </c>
      <c r="I88" s="709" t="s">
        <v>1272</v>
      </c>
      <c r="J88" s="711" t="s">
        <v>1290</v>
      </c>
      <c r="K88" s="709">
        <v>150</v>
      </c>
      <c r="L88" s="712">
        <f>58+65+263</f>
        <v>386</v>
      </c>
      <c r="M88" s="202">
        <f t="shared" si="2"/>
        <v>2.5733333333333333</v>
      </c>
      <c r="N88" s="550"/>
      <c r="BA88" s="65" t="s">
        <v>80</v>
      </c>
      <c r="BM88" s="179" t="s">
        <v>538</v>
      </c>
    </row>
    <row r="89" spans="1:65" s="65" customFormat="1">
      <c r="A89" s="720" t="s">
        <v>318</v>
      </c>
      <c r="B89" s="706" t="s">
        <v>316</v>
      </c>
      <c r="C89" s="707">
        <v>2016</v>
      </c>
      <c r="D89" s="494" t="s">
        <v>623</v>
      </c>
      <c r="E89" s="494" t="s">
        <v>1275</v>
      </c>
      <c r="F89" s="694" t="s">
        <v>22</v>
      </c>
      <c r="G89" s="494" t="s">
        <v>7</v>
      </c>
      <c r="H89" s="706" t="s">
        <v>1291</v>
      </c>
      <c r="I89" s="706" t="s">
        <v>1265</v>
      </c>
      <c r="J89" s="696" t="s">
        <v>1283</v>
      </c>
      <c r="K89" s="706">
        <v>400</v>
      </c>
      <c r="L89" s="708">
        <v>493</v>
      </c>
      <c r="M89" s="202">
        <f t="shared" si="2"/>
        <v>1.2324999999999999</v>
      </c>
      <c r="N89" s="550"/>
      <c r="BA89" s="65" t="s">
        <v>762</v>
      </c>
      <c r="BM89" s="179" t="s">
        <v>539</v>
      </c>
    </row>
    <row r="90" spans="1:65" s="65" customFormat="1">
      <c r="A90" s="720" t="s">
        <v>318</v>
      </c>
      <c r="B90" s="706" t="s">
        <v>316</v>
      </c>
      <c r="C90" s="707">
        <v>2016</v>
      </c>
      <c r="D90" s="494" t="s">
        <v>623</v>
      </c>
      <c r="E90" s="494" t="s">
        <v>1275</v>
      </c>
      <c r="F90" s="694" t="s">
        <v>22</v>
      </c>
      <c r="G90" s="494" t="s">
        <v>7</v>
      </c>
      <c r="H90" s="706" t="s">
        <v>1291</v>
      </c>
      <c r="I90" s="706" t="s">
        <v>1267</v>
      </c>
      <c r="J90" s="696" t="s">
        <v>1283</v>
      </c>
      <c r="K90" s="706">
        <v>400</v>
      </c>
      <c r="L90" s="708">
        <v>493</v>
      </c>
      <c r="M90" s="202">
        <f t="shared" si="2"/>
        <v>1.2324999999999999</v>
      </c>
      <c r="N90" s="550"/>
      <c r="BA90" s="65" t="s">
        <v>763</v>
      </c>
      <c r="BM90" s="179" t="s">
        <v>540</v>
      </c>
    </row>
    <row r="91" spans="1:65" s="65" customFormat="1">
      <c r="A91" s="720" t="s">
        <v>318</v>
      </c>
      <c r="B91" s="706" t="s">
        <v>316</v>
      </c>
      <c r="C91" s="707">
        <v>2016</v>
      </c>
      <c r="D91" s="494" t="s">
        <v>623</v>
      </c>
      <c r="E91" s="494" t="s">
        <v>1275</v>
      </c>
      <c r="F91" s="694" t="s">
        <v>22</v>
      </c>
      <c r="G91" s="494" t="s">
        <v>7</v>
      </c>
      <c r="H91" s="706" t="s">
        <v>1291</v>
      </c>
      <c r="I91" s="706" t="s">
        <v>1269</v>
      </c>
      <c r="J91" s="696" t="s">
        <v>1283</v>
      </c>
      <c r="K91" s="706">
        <v>400</v>
      </c>
      <c r="L91" s="708">
        <v>493</v>
      </c>
      <c r="M91" s="202">
        <f t="shared" si="2"/>
        <v>1.2324999999999999</v>
      </c>
      <c r="N91" s="550"/>
      <c r="BA91" s="65" t="s">
        <v>764</v>
      </c>
      <c r="BM91" s="180" t="s">
        <v>541</v>
      </c>
    </row>
    <row r="92" spans="1:65" s="65" customFormat="1">
      <c r="A92" s="720" t="s">
        <v>318</v>
      </c>
      <c r="B92" s="706" t="s">
        <v>316</v>
      </c>
      <c r="C92" s="707">
        <v>2016</v>
      </c>
      <c r="D92" s="494" t="s">
        <v>623</v>
      </c>
      <c r="E92" s="494" t="s">
        <v>1275</v>
      </c>
      <c r="F92" s="694" t="s">
        <v>22</v>
      </c>
      <c r="G92" s="494" t="s">
        <v>7</v>
      </c>
      <c r="H92" s="706" t="s">
        <v>1291</v>
      </c>
      <c r="I92" s="706" t="s">
        <v>1270</v>
      </c>
      <c r="J92" s="696" t="s">
        <v>1283</v>
      </c>
      <c r="K92" s="706">
        <v>400</v>
      </c>
      <c r="L92" s="708">
        <v>493</v>
      </c>
      <c r="M92" s="202">
        <f t="shared" si="2"/>
        <v>1.2324999999999999</v>
      </c>
      <c r="N92" s="550"/>
      <c r="BA92" s="65" t="s">
        <v>765</v>
      </c>
      <c r="BM92" s="179" t="s">
        <v>542</v>
      </c>
    </row>
    <row r="93" spans="1:65" s="65" customFormat="1">
      <c r="A93" s="720" t="s">
        <v>318</v>
      </c>
      <c r="B93" s="706" t="s">
        <v>316</v>
      </c>
      <c r="C93" s="707">
        <v>2016</v>
      </c>
      <c r="D93" s="494" t="s">
        <v>623</v>
      </c>
      <c r="E93" s="494" t="s">
        <v>1275</v>
      </c>
      <c r="F93" s="694" t="s">
        <v>22</v>
      </c>
      <c r="G93" s="494" t="s">
        <v>7</v>
      </c>
      <c r="H93" s="706" t="s">
        <v>1291</v>
      </c>
      <c r="I93" s="706" t="s">
        <v>1271</v>
      </c>
      <c r="J93" s="696" t="s">
        <v>1283</v>
      </c>
      <c r="K93" s="706">
        <v>400</v>
      </c>
      <c r="L93" s="708">
        <v>493</v>
      </c>
      <c r="M93" s="202">
        <f t="shared" si="2"/>
        <v>1.2324999999999999</v>
      </c>
      <c r="N93" s="550"/>
      <c r="BA93" s="65" t="s">
        <v>766</v>
      </c>
      <c r="BM93" s="179" t="s">
        <v>543</v>
      </c>
    </row>
    <row r="94" spans="1:65" s="65" customFormat="1">
      <c r="A94" s="720" t="s">
        <v>318</v>
      </c>
      <c r="B94" s="706" t="s">
        <v>316</v>
      </c>
      <c r="C94" s="707">
        <v>2016</v>
      </c>
      <c r="D94" s="494" t="s">
        <v>623</v>
      </c>
      <c r="E94" s="494" t="s">
        <v>1275</v>
      </c>
      <c r="F94" s="694" t="s">
        <v>22</v>
      </c>
      <c r="G94" s="494" t="s">
        <v>7</v>
      </c>
      <c r="H94" s="706" t="s">
        <v>1291</v>
      </c>
      <c r="I94" s="706" t="s">
        <v>1272</v>
      </c>
      <c r="J94" s="696" t="s">
        <v>1283</v>
      </c>
      <c r="K94" s="706">
        <v>400</v>
      </c>
      <c r="L94" s="708">
        <v>493</v>
      </c>
      <c r="M94" s="202">
        <f t="shared" si="2"/>
        <v>1.2324999999999999</v>
      </c>
      <c r="N94" s="550"/>
      <c r="BA94" s="65" t="s">
        <v>767</v>
      </c>
      <c r="BM94" s="179" t="s">
        <v>544</v>
      </c>
    </row>
    <row r="95" spans="1:65" s="65" customFormat="1">
      <c r="A95" s="720" t="s">
        <v>318</v>
      </c>
      <c r="B95" s="706" t="s">
        <v>316</v>
      </c>
      <c r="C95" s="707">
        <v>2016</v>
      </c>
      <c r="D95" s="494" t="s">
        <v>623</v>
      </c>
      <c r="E95" s="494" t="s">
        <v>1275</v>
      </c>
      <c r="F95" s="694" t="s">
        <v>22</v>
      </c>
      <c r="G95" s="494" t="s">
        <v>7</v>
      </c>
      <c r="H95" s="706" t="s">
        <v>1291</v>
      </c>
      <c r="I95" s="706" t="s">
        <v>1273</v>
      </c>
      <c r="J95" s="696" t="s">
        <v>1283</v>
      </c>
      <c r="K95" s="706">
        <v>400</v>
      </c>
      <c r="L95" s="708">
        <v>493</v>
      </c>
      <c r="M95" s="202">
        <f t="shared" si="2"/>
        <v>1.2324999999999999</v>
      </c>
      <c r="N95" s="550"/>
      <c r="BA95" s="65" t="s">
        <v>768</v>
      </c>
      <c r="BM95" s="179" t="s">
        <v>545</v>
      </c>
    </row>
    <row r="96" spans="1:65" s="65" customFormat="1" ht="25.5">
      <c r="A96" s="353" t="s">
        <v>318</v>
      </c>
      <c r="B96" s="713"/>
      <c r="C96" s="700">
        <v>2016</v>
      </c>
      <c r="D96" s="496" t="s">
        <v>465</v>
      </c>
      <c r="E96" s="713" t="s">
        <v>1263</v>
      </c>
      <c r="F96" s="713" t="s">
        <v>20</v>
      </c>
      <c r="G96" s="713" t="s">
        <v>7</v>
      </c>
      <c r="H96" s="713" t="s">
        <v>64</v>
      </c>
      <c r="I96" s="713" t="s">
        <v>1265</v>
      </c>
      <c r="J96" s="713" t="s">
        <v>1266</v>
      </c>
      <c r="K96" s="711">
        <v>300</v>
      </c>
      <c r="L96" s="550">
        <v>293</v>
      </c>
      <c r="M96" s="202">
        <f t="shared" si="2"/>
        <v>0.97666666666666668</v>
      </c>
      <c r="N96" s="550"/>
      <c r="BA96" s="65" t="s">
        <v>769</v>
      </c>
      <c r="BM96" s="179" t="s">
        <v>546</v>
      </c>
    </row>
    <row r="97" spans="1:65" s="65" customFormat="1">
      <c r="A97" s="353" t="s">
        <v>318</v>
      </c>
      <c r="B97" s="711"/>
      <c r="C97" s="700">
        <v>2016</v>
      </c>
      <c r="D97" s="497" t="s">
        <v>465</v>
      </c>
      <c r="E97" s="711" t="s">
        <v>1263</v>
      </c>
      <c r="F97" s="711" t="s">
        <v>20</v>
      </c>
      <c r="G97" s="711" t="s">
        <v>7</v>
      </c>
      <c r="H97" s="711" t="s">
        <v>64</v>
      </c>
      <c r="I97" s="711" t="s">
        <v>1267</v>
      </c>
      <c r="J97" s="711" t="s">
        <v>1266</v>
      </c>
      <c r="K97" s="711">
        <v>300</v>
      </c>
      <c r="L97" s="550">
        <v>488</v>
      </c>
      <c r="M97" s="202">
        <f t="shared" si="2"/>
        <v>1.6266666666666667</v>
      </c>
      <c r="N97" s="550"/>
      <c r="BA97" s="65" t="s">
        <v>770</v>
      </c>
      <c r="BM97" s="179" t="s">
        <v>645</v>
      </c>
    </row>
    <row r="98" spans="1:65" s="65" customFormat="1">
      <c r="A98" s="353" t="s">
        <v>318</v>
      </c>
      <c r="B98" s="711"/>
      <c r="C98" s="700">
        <v>2016</v>
      </c>
      <c r="D98" s="497" t="s">
        <v>465</v>
      </c>
      <c r="E98" s="711" t="s">
        <v>1263</v>
      </c>
      <c r="F98" s="711" t="s">
        <v>20</v>
      </c>
      <c r="G98" s="711" t="s">
        <v>7</v>
      </c>
      <c r="H98" s="711" t="s">
        <v>64</v>
      </c>
      <c r="I98" s="711" t="s">
        <v>1269</v>
      </c>
      <c r="J98" s="711" t="s">
        <v>1266</v>
      </c>
      <c r="K98" s="711">
        <v>300</v>
      </c>
      <c r="L98" s="550">
        <v>488</v>
      </c>
      <c r="M98" s="202">
        <f t="shared" si="2"/>
        <v>1.6266666666666667</v>
      </c>
      <c r="N98" s="550"/>
      <c r="BA98" s="65" t="s">
        <v>771</v>
      </c>
      <c r="BM98" s="179" t="s">
        <v>547</v>
      </c>
    </row>
    <row r="99" spans="1:65" s="65" customFormat="1">
      <c r="A99" s="353" t="s">
        <v>318</v>
      </c>
      <c r="B99" s="711"/>
      <c r="C99" s="700">
        <v>2016</v>
      </c>
      <c r="D99" s="497" t="s">
        <v>465</v>
      </c>
      <c r="E99" s="711" t="s">
        <v>1263</v>
      </c>
      <c r="F99" s="711" t="s">
        <v>20</v>
      </c>
      <c r="G99" s="711" t="s">
        <v>7</v>
      </c>
      <c r="H99" s="711" t="s">
        <v>64</v>
      </c>
      <c r="I99" s="711" t="s">
        <v>1270</v>
      </c>
      <c r="J99" s="711" t="s">
        <v>1266</v>
      </c>
      <c r="K99" s="711">
        <v>300</v>
      </c>
      <c r="L99" s="550">
        <v>488</v>
      </c>
      <c r="M99" s="202">
        <f t="shared" si="2"/>
        <v>1.6266666666666667</v>
      </c>
      <c r="N99" s="550"/>
      <c r="BA99" s="65" t="s">
        <v>772</v>
      </c>
      <c r="BM99" s="179" t="s">
        <v>94</v>
      </c>
    </row>
    <row r="100" spans="1:65" s="65" customFormat="1">
      <c r="A100" s="353" t="s">
        <v>318</v>
      </c>
      <c r="B100" s="711"/>
      <c r="C100" s="700">
        <v>2016</v>
      </c>
      <c r="D100" s="497" t="s">
        <v>465</v>
      </c>
      <c r="E100" s="711" t="s">
        <v>1263</v>
      </c>
      <c r="F100" s="711" t="s">
        <v>20</v>
      </c>
      <c r="G100" s="711" t="s">
        <v>7</v>
      </c>
      <c r="H100" s="711" t="s">
        <v>64</v>
      </c>
      <c r="I100" s="711" t="s">
        <v>1271</v>
      </c>
      <c r="J100" s="711" t="s">
        <v>1266</v>
      </c>
      <c r="K100" s="711">
        <v>300</v>
      </c>
      <c r="L100" s="550">
        <v>488</v>
      </c>
      <c r="M100" s="202">
        <f t="shared" si="2"/>
        <v>1.6266666666666667</v>
      </c>
      <c r="N100" s="550"/>
      <c r="BA100" s="65" t="s">
        <v>773</v>
      </c>
      <c r="BM100" s="179" t="s">
        <v>548</v>
      </c>
    </row>
    <row r="101" spans="1:65" s="65" customFormat="1">
      <c r="A101" s="353" t="s">
        <v>318</v>
      </c>
      <c r="B101" s="714"/>
      <c r="C101" s="700">
        <v>2016</v>
      </c>
      <c r="D101" s="498" t="s">
        <v>465</v>
      </c>
      <c r="E101" s="714" t="s">
        <v>1263</v>
      </c>
      <c r="F101" s="714" t="s">
        <v>20</v>
      </c>
      <c r="G101" s="714" t="s">
        <v>7</v>
      </c>
      <c r="H101" s="714" t="s">
        <v>64</v>
      </c>
      <c r="I101" s="714" t="s">
        <v>1272</v>
      </c>
      <c r="J101" s="714" t="s">
        <v>1266</v>
      </c>
      <c r="K101" s="714">
        <v>300</v>
      </c>
      <c r="L101" s="550">
        <v>488</v>
      </c>
      <c r="M101" s="202">
        <f t="shared" si="2"/>
        <v>1.6266666666666667</v>
      </c>
      <c r="N101" s="550"/>
      <c r="BA101" s="65" t="s">
        <v>774</v>
      </c>
      <c r="BM101" s="179" t="s">
        <v>549</v>
      </c>
    </row>
    <row r="102" spans="1:65" s="65" customFormat="1">
      <c r="A102" s="353" t="s">
        <v>318</v>
      </c>
      <c r="B102" s="714"/>
      <c r="C102" s="700">
        <v>2016</v>
      </c>
      <c r="D102" s="498" t="s">
        <v>465</v>
      </c>
      <c r="E102" s="714" t="s">
        <v>1263</v>
      </c>
      <c r="F102" s="714" t="s">
        <v>20</v>
      </c>
      <c r="G102" s="714" t="s">
        <v>7</v>
      </c>
      <c r="H102" s="714" t="s">
        <v>64</v>
      </c>
      <c r="I102" s="714" t="s">
        <v>1273</v>
      </c>
      <c r="J102" s="714" t="s">
        <v>1266</v>
      </c>
      <c r="K102" s="714">
        <v>300</v>
      </c>
      <c r="L102" s="550">
        <v>488</v>
      </c>
      <c r="M102" s="202">
        <f t="shared" si="2"/>
        <v>1.6266666666666667</v>
      </c>
      <c r="N102" s="550"/>
      <c r="BA102" s="65" t="s">
        <v>775</v>
      </c>
      <c r="BM102" s="179" t="s">
        <v>550</v>
      </c>
    </row>
    <row r="103" spans="1:65" s="65" customFormat="1">
      <c r="A103" s="720" t="s">
        <v>318</v>
      </c>
      <c r="B103" s="706" t="s">
        <v>1055</v>
      </c>
      <c r="C103" s="707">
        <v>2016</v>
      </c>
      <c r="D103" s="499" t="s">
        <v>483</v>
      </c>
      <c r="E103" s="499" t="s">
        <v>1263</v>
      </c>
      <c r="F103" s="695" t="s">
        <v>20</v>
      </c>
      <c r="G103" s="499" t="s">
        <v>7</v>
      </c>
      <c r="H103" s="706" t="s">
        <v>1292</v>
      </c>
      <c r="I103" s="706" t="s">
        <v>1265</v>
      </c>
      <c r="J103" s="696" t="s">
        <v>1564</v>
      </c>
      <c r="K103" s="706">
        <v>500</v>
      </c>
      <c r="L103" s="708">
        <v>229</v>
      </c>
      <c r="M103" s="202">
        <f t="shared" si="2"/>
        <v>0.45800000000000002</v>
      </c>
      <c r="N103" s="550"/>
      <c r="BA103" s="705" t="s">
        <v>776</v>
      </c>
      <c r="BM103" s="179" t="s">
        <v>551</v>
      </c>
    </row>
    <row r="104" spans="1:65" s="65" customFormat="1">
      <c r="A104" s="720" t="s">
        <v>318</v>
      </c>
      <c r="B104" s="706" t="s">
        <v>1055</v>
      </c>
      <c r="C104" s="707">
        <v>2016</v>
      </c>
      <c r="D104" s="494" t="s">
        <v>483</v>
      </c>
      <c r="E104" s="499" t="s">
        <v>1263</v>
      </c>
      <c r="F104" s="695" t="s">
        <v>20</v>
      </c>
      <c r="G104" s="499" t="s">
        <v>7</v>
      </c>
      <c r="H104" s="706" t="s">
        <v>1292</v>
      </c>
      <c r="I104" s="706" t="s">
        <v>1267</v>
      </c>
      <c r="J104" s="696" t="s">
        <v>1564</v>
      </c>
      <c r="K104" s="706">
        <v>500</v>
      </c>
      <c r="L104" s="708">
        <v>229</v>
      </c>
      <c r="M104" s="202">
        <f t="shared" si="2"/>
        <v>0.45800000000000002</v>
      </c>
      <c r="N104" s="550"/>
      <c r="BA104" s="65" t="s">
        <v>800</v>
      </c>
      <c r="BM104" s="179" t="s">
        <v>552</v>
      </c>
    </row>
    <row r="105" spans="1:65" s="65" customFormat="1">
      <c r="A105" s="720" t="s">
        <v>318</v>
      </c>
      <c r="B105" s="706" t="s">
        <v>1055</v>
      </c>
      <c r="C105" s="707">
        <v>2016</v>
      </c>
      <c r="D105" s="494" t="s">
        <v>483</v>
      </c>
      <c r="E105" s="499" t="s">
        <v>1263</v>
      </c>
      <c r="F105" s="695" t="s">
        <v>20</v>
      </c>
      <c r="G105" s="499" t="s">
        <v>7</v>
      </c>
      <c r="H105" s="706" t="s">
        <v>1292</v>
      </c>
      <c r="I105" s="706" t="s">
        <v>1269</v>
      </c>
      <c r="J105" s="696" t="s">
        <v>1564</v>
      </c>
      <c r="K105" s="706">
        <v>500</v>
      </c>
      <c r="L105" s="708">
        <v>229</v>
      </c>
      <c r="M105" s="202">
        <f t="shared" si="2"/>
        <v>0.45800000000000002</v>
      </c>
      <c r="N105" s="550"/>
      <c r="BA105" s="65" t="s">
        <v>801</v>
      </c>
      <c r="BM105" s="179" t="s">
        <v>553</v>
      </c>
    </row>
    <row r="106" spans="1:65" s="65" customFormat="1">
      <c r="A106" s="720" t="s">
        <v>318</v>
      </c>
      <c r="B106" s="706" t="s">
        <v>1055</v>
      </c>
      <c r="C106" s="707">
        <v>2016</v>
      </c>
      <c r="D106" s="494" t="s">
        <v>483</v>
      </c>
      <c r="E106" s="499" t="s">
        <v>1263</v>
      </c>
      <c r="F106" s="695" t="s">
        <v>20</v>
      </c>
      <c r="G106" s="499" t="s">
        <v>7</v>
      </c>
      <c r="H106" s="706" t="s">
        <v>1292</v>
      </c>
      <c r="I106" s="706" t="s">
        <v>1270</v>
      </c>
      <c r="J106" s="696" t="s">
        <v>1564</v>
      </c>
      <c r="K106" s="706">
        <v>500</v>
      </c>
      <c r="L106" s="708">
        <v>229</v>
      </c>
      <c r="M106" s="202">
        <f t="shared" si="2"/>
        <v>0.45800000000000002</v>
      </c>
      <c r="N106" s="550"/>
      <c r="BA106" s="65" t="s">
        <v>802</v>
      </c>
      <c r="BM106" s="179" t="s">
        <v>646</v>
      </c>
    </row>
    <row r="107" spans="1:65" s="65" customFormat="1">
      <c r="A107" s="720" t="s">
        <v>318</v>
      </c>
      <c r="B107" s="706" t="s">
        <v>1055</v>
      </c>
      <c r="C107" s="707">
        <v>2016</v>
      </c>
      <c r="D107" s="494" t="s">
        <v>483</v>
      </c>
      <c r="E107" s="499" t="s">
        <v>1263</v>
      </c>
      <c r="F107" s="695" t="s">
        <v>20</v>
      </c>
      <c r="G107" s="499" t="s">
        <v>7</v>
      </c>
      <c r="H107" s="706" t="s">
        <v>1292</v>
      </c>
      <c r="I107" s="706" t="s">
        <v>1271</v>
      </c>
      <c r="J107" s="696" t="s">
        <v>1564</v>
      </c>
      <c r="K107" s="706">
        <v>500</v>
      </c>
      <c r="L107" s="708">
        <v>229</v>
      </c>
      <c r="M107" s="202">
        <f t="shared" si="2"/>
        <v>0.45800000000000002</v>
      </c>
      <c r="N107" s="550"/>
      <c r="BA107" s="705" t="s">
        <v>777</v>
      </c>
      <c r="BM107" s="179" t="s">
        <v>81</v>
      </c>
    </row>
    <row r="108" spans="1:65" s="65" customFormat="1">
      <c r="A108" s="720" t="s">
        <v>318</v>
      </c>
      <c r="B108" s="706" t="s">
        <v>1055</v>
      </c>
      <c r="C108" s="707">
        <v>2016</v>
      </c>
      <c r="D108" s="494" t="s">
        <v>483</v>
      </c>
      <c r="E108" s="499" t="s">
        <v>1263</v>
      </c>
      <c r="F108" s="695" t="s">
        <v>20</v>
      </c>
      <c r="G108" s="499" t="s">
        <v>7</v>
      </c>
      <c r="H108" s="706" t="s">
        <v>1292</v>
      </c>
      <c r="I108" s="706" t="s">
        <v>1272</v>
      </c>
      <c r="J108" s="696" t="s">
        <v>1564</v>
      </c>
      <c r="K108" s="706">
        <v>500</v>
      </c>
      <c r="L108" s="708">
        <v>229</v>
      </c>
      <c r="M108" s="202">
        <f t="shared" si="2"/>
        <v>0.45800000000000002</v>
      </c>
      <c r="N108" s="550"/>
      <c r="BA108" s="65" t="s">
        <v>778</v>
      </c>
      <c r="BM108" s="179" t="s">
        <v>554</v>
      </c>
    </row>
    <row r="109" spans="1:65" s="65" customFormat="1">
      <c r="A109" s="720" t="s">
        <v>318</v>
      </c>
      <c r="B109" s="706" t="s">
        <v>1055</v>
      </c>
      <c r="C109" s="707">
        <v>2016</v>
      </c>
      <c r="D109" s="494" t="s">
        <v>483</v>
      </c>
      <c r="E109" s="499" t="s">
        <v>1263</v>
      </c>
      <c r="F109" s="695" t="s">
        <v>20</v>
      </c>
      <c r="G109" s="499" t="s">
        <v>7</v>
      </c>
      <c r="H109" s="706" t="s">
        <v>1292</v>
      </c>
      <c r="I109" s="706" t="s">
        <v>1273</v>
      </c>
      <c r="J109" s="696" t="s">
        <v>1564</v>
      </c>
      <c r="K109" s="706">
        <v>500</v>
      </c>
      <c r="L109" s="708">
        <v>229</v>
      </c>
      <c r="M109" s="202">
        <f t="shared" si="2"/>
        <v>0.45800000000000002</v>
      </c>
      <c r="N109" s="550"/>
      <c r="BA109" s="705" t="s">
        <v>779</v>
      </c>
      <c r="BM109" s="179" t="s">
        <v>555</v>
      </c>
    </row>
    <row r="110" spans="1:65" s="65" customFormat="1">
      <c r="A110" s="353" t="s">
        <v>318</v>
      </c>
      <c r="B110" s="701" t="s">
        <v>1055</v>
      </c>
      <c r="C110" s="700">
        <v>2016</v>
      </c>
      <c r="D110" s="493" t="s">
        <v>483</v>
      </c>
      <c r="E110" s="701" t="s">
        <v>1263</v>
      </c>
      <c r="F110" s="701" t="s">
        <v>20</v>
      </c>
      <c r="G110" s="701" t="s">
        <v>7</v>
      </c>
      <c r="H110" s="701" t="s">
        <v>1056</v>
      </c>
      <c r="I110" s="701" t="s">
        <v>1265</v>
      </c>
      <c r="J110" s="701" t="s">
        <v>1565</v>
      </c>
      <c r="K110" s="701">
        <v>1000</v>
      </c>
      <c r="L110" s="703">
        <f>152+499+232+346+1819</f>
        <v>3048</v>
      </c>
      <c r="M110" s="202">
        <f t="shared" si="2"/>
        <v>3.048</v>
      </c>
      <c r="N110" s="550"/>
      <c r="BA110" s="65" t="s">
        <v>780</v>
      </c>
      <c r="BM110" s="179" t="s">
        <v>556</v>
      </c>
    </row>
    <row r="111" spans="1:65" s="65" customFormat="1">
      <c r="A111" s="353" t="s">
        <v>318</v>
      </c>
      <c r="B111" s="701" t="s">
        <v>1055</v>
      </c>
      <c r="C111" s="700">
        <v>2016</v>
      </c>
      <c r="D111" s="493" t="s">
        <v>483</v>
      </c>
      <c r="E111" s="701" t="s">
        <v>1263</v>
      </c>
      <c r="F111" s="701" t="s">
        <v>20</v>
      </c>
      <c r="G111" s="701" t="s">
        <v>7</v>
      </c>
      <c r="H111" s="701" t="s">
        <v>1056</v>
      </c>
      <c r="I111" s="701" t="s">
        <v>1267</v>
      </c>
      <c r="J111" s="701" t="s">
        <v>1565</v>
      </c>
      <c r="K111" s="701">
        <v>1000</v>
      </c>
      <c r="L111" s="703">
        <v>1980</v>
      </c>
      <c r="M111" s="202">
        <f t="shared" si="2"/>
        <v>1.98</v>
      </c>
      <c r="N111" s="550"/>
      <c r="BA111" s="65" t="s">
        <v>781</v>
      </c>
      <c r="BM111" s="179" t="s">
        <v>557</v>
      </c>
    </row>
    <row r="112" spans="1:65" s="71" customFormat="1">
      <c r="A112" s="353" t="s">
        <v>318</v>
      </c>
      <c r="B112" s="701" t="s">
        <v>1055</v>
      </c>
      <c r="C112" s="700">
        <v>2016</v>
      </c>
      <c r="D112" s="493" t="s">
        <v>483</v>
      </c>
      <c r="E112" s="701" t="s">
        <v>1263</v>
      </c>
      <c r="F112" s="701" t="s">
        <v>20</v>
      </c>
      <c r="G112" s="701" t="s">
        <v>7</v>
      </c>
      <c r="H112" s="701" t="s">
        <v>1056</v>
      </c>
      <c r="I112" s="701" t="s">
        <v>1269</v>
      </c>
      <c r="J112" s="701" t="s">
        <v>1565</v>
      </c>
      <c r="K112" s="701">
        <v>1000</v>
      </c>
      <c r="L112" s="703">
        <f>152+499+232+346+1819</f>
        <v>3048</v>
      </c>
      <c r="M112" s="202">
        <f t="shared" si="2"/>
        <v>3.048</v>
      </c>
      <c r="N112" s="550"/>
      <c r="BA112" s="71" t="s">
        <v>782</v>
      </c>
      <c r="BM112" s="179" t="s">
        <v>558</v>
      </c>
    </row>
    <row r="113" spans="1:65" s="71" customFormat="1">
      <c r="A113" s="353" t="s">
        <v>318</v>
      </c>
      <c r="B113" s="701" t="s">
        <v>1055</v>
      </c>
      <c r="C113" s="700">
        <v>2016</v>
      </c>
      <c r="D113" s="493" t="s">
        <v>483</v>
      </c>
      <c r="E113" s="701" t="s">
        <v>1263</v>
      </c>
      <c r="F113" s="701" t="s">
        <v>20</v>
      </c>
      <c r="G113" s="701" t="s">
        <v>7</v>
      </c>
      <c r="H113" s="701" t="s">
        <v>1056</v>
      </c>
      <c r="I113" s="701" t="s">
        <v>1270</v>
      </c>
      <c r="J113" s="701" t="s">
        <v>1565</v>
      </c>
      <c r="K113" s="701">
        <v>1000</v>
      </c>
      <c r="L113" s="703">
        <f>152+499+232+346+1817</f>
        <v>3046</v>
      </c>
      <c r="M113" s="202">
        <f t="shared" si="2"/>
        <v>3.0459999999999998</v>
      </c>
      <c r="N113" s="550"/>
      <c r="BA113" s="71" t="s">
        <v>783</v>
      </c>
      <c r="BM113" s="179" t="s">
        <v>559</v>
      </c>
    </row>
    <row r="114" spans="1:65" s="71" customFormat="1">
      <c r="A114" s="353" t="s">
        <v>318</v>
      </c>
      <c r="B114" s="701" t="s">
        <v>1055</v>
      </c>
      <c r="C114" s="700">
        <v>2016</v>
      </c>
      <c r="D114" s="493" t="s">
        <v>483</v>
      </c>
      <c r="E114" s="701" t="s">
        <v>1263</v>
      </c>
      <c r="F114" s="701" t="s">
        <v>20</v>
      </c>
      <c r="G114" s="701" t="s">
        <v>7</v>
      </c>
      <c r="H114" s="701" t="s">
        <v>1056</v>
      </c>
      <c r="I114" s="701" t="s">
        <v>1271</v>
      </c>
      <c r="J114" s="701" t="s">
        <v>1565</v>
      </c>
      <c r="K114" s="701">
        <v>1000</v>
      </c>
      <c r="L114" s="703">
        <f>152+499+232+346+1817</f>
        <v>3046</v>
      </c>
      <c r="M114" s="202">
        <f t="shared" si="2"/>
        <v>3.0459999999999998</v>
      </c>
      <c r="N114" s="550"/>
      <c r="BA114" s="715" t="s">
        <v>784</v>
      </c>
      <c r="BM114" s="179" t="s">
        <v>560</v>
      </c>
    </row>
    <row r="115" spans="1:65" s="71" customFormat="1">
      <c r="A115" s="353" t="s">
        <v>318</v>
      </c>
      <c r="B115" s="701" t="s">
        <v>1055</v>
      </c>
      <c r="C115" s="700">
        <v>2016</v>
      </c>
      <c r="D115" s="493" t="s">
        <v>483</v>
      </c>
      <c r="E115" s="701" t="s">
        <v>1263</v>
      </c>
      <c r="F115" s="701" t="s">
        <v>20</v>
      </c>
      <c r="G115" s="701" t="s">
        <v>7</v>
      </c>
      <c r="H115" s="701" t="s">
        <v>1056</v>
      </c>
      <c r="I115" s="701" t="s">
        <v>1272</v>
      </c>
      <c r="J115" s="701" t="s">
        <v>1565</v>
      </c>
      <c r="K115" s="701">
        <v>1000</v>
      </c>
      <c r="L115" s="703">
        <f>152+499+232+346+956</f>
        <v>2185</v>
      </c>
      <c r="M115" s="202">
        <f t="shared" si="2"/>
        <v>2.1850000000000001</v>
      </c>
      <c r="N115" s="550"/>
      <c r="AZ115" s="71" t="s">
        <v>785</v>
      </c>
      <c r="BL115" s="179" t="s">
        <v>82</v>
      </c>
    </row>
    <row r="116" spans="1:65" s="71" customFormat="1">
      <c r="A116" s="353" t="s">
        <v>318</v>
      </c>
      <c r="B116" s="701" t="s">
        <v>1055</v>
      </c>
      <c r="C116" s="700">
        <v>2016</v>
      </c>
      <c r="D116" s="493" t="s">
        <v>483</v>
      </c>
      <c r="E116" s="701" t="s">
        <v>1263</v>
      </c>
      <c r="F116" s="701" t="s">
        <v>20</v>
      </c>
      <c r="G116" s="701" t="s">
        <v>7</v>
      </c>
      <c r="H116" s="701" t="s">
        <v>1056</v>
      </c>
      <c r="I116" s="701" t="s">
        <v>1273</v>
      </c>
      <c r="J116" s="701" t="s">
        <v>1565</v>
      </c>
      <c r="K116" s="701">
        <v>1000</v>
      </c>
      <c r="L116" s="703">
        <f>152+499+232+346+954</f>
        <v>2183</v>
      </c>
      <c r="M116" s="202">
        <f t="shared" si="2"/>
        <v>2.1829999999999998</v>
      </c>
      <c r="N116" s="550"/>
      <c r="AZ116" s="71" t="s">
        <v>786</v>
      </c>
      <c r="BL116" s="179" t="s">
        <v>561</v>
      </c>
    </row>
    <row r="117" spans="1:65" s="71" customFormat="1">
      <c r="A117" s="353" t="s">
        <v>318</v>
      </c>
      <c r="B117" s="701" t="s">
        <v>1055</v>
      </c>
      <c r="C117" s="700">
        <v>2016</v>
      </c>
      <c r="D117" s="493" t="s">
        <v>489</v>
      </c>
      <c r="E117" s="701" t="s">
        <v>1275</v>
      </c>
      <c r="F117" s="701" t="s">
        <v>20</v>
      </c>
      <c r="G117" s="701" t="s">
        <v>7</v>
      </c>
      <c r="H117" s="701" t="s">
        <v>64</v>
      </c>
      <c r="I117" s="701" t="s">
        <v>1293</v>
      </c>
      <c r="J117" s="701" t="s">
        <v>1290</v>
      </c>
      <c r="K117" s="714">
        <v>15000</v>
      </c>
      <c r="L117" s="703">
        <v>21820</v>
      </c>
      <c r="M117" s="202">
        <f t="shared" si="2"/>
        <v>1.4546666666666668</v>
      </c>
      <c r="N117" s="550"/>
      <c r="AZ117" s="71" t="s">
        <v>787</v>
      </c>
      <c r="BL117" s="179" t="s">
        <v>562</v>
      </c>
    </row>
    <row r="118" spans="1:65" s="71" customFormat="1">
      <c r="A118" s="353" t="s">
        <v>318</v>
      </c>
      <c r="B118" s="701" t="s">
        <v>1055</v>
      </c>
      <c r="C118" s="700">
        <v>2016</v>
      </c>
      <c r="D118" s="493" t="s">
        <v>489</v>
      </c>
      <c r="E118" s="701" t="s">
        <v>1275</v>
      </c>
      <c r="F118" s="701" t="s">
        <v>20</v>
      </c>
      <c r="G118" s="701" t="s">
        <v>7</v>
      </c>
      <c r="H118" s="701" t="s">
        <v>64</v>
      </c>
      <c r="I118" s="701" t="s">
        <v>1272</v>
      </c>
      <c r="J118" s="701" t="s">
        <v>1290</v>
      </c>
      <c r="K118" s="714">
        <v>2000</v>
      </c>
      <c r="L118" s="703">
        <v>5494</v>
      </c>
      <c r="M118" s="202">
        <f t="shared" si="2"/>
        <v>2.7469999999999999</v>
      </c>
      <c r="N118" s="550"/>
      <c r="AZ118" s="71" t="s">
        <v>788</v>
      </c>
      <c r="BL118" s="179" t="s">
        <v>563</v>
      </c>
    </row>
    <row r="119" spans="1:65" s="71" customFormat="1">
      <c r="A119" s="353" t="s">
        <v>318</v>
      </c>
      <c r="B119" s="701" t="s">
        <v>315</v>
      </c>
      <c r="C119" s="700">
        <v>2016</v>
      </c>
      <c r="D119" s="493" t="s">
        <v>91</v>
      </c>
      <c r="E119" s="701" t="s">
        <v>1263</v>
      </c>
      <c r="F119" s="701" t="s">
        <v>20</v>
      </c>
      <c r="G119" s="701" t="s">
        <v>7</v>
      </c>
      <c r="H119" s="701" t="s">
        <v>804</v>
      </c>
      <c r="I119" s="701" t="s">
        <v>1265</v>
      </c>
      <c r="J119" s="701" t="s">
        <v>1290</v>
      </c>
      <c r="K119" s="701">
        <v>1000</v>
      </c>
      <c r="L119" s="716">
        <v>1040</v>
      </c>
      <c r="M119" s="202">
        <f t="shared" si="2"/>
        <v>1.04</v>
      </c>
      <c r="N119" s="550"/>
      <c r="AZ119" s="71" t="s">
        <v>789</v>
      </c>
      <c r="BL119" s="179" t="s">
        <v>564</v>
      </c>
    </row>
    <row r="120" spans="1:65" s="71" customFormat="1">
      <c r="A120" s="353" t="s">
        <v>318</v>
      </c>
      <c r="B120" s="701" t="s">
        <v>315</v>
      </c>
      <c r="C120" s="700">
        <v>2016</v>
      </c>
      <c r="D120" s="493" t="s">
        <v>91</v>
      </c>
      <c r="E120" s="701" t="s">
        <v>1263</v>
      </c>
      <c r="F120" s="701" t="s">
        <v>20</v>
      </c>
      <c r="G120" s="701" t="s">
        <v>7</v>
      </c>
      <c r="H120" s="701" t="s">
        <v>804</v>
      </c>
      <c r="I120" s="701" t="s">
        <v>1267</v>
      </c>
      <c r="J120" s="701" t="s">
        <v>1290</v>
      </c>
      <c r="K120" s="701">
        <v>1000</v>
      </c>
      <c r="L120" s="716">
        <v>23769</v>
      </c>
      <c r="M120" s="202">
        <f t="shared" si="2"/>
        <v>23.768999999999998</v>
      </c>
      <c r="N120" s="550"/>
      <c r="AZ120" s="71" t="s">
        <v>790</v>
      </c>
      <c r="BL120" s="179" t="s">
        <v>565</v>
      </c>
    </row>
    <row r="121" spans="1:65" s="71" customFormat="1">
      <c r="A121" s="353" t="s">
        <v>318</v>
      </c>
      <c r="B121" s="701" t="s">
        <v>314</v>
      </c>
      <c r="C121" s="700">
        <v>2016</v>
      </c>
      <c r="D121" s="493" t="s">
        <v>91</v>
      </c>
      <c r="E121" s="701" t="s">
        <v>1263</v>
      </c>
      <c r="F121" s="701" t="s">
        <v>20</v>
      </c>
      <c r="G121" s="701" t="s">
        <v>7</v>
      </c>
      <c r="H121" s="701" t="s">
        <v>1056</v>
      </c>
      <c r="I121" s="701" t="s">
        <v>1265</v>
      </c>
      <c r="J121" s="701" t="s">
        <v>1294</v>
      </c>
      <c r="K121" s="701">
        <v>500</v>
      </c>
      <c r="L121" s="716">
        <f>536+175</f>
        <v>711</v>
      </c>
      <c r="M121" s="202">
        <f t="shared" si="2"/>
        <v>1.4219999999999999</v>
      </c>
      <c r="N121" s="550"/>
      <c r="AZ121" s="715" t="s">
        <v>791</v>
      </c>
      <c r="BL121" s="179" t="s">
        <v>566</v>
      </c>
    </row>
    <row r="122" spans="1:65" s="71" customFormat="1">
      <c r="A122" s="353" t="s">
        <v>318</v>
      </c>
      <c r="B122" s="701" t="s">
        <v>314</v>
      </c>
      <c r="C122" s="700">
        <v>2016</v>
      </c>
      <c r="D122" s="493" t="s">
        <v>91</v>
      </c>
      <c r="E122" s="701" t="s">
        <v>1263</v>
      </c>
      <c r="F122" s="701" t="s">
        <v>20</v>
      </c>
      <c r="G122" s="701" t="s">
        <v>7</v>
      </c>
      <c r="H122" s="701" t="s">
        <v>1056</v>
      </c>
      <c r="I122" s="701" t="s">
        <v>1267</v>
      </c>
      <c r="J122" s="701" t="s">
        <v>1294</v>
      </c>
      <c r="K122" s="701">
        <v>500</v>
      </c>
      <c r="L122" s="716">
        <f>1626+176</f>
        <v>1802</v>
      </c>
      <c r="M122" s="202">
        <f t="shared" si="2"/>
        <v>3.6040000000000001</v>
      </c>
      <c r="N122" s="550"/>
      <c r="AZ122" s="71" t="s">
        <v>792</v>
      </c>
      <c r="BL122" s="179" t="s">
        <v>567</v>
      </c>
    </row>
    <row r="123" spans="1:65" s="71" customFormat="1">
      <c r="A123" s="353" t="s">
        <v>318</v>
      </c>
      <c r="B123" s="701" t="s">
        <v>314</v>
      </c>
      <c r="C123" s="700">
        <v>2016</v>
      </c>
      <c r="D123" s="493" t="s">
        <v>91</v>
      </c>
      <c r="E123" s="701" t="s">
        <v>1263</v>
      </c>
      <c r="F123" s="701" t="s">
        <v>20</v>
      </c>
      <c r="G123" s="701" t="s">
        <v>7</v>
      </c>
      <c r="H123" s="701" t="s">
        <v>1056</v>
      </c>
      <c r="I123" s="701" t="s">
        <v>1269</v>
      </c>
      <c r="J123" s="701" t="s">
        <v>1295</v>
      </c>
      <c r="K123" s="701">
        <v>500</v>
      </c>
      <c r="L123" s="716">
        <v>175</v>
      </c>
      <c r="M123" s="202">
        <f t="shared" si="2"/>
        <v>0.35</v>
      </c>
      <c r="N123" s="550"/>
      <c r="AZ123" s="715" t="s">
        <v>793</v>
      </c>
      <c r="BL123" s="179" t="s">
        <v>568</v>
      </c>
    </row>
    <row r="124" spans="1:65" s="71" customFormat="1">
      <c r="A124" s="353" t="s">
        <v>318</v>
      </c>
      <c r="B124" s="701" t="s">
        <v>314</v>
      </c>
      <c r="C124" s="700">
        <v>2016</v>
      </c>
      <c r="D124" s="493" t="s">
        <v>91</v>
      </c>
      <c r="E124" s="701" t="s">
        <v>1263</v>
      </c>
      <c r="F124" s="701" t="s">
        <v>20</v>
      </c>
      <c r="G124" s="701" t="s">
        <v>7</v>
      </c>
      <c r="H124" s="701" t="s">
        <v>1056</v>
      </c>
      <c r="I124" s="701" t="s">
        <v>1270</v>
      </c>
      <c r="J124" s="701" t="s">
        <v>1295</v>
      </c>
      <c r="K124" s="701">
        <v>500</v>
      </c>
      <c r="L124" s="716">
        <v>152</v>
      </c>
      <c r="M124" s="202">
        <f t="shared" si="2"/>
        <v>0.30399999999999999</v>
      </c>
      <c r="N124" s="550"/>
      <c r="AZ124" s="71" t="s">
        <v>794</v>
      </c>
      <c r="BL124" s="179" t="s">
        <v>569</v>
      </c>
    </row>
    <row r="125" spans="1:65" s="71" customFormat="1">
      <c r="A125" s="353" t="s">
        <v>318</v>
      </c>
      <c r="B125" s="701" t="s">
        <v>314</v>
      </c>
      <c r="C125" s="700">
        <v>2016</v>
      </c>
      <c r="D125" s="493" t="s">
        <v>91</v>
      </c>
      <c r="E125" s="701" t="s">
        <v>1263</v>
      </c>
      <c r="F125" s="701" t="s">
        <v>20</v>
      </c>
      <c r="G125" s="701" t="s">
        <v>7</v>
      </c>
      <c r="H125" s="701" t="s">
        <v>1056</v>
      </c>
      <c r="I125" s="701" t="s">
        <v>1271</v>
      </c>
      <c r="J125" s="701" t="s">
        <v>1295</v>
      </c>
      <c r="K125" s="701">
        <v>500</v>
      </c>
      <c r="L125" s="716">
        <v>152</v>
      </c>
      <c r="M125" s="202">
        <f t="shared" si="2"/>
        <v>0.30399999999999999</v>
      </c>
      <c r="N125" s="550"/>
      <c r="BL125" s="179" t="s">
        <v>570</v>
      </c>
    </row>
    <row r="126" spans="1:65" s="71" customFormat="1">
      <c r="A126" s="353" t="s">
        <v>318</v>
      </c>
      <c r="B126" s="701" t="s">
        <v>314</v>
      </c>
      <c r="C126" s="700">
        <v>2016</v>
      </c>
      <c r="D126" s="493" t="s">
        <v>91</v>
      </c>
      <c r="E126" s="701" t="s">
        <v>1263</v>
      </c>
      <c r="F126" s="701" t="s">
        <v>20</v>
      </c>
      <c r="G126" s="701" t="s">
        <v>7</v>
      </c>
      <c r="H126" s="701" t="s">
        <v>1056</v>
      </c>
      <c r="I126" s="701" t="s">
        <v>1272</v>
      </c>
      <c r="J126" s="701" t="s">
        <v>1295</v>
      </c>
      <c r="K126" s="701">
        <v>500</v>
      </c>
      <c r="L126" s="716">
        <v>175</v>
      </c>
      <c r="M126" s="202">
        <f t="shared" si="2"/>
        <v>0.35</v>
      </c>
      <c r="N126" s="550"/>
      <c r="BL126" s="179" t="s">
        <v>571</v>
      </c>
    </row>
    <row r="127" spans="1:65" s="71" customFormat="1">
      <c r="A127" s="353" t="s">
        <v>318</v>
      </c>
      <c r="B127" s="701" t="s">
        <v>314</v>
      </c>
      <c r="C127" s="700">
        <v>2016</v>
      </c>
      <c r="D127" s="493" t="s">
        <v>91</v>
      </c>
      <c r="E127" s="701" t="s">
        <v>1263</v>
      </c>
      <c r="F127" s="701" t="s">
        <v>20</v>
      </c>
      <c r="G127" s="701" t="s">
        <v>7</v>
      </c>
      <c r="H127" s="701" t="s">
        <v>1056</v>
      </c>
      <c r="I127" s="701" t="s">
        <v>1273</v>
      </c>
      <c r="J127" s="701" t="s">
        <v>1295</v>
      </c>
      <c r="K127" s="701">
        <v>500</v>
      </c>
      <c r="L127" s="716">
        <v>152</v>
      </c>
      <c r="M127" s="202">
        <f t="shared" si="2"/>
        <v>0.30399999999999999</v>
      </c>
      <c r="N127" s="550"/>
      <c r="BL127" s="179" t="s">
        <v>572</v>
      </c>
    </row>
    <row r="128" spans="1:65" s="71" customFormat="1">
      <c r="A128" s="353" t="s">
        <v>318</v>
      </c>
      <c r="B128" s="701" t="s">
        <v>1296</v>
      </c>
      <c r="C128" s="700">
        <v>2016</v>
      </c>
      <c r="D128" s="493" t="s">
        <v>526</v>
      </c>
      <c r="E128" s="701" t="s">
        <v>1275</v>
      </c>
      <c r="F128" s="701" t="s">
        <v>20</v>
      </c>
      <c r="G128" s="701" t="s">
        <v>7</v>
      </c>
      <c r="H128" s="701" t="s">
        <v>64</v>
      </c>
      <c r="I128" s="701" t="s">
        <v>1265</v>
      </c>
      <c r="J128" s="701" t="s">
        <v>1274</v>
      </c>
      <c r="K128" s="701">
        <v>1500</v>
      </c>
      <c r="L128" s="716">
        <f>675+762</f>
        <v>1437</v>
      </c>
      <c r="M128" s="202">
        <f t="shared" si="2"/>
        <v>0.95799999999999996</v>
      </c>
      <c r="N128" s="550"/>
      <c r="BM128" s="179" t="s">
        <v>573</v>
      </c>
    </row>
    <row r="129" spans="1:65" s="71" customFormat="1">
      <c r="A129" s="353" t="s">
        <v>318</v>
      </c>
      <c r="B129" s="701" t="s">
        <v>1296</v>
      </c>
      <c r="C129" s="700">
        <v>2016</v>
      </c>
      <c r="D129" s="493" t="s">
        <v>526</v>
      </c>
      <c r="E129" s="701" t="s">
        <v>1275</v>
      </c>
      <c r="F129" s="701" t="s">
        <v>20</v>
      </c>
      <c r="G129" s="701" t="s">
        <v>7</v>
      </c>
      <c r="H129" s="701" t="s">
        <v>64</v>
      </c>
      <c r="I129" s="701" t="s">
        <v>1267</v>
      </c>
      <c r="J129" s="701" t="s">
        <v>1274</v>
      </c>
      <c r="K129" s="701">
        <v>1500</v>
      </c>
      <c r="L129" s="716">
        <f>675+788</f>
        <v>1463</v>
      </c>
      <c r="M129" s="202">
        <f t="shared" si="2"/>
        <v>0.97533333333333339</v>
      </c>
      <c r="N129" s="550"/>
      <c r="BM129" s="179" t="s">
        <v>574</v>
      </c>
    </row>
    <row r="130" spans="1:65" s="71" customFormat="1">
      <c r="A130" s="353" t="s">
        <v>318</v>
      </c>
      <c r="B130" s="701" t="s">
        <v>1296</v>
      </c>
      <c r="C130" s="700">
        <v>2016</v>
      </c>
      <c r="D130" s="493" t="s">
        <v>526</v>
      </c>
      <c r="E130" s="701" t="s">
        <v>1275</v>
      </c>
      <c r="F130" s="701" t="s">
        <v>20</v>
      </c>
      <c r="G130" s="701" t="s">
        <v>7</v>
      </c>
      <c r="H130" s="701" t="s">
        <v>64</v>
      </c>
      <c r="I130" s="701" t="s">
        <v>1269</v>
      </c>
      <c r="J130" s="701" t="s">
        <v>1274</v>
      </c>
      <c r="K130" s="701">
        <v>1500</v>
      </c>
      <c r="L130" s="716">
        <f t="shared" ref="L130" si="4">675+762</f>
        <v>1437</v>
      </c>
      <c r="M130" s="202">
        <f t="shared" si="2"/>
        <v>0.95799999999999996</v>
      </c>
      <c r="N130" s="550"/>
      <c r="BM130" s="179" t="s">
        <v>575</v>
      </c>
    </row>
    <row r="131" spans="1:65" s="71" customFormat="1">
      <c r="A131" s="353" t="s">
        <v>318</v>
      </c>
      <c r="B131" s="701" t="s">
        <v>1296</v>
      </c>
      <c r="C131" s="700">
        <v>2016</v>
      </c>
      <c r="D131" s="493" t="s">
        <v>526</v>
      </c>
      <c r="E131" s="701" t="s">
        <v>1275</v>
      </c>
      <c r="F131" s="701" t="s">
        <v>20</v>
      </c>
      <c r="G131" s="701" t="s">
        <v>7</v>
      </c>
      <c r="H131" s="701" t="s">
        <v>64</v>
      </c>
      <c r="I131" s="701" t="s">
        <v>1270</v>
      </c>
      <c r="J131" s="701" t="s">
        <v>1297</v>
      </c>
      <c r="K131" s="701">
        <v>1500</v>
      </c>
      <c r="L131" s="716">
        <f>675</f>
        <v>675</v>
      </c>
      <c r="M131" s="202">
        <f t="shared" si="2"/>
        <v>0.45</v>
      </c>
      <c r="N131" s="550"/>
      <c r="BM131" s="179" t="s">
        <v>576</v>
      </c>
    </row>
    <row r="132" spans="1:65" s="71" customFormat="1">
      <c r="A132" s="353" t="s">
        <v>318</v>
      </c>
      <c r="B132" s="701" t="s">
        <v>1296</v>
      </c>
      <c r="C132" s="700">
        <v>2016</v>
      </c>
      <c r="D132" s="493" t="s">
        <v>526</v>
      </c>
      <c r="E132" s="701" t="s">
        <v>1275</v>
      </c>
      <c r="F132" s="701" t="s">
        <v>20</v>
      </c>
      <c r="G132" s="701" t="s">
        <v>7</v>
      </c>
      <c r="H132" s="701" t="s">
        <v>64</v>
      </c>
      <c r="I132" s="701" t="s">
        <v>1271</v>
      </c>
      <c r="J132" s="701" t="s">
        <v>1297</v>
      </c>
      <c r="K132" s="701">
        <v>1500</v>
      </c>
      <c r="L132" s="716">
        <f>675</f>
        <v>675</v>
      </c>
      <c r="M132" s="202">
        <f t="shared" si="2"/>
        <v>0.45</v>
      </c>
      <c r="N132" s="550"/>
      <c r="BM132" s="179" t="s">
        <v>577</v>
      </c>
    </row>
    <row r="133" spans="1:65" s="71" customFormat="1">
      <c r="A133" s="353" t="s">
        <v>318</v>
      </c>
      <c r="B133" s="701" t="s">
        <v>1296</v>
      </c>
      <c r="C133" s="700">
        <v>2016</v>
      </c>
      <c r="D133" s="493" t="s">
        <v>526</v>
      </c>
      <c r="E133" s="701" t="s">
        <v>1275</v>
      </c>
      <c r="F133" s="701" t="s">
        <v>20</v>
      </c>
      <c r="G133" s="701" t="s">
        <v>7</v>
      </c>
      <c r="H133" s="701" t="s">
        <v>64</v>
      </c>
      <c r="I133" s="701" t="s">
        <v>1272</v>
      </c>
      <c r="J133" s="701" t="s">
        <v>1274</v>
      </c>
      <c r="K133" s="701">
        <v>1500</v>
      </c>
      <c r="L133" s="716">
        <f>675+787</f>
        <v>1462</v>
      </c>
      <c r="M133" s="202">
        <f t="shared" si="2"/>
        <v>0.97466666666666668</v>
      </c>
      <c r="N133" s="550"/>
      <c r="BM133" s="179" t="s">
        <v>647</v>
      </c>
    </row>
    <row r="134" spans="1:65" s="71" customFormat="1">
      <c r="A134" s="353" t="s">
        <v>318</v>
      </c>
      <c r="B134" s="701" t="s">
        <v>1296</v>
      </c>
      <c r="C134" s="700">
        <v>2016</v>
      </c>
      <c r="D134" s="493" t="s">
        <v>526</v>
      </c>
      <c r="E134" s="701" t="s">
        <v>1275</v>
      </c>
      <c r="F134" s="701" t="s">
        <v>20</v>
      </c>
      <c r="G134" s="701" t="s">
        <v>7</v>
      </c>
      <c r="H134" s="701" t="s">
        <v>64</v>
      </c>
      <c r="I134" s="701" t="s">
        <v>1273</v>
      </c>
      <c r="J134" s="701" t="s">
        <v>1274</v>
      </c>
      <c r="K134" s="701">
        <v>1500</v>
      </c>
      <c r="L134" s="716">
        <f>675+762</f>
        <v>1437</v>
      </c>
      <c r="M134" s="202">
        <f t="shared" si="2"/>
        <v>0.95799999999999996</v>
      </c>
      <c r="N134" s="550"/>
      <c r="BM134" s="179" t="s">
        <v>578</v>
      </c>
    </row>
    <row r="135" spans="1:65" s="71" customFormat="1">
      <c r="A135" s="353" t="s">
        <v>318</v>
      </c>
      <c r="B135" s="701"/>
      <c r="C135" s="700">
        <v>2016</v>
      </c>
      <c r="D135" s="493" t="s">
        <v>534</v>
      </c>
      <c r="E135" s="701" t="s">
        <v>1263</v>
      </c>
      <c r="F135" s="701" t="s">
        <v>20</v>
      </c>
      <c r="G135" s="701" t="s">
        <v>7</v>
      </c>
      <c r="H135" s="701" t="s">
        <v>804</v>
      </c>
      <c r="I135" s="701" t="s">
        <v>1265</v>
      </c>
      <c r="J135" s="701" t="s">
        <v>1283</v>
      </c>
      <c r="K135" s="701">
        <v>500</v>
      </c>
      <c r="L135" s="716">
        <v>534</v>
      </c>
      <c r="M135" s="202">
        <f t="shared" si="2"/>
        <v>1.0680000000000001</v>
      </c>
      <c r="N135" s="550"/>
      <c r="BM135" s="180" t="s">
        <v>579</v>
      </c>
    </row>
    <row r="136" spans="1:65" s="71" customFormat="1">
      <c r="A136" s="353" t="s">
        <v>318</v>
      </c>
      <c r="B136" s="701"/>
      <c r="C136" s="700">
        <v>2016</v>
      </c>
      <c r="D136" s="493" t="s">
        <v>534</v>
      </c>
      <c r="E136" s="701" t="s">
        <v>1263</v>
      </c>
      <c r="F136" s="701" t="s">
        <v>20</v>
      </c>
      <c r="G136" s="701" t="s">
        <v>7</v>
      </c>
      <c r="H136" s="701" t="s">
        <v>804</v>
      </c>
      <c r="I136" s="701" t="s">
        <v>1267</v>
      </c>
      <c r="J136" s="701" t="s">
        <v>1283</v>
      </c>
      <c r="K136" s="701">
        <v>500</v>
      </c>
      <c r="L136" s="716">
        <v>5065</v>
      </c>
      <c r="M136" s="202">
        <f t="shared" si="2"/>
        <v>10.130000000000001</v>
      </c>
      <c r="N136" s="550"/>
      <c r="BM136" s="179" t="s">
        <v>580</v>
      </c>
    </row>
    <row r="137" spans="1:65" s="71" customFormat="1">
      <c r="A137" s="720" t="s">
        <v>318</v>
      </c>
      <c r="B137" s="706" t="s">
        <v>314</v>
      </c>
      <c r="C137" s="707">
        <v>2016</v>
      </c>
      <c r="D137" s="494" t="s">
        <v>534</v>
      </c>
      <c r="E137" s="494" t="s">
        <v>1263</v>
      </c>
      <c r="F137" s="694" t="s">
        <v>20</v>
      </c>
      <c r="G137" s="494" t="s">
        <v>7</v>
      </c>
      <c r="H137" s="706" t="s">
        <v>1195</v>
      </c>
      <c r="I137" s="706" t="s">
        <v>1265</v>
      </c>
      <c r="J137" s="706" t="s">
        <v>1277</v>
      </c>
      <c r="K137" s="706">
        <v>500</v>
      </c>
      <c r="L137" s="717">
        <f>375+303</f>
        <v>678</v>
      </c>
      <c r="M137" s="202">
        <f t="shared" si="2"/>
        <v>1.3560000000000001</v>
      </c>
      <c r="N137" s="550"/>
      <c r="BM137" s="179" t="s">
        <v>581</v>
      </c>
    </row>
    <row r="138" spans="1:65" s="71" customFormat="1">
      <c r="A138" s="720" t="s">
        <v>318</v>
      </c>
      <c r="B138" s="706" t="s">
        <v>314</v>
      </c>
      <c r="C138" s="707">
        <v>2016</v>
      </c>
      <c r="D138" s="494" t="s">
        <v>534</v>
      </c>
      <c r="E138" s="494" t="s">
        <v>1263</v>
      </c>
      <c r="F138" s="694" t="s">
        <v>20</v>
      </c>
      <c r="G138" s="494" t="s">
        <v>7</v>
      </c>
      <c r="H138" s="706" t="s">
        <v>1195</v>
      </c>
      <c r="I138" s="706" t="s">
        <v>1267</v>
      </c>
      <c r="J138" s="706" t="s">
        <v>1277</v>
      </c>
      <c r="K138" s="706">
        <v>500</v>
      </c>
      <c r="L138" s="717">
        <f>445+303</f>
        <v>748</v>
      </c>
      <c r="M138" s="202">
        <f t="shared" si="2"/>
        <v>1.496</v>
      </c>
      <c r="N138" s="550"/>
      <c r="BM138" s="179" t="s">
        <v>582</v>
      </c>
    </row>
    <row r="139" spans="1:65" s="71" customFormat="1">
      <c r="A139" s="720" t="s">
        <v>318</v>
      </c>
      <c r="B139" s="706" t="s">
        <v>314</v>
      </c>
      <c r="C139" s="707">
        <v>2016</v>
      </c>
      <c r="D139" s="494" t="s">
        <v>534</v>
      </c>
      <c r="E139" s="494" t="s">
        <v>1263</v>
      </c>
      <c r="F139" s="694" t="s">
        <v>20</v>
      </c>
      <c r="G139" s="494" t="s">
        <v>7</v>
      </c>
      <c r="H139" s="706" t="s">
        <v>1195</v>
      </c>
      <c r="I139" s="706" t="s">
        <v>1269</v>
      </c>
      <c r="J139" s="706" t="s">
        <v>1295</v>
      </c>
      <c r="K139" s="706">
        <v>500</v>
      </c>
      <c r="L139" s="717">
        <f>303</f>
        <v>303</v>
      </c>
      <c r="M139" s="202">
        <f t="shared" si="2"/>
        <v>0.60599999999999998</v>
      </c>
      <c r="N139" s="550"/>
      <c r="BM139" s="179" t="s">
        <v>583</v>
      </c>
    </row>
    <row r="140" spans="1:65" s="71" customFormat="1">
      <c r="A140" s="720" t="s">
        <v>318</v>
      </c>
      <c r="B140" s="706" t="s">
        <v>314</v>
      </c>
      <c r="C140" s="707">
        <v>2016</v>
      </c>
      <c r="D140" s="494" t="s">
        <v>534</v>
      </c>
      <c r="E140" s="494" t="s">
        <v>1263</v>
      </c>
      <c r="F140" s="694" t="s">
        <v>20</v>
      </c>
      <c r="G140" s="494" t="s">
        <v>7</v>
      </c>
      <c r="H140" s="706" t="s">
        <v>1195</v>
      </c>
      <c r="I140" s="706" t="s">
        <v>1270</v>
      </c>
      <c r="J140" s="706" t="s">
        <v>1295</v>
      </c>
      <c r="K140" s="706">
        <v>500</v>
      </c>
      <c r="L140" s="717">
        <f>223</f>
        <v>223</v>
      </c>
      <c r="M140" s="202">
        <f t="shared" si="2"/>
        <v>0.44600000000000001</v>
      </c>
      <c r="N140" s="550"/>
      <c r="BM140" s="179" t="s">
        <v>584</v>
      </c>
    </row>
    <row r="141" spans="1:65" s="71" customFormat="1">
      <c r="A141" s="720" t="s">
        <v>318</v>
      </c>
      <c r="B141" s="706" t="s">
        <v>314</v>
      </c>
      <c r="C141" s="707">
        <v>2016</v>
      </c>
      <c r="D141" s="494" t="s">
        <v>534</v>
      </c>
      <c r="E141" s="494" t="s">
        <v>1263</v>
      </c>
      <c r="F141" s="694" t="s">
        <v>20</v>
      </c>
      <c r="G141" s="494" t="s">
        <v>7</v>
      </c>
      <c r="H141" s="706" t="s">
        <v>1195</v>
      </c>
      <c r="I141" s="706" t="s">
        <v>1271</v>
      </c>
      <c r="J141" s="706" t="s">
        <v>1295</v>
      </c>
      <c r="K141" s="706">
        <v>500</v>
      </c>
      <c r="L141" s="717">
        <f>223</f>
        <v>223</v>
      </c>
      <c r="M141" s="202">
        <f t="shared" si="2"/>
        <v>0.44600000000000001</v>
      </c>
      <c r="N141" s="550"/>
      <c r="BM141" s="179" t="s">
        <v>585</v>
      </c>
    </row>
    <row r="142" spans="1:65" s="71" customFormat="1">
      <c r="A142" s="720" t="s">
        <v>318</v>
      </c>
      <c r="B142" s="706" t="s">
        <v>314</v>
      </c>
      <c r="C142" s="707">
        <v>2016</v>
      </c>
      <c r="D142" s="494" t="s">
        <v>534</v>
      </c>
      <c r="E142" s="494" t="s">
        <v>1263</v>
      </c>
      <c r="F142" s="694" t="s">
        <v>20</v>
      </c>
      <c r="G142" s="494" t="s">
        <v>7</v>
      </c>
      <c r="H142" s="706" t="s">
        <v>1195</v>
      </c>
      <c r="I142" s="706" t="s">
        <v>1272</v>
      </c>
      <c r="J142" s="706" t="s">
        <v>1295</v>
      </c>
      <c r="K142" s="706">
        <v>500</v>
      </c>
      <c r="L142" s="717">
        <v>300</v>
      </c>
      <c r="M142" s="202">
        <f t="shared" si="2"/>
        <v>0.6</v>
      </c>
      <c r="N142" s="550"/>
      <c r="BM142" s="179" t="s">
        <v>586</v>
      </c>
    </row>
    <row r="143" spans="1:65" s="71" customFormat="1">
      <c r="A143" s="720" t="s">
        <v>318</v>
      </c>
      <c r="B143" s="706" t="s">
        <v>314</v>
      </c>
      <c r="C143" s="707">
        <v>2016</v>
      </c>
      <c r="D143" s="494" t="s">
        <v>534</v>
      </c>
      <c r="E143" s="494" t="s">
        <v>1263</v>
      </c>
      <c r="F143" s="694" t="s">
        <v>20</v>
      </c>
      <c r="G143" s="494" t="s">
        <v>7</v>
      </c>
      <c r="H143" s="706" t="s">
        <v>1195</v>
      </c>
      <c r="I143" s="706" t="s">
        <v>1273</v>
      </c>
      <c r="J143" s="706" t="s">
        <v>1295</v>
      </c>
      <c r="K143" s="706">
        <v>500</v>
      </c>
      <c r="L143" s="717">
        <v>300</v>
      </c>
      <c r="M143" s="202">
        <f t="shared" si="2"/>
        <v>0.6</v>
      </c>
      <c r="N143" s="550"/>
      <c r="BM143" s="179" t="s">
        <v>587</v>
      </c>
    </row>
    <row r="144" spans="1:65" s="71" customFormat="1">
      <c r="A144" s="720" t="s">
        <v>318</v>
      </c>
      <c r="B144" s="706" t="s">
        <v>1296</v>
      </c>
      <c r="C144" s="707">
        <v>2016</v>
      </c>
      <c r="D144" s="494" t="s">
        <v>82</v>
      </c>
      <c r="E144" s="494" t="s">
        <v>1263</v>
      </c>
      <c r="F144" s="694" t="s">
        <v>20</v>
      </c>
      <c r="G144" s="494" t="s">
        <v>7</v>
      </c>
      <c r="H144" s="706" t="s">
        <v>105</v>
      </c>
      <c r="I144" s="706" t="s">
        <v>1265</v>
      </c>
      <c r="J144" s="706" t="s">
        <v>1274</v>
      </c>
      <c r="K144" s="706">
        <v>1500</v>
      </c>
      <c r="L144" s="717">
        <f>1508+1249</f>
        <v>2757</v>
      </c>
      <c r="M144" s="202">
        <f t="shared" ref="M144:M169" si="5">L144/K144</f>
        <v>1.8380000000000001</v>
      </c>
      <c r="N144" s="550"/>
      <c r="BM144" s="179" t="s">
        <v>588</v>
      </c>
    </row>
    <row r="145" spans="1:65" s="71" customFormat="1">
      <c r="A145" s="720" t="s">
        <v>318</v>
      </c>
      <c r="B145" s="706" t="s">
        <v>1296</v>
      </c>
      <c r="C145" s="707">
        <v>2016</v>
      </c>
      <c r="D145" s="494" t="s">
        <v>82</v>
      </c>
      <c r="E145" s="494" t="s">
        <v>1263</v>
      </c>
      <c r="F145" s="694" t="s">
        <v>20</v>
      </c>
      <c r="G145" s="494" t="s">
        <v>7</v>
      </c>
      <c r="H145" s="706" t="s">
        <v>105</v>
      </c>
      <c r="I145" s="706" t="s">
        <v>1267</v>
      </c>
      <c r="J145" s="706" t="s">
        <v>1274</v>
      </c>
      <c r="K145" s="706">
        <v>1500</v>
      </c>
      <c r="L145" s="717">
        <f>1508+1286</f>
        <v>2794</v>
      </c>
      <c r="M145" s="202">
        <f t="shared" si="5"/>
        <v>1.8626666666666667</v>
      </c>
      <c r="N145" s="550"/>
      <c r="BM145" s="179" t="s">
        <v>589</v>
      </c>
    </row>
    <row r="146" spans="1:65" s="71" customFormat="1">
      <c r="A146" s="720" t="s">
        <v>318</v>
      </c>
      <c r="B146" s="706" t="s">
        <v>1296</v>
      </c>
      <c r="C146" s="707">
        <v>2016</v>
      </c>
      <c r="D146" s="494" t="s">
        <v>82</v>
      </c>
      <c r="E146" s="494" t="s">
        <v>1263</v>
      </c>
      <c r="F146" s="694" t="s">
        <v>20</v>
      </c>
      <c r="G146" s="494" t="s">
        <v>7</v>
      </c>
      <c r="H146" s="706" t="s">
        <v>105</v>
      </c>
      <c r="I146" s="706" t="s">
        <v>1269</v>
      </c>
      <c r="J146" s="706" t="s">
        <v>1274</v>
      </c>
      <c r="K146" s="706">
        <v>1500</v>
      </c>
      <c r="L146" s="717">
        <f>1508+1246</f>
        <v>2754</v>
      </c>
      <c r="M146" s="202">
        <f t="shared" si="5"/>
        <v>1.8360000000000001</v>
      </c>
      <c r="N146" s="550"/>
      <c r="BM146" s="179" t="s">
        <v>590</v>
      </c>
    </row>
    <row r="147" spans="1:65" s="71" customFormat="1">
      <c r="A147" s="720" t="s">
        <v>318</v>
      </c>
      <c r="B147" s="706" t="s">
        <v>1296</v>
      </c>
      <c r="C147" s="707">
        <v>2016</v>
      </c>
      <c r="D147" s="494" t="s">
        <v>82</v>
      </c>
      <c r="E147" s="494" t="s">
        <v>1263</v>
      </c>
      <c r="F147" s="694" t="s">
        <v>20</v>
      </c>
      <c r="G147" s="494" t="s">
        <v>7</v>
      </c>
      <c r="H147" s="706" t="s">
        <v>105</v>
      </c>
      <c r="I147" s="706" t="s">
        <v>1270</v>
      </c>
      <c r="J147" s="706" t="s">
        <v>1274</v>
      </c>
      <c r="K147" s="706">
        <v>1500</v>
      </c>
      <c r="L147" s="717">
        <f>1508+433</f>
        <v>1941</v>
      </c>
      <c r="M147" s="202">
        <f t="shared" si="5"/>
        <v>1.294</v>
      </c>
      <c r="N147" s="550"/>
      <c r="BM147" s="179" t="s">
        <v>591</v>
      </c>
    </row>
    <row r="148" spans="1:65" s="71" customFormat="1">
      <c r="A148" s="720" t="s">
        <v>318</v>
      </c>
      <c r="B148" s="706" t="s">
        <v>1296</v>
      </c>
      <c r="C148" s="707">
        <v>2016</v>
      </c>
      <c r="D148" s="494" t="s">
        <v>82</v>
      </c>
      <c r="E148" s="494" t="s">
        <v>1263</v>
      </c>
      <c r="F148" s="694" t="s">
        <v>20</v>
      </c>
      <c r="G148" s="494" t="s">
        <v>7</v>
      </c>
      <c r="H148" s="706" t="s">
        <v>105</v>
      </c>
      <c r="I148" s="706" t="s">
        <v>1271</v>
      </c>
      <c r="J148" s="706" t="s">
        <v>1274</v>
      </c>
      <c r="K148" s="706">
        <v>1500</v>
      </c>
      <c r="L148" s="717">
        <f>1508+433</f>
        <v>1941</v>
      </c>
      <c r="M148" s="202">
        <f t="shared" si="5"/>
        <v>1.294</v>
      </c>
      <c r="N148" s="550"/>
      <c r="BM148" s="179" t="s">
        <v>592</v>
      </c>
    </row>
    <row r="149" spans="1:65" s="71" customFormat="1">
      <c r="A149" s="720" t="s">
        <v>318</v>
      </c>
      <c r="B149" s="706" t="s">
        <v>1296</v>
      </c>
      <c r="C149" s="707">
        <v>2016</v>
      </c>
      <c r="D149" s="494" t="s">
        <v>82</v>
      </c>
      <c r="E149" s="494" t="s">
        <v>1263</v>
      </c>
      <c r="F149" s="694" t="s">
        <v>20</v>
      </c>
      <c r="G149" s="494" t="s">
        <v>7</v>
      </c>
      <c r="H149" s="706" t="s">
        <v>105</v>
      </c>
      <c r="I149" s="706" t="s">
        <v>1272</v>
      </c>
      <c r="J149" s="706" t="s">
        <v>1274</v>
      </c>
      <c r="K149" s="706">
        <v>1500</v>
      </c>
      <c r="L149" s="717">
        <f>1508+1246</f>
        <v>2754</v>
      </c>
      <c r="M149" s="202">
        <f t="shared" si="5"/>
        <v>1.8360000000000001</v>
      </c>
      <c r="N149" s="550"/>
      <c r="BM149" s="179" t="s">
        <v>648</v>
      </c>
    </row>
    <row r="150" spans="1:65" s="71" customFormat="1">
      <c r="A150" s="720" t="s">
        <v>318</v>
      </c>
      <c r="B150" s="706" t="s">
        <v>1296</v>
      </c>
      <c r="C150" s="707">
        <v>2016</v>
      </c>
      <c r="D150" s="494" t="s">
        <v>82</v>
      </c>
      <c r="E150" s="494" t="s">
        <v>1263</v>
      </c>
      <c r="F150" s="694" t="s">
        <v>20</v>
      </c>
      <c r="G150" s="494" t="s">
        <v>7</v>
      </c>
      <c r="H150" s="706" t="s">
        <v>105</v>
      </c>
      <c r="I150" s="706" t="s">
        <v>1273</v>
      </c>
      <c r="J150" s="706" t="s">
        <v>1274</v>
      </c>
      <c r="K150" s="706">
        <v>1500</v>
      </c>
      <c r="L150" s="717">
        <f>1508+1286</f>
        <v>2794</v>
      </c>
      <c r="M150" s="202">
        <f t="shared" si="5"/>
        <v>1.8626666666666667</v>
      </c>
      <c r="N150" s="550"/>
      <c r="BM150" s="179" t="s">
        <v>593</v>
      </c>
    </row>
    <row r="151" spans="1:65" s="71" customFormat="1">
      <c r="A151" s="353" t="s">
        <v>318</v>
      </c>
      <c r="B151" s="701"/>
      <c r="C151" s="700">
        <v>2016</v>
      </c>
      <c r="D151" s="493" t="s">
        <v>562</v>
      </c>
      <c r="E151" s="701" t="s">
        <v>1263</v>
      </c>
      <c r="F151" s="701" t="s">
        <v>20</v>
      </c>
      <c r="G151" s="701" t="s">
        <v>7</v>
      </c>
      <c r="H151" s="701" t="s">
        <v>804</v>
      </c>
      <c r="I151" s="701" t="s">
        <v>1265</v>
      </c>
      <c r="J151" s="701" t="s">
        <v>1290</v>
      </c>
      <c r="K151" s="701">
        <v>500</v>
      </c>
      <c r="L151" s="716">
        <v>904</v>
      </c>
      <c r="M151" s="202">
        <f t="shared" si="5"/>
        <v>1.8080000000000001</v>
      </c>
      <c r="N151" s="550"/>
      <c r="BM151" s="179" t="s">
        <v>594</v>
      </c>
    </row>
    <row r="152" spans="1:65" s="71" customFormat="1">
      <c r="A152" s="353" t="s">
        <v>318</v>
      </c>
      <c r="B152" s="701"/>
      <c r="C152" s="700">
        <v>2016</v>
      </c>
      <c r="D152" s="493" t="s">
        <v>562</v>
      </c>
      <c r="E152" s="701" t="s">
        <v>1263</v>
      </c>
      <c r="F152" s="701" t="s">
        <v>20</v>
      </c>
      <c r="G152" s="701" t="s">
        <v>7</v>
      </c>
      <c r="H152" s="701" t="s">
        <v>804</v>
      </c>
      <c r="I152" s="701" t="s">
        <v>1267</v>
      </c>
      <c r="J152" s="701" t="s">
        <v>1290</v>
      </c>
      <c r="K152" s="701">
        <v>500</v>
      </c>
      <c r="L152" s="716">
        <v>14180</v>
      </c>
      <c r="M152" s="202">
        <f t="shared" si="5"/>
        <v>28.36</v>
      </c>
      <c r="N152" s="550"/>
      <c r="BM152" s="179" t="s">
        <v>595</v>
      </c>
    </row>
    <row r="153" spans="1:65" s="71" customFormat="1">
      <c r="A153" s="353" t="s">
        <v>318</v>
      </c>
      <c r="B153" s="701" t="s">
        <v>314</v>
      </c>
      <c r="C153" s="700">
        <v>2016</v>
      </c>
      <c r="D153" s="493" t="s">
        <v>562</v>
      </c>
      <c r="E153" s="701" t="s">
        <v>1263</v>
      </c>
      <c r="F153" s="701" t="s">
        <v>20</v>
      </c>
      <c r="G153" s="701" t="s">
        <v>7</v>
      </c>
      <c r="H153" s="701" t="s">
        <v>1298</v>
      </c>
      <c r="I153" s="701" t="s">
        <v>1265</v>
      </c>
      <c r="J153" s="701" t="s">
        <v>1277</v>
      </c>
      <c r="K153" s="701">
        <v>1800</v>
      </c>
      <c r="L153" s="716">
        <f>2105+38</f>
        <v>2143</v>
      </c>
      <c r="M153" s="202">
        <f t="shared" si="5"/>
        <v>1.1905555555555556</v>
      </c>
      <c r="N153" s="550"/>
      <c r="BM153" s="179" t="s">
        <v>596</v>
      </c>
    </row>
    <row r="154" spans="1:65" s="71" customFormat="1">
      <c r="A154" s="353" t="s">
        <v>318</v>
      </c>
      <c r="B154" s="701" t="s">
        <v>314</v>
      </c>
      <c r="C154" s="700">
        <v>2016</v>
      </c>
      <c r="D154" s="493" t="s">
        <v>562</v>
      </c>
      <c r="E154" s="701" t="s">
        <v>1263</v>
      </c>
      <c r="F154" s="701" t="s">
        <v>20</v>
      </c>
      <c r="G154" s="701" t="s">
        <v>7</v>
      </c>
      <c r="H154" s="701" t="s">
        <v>1298</v>
      </c>
      <c r="I154" s="701" t="s">
        <v>1267</v>
      </c>
      <c r="J154" s="701" t="s">
        <v>1277</v>
      </c>
      <c r="K154" s="701">
        <v>1800</v>
      </c>
      <c r="L154" s="716">
        <f>7208+38</f>
        <v>7246</v>
      </c>
      <c r="M154" s="202">
        <f t="shared" si="5"/>
        <v>4.025555555555556</v>
      </c>
      <c r="N154" s="550"/>
      <c r="BM154" s="179" t="s">
        <v>597</v>
      </c>
    </row>
    <row r="155" spans="1:65" s="71" customFormat="1">
      <c r="A155" s="353" t="s">
        <v>318</v>
      </c>
      <c r="B155" s="701" t="s">
        <v>314</v>
      </c>
      <c r="C155" s="700">
        <v>2016</v>
      </c>
      <c r="D155" s="493" t="s">
        <v>562</v>
      </c>
      <c r="E155" s="701" t="s">
        <v>1263</v>
      </c>
      <c r="F155" s="701" t="s">
        <v>20</v>
      </c>
      <c r="G155" s="701" t="s">
        <v>7</v>
      </c>
      <c r="H155" s="701" t="s">
        <v>1298</v>
      </c>
      <c r="I155" s="701" t="s">
        <v>1269</v>
      </c>
      <c r="J155" s="701" t="s">
        <v>1295</v>
      </c>
      <c r="K155" s="701">
        <v>1800</v>
      </c>
      <c r="L155" s="716">
        <v>38</v>
      </c>
      <c r="M155" s="202">
        <f t="shared" si="5"/>
        <v>2.1111111111111112E-2</v>
      </c>
      <c r="N155" s="550"/>
      <c r="BM155" s="179" t="s">
        <v>649</v>
      </c>
    </row>
    <row r="156" spans="1:65" s="71" customFormat="1">
      <c r="A156" s="353" t="s">
        <v>318</v>
      </c>
      <c r="B156" s="701" t="s">
        <v>314</v>
      </c>
      <c r="C156" s="700">
        <v>2016</v>
      </c>
      <c r="D156" s="493" t="s">
        <v>562</v>
      </c>
      <c r="E156" s="701" t="s">
        <v>1263</v>
      </c>
      <c r="F156" s="701" t="s">
        <v>20</v>
      </c>
      <c r="G156" s="701" t="s">
        <v>7</v>
      </c>
      <c r="H156" s="701" t="s">
        <v>1298</v>
      </c>
      <c r="I156" s="701" t="s">
        <v>1270</v>
      </c>
      <c r="J156" s="701" t="s">
        <v>1295</v>
      </c>
      <c r="K156" s="701">
        <v>1800</v>
      </c>
      <c r="L156" s="716">
        <v>15</v>
      </c>
      <c r="M156" s="202">
        <f t="shared" si="5"/>
        <v>8.3333333333333332E-3</v>
      </c>
      <c r="N156" s="550"/>
      <c r="BM156" s="179" t="s">
        <v>598</v>
      </c>
    </row>
    <row r="157" spans="1:65" s="71" customFormat="1">
      <c r="A157" s="353" t="s">
        <v>318</v>
      </c>
      <c r="B157" s="701" t="s">
        <v>314</v>
      </c>
      <c r="C157" s="700">
        <v>2016</v>
      </c>
      <c r="D157" s="493" t="s">
        <v>562</v>
      </c>
      <c r="E157" s="701" t="s">
        <v>1263</v>
      </c>
      <c r="F157" s="701" t="s">
        <v>20</v>
      </c>
      <c r="G157" s="701" t="s">
        <v>7</v>
      </c>
      <c r="H157" s="701" t="s">
        <v>1298</v>
      </c>
      <c r="I157" s="701" t="s">
        <v>1271</v>
      </c>
      <c r="J157" s="701" t="s">
        <v>1295</v>
      </c>
      <c r="K157" s="701">
        <v>1800</v>
      </c>
      <c r="L157" s="716">
        <v>15</v>
      </c>
      <c r="M157" s="202">
        <f t="shared" si="5"/>
        <v>8.3333333333333332E-3</v>
      </c>
      <c r="N157" s="550"/>
      <c r="BM157" s="179" t="s">
        <v>599</v>
      </c>
    </row>
    <row r="158" spans="1:65" s="71" customFormat="1">
      <c r="A158" s="353" t="s">
        <v>318</v>
      </c>
      <c r="B158" s="701" t="s">
        <v>314</v>
      </c>
      <c r="C158" s="700">
        <v>2016</v>
      </c>
      <c r="D158" s="493" t="s">
        <v>562</v>
      </c>
      <c r="E158" s="701" t="s">
        <v>1263</v>
      </c>
      <c r="F158" s="701" t="s">
        <v>20</v>
      </c>
      <c r="G158" s="701" t="s">
        <v>7</v>
      </c>
      <c r="H158" s="701" t="s">
        <v>1298</v>
      </c>
      <c r="I158" s="701" t="s">
        <v>1272</v>
      </c>
      <c r="J158" s="701" t="s">
        <v>1295</v>
      </c>
      <c r="K158" s="701">
        <v>1800</v>
      </c>
      <c r="L158" s="716">
        <v>38</v>
      </c>
      <c r="M158" s="202">
        <f t="shared" si="5"/>
        <v>2.1111111111111112E-2</v>
      </c>
      <c r="N158" s="550"/>
      <c r="BM158" s="180" t="s">
        <v>600</v>
      </c>
    </row>
    <row r="159" spans="1:65" s="71" customFormat="1">
      <c r="A159" s="353" t="s">
        <v>318</v>
      </c>
      <c r="B159" s="701" t="s">
        <v>314</v>
      </c>
      <c r="C159" s="700">
        <v>2016</v>
      </c>
      <c r="D159" s="493" t="s">
        <v>562</v>
      </c>
      <c r="E159" s="701" t="s">
        <v>1263</v>
      </c>
      <c r="F159" s="701" t="s">
        <v>20</v>
      </c>
      <c r="G159" s="701" t="s">
        <v>7</v>
      </c>
      <c r="H159" s="701" t="s">
        <v>1298</v>
      </c>
      <c r="I159" s="701" t="s">
        <v>1273</v>
      </c>
      <c r="J159" s="701" t="s">
        <v>1295</v>
      </c>
      <c r="K159" s="701">
        <v>1800</v>
      </c>
      <c r="L159" s="716">
        <v>38</v>
      </c>
      <c r="M159" s="202">
        <f t="shared" si="5"/>
        <v>2.1111111111111112E-2</v>
      </c>
      <c r="N159" s="550"/>
      <c r="BM159" s="179" t="s">
        <v>79</v>
      </c>
    </row>
    <row r="160" spans="1:65" s="71" customFormat="1">
      <c r="A160" s="353" t="s">
        <v>318</v>
      </c>
      <c r="B160" s="701"/>
      <c r="C160" s="700">
        <v>2016</v>
      </c>
      <c r="D160" s="493" t="s">
        <v>1287</v>
      </c>
      <c r="E160" s="701" t="s">
        <v>1263</v>
      </c>
      <c r="F160" s="701" t="s">
        <v>20</v>
      </c>
      <c r="G160" s="701" t="s">
        <v>7</v>
      </c>
      <c r="H160" s="701" t="s">
        <v>804</v>
      </c>
      <c r="I160" s="701" t="s">
        <v>1265</v>
      </c>
      <c r="J160" s="701" t="s">
        <v>1283</v>
      </c>
      <c r="K160" s="701">
        <v>150</v>
      </c>
      <c r="L160" s="716">
        <v>249</v>
      </c>
      <c r="M160" s="202">
        <f t="shared" si="5"/>
        <v>1.66</v>
      </c>
      <c r="N160" s="620"/>
      <c r="BM160" s="179"/>
    </row>
    <row r="161" spans="1:86" s="71" customFormat="1">
      <c r="A161" s="353" t="s">
        <v>318</v>
      </c>
      <c r="B161" s="701"/>
      <c r="C161" s="700">
        <v>2016</v>
      </c>
      <c r="D161" s="493" t="s">
        <v>1287</v>
      </c>
      <c r="E161" s="701" t="s">
        <v>1263</v>
      </c>
      <c r="F161" s="701" t="s">
        <v>20</v>
      </c>
      <c r="G161" s="701" t="s">
        <v>7</v>
      </c>
      <c r="H161" s="701" t="s">
        <v>804</v>
      </c>
      <c r="I161" s="701" t="s">
        <v>1267</v>
      </c>
      <c r="J161" s="701" t="s">
        <v>1283</v>
      </c>
      <c r="K161" s="701">
        <v>150</v>
      </c>
      <c r="L161" s="716">
        <v>6391</v>
      </c>
      <c r="M161" s="202">
        <f t="shared" si="5"/>
        <v>42.606666666666669</v>
      </c>
      <c r="N161" s="550"/>
      <c r="BM161" s="180" t="s">
        <v>601</v>
      </c>
    </row>
    <row r="162" spans="1:86" s="71" customFormat="1">
      <c r="A162" s="353" t="s">
        <v>318</v>
      </c>
      <c r="B162" s="701"/>
      <c r="C162" s="700">
        <v>2016</v>
      </c>
      <c r="D162" s="493" t="s">
        <v>1287</v>
      </c>
      <c r="E162" s="701" t="s">
        <v>1263</v>
      </c>
      <c r="F162" s="701" t="s">
        <v>20</v>
      </c>
      <c r="G162" s="701" t="s">
        <v>7</v>
      </c>
      <c r="H162" s="701" t="s">
        <v>804</v>
      </c>
      <c r="I162" s="701" t="s">
        <v>1272</v>
      </c>
      <c r="J162" s="701" t="s">
        <v>1283</v>
      </c>
      <c r="K162" s="701">
        <v>150</v>
      </c>
      <c r="L162" s="718">
        <v>6391</v>
      </c>
      <c r="M162" s="202">
        <f t="shared" si="5"/>
        <v>42.606666666666669</v>
      </c>
      <c r="N162" s="550"/>
      <c r="BM162" s="179" t="s">
        <v>602</v>
      </c>
    </row>
    <row r="163" spans="1:86" s="71" customFormat="1">
      <c r="A163" s="720" t="s">
        <v>318</v>
      </c>
      <c r="B163" s="706" t="s">
        <v>316</v>
      </c>
      <c r="C163" s="707">
        <v>2016</v>
      </c>
      <c r="D163" s="494" t="s">
        <v>79</v>
      </c>
      <c r="E163" s="494" t="s">
        <v>1263</v>
      </c>
      <c r="F163" s="694" t="s">
        <v>20</v>
      </c>
      <c r="G163" s="494" t="s">
        <v>7</v>
      </c>
      <c r="H163" s="706" t="s">
        <v>105</v>
      </c>
      <c r="I163" s="706" t="s">
        <v>1265</v>
      </c>
      <c r="J163" s="706" t="s">
        <v>1274</v>
      </c>
      <c r="K163" s="706">
        <v>500</v>
      </c>
      <c r="L163" s="717">
        <f>748+202</f>
        <v>950</v>
      </c>
      <c r="M163" s="202">
        <f t="shared" si="5"/>
        <v>1.9</v>
      </c>
      <c r="N163" s="550"/>
      <c r="BM163" s="179" t="s">
        <v>603</v>
      </c>
    </row>
    <row r="164" spans="1:86" s="71" customFormat="1">
      <c r="A164" s="720" t="s">
        <v>318</v>
      </c>
      <c r="B164" s="706" t="s">
        <v>316</v>
      </c>
      <c r="C164" s="707">
        <v>2016</v>
      </c>
      <c r="D164" s="494" t="s">
        <v>79</v>
      </c>
      <c r="E164" s="494" t="s">
        <v>1263</v>
      </c>
      <c r="F164" s="694" t="s">
        <v>20</v>
      </c>
      <c r="G164" s="494" t="s">
        <v>7</v>
      </c>
      <c r="H164" s="706" t="s">
        <v>105</v>
      </c>
      <c r="I164" s="706" t="s">
        <v>1267</v>
      </c>
      <c r="J164" s="706" t="s">
        <v>1274</v>
      </c>
      <c r="K164" s="706">
        <v>500</v>
      </c>
      <c r="L164" s="717">
        <f>748+226</f>
        <v>974</v>
      </c>
      <c r="M164" s="202">
        <f t="shared" si="5"/>
        <v>1.948</v>
      </c>
      <c r="N164" s="550"/>
      <c r="BM164" s="179" t="s">
        <v>604</v>
      </c>
    </row>
    <row r="165" spans="1:86" s="71" customFormat="1">
      <c r="A165" s="720" t="s">
        <v>318</v>
      </c>
      <c r="B165" s="706" t="s">
        <v>316</v>
      </c>
      <c r="C165" s="707">
        <v>2016</v>
      </c>
      <c r="D165" s="494" t="s">
        <v>79</v>
      </c>
      <c r="E165" s="494" t="s">
        <v>1263</v>
      </c>
      <c r="F165" s="694" t="s">
        <v>20</v>
      </c>
      <c r="G165" s="494" t="s">
        <v>7</v>
      </c>
      <c r="H165" s="706" t="s">
        <v>105</v>
      </c>
      <c r="I165" s="706" t="s">
        <v>1269</v>
      </c>
      <c r="J165" s="706" t="s">
        <v>1274</v>
      </c>
      <c r="K165" s="706">
        <v>500</v>
      </c>
      <c r="L165" s="717">
        <f t="shared" ref="L165:L169" si="6">748+202</f>
        <v>950</v>
      </c>
      <c r="M165" s="202">
        <f t="shared" si="5"/>
        <v>1.9</v>
      </c>
      <c r="N165" s="550"/>
      <c r="BM165" s="179" t="s">
        <v>605</v>
      </c>
    </row>
    <row r="166" spans="1:86" s="71" customFormat="1">
      <c r="A166" s="720" t="s">
        <v>318</v>
      </c>
      <c r="B166" s="706" t="s">
        <v>316</v>
      </c>
      <c r="C166" s="707">
        <v>2016</v>
      </c>
      <c r="D166" s="494" t="s">
        <v>79</v>
      </c>
      <c r="E166" s="494" t="s">
        <v>1263</v>
      </c>
      <c r="F166" s="694" t="s">
        <v>20</v>
      </c>
      <c r="G166" s="494" t="s">
        <v>7</v>
      </c>
      <c r="H166" s="706" t="s">
        <v>105</v>
      </c>
      <c r="I166" s="706" t="s">
        <v>1270</v>
      </c>
      <c r="J166" s="706" t="s">
        <v>1274</v>
      </c>
      <c r="K166" s="706">
        <v>500</v>
      </c>
      <c r="L166" s="717">
        <f>748</f>
        <v>748</v>
      </c>
      <c r="M166" s="202">
        <f t="shared" si="5"/>
        <v>1.496</v>
      </c>
      <c r="N166" s="550"/>
      <c r="BM166" s="179" t="s">
        <v>606</v>
      </c>
    </row>
    <row r="167" spans="1:86" s="71" customFormat="1">
      <c r="A167" s="720" t="s">
        <v>318</v>
      </c>
      <c r="B167" s="706" t="s">
        <v>316</v>
      </c>
      <c r="C167" s="707">
        <v>2016</v>
      </c>
      <c r="D167" s="494" t="s">
        <v>79</v>
      </c>
      <c r="E167" s="494" t="s">
        <v>1263</v>
      </c>
      <c r="F167" s="694" t="s">
        <v>20</v>
      </c>
      <c r="G167" s="494" t="s">
        <v>7</v>
      </c>
      <c r="H167" s="706" t="s">
        <v>105</v>
      </c>
      <c r="I167" s="706" t="s">
        <v>1271</v>
      </c>
      <c r="J167" s="706" t="s">
        <v>1274</v>
      </c>
      <c r="K167" s="706">
        <v>500</v>
      </c>
      <c r="L167" s="717">
        <f>748</f>
        <v>748</v>
      </c>
      <c r="M167" s="202">
        <f t="shared" si="5"/>
        <v>1.496</v>
      </c>
      <c r="N167" s="550"/>
      <c r="BM167" s="179" t="s">
        <v>607</v>
      </c>
    </row>
    <row r="168" spans="1:86" s="71" customFormat="1">
      <c r="A168" s="720" t="s">
        <v>318</v>
      </c>
      <c r="B168" s="706" t="s">
        <v>316</v>
      </c>
      <c r="C168" s="707">
        <v>2016</v>
      </c>
      <c r="D168" s="494" t="s">
        <v>79</v>
      </c>
      <c r="E168" s="494" t="s">
        <v>1263</v>
      </c>
      <c r="F168" s="694" t="s">
        <v>20</v>
      </c>
      <c r="G168" s="494" t="s">
        <v>7</v>
      </c>
      <c r="H168" s="706" t="s">
        <v>105</v>
      </c>
      <c r="I168" s="706" t="s">
        <v>1272</v>
      </c>
      <c r="J168" s="706" t="s">
        <v>1274</v>
      </c>
      <c r="K168" s="706">
        <v>500</v>
      </c>
      <c r="L168" s="717">
        <f>748+226</f>
        <v>974</v>
      </c>
      <c r="M168" s="202">
        <f t="shared" si="5"/>
        <v>1.948</v>
      </c>
      <c r="N168" s="550"/>
      <c r="BM168" s="179" t="s">
        <v>608</v>
      </c>
    </row>
    <row r="169" spans="1:86" s="71" customFormat="1">
      <c r="A169" s="720" t="s">
        <v>318</v>
      </c>
      <c r="B169" s="706" t="s">
        <v>316</v>
      </c>
      <c r="C169" s="707">
        <v>2016</v>
      </c>
      <c r="D169" s="494" t="s">
        <v>79</v>
      </c>
      <c r="E169" s="494" t="s">
        <v>1263</v>
      </c>
      <c r="F169" s="694" t="s">
        <v>20</v>
      </c>
      <c r="G169" s="494" t="s">
        <v>7</v>
      </c>
      <c r="H169" s="706" t="s">
        <v>105</v>
      </c>
      <c r="I169" s="706" t="s">
        <v>1273</v>
      </c>
      <c r="J169" s="706" t="s">
        <v>1274</v>
      </c>
      <c r="K169" s="706">
        <v>500</v>
      </c>
      <c r="L169" s="717">
        <f t="shared" si="6"/>
        <v>950</v>
      </c>
      <c r="M169" s="202">
        <f t="shared" si="5"/>
        <v>1.9</v>
      </c>
      <c r="N169" s="550"/>
      <c r="BM169" s="180" t="s">
        <v>609</v>
      </c>
    </row>
    <row r="170" spans="1:86">
      <c r="BA170" s="71"/>
      <c r="BB170" s="71"/>
      <c r="BC170" s="71"/>
      <c r="BD170" s="71"/>
      <c r="BE170" s="71"/>
      <c r="BF170" s="71"/>
      <c r="BG170" s="71"/>
      <c r="BH170" s="71"/>
      <c r="BI170" s="71"/>
      <c r="BJ170" s="71"/>
      <c r="BK170" s="71"/>
      <c r="BL170" s="71"/>
      <c r="BM170" s="179" t="s">
        <v>610</v>
      </c>
      <c r="BN170" s="71"/>
      <c r="BO170" s="71"/>
      <c r="BP170" s="71"/>
      <c r="BQ170" s="71"/>
      <c r="BR170" s="71"/>
      <c r="BS170" s="71"/>
      <c r="BT170" s="71"/>
      <c r="BU170" s="71"/>
      <c r="BV170" s="71"/>
      <c r="BW170" s="71"/>
      <c r="BX170" s="71"/>
      <c r="BY170" s="71"/>
      <c r="BZ170" s="71"/>
      <c r="CA170" s="71"/>
      <c r="CB170" s="71"/>
      <c r="CC170" s="71"/>
      <c r="CD170" s="71"/>
      <c r="CE170" s="71"/>
      <c r="CF170" s="71"/>
      <c r="CG170" s="71"/>
      <c r="CH170" s="71"/>
    </row>
    <row r="171" spans="1:86">
      <c r="BA171" s="71"/>
      <c r="BB171" s="71"/>
      <c r="BC171" s="71"/>
      <c r="BD171" s="71"/>
      <c r="BE171" s="71"/>
      <c r="BF171" s="71"/>
      <c r="BG171" s="71"/>
      <c r="BH171" s="71"/>
      <c r="BI171" s="71"/>
      <c r="BJ171" s="71"/>
      <c r="BK171" s="71"/>
      <c r="BL171" s="71"/>
      <c r="BM171" s="179" t="s">
        <v>611</v>
      </c>
      <c r="BN171" s="71"/>
      <c r="BO171" s="71"/>
      <c r="BP171" s="71"/>
      <c r="BQ171" s="71"/>
      <c r="BR171" s="71"/>
      <c r="BS171" s="71"/>
      <c r="BT171" s="71"/>
      <c r="BU171" s="71"/>
      <c r="BV171" s="71"/>
      <c r="BW171" s="71"/>
      <c r="BX171" s="71"/>
      <c r="BY171" s="71"/>
      <c r="BZ171" s="71"/>
      <c r="CA171" s="71"/>
      <c r="CB171" s="71"/>
      <c r="CC171" s="71"/>
      <c r="CD171" s="71"/>
      <c r="CE171" s="71"/>
      <c r="CF171" s="71"/>
      <c r="CG171" s="71"/>
      <c r="CH171" s="71"/>
    </row>
    <row r="172" spans="1:86">
      <c r="BA172" s="71"/>
      <c r="BB172" s="71"/>
      <c r="BC172" s="71"/>
      <c r="BD172" s="71"/>
      <c r="BE172" s="71"/>
      <c r="BF172" s="71"/>
      <c r="BG172" s="71"/>
      <c r="BH172" s="71"/>
      <c r="BI172" s="71"/>
      <c r="BJ172" s="71"/>
      <c r="BK172" s="71"/>
      <c r="BL172" s="71"/>
      <c r="BM172" s="179" t="s">
        <v>612</v>
      </c>
      <c r="BN172" s="71"/>
      <c r="BO172" s="71"/>
      <c r="BP172" s="71"/>
      <c r="BQ172" s="71"/>
      <c r="BR172" s="71"/>
      <c r="BS172" s="71"/>
      <c r="BT172" s="71"/>
      <c r="BU172" s="71"/>
      <c r="BV172" s="71"/>
      <c r="BW172" s="71"/>
      <c r="BX172" s="71"/>
      <c r="BY172" s="71"/>
      <c r="BZ172" s="71"/>
      <c r="CA172" s="71"/>
      <c r="CB172" s="71"/>
      <c r="CC172" s="71"/>
      <c r="CD172" s="71"/>
      <c r="CE172" s="71"/>
      <c r="CF172" s="71"/>
      <c r="CG172" s="71"/>
      <c r="CH172" s="71"/>
    </row>
    <row r="173" spans="1:86">
      <c r="BA173" s="71"/>
      <c r="BB173" s="71"/>
      <c r="BC173" s="71"/>
      <c r="BD173" s="71"/>
      <c r="BE173" s="71"/>
      <c r="BF173" s="71"/>
      <c r="BG173" s="71"/>
      <c r="BH173" s="71"/>
      <c r="BI173" s="71"/>
      <c r="BJ173" s="71"/>
      <c r="BK173" s="71"/>
      <c r="BL173" s="71"/>
      <c r="BM173" s="179" t="s">
        <v>613</v>
      </c>
      <c r="BN173" s="71"/>
      <c r="BO173" s="71"/>
      <c r="BP173" s="71"/>
      <c r="BQ173" s="71"/>
      <c r="BR173" s="71"/>
      <c r="BS173" s="71"/>
      <c r="BT173" s="71"/>
      <c r="BU173" s="71"/>
      <c r="BV173" s="71"/>
      <c r="BW173" s="71"/>
      <c r="BX173" s="71"/>
      <c r="BY173" s="71"/>
      <c r="BZ173" s="71"/>
      <c r="CA173" s="71"/>
      <c r="CB173" s="71"/>
      <c r="CC173" s="71"/>
      <c r="CD173" s="71"/>
      <c r="CE173" s="71"/>
      <c r="CF173" s="71"/>
      <c r="CG173" s="71"/>
      <c r="CH173" s="71"/>
    </row>
    <row r="174" spans="1:86">
      <c r="BA174" s="71"/>
      <c r="BB174" s="71"/>
      <c r="BC174" s="71"/>
      <c r="BD174" s="71"/>
      <c r="BE174" s="71"/>
      <c r="BF174" s="71"/>
      <c r="BG174" s="71"/>
      <c r="BH174" s="71"/>
      <c r="BI174" s="71"/>
      <c r="BJ174" s="71"/>
      <c r="BK174" s="71"/>
      <c r="BL174" s="71"/>
      <c r="BM174" s="179" t="s">
        <v>614</v>
      </c>
      <c r="BN174" s="71"/>
      <c r="BO174" s="71"/>
      <c r="BP174" s="71"/>
      <c r="BQ174" s="71"/>
      <c r="BR174" s="71"/>
      <c r="BS174" s="71"/>
      <c r="BT174" s="71"/>
      <c r="BU174" s="71"/>
      <c r="BV174" s="71"/>
      <c r="BW174" s="71"/>
      <c r="BX174" s="71"/>
      <c r="BY174" s="71"/>
      <c r="BZ174" s="71"/>
      <c r="CA174" s="71"/>
      <c r="CB174" s="71"/>
      <c r="CC174" s="71"/>
      <c r="CD174" s="71"/>
      <c r="CE174" s="71"/>
      <c r="CF174" s="71"/>
      <c r="CG174" s="71"/>
      <c r="CH174" s="71"/>
    </row>
    <row r="175" spans="1:86">
      <c r="BA175" s="71"/>
      <c r="BB175" s="71"/>
      <c r="BC175" s="71"/>
      <c r="BD175" s="71"/>
      <c r="BE175" s="71"/>
      <c r="BF175" s="71"/>
      <c r="BG175" s="71"/>
      <c r="BH175" s="71"/>
      <c r="BI175" s="71"/>
      <c r="BJ175" s="71"/>
      <c r="BK175" s="71"/>
      <c r="BL175" s="71"/>
      <c r="BM175" s="179" t="s">
        <v>615</v>
      </c>
      <c r="BN175" s="71"/>
      <c r="BO175" s="71"/>
      <c r="BP175" s="71"/>
      <c r="BQ175" s="71"/>
      <c r="BR175" s="71"/>
      <c r="BS175" s="71"/>
      <c r="BT175" s="71"/>
      <c r="BU175" s="71"/>
      <c r="BV175" s="71"/>
      <c r="BW175" s="71"/>
      <c r="BX175" s="71"/>
      <c r="BY175" s="71"/>
      <c r="BZ175" s="71"/>
      <c r="CA175" s="71"/>
      <c r="CB175" s="71"/>
      <c r="CC175" s="71"/>
      <c r="CD175" s="71"/>
      <c r="CE175" s="71"/>
      <c r="CF175" s="71"/>
      <c r="CG175" s="71"/>
      <c r="CH175" s="71"/>
    </row>
    <row r="176" spans="1:86">
      <c r="BA176" s="71"/>
      <c r="BB176" s="71"/>
      <c r="BC176" s="71"/>
      <c r="BD176" s="71"/>
      <c r="BE176" s="71"/>
      <c r="BF176" s="71"/>
      <c r="BG176" s="71"/>
      <c r="BH176" s="71"/>
      <c r="BI176" s="71"/>
      <c r="BJ176" s="71"/>
      <c r="BK176" s="71"/>
      <c r="BL176" s="71"/>
      <c r="BM176" s="179" t="s">
        <v>616</v>
      </c>
      <c r="BN176" s="71"/>
      <c r="BO176" s="71"/>
      <c r="BP176" s="71"/>
      <c r="BQ176" s="71"/>
      <c r="BR176" s="71"/>
      <c r="BS176" s="71"/>
      <c r="BT176" s="71"/>
      <c r="BU176" s="71"/>
      <c r="BV176" s="71"/>
      <c r="BW176" s="71"/>
      <c r="BX176" s="71"/>
      <c r="BY176" s="71"/>
      <c r="BZ176" s="71"/>
      <c r="CA176" s="71"/>
      <c r="CB176" s="71"/>
      <c r="CC176" s="71"/>
      <c r="CD176" s="71"/>
      <c r="CE176" s="71"/>
      <c r="CF176" s="71"/>
      <c r="CG176" s="71"/>
      <c r="CH176" s="71"/>
    </row>
    <row r="177" spans="53:86">
      <c r="BA177" s="71"/>
      <c r="BB177" s="71"/>
      <c r="BC177" s="71"/>
      <c r="BD177" s="71"/>
      <c r="BE177" s="71"/>
      <c r="BF177" s="71"/>
      <c r="BG177" s="71"/>
      <c r="BH177" s="71"/>
      <c r="BI177" s="71"/>
      <c r="BJ177" s="71"/>
      <c r="BK177" s="71"/>
      <c r="BL177" s="71"/>
      <c r="BM177" s="179" t="s">
        <v>617</v>
      </c>
      <c r="BN177" s="71"/>
      <c r="BO177" s="71"/>
      <c r="BP177" s="71"/>
      <c r="BQ177" s="71"/>
      <c r="BR177" s="71"/>
      <c r="BS177" s="71"/>
      <c r="BT177" s="71"/>
      <c r="BU177" s="71"/>
      <c r="BV177" s="71"/>
      <c r="BW177" s="71"/>
      <c r="BX177" s="71"/>
      <c r="BY177" s="71"/>
      <c r="BZ177" s="71"/>
      <c r="CA177" s="71"/>
      <c r="CB177" s="71"/>
      <c r="CC177" s="71"/>
      <c r="CD177" s="71"/>
      <c r="CE177" s="71"/>
      <c r="CF177" s="71"/>
      <c r="CG177" s="71"/>
      <c r="CH177" s="71"/>
    </row>
    <row r="178" spans="53:86">
      <c r="BA178" s="71"/>
      <c r="BB178" s="71"/>
      <c r="BC178" s="71"/>
      <c r="BD178" s="71"/>
      <c r="BE178" s="71"/>
      <c r="BF178" s="71"/>
      <c r="BG178" s="71"/>
      <c r="BH178" s="71"/>
      <c r="BI178" s="71"/>
      <c r="BJ178" s="71"/>
      <c r="BK178" s="71"/>
      <c r="BL178" s="71"/>
      <c r="BM178" s="179" t="s">
        <v>618</v>
      </c>
      <c r="BN178" s="71"/>
      <c r="BO178" s="71"/>
      <c r="BP178" s="71"/>
      <c r="BQ178" s="71"/>
      <c r="BR178" s="71"/>
      <c r="BS178" s="71"/>
      <c r="BT178" s="71"/>
      <c r="BU178" s="71"/>
      <c r="BV178" s="71"/>
      <c r="BW178" s="71"/>
      <c r="BX178" s="71"/>
      <c r="BY178" s="71"/>
      <c r="BZ178" s="71"/>
      <c r="CA178" s="71"/>
      <c r="CB178" s="71"/>
      <c r="CC178" s="71"/>
      <c r="CD178" s="71"/>
      <c r="CE178" s="71"/>
      <c r="CF178" s="71"/>
      <c r="CG178" s="71"/>
      <c r="CH178" s="71"/>
    </row>
    <row r="179" spans="53:86">
      <c r="BA179" s="71"/>
      <c r="BB179" s="71"/>
      <c r="BC179" s="71"/>
      <c r="BD179" s="71"/>
      <c r="BE179" s="71"/>
      <c r="BF179" s="71"/>
      <c r="BG179" s="71"/>
      <c r="BH179" s="71"/>
      <c r="BI179" s="71"/>
      <c r="BJ179" s="71"/>
      <c r="BK179" s="71"/>
      <c r="BL179" s="71"/>
      <c r="BM179" s="179" t="s">
        <v>619</v>
      </c>
      <c r="BN179" s="71"/>
      <c r="BO179" s="71"/>
      <c r="BP179" s="71"/>
      <c r="BQ179" s="71"/>
      <c r="BR179" s="71"/>
      <c r="BS179" s="71"/>
      <c r="BT179" s="71"/>
      <c r="BU179" s="71"/>
      <c r="BV179" s="71"/>
      <c r="BW179" s="71"/>
      <c r="BX179" s="71"/>
      <c r="BY179" s="71"/>
      <c r="BZ179" s="71"/>
      <c r="CA179" s="71"/>
      <c r="CB179" s="71"/>
      <c r="CC179" s="71"/>
      <c r="CD179" s="71"/>
      <c r="CE179" s="71"/>
      <c r="CF179" s="71"/>
      <c r="CG179" s="71"/>
      <c r="CH179" s="71"/>
    </row>
    <row r="180" spans="53:86">
      <c r="BA180" s="71"/>
      <c r="BB180" s="71"/>
      <c r="BC180" s="71"/>
      <c r="BD180" s="71"/>
      <c r="BE180" s="71"/>
      <c r="BF180" s="71"/>
      <c r="BG180" s="71"/>
      <c r="BH180" s="71"/>
      <c r="BI180" s="71"/>
      <c r="BJ180" s="71"/>
      <c r="BK180" s="71"/>
      <c r="BL180" s="71"/>
      <c r="BM180" s="179" t="s">
        <v>620</v>
      </c>
      <c r="BN180" s="71"/>
      <c r="BO180" s="71"/>
      <c r="BP180" s="71"/>
      <c r="BQ180" s="71"/>
      <c r="BR180" s="71"/>
      <c r="BS180" s="71"/>
      <c r="BT180" s="71"/>
      <c r="BU180" s="71"/>
      <c r="BV180" s="71"/>
      <c r="BW180" s="71"/>
      <c r="BX180" s="71"/>
      <c r="BY180" s="71"/>
      <c r="BZ180" s="71"/>
      <c r="CA180" s="71"/>
      <c r="CB180" s="71"/>
      <c r="CC180" s="71"/>
      <c r="CD180" s="71"/>
      <c r="CE180" s="71"/>
      <c r="CF180" s="71"/>
      <c r="CG180" s="71"/>
      <c r="CH180" s="71"/>
    </row>
    <row r="181" spans="53:86">
      <c r="BA181" s="71"/>
      <c r="BB181" s="71"/>
      <c r="BC181" s="71"/>
      <c r="BD181" s="71"/>
      <c r="BE181" s="71"/>
      <c r="BF181" s="71"/>
      <c r="BG181" s="71"/>
      <c r="BH181" s="71"/>
      <c r="BI181" s="71"/>
      <c r="BJ181" s="71"/>
      <c r="BK181" s="71"/>
      <c r="BL181" s="71"/>
      <c r="BM181" s="179" t="s">
        <v>621</v>
      </c>
      <c r="BN181" s="71"/>
      <c r="BO181" s="71"/>
      <c r="BP181" s="71"/>
      <c r="BQ181" s="71"/>
      <c r="BR181" s="71"/>
      <c r="BS181" s="71"/>
      <c r="BT181" s="71"/>
      <c r="BU181" s="71"/>
      <c r="BV181" s="71"/>
      <c r="BW181" s="71"/>
      <c r="BX181" s="71"/>
      <c r="BY181" s="71"/>
      <c r="BZ181" s="71"/>
      <c r="CA181" s="71"/>
      <c r="CB181" s="71"/>
      <c r="CC181" s="71"/>
      <c r="CD181" s="71"/>
      <c r="CE181" s="71"/>
      <c r="CF181" s="71"/>
      <c r="CG181" s="71"/>
      <c r="CH181" s="71"/>
    </row>
    <row r="182" spans="53:86">
      <c r="BA182" s="71"/>
      <c r="BB182" s="71"/>
      <c r="BC182" s="71"/>
      <c r="BD182" s="71"/>
      <c r="BE182" s="71"/>
      <c r="BF182" s="71"/>
      <c r="BG182" s="71"/>
      <c r="BH182" s="71"/>
      <c r="BI182" s="71"/>
      <c r="BJ182" s="71"/>
      <c r="BK182" s="71"/>
      <c r="BL182" s="71"/>
      <c r="BM182" s="179" t="s">
        <v>622</v>
      </c>
      <c r="BN182" s="71"/>
      <c r="BO182" s="71"/>
      <c r="BP182" s="71"/>
      <c r="BQ182" s="71"/>
      <c r="BR182" s="71"/>
      <c r="BS182" s="71"/>
      <c r="BT182" s="71"/>
      <c r="BU182" s="71"/>
      <c r="BV182" s="71"/>
      <c r="BW182" s="71"/>
      <c r="BX182" s="71"/>
      <c r="BY182" s="71"/>
      <c r="BZ182" s="71"/>
      <c r="CA182" s="71"/>
      <c r="CB182" s="71"/>
      <c r="CC182" s="71"/>
      <c r="CD182" s="71"/>
      <c r="CE182" s="71"/>
      <c r="CF182" s="71"/>
      <c r="CG182" s="71"/>
      <c r="CH182" s="71"/>
    </row>
    <row r="183" spans="53:86">
      <c r="BA183" s="71"/>
      <c r="BB183" s="71"/>
      <c r="BC183" s="71"/>
      <c r="BD183" s="71"/>
      <c r="BE183" s="71"/>
      <c r="BF183" s="71"/>
      <c r="BG183" s="71"/>
      <c r="BH183" s="71"/>
      <c r="BI183" s="71"/>
      <c r="BJ183" s="71"/>
      <c r="BK183" s="71"/>
      <c r="BL183" s="71"/>
      <c r="BM183" s="179" t="s">
        <v>650</v>
      </c>
      <c r="BN183" s="71"/>
      <c r="BO183" s="71"/>
      <c r="BP183" s="71"/>
      <c r="BQ183" s="71"/>
      <c r="BR183" s="71"/>
      <c r="BS183" s="71"/>
      <c r="BT183" s="71"/>
      <c r="BU183" s="71"/>
      <c r="BV183" s="71"/>
      <c r="BW183" s="71"/>
      <c r="BX183" s="71"/>
      <c r="BY183" s="71"/>
      <c r="BZ183" s="71"/>
      <c r="CA183" s="71"/>
      <c r="CB183" s="71"/>
      <c r="CC183" s="71"/>
      <c r="CD183" s="71"/>
      <c r="CE183" s="71"/>
      <c r="CF183" s="71"/>
      <c r="CG183" s="71"/>
      <c r="CH183" s="71"/>
    </row>
    <row r="184" spans="53:86">
      <c r="BA184" s="71"/>
      <c r="BB184" s="71"/>
      <c r="BC184" s="71"/>
      <c r="BD184" s="71"/>
      <c r="BE184" s="71"/>
      <c r="BF184" s="71"/>
      <c r="BG184" s="71"/>
      <c r="BH184" s="71"/>
      <c r="BI184" s="71"/>
      <c r="BJ184" s="71"/>
      <c r="BK184" s="71"/>
      <c r="BL184" s="71"/>
      <c r="BM184" s="179" t="s">
        <v>623</v>
      </c>
      <c r="BN184" s="71"/>
      <c r="BO184" s="71"/>
      <c r="BP184" s="71"/>
      <c r="BQ184" s="71"/>
      <c r="BR184" s="71"/>
      <c r="BS184" s="71"/>
      <c r="BT184" s="71"/>
      <c r="BU184" s="71"/>
      <c r="BV184" s="71"/>
      <c r="BW184" s="71"/>
      <c r="BX184" s="71"/>
      <c r="BY184" s="71"/>
      <c r="BZ184" s="71"/>
      <c r="CA184" s="71"/>
      <c r="CB184" s="71"/>
      <c r="CC184" s="71"/>
      <c r="CD184" s="71"/>
      <c r="CE184" s="71"/>
      <c r="CF184" s="71"/>
      <c r="CG184" s="71"/>
      <c r="CH184" s="71"/>
    </row>
    <row r="185" spans="53:86">
      <c r="BA185" s="71"/>
      <c r="BB185" s="71"/>
      <c r="BC185" s="71"/>
      <c r="BD185" s="71"/>
      <c r="BE185" s="71"/>
      <c r="BF185" s="71"/>
      <c r="BG185" s="71"/>
      <c r="BH185" s="71"/>
      <c r="BI185" s="71"/>
      <c r="BJ185" s="71"/>
      <c r="BK185" s="71"/>
      <c r="BL185" s="71"/>
      <c r="BM185" s="179" t="s">
        <v>624</v>
      </c>
      <c r="BN185" s="71"/>
      <c r="BO185" s="71"/>
      <c r="BP185" s="71"/>
      <c r="BQ185" s="71"/>
      <c r="BR185" s="71"/>
      <c r="BS185" s="71"/>
      <c r="BT185" s="71"/>
      <c r="BU185" s="71"/>
      <c r="BV185" s="71"/>
      <c r="BW185" s="71"/>
      <c r="BX185" s="71"/>
      <c r="BY185" s="71"/>
      <c r="BZ185" s="71"/>
      <c r="CA185" s="71"/>
      <c r="CB185" s="71"/>
      <c r="CC185" s="71"/>
      <c r="CD185" s="71"/>
      <c r="CE185" s="71"/>
      <c r="CF185" s="71"/>
      <c r="CG185" s="71"/>
      <c r="CH185" s="71"/>
    </row>
    <row r="186" spans="53:86">
      <c r="BA186" s="71"/>
      <c r="BB186" s="71"/>
      <c r="BC186" s="71"/>
      <c r="BD186" s="71"/>
      <c r="BE186" s="71"/>
      <c r="BF186" s="71"/>
      <c r="BG186" s="71"/>
      <c r="BH186" s="71"/>
      <c r="BI186" s="71"/>
      <c r="BJ186" s="71"/>
      <c r="BK186" s="71"/>
      <c r="BL186" s="71"/>
      <c r="BM186" s="179" t="s">
        <v>625</v>
      </c>
      <c r="BN186" s="71"/>
      <c r="BO186" s="71"/>
      <c r="BP186" s="71"/>
      <c r="BQ186" s="71"/>
      <c r="BR186" s="71"/>
      <c r="BS186" s="71"/>
      <c r="BT186" s="71"/>
      <c r="BU186" s="71"/>
      <c r="BV186" s="71"/>
      <c r="BW186" s="71"/>
      <c r="BX186" s="71"/>
      <c r="BY186" s="71"/>
      <c r="BZ186" s="71"/>
      <c r="CA186" s="71"/>
      <c r="CB186" s="71"/>
      <c r="CC186" s="71"/>
      <c r="CD186" s="71"/>
      <c r="CE186" s="71"/>
      <c r="CF186" s="71"/>
      <c r="CG186" s="71"/>
      <c r="CH186" s="71"/>
    </row>
    <row r="187" spans="53:86">
      <c r="BA187" s="71"/>
      <c r="BB187" s="71"/>
      <c r="BC187" s="71"/>
      <c r="BD187" s="71"/>
      <c r="BE187" s="71"/>
      <c r="BF187" s="71"/>
      <c r="BG187" s="71"/>
      <c r="BH187" s="71"/>
      <c r="BI187" s="71"/>
      <c r="BJ187" s="71"/>
      <c r="BK187" s="71"/>
      <c r="BL187" s="71"/>
      <c r="BM187" s="179" t="s">
        <v>651</v>
      </c>
      <c r="BN187" s="71"/>
      <c r="BO187" s="71"/>
      <c r="BP187" s="71"/>
      <c r="BQ187" s="71"/>
      <c r="BR187" s="71"/>
      <c r="BS187" s="71"/>
      <c r="BT187" s="71"/>
      <c r="BU187" s="71"/>
      <c r="BV187" s="71"/>
      <c r="BW187" s="71"/>
      <c r="BX187" s="71"/>
      <c r="BY187" s="71"/>
      <c r="BZ187" s="71"/>
      <c r="CA187" s="71"/>
      <c r="CB187" s="71"/>
      <c r="CC187" s="71"/>
      <c r="CD187" s="71"/>
      <c r="CE187" s="71"/>
      <c r="CF187" s="71"/>
      <c r="CG187" s="71"/>
      <c r="CH187" s="71"/>
    </row>
    <row r="188" spans="53:86">
      <c r="BA188" s="71"/>
      <c r="BB188" s="71"/>
      <c r="BC188" s="71"/>
      <c r="BD188" s="71"/>
      <c r="BE188" s="71"/>
      <c r="BF188" s="71"/>
      <c r="BG188" s="71"/>
      <c r="BH188" s="71"/>
      <c r="BI188" s="71"/>
      <c r="BJ188" s="71"/>
      <c r="BK188" s="71"/>
      <c r="BL188" s="71"/>
      <c r="BM188" s="180" t="s">
        <v>626</v>
      </c>
      <c r="BN188" s="71"/>
      <c r="BO188" s="71"/>
      <c r="BP188" s="71"/>
      <c r="BQ188" s="71"/>
      <c r="BR188" s="71"/>
      <c r="BS188" s="71"/>
      <c r="BT188" s="71"/>
      <c r="BU188" s="71"/>
      <c r="BV188" s="71"/>
      <c r="BW188" s="71"/>
      <c r="BX188" s="71"/>
      <c r="BY188" s="71"/>
      <c r="BZ188" s="71"/>
      <c r="CA188" s="71"/>
      <c r="CB188" s="71"/>
      <c r="CC188" s="71"/>
      <c r="CD188" s="71"/>
      <c r="CE188" s="71"/>
      <c r="CF188" s="71"/>
      <c r="CG188" s="71"/>
      <c r="CH188" s="71"/>
    </row>
    <row r="189" spans="53:86">
      <c r="BA189" s="71"/>
      <c r="BB189" s="71"/>
      <c r="BC189" s="71"/>
      <c r="BD189" s="71"/>
      <c r="BE189" s="71"/>
      <c r="BF189" s="71"/>
      <c r="BG189" s="71"/>
      <c r="BH189" s="71"/>
      <c r="BI189" s="71"/>
      <c r="BJ189" s="71"/>
      <c r="BK189" s="71"/>
      <c r="BL189" s="71"/>
      <c r="BM189" s="179" t="s">
        <v>627</v>
      </c>
      <c r="BN189" s="71"/>
      <c r="BO189" s="71"/>
      <c r="BP189" s="71"/>
      <c r="BQ189" s="71"/>
      <c r="BR189" s="71"/>
      <c r="BS189" s="71"/>
      <c r="BT189" s="71"/>
      <c r="BU189" s="71"/>
      <c r="BV189" s="71"/>
      <c r="BW189" s="71"/>
      <c r="BX189" s="71"/>
      <c r="BY189" s="71"/>
      <c r="BZ189" s="71"/>
      <c r="CA189" s="71"/>
      <c r="CB189" s="71"/>
      <c r="CC189" s="71"/>
      <c r="CD189" s="71"/>
      <c r="CE189" s="71"/>
      <c r="CF189" s="71"/>
      <c r="CG189" s="71"/>
      <c r="CH189" s="71"/>
    </row>
    <row r="190" spans="53:86">
      <c r="BA190" s="71"/>
      <c r="BB190" s="71"/>
      <c r="BC190" s="71"/>
      <c r="BD190" s="71"/>
      <c r="BE190" s="71"/>
      <c r="BF190" s="71"/>
      <c r="BG190" s="71"/>
      <c r="BH190" s="71"/>
      <c r="BI190" s="71"/>
      <c r="BJ190" s="71"/>
      <c r="BK190" s="71"/>
      <c r="BL190" s="71"/>
      <c r="BM190" s="179" t="s">
        <v>628</v>
      </c>
      <c r="BN190" s="71"/>
      <c r="BO190" s="71"/>
      <c r="BP190" s="71"/>
      <c r="BQ190" s="71"/>
      <c r="BR190" s="71"/>
      <c r="BS190" s="71"/>
      <c r="BT190" s="71"/>
      <c r="BU190" s="71"/>
      <c r="BV190" s="71"/>
      <c r="BW190" s="71"/>
      <c r="BX190" s="71"/>
      <c r="BY190" s="71"/>
      <c r="BZ190" s="71"/>
      <c r="CA190" s="71"/>
      <c r="CB190" s="71"/>
      <c r="CC190" s="71"/>
      <c r="CD190" s="71"/>
      <c r="CE190" s="71"/>
      <c r="CF190" s="71"/>
      <c r="CG190" s="71"/>
      <c r="CH190" s="71"/>
    </row>
    <row r="191" spans="53:86">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c r="CA191" s="71"/>
      <c r="CB191" s="71"/>
      <c r="CC191" s="71"/>
      <c r="CD191" s="71"/>
      <c r="CE191" s="71"/>
      <c r="CF191" s="71"/>
      <c r="CG191" s="71"/>
      <c r="CH191" s="71"/>
    </row>
    <row r="192" spans="53:86">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c r="CA192" s="71"/>
      <c r="CB192" s="71"/>
      <c r="CC192" s="71"/>
      <c r="CD192" s="71"/>
      <c r="CE192" s="71"/>
      <c r="CF192" s="71"/>
      <c r="CG192" s="71"/>
      <c r="CH192" s="71"/>
    </row>
    <row r="193" spans="53:86">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c r="CA193" s="71"/>
      <c r="CB193" s="71"/>
      <c r="CC193" s="71"/>
      <c r="CD193" s="71"/>
      <c r="CE193" s="71"/>
      <c r="CF193" s="71"/>
      <c r="CG193" s="71"/>
      <c r="CH193" s="71"/>
    </row>
    <row r="194" spans="53:86">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c r="CA194" s="71"/>
      <c r="CB194" s="71"/>
      <c r="CC194" s="71"/>
      <c r="CD194" s="71"/>
      <c r="CE194" s="71"/>
      <c r="CF194" s="71"/>
      <c r="CG194" s="71"/>
      <c r="CH194" s="71"/>
    </row>
    <row r="195" spans="53:86">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c r="CA195" s="71"/>
      <c r="CB195" s="71"/>
      <c r="CC195" s="71"/>
      <c r="CD195" s="71"/>
      <c r="CE195" s="71"/>
      <c r="CF195" s="71"/>
      <c r="CG195" s="71"/>
      <c r="CH195" s="71"/>
    </row>
    <row r="196" spans="53:86">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c r="CA196" s="71"/>
      <c r="CB196" s="71"/>
      <c r="CC196" s="71"/>
      <c r="CD196" s="71"/>
      <c r="CE196" s="71"/>
      <c r="CF196" s="71"/>
      <c r="CG196" s="71"/>
      <c r="CH196" s="71"/>
    </row>
    <row r="197" spans="53:86">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c r="CA197" s="71"/>
      <c r="CB197" s="71"/>
      <c r="CC197" s="71"/>
      <c r="CD197" s="71"/>
      <c r="CE197" s="71"/>
      <c r="CF197" s="71"/>
      <c r="CG197" s="71"/>
      <c r="CH197" s="71"/>
    </row>
    <row r="198" spans="53:86">
      <c r="BA198" s="71"/>
      <c r="BB198" s="71"/>
      <c r="BC198" s="71"/>
      <c r="BD198" s="71"/>
      <c r="BE198" s="71"/>
      <c r="BF198" s="71"/>
      <c r="BG198" s="71"/>
      <c r="BH198" s="71"/>
      <c r="BI198" s="71"/>
      <c r="BJ198" s="71"/>
      <c r="BK198" s="71"/>
      <c r="BL198" s="71"/>
      <c r="BN198" s="71"/>
      <c r="BO198" s="71"/>
      <c r="BP198" s="71"/>
      <c r="BQ198" s="71"/>
      <c r="BR198" s="71"/>
      <c r="BS198" s="71"/>
      <c r="BT198" s="71"/>
      <c r="BU198" s="71"/>
      <c r="BV198" s="71"/>
      <c r="BW198" s="71"/>
      <c r="BX198" s="71"/>
      <c r="BY198" s="71"/>
      <c r="BZ198" s="71"/>
      <c r="CA198" s="71"/>
      <c r="CB198" s="71"/>
      <c r="CC198" s="71"/>
      <c r="CD198" s="71"/>
      <c r="CE198" s="71"/>
      <c r="CF198" s="71"/>
      <c r="CG198" s="71"/>
      <c r="CH198" s="71"/>
    </row>
    <row r="199" spans="53:86">
      <c r="BA199" s="71"/>
      <c r="BB199" s="71"/>
      <c r="BC199" s="71"/>
      <c r="BD199" s="71"/>
      <c r="BE199" s="71"/>
      <c r="BF199" s="71"/>
      <c r="BG199" s="71"/>
      <c r="BH199" s="71"/>
      <c r="BI199" s="71"/>
      <c r="BJ199" s="71"/>
      <c r="BK199" s="71"/>
      <c r="BL199" s="71"/>
      <c r="BN199" s="71"/>
      <c r="BO199" s="71"/>
      <c r="BP199" s="71"/>
      <c r="BQ199" s="71"/>
      <c r="BR199" s="71"/>
      <c r="BS199" s="71"/>
      <c r="BT199" s="71"/>
      <c r="BU199" s="71"/>
      <c r="BV199" s="71"/>
      <c r="BW199" s="71"/>
      <c r="BX199" s="71"/>
      <c r="BY199" s="71"/>
      <c r="BZ199" s="71"/>
      <c r="CA199" s="71"/>
      <c r="CB199" s="71"/>
      <c r="CC199" s="71"/>
      <c r="CD199" s="71"/>
      <c r="CE199" s="71"/>
      <c r="CF199" s="71"/>
      <c r="CG199" s="71"/>
      <c r="CH199" s="71"/>
    </row>
    <row r="200" spans="53:86">
      <c r="BA200" s="71"/>
      <c r="BB200" s="71"/>
      <c r="BC200" s="71"/>
      <c r="BD200" s="71"/>
      <c r="BE200" s="71"/>
      <c r="BF200" s="71"/>
      <c r="BG200" s="71"/>
      <c r="BH200" s="71"/>
      <c r="BI200" s="71"/>
      <c r="BJ200" s="71"/>
      <c r="BK200" s="71"/>
      <c r="BL200" s="71"/>
      <c r="BN200" s="71"/>
      <c r="BO200" s="71"/>
      <c r="BP200" s="71"/>
      <c r="BQ200" s="71"/>
      <c r="BR200" s="71"/>
      <c r="BS200" s="71"/>
      <c r="BT200" s="71"/>
      <c r="BU200" s="71"/>
      <c r="BV200" s="71"/>
      <c r="BW200" s="71"/>
      <c r="BX200" s="71"/>
      <c r="BY200" s="71"/>
      <c r="BZ200" s="71"/>
      <c r="CA200" s="71"/>
      <c r="CB200" s="71"/>
      <c r="CC200" s="71"/>
      <c r="CD200" s="71"/>
      <c r="CE200" s="71"/>
      <c r="CF200" s="71"/>
      <c r="CG200" s="71"/>
      <c r="CH200" s="71"/>
    </row>
    <row r="201" spans="53:86">
      <c r="BA201" s="71"/>
      <c r="BB201" s="71"/>
      <c r="BC201" s="71"/>
      <c r="BD201" s="71"/>
      <c r="BE201" s="71"/>
      <c r="BF201" s="71"/>
      <c r="BG201" s="71"/>
      <c r="BH201" s="71"/>
      <c r="BI201" s="71"/>
      <c r="BJ201" s="71"/>
      <c r="BK201" s="71"/>
      <c r="BL201" s="71"/>
      <c r="BN201" s="71"/>
      <c r="BO201" s="71"/>
      <c r="BP201" s="71"/>
      <c r="BQ201" s="71"/>
      <c r="BR201" s="71"/>
      <c r="BS201" s="71"/>
      <c r="BT201" s="71"/>
      <c r="BU201" s="71"/>
      <c r="BV201" s="71"/>
      <c r="BW201" s="71"/>
      <c r="BX201" s="71"/>
      <c r="BY201" s="71"/>
      <c r="BZ201" s="71"/>
      <c r="CA201" s="71"/>
      <c r="CB201" s="71"/>
      <c r="CC201" s="71"/>
      <c r="CD201" s="71"/>
      <c r="CE201" s="71"/>
      <c r="CF201" s="71"/>
      <c r="CG201" s="71"/>
      <c r="CH201" s="71"/>
    </row>
  </sheetData>
  <customSheetViews>
    <customSheetView guid="{31EEF66C-8178-4380-A4BA-6A0359548022}" scale="90" fitToPage="1" showAutoFilter="1" topLeftCell="A3">
      <pane ySplit="1" topLeftCell="A4" activePane="bottomLeft" state="frozenSplit"/>
      <selection pane="bottomLeft" activeCell="H22" sqref="H22"/>
      <pageMargins left="0.7" right="0.7" top="0.78740157499999996" bottom="0.78740157499999996" header="0.3" footer="0.3"/>
      <pageSetup paperSize="9" scale="36" firstPageNumber="0" orientation="landscape" horizontalDpi="300" verticalDpi="300"/>
      <headerFooter alignWithMargins="0"/>
      <autoFilter ref="A3:CH168"/>
    </customSheetView>
  </customSheetViews>
  <phoneticPr fontId="36" type="noConversion"/>
  <dataValidations count="1">
    <dataValidation type="textLength" showInputMessage="1" showErrorMessage="1" sqref="N4:N169">
      <formula1>0</formula1>
      <formula2>150</formula2>
    </dataValidation>
  </dataValidations>
  <pageMargins left="0.78749999999999998" right="0.78749999999999998" top="1.0631944444444446" bottom="1.0631944444444446" header="0.51180555555555551" footer="0.51180555555555551"/>
  <pageSetup paperSize="9" scale="36" firstPageNumber="0" orientation="landscape"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H258"/>
  <sheetViews>
    <sheetView zoomScaleSheetLayoutView="100" workbookViewId="0">
      <selection activeCell="D97" sqref="D97"/>
    </sheetView>
  </sheetViews>
  <sheetFormatPr baseColWidth="10" defaultColWidth="11.42578125" defaultRowHeight="12.75"/>
  <cols>
    <col min="1" max="1" width="11.42578125" style="90" customWidth="1"/>
    <col min="2" max="2" width="29.42578125" style="90" customWidth="1"/>
    <col min="3" max="3" width="14.42578125" style="90" customWidth="1"/>
    <col min="4" max="4" width="38" style="90" customWidth="1"/>
    <col min="5" max="5" width="25.28515625" style="90" customWidth="1"/>
    <col min="6" max="6" width="17.7109375" style="90" customWidth="1"/>
    <col min="7" max="7" width="14.140625" style="676" customWidth="1"/>
    <col min="8" max="9" width="11.42578125" style="90"/>
    <col min="10" max="52" width="11.42578125" style="90" customWidth="1"/>
    <col min="53" max="16384" width="11.42578125" style="90"/>
  </cols>
  <sheetData>
    <row r="1" spans="1:86" ht="20.100000000000001" customHeight="1" thickBot="1">
      <c r="A1" s="89" t="s">
        <v>112</v>
      </c>
      <c r="B1" s="89"/>
      <c r="C1" s="89"/>
      <c r="D1" s="89"/>
      <c r="E1" s="89"/>
      <c r="F1" s="89"/>
      <c r="G1" s="635"/>
      <c r="J1" s="88" t="s">
        <v>0</v>
      </c>
      <c r="K1" s="80" t="s">
        <v>1619</v>
      </c>
      <c r="BA1" s="812" t="s">
        <v>402</v>
      </c>
      <c r="BB1" s="313" t="s">
        <v>813</v>
      </c>
      <c r="BC1" s="71"/>
      <c r="BD1" s="175" t="s">
        <v>414</v>
      </c>
      <c r="BE1" s="813"/>
      <c r="BF1" s="813"/>
      <c r="BG1" s="71"/>
      <c r="BH1" s="71" t="s">
        <v>449</v>
      </c>
      <c r="BI1" s="71"/>
      <c r="BJ1" s="71"/>
      <c r="BK1" s="71"/>
      <c r="BL1" s="71"/>
      <c r="BM1" s="175" t="s">
        <v>629</v>
      </c>
      <c r="BN1" s="71"/>
      <c r="BO1" s="71" t="s">
        <v>652</v>
      </c>
      <c r="BP1" s="71"/>
      <c r="BQ1" s="71"/>
      <c r="BR1" s="71"/>
      <c r="BS1" s="71"/>
      <c r="BT1" s="71"/>
      <c r="BU1" s="175" t="s">
        <v>689</v>
      </c>
      <c r="BV1" s="71"/>
      <c r="BW1" s="71"/>
      <c r="BX1" s="71"/>
      <c r="BY1" s="71"/>
      <c r="BZ1" s="71" t="s">
        <v>706</v>
      </c>
      <c r="CA1" s="71"/>
      <c r="CB1" s="71"/>
      <c r="CC1" s="71" t="s">
        <v>734</v>
      </c>
      <c r="CD1" s="71"/>
      <c r="CE1" s="71"/>
      <c r="CF1" s="71"/>
      <c r="CG1" s="71"/>
      <c r="CH1" s="71"/>
    </row>
    <row r="2" spans="1:86" ht="16.5" thickBot="1">
      <c r="A2" s="91"/>
      <c r="B2" s="91"/>
      <c r="C2" s="91"/>
      <c r="D2" s="91"/>
      <c r="E2" s="91"/>
      <c r="F2" s="131"/>
      <c r="G2" s="635"/>
      <c r="J2" s="636" t="s">
        <v>243</v>
      </c>
      <c r="K2" s="824" t="s">
        <v>1814</v>
      </c>
      <c r="BA2" s="815" t="s">
        <v>319</v>
      </c>
      <c r="BB2" s="815" t="s">
        <v>320</v>
      </c>
      <c r="BC2" s="71"/>
      <c r="BD2" s="71" t="s">
        <v>419</v>
      </c>
      <c r="BE2" s="813"/>
      <c r="BF2" s="813"/>
      <c r="BG2" s="71"/>
      <c r="BH2" s="71" t="s">
        <v>448</v>
      </c>
      <c r="BI2" s="71"/>
      <c r="BJ2" s="71"/>
      <c r="BK2" s="71"/>
      <c r="BL2" s="71"/>
      <c r="BM2" s="816" t="s">
        <v>461</v>
      </c>
      <c r="BN2" s="71"/>
      <c r="BO2" s="71" t="s">
        <v>113</v>
      </c>
      <c r="BP2" s="71"/>
      <c r="BQ2" s="71"/>
      <c r="BR2" s="71"/>
      <c r="BS2" s="71"/>
      <c r="BT2" s="71"/>
      <c r="BU2" s="65" t="s">
        <v>692</v>
      </c>
      <c r="BV2" s="65"/>
      <c r="BW2" s="65"/>
      <c r="BX2" s="65"/>
      <c r="BY2" s="65"/>
      <c r="BZ2" s="65" t="s">
        <v>172</v>
      </c>
      <c r="CA2" s="65"/>
      <c r="CB2" s="65"/>
      <c r="CC2" s="71" t="s">
        <v>256</v>
      </c>
      <c r="CD2" s="71"/>
      <c r="CE2" s="71"/>
      <c r="CF2" s="71"/>
      <c r="CG2" s="71"/>
      <c r="CH2" s="71"/>
    </row>
    <row r="3" spans="1:86" ht="43.5" customHeight="1" thickBot="1">
      <c r="A3" s="637" t="s">
        <v>1</v>
      </c>
      <c r="B3" s="615" t="s">
        <v>9</v>
      </c>
      <c r="C3" s="637" t="s">
        <v>51</v>
      </c>
      <c r="D3" s="637" t="s">
        <v>52</v>
      </c>
      <c r="E3" s="638" t="s">
        <v>53</v>
      </c>
      <c r="F3" s="639" t="s">
        <v>227</v>
      </c>
      <c r="G3" s="640" t="s">
        <v>228</v>
      </c>
      <c r="H3" s="641" t="s">
        <v>194</v>
      </c>
      <c r="I3" s="642" t="s">
        <v>229</v>
      </c>
      <c r="J3" s="642" t="s">
        <v>230</v>
      </c>
      <c r="K3" s="299" t="s">
        <v>290</v>
      </c>
      <c r="BA3" s="815" t="s">
        <v>321</v>
      </c>
      <c r="BB3" s="815" t="s">
        <v>322</v>
      </c>
      <c r="BC3" s="71"/>
      <c r="BD3" s="71" t="s">
        <v>210</v>
      </c>
      <c r="BE3" s="813"/>
      <c r="BF3" s="813"/>
      <c r="BG3" s="71"/>
      <c r="BH3" s="71" t="s">
        <v>450</v>
      </c>
      <c r="BI3" s="71"/>
      <c r="BJ3" s="71"/>
      <c r="BK3" s="71"/>
      <c r="BL3" s="71"/>
      <c r="BM3" s="816" t="s">
        <v>462</v>
      </c>
      <c r="BN3" s="71"/>
      <c r="BO3" s="71" t="s">
        <v>115</v>
      </c>
      <c r="BP3" s="71"/>
      <c r="BQ3" s="71"/>
      <c r="BR3" s="71"/>
      <c r="BS3" s="71"/>
      <c r="BT3" s="71"/>
      <c r="BU3" s="65" t="s">
        <v>693</v>
      </c>
      <c r="BV3" s="65"/>
      <c r="BW3" s="65"/>
      <c r="BX3" s="65"/>
      <c r="BY3" s="65"/>
      <c r="BZ3" s="65" t="s">
        <v>718</v>
      </c>
      <c r="CA3" s="65"/>
      <c r="CB3" s="65"/>
      <c r="CC3" s="71" t="s">
        <v>257</v>
      </c>
      <c r="CD3" s="71"/>
      <c r="CE3" s="71"/>
      <c r="CF3" s="71"/>
      <c r="CG3" s="71"/>
      <c r="CH3" s="71"/>
    </row>
    <row r="4" spans="1:86" s="648" customFormat="1" ht="17.25" customHeight="1">
      <c r="A4" s="643" t="s">
        <v>318</v>
      </c>
      <c r="B4" s="644" t="s">
        <v>18</v>
      </c>
      <c r="C4" s="645" t="s">
        <v>113</v>
      </c>
      <c r="D4" s="646" t="s">
        <v>114</v>
      </c>
      <c r="E4" s="647" t="s">
        <v>1680</v>
      </c>
      <c r="F4" s="825" t="s">
        <v>1459</v>
      </c>
      <c r="G4" s="825" t="s">
        <v>444</v>
      </c>
      <c r="H4" s="826">
        <v>2016</v>
      </c>
      <c r="I4" s="827" t="s">
        <v>1681</v>
      </c>
      <c r="J4" s="827" t="s">
        <v>1681</v>
      </c>
      <c r="K4" s="828"/>
      <c r="BA4" s="829" t="s">
        <v>323</v>
      </c>
      <c r="BB4" s="829" t="s">
        <v>324</v>
      </c>
      <c r="BC4" s="230"/>
      <c r="BD4" s="230" t="s">
        <v>420</v>
      </c>
      <c r="BE4" s="830"/>
      <c r="BF4" s="830"/>
      <c r="BG4" s="230"/>
      <c r="BH4" s="230" t="s">
        <v>455</v>
      </c>
      <c r="BI4" s="230"/>
      <c r="BJ4" s="230"/>
      <c r="BK4" s="230"/>
      <c r="BL4" s="230"/>
      <c r="BM4" s="831" t="s">
        <v>463</v>
      </c>
      <c r="BN4" s="230"/>
      <c r="BO4" s="230" t="s">
        <v>119</v>
      </c>
      <c r="BP4" s="230"/>
      <c r="BQ4" s="230"/>
      <c r="BR4" s="230"/>
      <c r="BS4" s="230"/>
      <c r="BT4" s="230"/>
      <c r="BU4" s="230" t="s">
        <v>694</v>
      </c>
      <c r="BV4" s="230"/>
      <c r="BW4" s="230"/>
      <c r="BX4" s="230"/>
      <c r="BY4" s="230"/>
      <c r="BZ4" s="230" t="s">
        <v>56</v>
      </c>
      <c r="CA4" s="230"/>
      <c r="CB4" s="230"/>
      <c r="CC4" s="230" t="s">
        <v>258</v>
      </c>
      <c r="CD4" s="230"/>
      <c r="CE4" s="230"/>
      <c r="CF4" s="230"/>
      <c r="CG4" s="230"/>
      <c r="CH4" s="230"/>
    </row>
    <row r="5" spans="1:86" s="648" customFormat="1" ht="17.25" customHeight="1">
      <c r="A5" s="643" t="s">
        <v>318</v>
      </c>
      <c r="B5" s="644" t="s">
        <v>20</v>
      </c>
      <c r="C5" s="645" t="s">
        <v>113</v>
      </c>
      <c r="D5" s="646" t="s">
        <v>114</v>
      </c>
      <c r="E5" s="647" t="s">
        <v>1680</v>
      </c>
      <c r="F5" s="649" t="s">
        <v>1459</v>
      </c>
      <c r="G5" s="825" t="s">
        <v>444</v>
      </c>
      <c r="H5" s="650">
        <v>2016</v>
      </c>
      <c r="I5" s="651" t="s">
        <v>1681</v>
      </c>
      <c r="J5" s="651" t="s">
        <v>1681</v>
      </c>
      <c r="K5" s="828"/>
      <c r="BA5" s="829"/>
      <c r="BB5" s="829"/>
      <c r="BC5" s="230"/>
      <c r="BD5" s="230"/>
      <c r="BE5" s="830"/>
      <c r="BF5" s="830"/>
      <c r="BG5" s="230"/>
      <c r="BH5" s="230"/>
      <c r="BI5" s="230"/>
      <c r="BJ5" s="230"/>
      <c r="BK5" s="230"/>
      <c r="BL5" s="230"/>
      <c r="BM5" s="831"/>
      <c r="BN5" s="230"/>
      <c r="BO5" s="230"/>
      <c r="BP5" s="230"/>
      <c r="BQ5" s="230"/>
      <c r="BR5" s="230"/>
      <c r="BS5" s="230"/>
      <c r="BT5" s="230"/>
      <c r="BU5" s="230"/>
      <c r="BV5" s="230"/>
      <c r="BW5" s="230"/>
      <c r="BX5" s="230"/>
      <c r="BY5" s="230"/>
      <c r="BZ5" s="230"/>
      <c r="CA5" s="230"/>
      <c r="CB5" s="230"/>
      <c r="CC5" s="230"/>
      <c r="CD5" s="230"/>
      <c r="CE5" s="230"/>
      <c r="CF5" s="230"/>
      <c r="CG5" s="230"/>
      <c r="CH5" s="230"/>
    </row>
    <row r="6" spans="1:86" s="648" customFormat="1" ht="17.25" customHeight="1">
      <c r="A6" s="643" t="s">
        <v>318</v>
      </c>
      <c r="B6" s="644" t="s">
        <v>22</v>
      </c>
      <c r="C6" s="645" t="s">
        <v>113</v>
      </c>
      <c r="D6" s="646" t="s">
        <v>114</v>
      </c>
      <c r="E6" s="647" t="s">
        <v>1680</v>
      </c>
      <c r="F6" s="649" t="s">
        <v>1459</v>
      </c>
      <c r="G6" s="825" t="s">
        <v>444</v>
      </c>
      <c r="H6" s="650">
        <v>2016</v>
      </c>
      <c r="I6" s="651" t="s">
        <v>1681</v>
      </c>
      <c r="J6" s="651" t="s">
        <v>1681</v>
      </c>
      <c r="K6" s="828"/>
      <c r="BA6" s="829"/>
      <c r="BB6" s="829"/>
      <c r="BC6" s="230"/>
      <c r="BD6" s="230"/>
      <c r="BE6" s="830"/>
      <c r="BF6" s="830"/>
      <c r="BG6" s="230"/>
      <c r="BH6" s="230"/>
      <c r="BI6" s="230"/>
      <c r="BJ6" s="230"/>
      <c r="BK6" s="230"/>
      <c r="BL6" s="230"/>
      <c r="BM6" s="831"/>
      <c r="BN6" s="230"/>
      <c r="BO6" s="230"/>
      <c r="BP6" s="230"/>
      <c r="BQ6" s="230"/>
      <c r="BR6" s="230"/>
      <c r="BS6" s="230"/>
      <c r="BT6" s="230"/>
      <c r="BU6" s="230"/>
      <c r="BV6" s="230"/>
      <c r="BW6" s="230"/>
      <c r="BX6" s="230"/>
      <c r="BY6" s="230"/>
      <c r="BZ6" s="230"/>
      <c r="CA6" s="230"/>
      <c r="CB6" s="230"/>
      <c r="CC6" s="230"/>
      <c r="CD6" s="230"/>
      <c r="CE6" s="230"/>
      <c r="CF6" s="230"/>
      <c r="CG6" s="230"/>
      <c r="CH6" s="230"/>
    </row>
    <row r="7" spans="1:86" s="648" customFormat="1" ht="6" customHeight="1">
      <c r="A7" s="652"/>
      <c r="B7" s="653"/>
      <c r="C7" s="654"/>
      <c r="D7" s="655"/>
      <c r="E7" s="656"/>
      <c r="F7" s="657"/>
      <c r="G7" s="657"/>
      <c r="H7" s="658"/>
      <c r="I7" s="659"/>
      <c r="J7" s="659"/>
      <c r="K7" s="828"/>
      <c r="BA7" s="829"/>
      <c r="BB7" s="829"/>
      <c r="BC7" s="230"/>
      <c r="BD7" s="230"/>
      <c r="BE7" s="830"/>
      <c r="BF7" s="830"/>
      <c r="BG7" s="230"/>
      <c r="BH7" s="230"/>
      <c r="BI7" s="230"/>
      <c r="BJ7" s="230"/>
      <c r="BK7" s="230"/>
      <c r="BL7" s="230"/>
      <c r="BM7" s="831"/>
      <c r="BN7" s="230"/>
      <c r="BO7" s="230"/>
      <c r="BP7" s="230"/>
      <c r="BQ7" s="230"/>
      <c r="BR7" s="230"/>
      <c r="BS7" s="230"/>
      <c r="BT7" s="230"/>
      <c r="BU7" s="230"/>
      <c r="BV7" s="230"/>
      <c r="BW7" s="230"/>
      <c r="BX7" s="230"/>
      <c r="BY7" s="230"/>
      <c r="BZ7" s="230"/>
      <c r="CA7" s="230"/>
      <c r="CB7" s="230"/>
      <c r="CC7" s="230"/>
      <c r="CD7" s="230"/>
      <c r="CE7" s="230"/>
      <c r="CF7" s="230"/>
      <c r="CG7" s="230"/>
      <c r="CH7" s="230"/>
    </row>
    <row r="8" spans="1:86" s="648" customFormat="1" ht="17.25" customHeight="1">
      <c r="A8" s="643" t="s">
        <v>318</v>
      </c>
      <c r="B8" s="644" t="s">
        <v>18</v>
      </c>
      <c r="C8" s="645" t="s">
        <v>113</v>
      </c>
      <c r="D8" s="646" t="s">
        <v>1682</v>
      </c>
      <c r="E8" s="647" t="s">
        <v>1680</v>
      </c>
      <c r="F8" s="649" t="s">
        <v>1459</v>
      </c>
      <c r="G8" s="649" t="s">
        <v>444</v>
      </c>
      <c r="H8" s="650">
        <v>2016</v>
      </c>
      <c r="I8" s="651" t="s">
        <v>1681</v>
      </c>
      <c r="J8" s="651" t="s">
        <v>1681</v>
      </c>
      <c r="K8" s="828"/>
      <c r="BA8" s="829" t="s">
        <v>327</v>
      </c>
      <c r="BB8" s="829" t="s">
        <v>328</v>
      </c>
      <c r="BC8" s="230"/>
      <c r="BD8" s="230" t="s">
        <v>214</v>
      </c>
      <c r="BE8" s="830"/>
      <c r="BF8" s="830"/>
      <c r="BG8" s="230"/>
      <c r="BH8" s="230" t="s">
        <v>447</v>
      </c>
      <c r="BI8" s="230"/>
      <c r="BJ8" s="230"/>
      <c r="BK8" s="230"/>
      <c r="BL8" s="230"/>
      <c r="BM8" s="832" t="s">
        <v>464</v>
      </c>
      <c r="BN8" s="230"/>
      <c r="BO8" s="230"/>
      <c r="BP8" s="230"/>
      <c r="BQ8" s="230"/>
      <c r="BR8" s="230"/>
      <c r="BS8" s="230"/>
      <c r="BT8" s="230"/>
      <c r="BU8" s="230" t="s">
        <v>668</v>
      </c>
      <c r="BV8" s="230"/>
      <c r="BW8" s="230"/>
      <c r="BX8" s="230"/>
      <c r="BY8" s="230"/>
      <c r="BZ8" s="230" t="s">
        <v>719</v>
      </c>
      <c r="CA8" s="230"/>
      <c r="CB8" s="230"/>
      <c r="CC8" s="230" t="s">
        <v>259</v>
      </c>
      <c r="CD8" s="230"/>
      <c r="CE8" s="230"/>
      <c r="CF8" s="230"/>
      <c r="CG8" s="230"/>
      <c r="CH8" s="230"/>
    </row>
    <row r="9" spans="1:86" s="648" customFormat="1" ht="17.25" customHeight="1">
      <c r="A9" s="643" t="s">
        <v>318</v>
      </c>
      <c r="B9" s="644" t="s">
        <v>20</v>
      </c>
      <c r="C9" s="645" t="s">
        <v>113</v>
      </c>
      <c r="D9" s="646" t="s">
        <v>1682</v>
      </c>
      <c r="E9" s="647" t="s">
        <v>1680</v>
      </c>
      <c r="F9" s="649" t="s">
        <v>1459</v>
      </c>
      <c r="G9" s="649" t="s">
        <v>444</v>
      </c>
      <c r="H9" s="650">
        <v>2016</v>
      </c>
      <c r="I9" s="651" t="s">
        <v>1681</v>
      </c>
      <c r="J9" s="651" t="s">
        <v>1681</v>
      </c>
      <c r="K9" s="828"/>
      <c r="BA9" s="829"/>
      <c r="BB9" s="829"/>
      <c r="BC9" s="230"/>
      <c r="BD9" s="230"/>
      <c r="BE9" s="830"/>
      <c r="BF9" s="830"/>
      <c r="BG9" s="230"/>
      <c r="BH9" s="230"/>
      <c r="BI9" s="230"/>
      <c r="BJ9" s="230"/>
      <c r="BK9" s="230"/>
      <c r="BL9" s="230"/>
      <c r="BM9" s="832"/>
      <c r="BN9" s="230"/>
      <c r="BO9" s="230"/>
      <c r="BP9" s="230"/>
      <c r="BQ9" s="230"/>
      <c r="BR9" s="230"/>
      <c r="BS9" s="230"/>
      <c r="BT9" s="230"/>
      <c r="BU9" s="230"/>
      <c r="BV9" s="230"/>
      <c r="BW9" s="230"/>
      <c r="BX9" s="230"/>
      <c r="BY9" s="230"/>
      <c r="BZ9" s="230"/>
      <c r="CA9" s="230"/>
      <c r="CB9" s="230"/>
      <c r="CC9" s="230"/>
      <c r="CD9" s="230"/>
      <c r="CE9" s="230"/>
      <c r="CF9" s="230"/>
      <c r="CG9" s="230"/>
      <c r="CH9" s="230"/>
    </row>
    <row r="10" spans="1:86" s="648" customFormat="1" ht="17.25" customHeight="1">
      <c r="A10" s="643" t="s">
        <v>318</v>
      </c>
      <c r="B10" s="644" t="s">
        <v>22</v>
      </c>
      <c r="C10" s="645" t="s">
        <v>113</v>
      </c>
      <c r="D10" s="646" t="s">
        <v>1682</v>
      </c>
      <c r="E10" s="647" t="s">
        <v>1680</v>
      </c>
      <c r="F10" s="649" t="s">
        <v>1459</v>
      </c>
      <c r="G10" s="649" t="s">
        <v>444</v>
      </c>
      <c r="H10" s="650">
        <v>2016</v>
      </c>
      <c r="I10" s="651" t="s">
        <v>1681</v>
      </c>
      <c r="J10" s="651" t="s">
        <v>1681</v>
      </c>
      <c r="K10" s="828"/>
      <c r="BA10" s="829"/>
      <c r="BB10" s="829"/>
      <c r="BC10" s="230"/>
      <c r="BD10" s="230"/>
      <c r="BE10" s="830"/>
      <c r="BF10" s="830"/>
      <c r="BG10" s="230"/>
      <c r="BH10" s="230"/>
      <c r="BI10" s="230"/>
      <c r="BJ10" s="230"/>
      <c r="BK10" s="230"/>
      <c r="BL10" s="230"/>
      <c r="BM10" s="832"/>
      <c r="BN10" s="230"/>
      <c r="BO10" s="230"/>
      <c r="BP10" s="230"/>
      <c r="BQ10" s="230"/>
      <c r="BR10" s="230"/>
      <c r="BS10" s="230"/>
      <c r="BT10" s="230"/>
      <c r="BU10" s="230"/>
      <c r="BV10" s="230"/>
      <c r="BW10" s="230"/>
      <c r="BX10" s="230"/>
      <c r="BY10" s="230"/>
      <c r="BZ10" s="230"/>
      <c r="CA10" s="230"/>
      <c r="CB10" s="230"/>
      <c r="CC10" s="230"/>
      <c r="CD10" s="230"/>
      <c r="CE10" s="230"/>
      <c r="CF10" s="230"/>
      <c r="CG10" s="230"/>
      <c r="CH10" s="230"/>
    </row>
    <row r="11" spans="1:86" s="648" customFormat="1" ht="6" customHeight="1">
      <c r="A11" s="652"/>
      <c r="B11" s="653"/>
      <c r="C11" s="654"/>
      <c r="D11" s="655"/>
      <c r="E11" s="656"/>
      <c r="F11" s="660"/>
      <c r="G11" s="660"/>
      <c r="H11" s="658"/>
      <c r="I11" s="658"/>
      <c r="J11" s="658"/>
      <c r="K11" s="828"/>
      <c r="BA11" s="829" t="s">
        <v>329</v>
      </c>
      <c r="BB11" s="829" t="s">
        <v>330</v>
      </c>
      <c r="BC11" s="230"/>
      <c r="BD11" s="230" t="s">
        <v>415</v>
      </c>
      <c r="BE11" s="830"/>
      <c r="BF11" s="830"/>
      <c r="BG11" s="230"/>
      <c r="BH11" s="230" t="s">
        <v>451</v>
      </c>
      <c r="BI11" s="230"/>
      <c r="BJ11" s="230"/>
      <c r="BK11" s="230"/>
      <c r="BL11" s="230"/>
      <c r="BM11" s="831" t="s">
        <v>1857</v>
      </c>
      <c r="BN11" s="230"/>
      <c r="BO11" s="230"/>
      <c r="BP11" s="230"/>
      <c r="BQ11" s="230"/>
      <c r="BR11" s="230"/>
      <c r="BS11" s="230"/>
      <c r="BT11" s="230"/>
      <c r="BU11" s="230" t="s">
        <v>669</v>
      </c>
      <c r="BV11" s="230"/>
      <c r="BW11" s="230"/>
      <c r="BX11" s="230"/>
      <c r="BY11" s="230"/>
      <c r="BZ11" s="230" t="s">
        <v>717</v>
      </c>
      <c r="CA11" s="230"/>
      <c r="CB11" s="230"/>
      <c r="CC11" s="230" t="s">
        <v>731</v>
      </c>
      <c r="CD11" s="230"/>
      <c r="CE11" s="230"/>
      <c r="CF11" s="230"/>
      <c r="CG11" s="230"/>
      <c r="CH11" s="230"/>
    </row>
    <row r="12" spans="1:86" s="648" customFormat="1" ht="17.25" customHeight="1">
      <c r="A12" s="643" t="s">
        <v>318</v>
      </c>
      <c r="B12" s="644" t="s">
        <v>18</v>
      </c>
      <c r="C12" s="645" t="s">
        <v>115</v>
      </c>
      <c r="D12" s="646" t="s">
        <v>114</v>
      </c>
      <c r="E12" s="661" t="s">
        <v>1683</v>
      </c>
      <c r="F12" s="662" t="s">
        <v>1684</v>
      </c>
      <c r="G12" s="649" t="s">
        <v>444</v>
      </c>
      <c r="H12" s="650">
        <v>2016</v>
      </c>
      <c r="I12" s="651" t="s">
        <v>1681</v>
      </c>
      <c r="J12" s="651" t="s">
        <v>1681</v>
      </c>
      <c r="K12" s="833"/>
      <c r="BA12" s="829" t="s">
        <v>336</v>
      </c>
      <c r="BB12" s="829" t="s">
        <v>318</v>
      </c>
      <c r="BC12" s="230"/>
      <c r="BD12" s="230" t="s">
        <v>416</v>
      </c>
      <c r="BE12" s="830"/>
      <c r="BF12" s="830"/>
      <c r="BG12" s="230"/>
      <c r="BH12" s="230" t="s">
        <v>452</v>
      </c>
      <c r="BI12" s="230"/>
      <c r="BJ12" s="230"/>
      <c r="BK12" s="230"/>
      <c r="BL12" s="230"/>
      <c r="BM12" s="831" t="s">
        <v>465</v>
      </c>
      <c r="BN12" s="230"/>
      <c r="BO12" s="230" t="s">
        <v>653</v>
      </c>
      <c r="BP12" s="230"/>
      <c r="BQ12" s="230"/>
      <c r="BR12" s="230"/>
      <c r="BS12" s="230"/>
      <c r="BT12" s="230"/>
      <c r="BU12" s="230" t="s">
        <v>695</v>
      </c>
      <c r="BV12" s="230"/>
      <c r="BW12" s="230"/>
      <c r="BX12" s="230"/>
      <c r="BY12" s="230"/>
      <c r="BZ12" s="230" t="s">
        <v>173</v>
      </c>
      <c r="CA12" s="230"/>
      <c r="CB12" s="230"/>
      <c r="CC12" s="230" t="s">
        <v>732</v>
      </c>
      <c r="CD12" s="230"/>
      <c r="CE12" s="230"/>
      <c r="CF12" s="230"/>
      <c r="CG12" s="230"/>
      <c r="CH12" s="230"/>
    </row>
    <row r="13" spans="1:86" s="648" customFormat="1" ht="17.25" customHeight="1">
      <c r="A13" s="643" t="s">
        <v>318</v>
      </c>
      <c r="B13" s="644" t="s">
        <v>20</v>
      </c>
      <c r="C13" s="645" t="s">
        <v>115</v>
      </c>
      <c r="D13" s="646" t="s">
        <v>114</v>
      </c>
      <c r="E13" s="661" t="s">
        <v>1683</v>
      </c>
      <c r="F13" s="662" t="s">
        <v>1684</v>
      </c>
      <c r="G13" s="649" t="s">
        <v>444</v>
      </c>
      <c r="H13" s="650">
        <v>2016</v>
      </c>
      <c r="I13" s="651" t="s">
        <v>1681</v>
      </c>
      <c r="J13" s="651" t="s">
        <v>1681</v>
      </c>
      <c r="K13" s="833"/>
      <c r="BA13" s="829"/>
      <c r="BB13" s="829"/>
      <c r="BC13" s="230"/>
      <c r="BD13" s="230"/>
      <c r="BE13" s="830"/>
      <c r="BF13" s="830"/>
      <c r="BG13" s="230"/>
      <c r="BH13" s="230"/>
      <c r="BI13" s="230"/>
      <c r="BJ13" s="230"/>
      <c r="BK13" s="230"/>
      <c r="BL13" s="230"/>
      <c r="BM13" s="831"/>
      <c r="BN13" s="230"/>
      <c r="BO13" s="230"/>
      <c r="BP13" s="230"/>
      <c r="BQ13" s="230"/>
      <c r="BR13" s="230"/>
      <c r="BS13" s="230"/>
      <c r="BT13" s="230"/>
      <c r="BU13" s="230"/>
      <c r="BV13" s="230"/>
      <c r="BW13" s="230"/>
      <c r="BX13" s="230"/>
      <c r="BY13" s="230"/>
      <c r="BZ13" s="230"/>
      <c r="CA13" s="230"/>
      <c r="CB13" s="230"/>
      <c r="CC13" s="230"/>
      <c r="CD13" s="230"/>
      <c r="CE13" s="230"/>
      <c r="CF13" s="230"/>
      <c r="CG13" s="230"/>
      <c r="CH13" s="230"/>
    </row>
    <row r="14" spans="1:86" s="648" customFormat="1" ht="17.25" customHeight="1">
      <c r="A14" s="643" t="s">
        <v>318</v>
      </c>
      <c r="B14" s="644" t="s">
        <v>22</v>
      </c>
      <c r="C14" s="645" t="s">
        <v>115</v>
      </c>
      <c r="D14" s="646" t="s">
        <v>114</v>
      </c>
      <c r="E14" s="661" t="s">
        <v>1683</v>
      </c>
      <c r="F14" s="662" t="s">
        <v>1684</v>
      </c>
      <c r="G14" s="649" t="s">
        <v>444</v>
      </c>
      <c r="H14" s="650">
        <v>2016</v>
      </c>
      <c r="I14" s="651" t="s">
        <v>1681</v>
      </c>
      <c r="J14" s="651" t="s">
        <v>1681</v>
      </c>
      <c r="K14" s="833"/>
      <c r="BA14" s="829"/>
      <c r="BB14" s="829"/>
      <c r="BC14" s="230"/>
      <c r="BD14" s="230"/>
      <c r="BE14" s="830"/>
      <c r="BF14" s="830"/>
      <c r="BG14" s="230"/>
      <c r="BH14" s="230"/>
      <c r="BI14" s="230"/>
      <c r="BJ14" s="230"/>
      <c r="BK14" s="230"/>
      <c r="BL14" s="230"/>
      <c r="BM14" s="831"/>
      <c r="BN14" s="230"/>
      <c r="BO14" s="230"/>
      <c r="BP14" s="230"/>
      <c r="BQ14" s="230"/>
      <c r="BR14" s="230"/>
      <c r="BS14" s="230"/>
      <c r="BT14" s="230"/>
      <c r="BU14" s="230"/>
      <c r="BV14" s="230"/>
      <c r="BW14" s="230"/>
      <c r="BX14" s="230"/>
      <c r="BY14" s="230"/>
      <c r="BZ14" s="230"/>
      <c r="CA14" s="230"/>
      <c r="CB14" s="230"/>
      <c r="CC14" s="230"/>
      <c r="CD14" s="230"/>
      <c r="CE14" s="230"/>
      <c r="CF14" s="230"/>
      <c r="CG14" s="230"/>
      <c r="CH14" s="230"/>
    </row>
    <row r="15" spans="1:86" s="648" customFormat="1" ht="17.25" customHeight="1">
      <c r="A15" s="643" t="s">
        <v>318</v>
      </c>
      <c r="B15" s="644" t="s">
        <v>401</v>
      </c>
      <c r="C15" s="645" t="s">
        <v>115</v>
      </c>
      <c r="D15" s="646" t="s">
        <v>114</v>
      </c>
      <c r="E15" s="661" t="s">
        <v>1683</v>
      </c>
      <c r="F15" s="662" t="s">
        <v>1684</v>
      </c>
      <c r="G15" s="649" t="s">
        <v>444</v>
      </c>
      <c r="H15" s="650">
        <v>2016</v>
      </c>
      <c r="I15" s="651" t="s">
        <v>1681</v>
      </c>
      <c r="J15" s="651" t="s">
        <v>1681</v>
      </c>
      <c r="K15" s="833"/>
      <c r="BA15" s="829"/>
      <c r="BB15" s="829"/>
      <c r="BC15" s="230"/>
      <c r="BD15" s="230"/>
      <c r="BE15" s="830"/>
      <c r="BF15" s="830"/>
      <c r="BG15" s="230"/>
      <c r="BH15" s="230"/>
      <c r="BI15" s="230"/>
      <c r="BJ15" s="230"/>
      <c r="BK15" s="230"/>
      <c r="BL15" s="230"/>
      <c r="BM15" s="831"/>
      <c r="BN15" s="230"/>
      <c r="BO15" s="230"/>
      <c r="BP15" s="230"/>
      <c r="BQ15" s="230"/>
      <c r="BR15" s="230"/>
      <c r="BS15" s="230"/>
      <c r="BT15" s="230"/>
      <c r="BU15" s="230"/>
      <c r="BV15" s="230"/>
      <c r="BW15" s="230"/>
      <c r="BX15" s="230"/>
      <c r="BY15" s="230"/>
      <c r="BZ15" s="230"/>
      <c r="CA15" s="230"/>
      <c r="CB15" s="230"/>
      <c r="CC15" s="230"/>
      <c r="CD15" s="230"/>
      <c r="CE15" s="230"/>
      <c r="CF15" s="230"/>
      <c r="CG15" s="230"/>
      <c r="CH15" s="230"/>
    </row>
    <row r="16" spans="1:86" s="648" customFormat="1" ht="29.25" customHeight="1">
      <c r="A16" s="643" t="s">
        <v>318</v>
      </c>
      <c r="B16" s="644" t="s">
        <v>18</v>
      </c>
      <c r="C16" s="645" t="s">
        <v>115</v>
      </c>
      <c r="D16" s="646" t="s">
        <v>114</v>
      </c>
      <c r="E16" s="661" t="s">
        <v>1685</v>
      </c>
      <c r="F16" s="662" t="s">
        <v>1686</v>
      </c>
      <c r="G16" s="649" t="s">
        <v>444</v>
      </c>
      <c r="H16" s="650">
        <v>2016</v>
      </c>
      <c r="I16" s="663">
        <v>0.11</v>
      </c>
      <c r="J16" s="663">
        <v>0.21</v>
      </c>
      <c r="K16" s="833"/>
      <c r="BA16" s="829" t="s">
        <v>331</v>
      </c>
      <c r="BB16" s="829" t="s">
        <v>314</v>
      </c>
      <c r="BC16" s="230"/>
      <c r="BD16" s="230" t="s">
        <v>417</v>
      </c>
      <c r="BE16" s="830"/>
      <c r="BF16" s="830"/>
      <c r="BG16" s="230"/>
      <c r="BH16" s="230" t="s">
        <v>453</v>
      </c>
      <c r="BI16" s="230"/>
      <c r="BJ16" s="230"/>
      <c r="BK16" s="230"/>
      <c r="BL16" s="230"/>
      <c r="BM16" s="831" t="s">
        <v>466</v>
      </c>
      <c r="BN16" s="230"/>
      <c r="BO16" s="230" t="s">
        <v>114</v>
      </c>
      <c r="BP16" s="230"/>
      <c r="BQ16" s="230"/>
      <c r="BR16" s="230"/>
      <c r="BS16" s="230"/>
      <c r="BT16" s="230"/>
      <c r="BU16" s="230" t="s">
        <v>670</v>
      </c>
      <c r="BV16" s="230"/>
      <c r="BW16" s="230"/>
      <c r="BX16" s="230"/>
      <c r="BY16" s="230"/>
      <c r="BZ16" s="230" t="s">
        <v>707</v>
      </c>
      <c r="CA16" s="230"/>
      <c r="CB16" s="230"/>
      <c r="CC16" s="230" t="s">
        <v>733</v>
      </c>
      <c r="CD16" s="230"/>
      <c r="CE16" s="230"/>
      <c r="CF16" s="230"/>
      <c r="CG16" s="230"/>
      <c r="CH16" s="230"/>
    </row>
    <row r="17" spans="1:86" s="648" customFormat="1" ht="6" customHeight="1">
      <c r="A17" s="652"/>
      <c r="B17" s="653"/>
      <c r="C17" s="654"/>
      <c r="D17" s="655"/>
      <c r="E17" s="664"/>
      <c r="F17" s="665"/>
      <c r="G17" s="657"/>
      <c r="H17" s="658"/>
      <c r="I17" s="666"/>
      <c r="J17" s="666"/>
      <c r="K17" s="833"/>
      <c r="BA17" s="829" t="s">
        <v>361</v>
      </c>
      <c r="BB17" s="829" t="s">
        <v>39</v>
      </c>
      <c r="BC17" s="230"/>
      <c r="BD17" s="230" t="s">
        <v>418</v>
      </c>
      <c r="BE17" s="830"/>
      <c r="BF17" s="830"/>
      <c r="BG17" s="230"/>
      <c r="BH17" s="230" t="s">
        <v>454</v>
      </c>
      <c r="BI17" s="230"/>
      <c r="BJ17" s="230"/>
      <c r="BK17" s="230"/>
      <c r="BL17" s="230"/>
      <c r="BM17" s="831" t="s">
        <v>1858</v>
      </c>
      <c r="BN17" s="230"/>
      <c r="BO17" s="230" t="s">
        <v>656</v>
      </c>
      <c r="BP17" s="230"/>
      <c r="BQ17" s="230"/>
      <c r="BR17" s="230"/>
      <c r="BS17" s="230"/>
      <c r="BT17" s="230"/>
      <c r="BU17" s="230" t="s">
        <v>135</v>
      </c>
      <c r="BV17" s="230"/>
      <c r="BW17" s="230"/>
      <c r="BX17" s="230"/>
      <c r="BY17" s="230"/>
      <c r="BZ17" s="230" t="s">
        <v>708</v>
      </c>
      <c r="CA17" s="230"/>
      <c r="CB17" s="230"/>
      <c r="CC17" s="230" t="s">
        <v>190</v>
      </c>
      <c r="CD17" s="230"/>
      <c r="CE17" s="230"/>
      <c r="CF17" s="230"/>
      <c r="CG17" s="230"/>
      <c r="CH17" s="230"/>
    </row>
    <row r="18" spans="1:86" s="648" customFormat="1" ht="17.25" customHeight="1">
      <c r="A18" s="643" t="s">
        <v>318</v>
      </c>
      <c r="B18" s="644" t="s">
        <v>18</v>
      </c>
      <c r="C18" s="645" t="s">
        <v>115</v>
      </c>
      <c r="D18" s="646" t="s">
        <v>116</v>
      </c>
      <c r="E18" s="667" t="s">
        <v>1687</v>
      </c>
      <c r="F18" s="662" t="s">
        <v>1684</v>
      </c>
      <c r="G18" s="649" t="s">
        <v>444</v>
      </c>
      <c r="H18" s="650">
        <v>2016</v>
      </c>
      <c r="I18" s="651" t="s">
        <v>1681</v>
      </c>
      <c r="J18" s="651" t="s">
        <v>1681</v>
      </c>
      <c r="K18" s="833"/>
      <c r="BA18" s="829"/>
      <c r="BB18" s="829"/>
      <c r="BC18" s="230"/>
      <c r="BD18" s="230"/>
      <c r="BE18" s="830"/>
      <c r="BF18" s="830"/>
      <c r="BG18" s="230"/>
      <c r="BH18" s="230"/>
      <c r="BI18" s="230"/>
      <c r="BJ18" s="230"/>
      <c r="BK18" s="230"/>
      <c r="BL18" s="230"/>
      <c r="BM18" s="831"/>
      <c r="BN18" s="230"/>
      <c r="BO18" s="230"/>
      <c r="BP18" s="230"/>
      <c r="BQ18" s="230"/>
      <c r="BR18" s="230"/>
      <c r="BS18" s="230"/>
      <c r="BT18" s="230"/>
      <c r="BU18" s="230"/>
      <c r="BV18" s="230"/>
      <c r="BW18" s="230"/>
      <c r="BX18" s="230"/>
      <c r="BY18" s="230"/>
      <c r="BZ18" s="230"/>
      <c r="CA18" s="230"/>
      <c r="CB18" s="230"/>
      <c r="CC18" s="230"/>
      <c r="CD18" s="230"/>
      <c r="CE18" s="230"/>
      <c r="CF18" s="230"/>
      <c r="CG18" s="230"/>
      <c r="CH18" s="230"/>
    </row>
    <row r="19" spans="1:86" s="648" customFormat="1" ht="17.25" customHeight="1">
      <c r="A19" s="643" t="s">
        <v>318</v>
      </c>
      <c r="B19" s="644" t="s">
        <v>20</v>
      </c>
      <c r="C19" s="645" t="s">
        <v>115</v>
      </c>
      <c r="D19" s="646" t="s">
        <v>116</v>
      </c>
      <c r="E19" s="667" t="s">
        <v>1687</v>
      </c>
      <c r="F19" s="662" t="s">
        <v>1684</v>
      </c>
      <c r="G19" s="649" t="s">
        <v>444</v>
      </c>
      <c r="H19" s="650">
        <v>2016</v>
      </c>
      <c r="I19" s="651" t="s">
        <v>1681</v>
      </c>
      <c r="J19" s="651" t="s">
        <v>1681</v>
      </c>
      <c r="K19" s="833"/>
      <c r="BA19" s="829"/>
      <c r="BB19" s="829"/>
      <c r="BC19" s="230"/>
      <c r="BD19" s="230"/>
      <c r="BE19" s="830"/>
      <c r="BF19" s="830"/>
      <c r="BG19" s="230"/>
      <c r="BH19" s="230"/>
      <c r="BI19" s="230"/>
      <c r="BJ19" s="230"/>
      <c r="BK19" s="230"/>
      <c r="BL19" s="230"/>
      <c r="BM19" s="831"/>
      <c r="BN19" s="230"/>
      <c r="BO19" s="230"/>
      <c r="BP19" s="230"/>
      <c r="BQ19" s="230"/>
      <c r="BR19" s="230"/>
      <c r="BS19" s="230"/>
      <c r="BT19" s="230"/>
      <c r="BU19" s="230"/>
      <c r="BV19" s="230"/>
      <c r="BW19" s="230"/>
      <c r="BX19" s="230"/>
      <c r="BY19" s="230"/>
      <c r="BZ19" s="230"/>
      <c r="CA19" s="230"/>
      <c r="CB19" s="230"/>
      <c r="CC19" s="230"/>
      <c r="CD19" s="230"/>
      <c r="CE19" s="230"/>
      <c r="CF19" s="230"/>
      <c r="CG19" s="230"/>
      <c r="CH19" s="230"/>
    </row>
    <row r="20" spans="1:86" s="648" customFormat="1" ht="17.25" customHeight="1">
      <c r="A20" s="643" t="s">
        <v>318</v>
      </c>
      <c r="B20" s="644" t="s">
        <v>22</v>
      </c>
      <c r="C20" s="645" t="s">
        <v>115</v>
      </c>
      <c r="D20" s="646" t="s">
        <v>116</v>
      </c>
      <c r="E20" s="667" t="s">
        <v>1687</v>
      </c>
      <c r="F20" s="662" t="s">
        <v>1684</v>
      </c>
      <c r="G20" s="649" t="s">
        <v>444</v>
      </c>
      <c r="H20" s="650">
        <v>2016</v>
      </c>
      <c r="I20" s="651" t="s">
        <v>1681</v>
      </c>
      <c r="J20" s="651" t="s">
        <v>1681</v>
      </c>
      <c r="K20" s="833"/>
      <c r="BA20" s="829"/>
      <c r="BB20" s="829"/>
      <c r="BC20" s="230"/>
      <c r="BD20" s="230"/>
      <c r="BE20" s="830"/>
      <c r="BF20" s="830"/>
      <c r="BG20" s="230"/>
      <c r="BH20" s="230"/>
      <c r="BI20" s="230"/>
      <c r="BJ20" s="230"/>
      <c r="BK20" s="230"/>
      <c r="BL20" s="230"/>
      <c r="BM20" s="831"/>
      <c r="BN20" s="230"/>
      <c r="BO20" s="230"/>
      <c r="BP20" s="230"/>
      <c r="BQ20" s="230"/>
      <c r="BR20" s="230"/>
      <c r="BS20" s="230"/>
      <c r="BT20" s="230"/>
      <c r="BU20" s="230"/>
      <c r="BV20" s="230"/>
      <c r="BW20" s="230"/>
      <c r="BX20" s="230"/>
      <c r="BY20" s="230"/>
      <c r="BZ20" s="230"/>
      <c r="CA20" s="230"/>
      <c r="CB20" s="230"/>
      <c r="CC20" s="230"/>
      <c r="CD20" s="230"/>
      <c r="CE20" s="230"/>
      <c r="CF20" s="230"/>
      <c r="CG20" s="230"/>
      <c r="CH20" s="230"/>
    </row>
    <row r="21" spans="1:86" s="94" customFormat="1" ht="25.5">
      <c r="A21" s="643" t="s">
        <v>318</v>
      </c>
      <c r="B21" s="644" t="s">
        <v>401</v>
      </c>
      <c r="C21" s="645" t="s">
        <v>115</v>
      </c>
      <c r="D21" s="646" t="s">
        <v>116</v>
      </c>
      <c r="E21" s="667" t="s">
        <v>1687</v>
      </c>
      <c r="F21" s="662" t="s">
        <v>1684</v>
      </c>
      <c r="G21" s="649" t="s">
        <v>444</v>
      </c>
      <c r="H21" s="650">
        <v>2016</v>
      </c>
      <c r="I21" s="651" t="s">
        <v>1681</v>
      </c>
      <c r="J21" s="651" t="s">
        <v>1681</v>
      </c>
      <c r="K21" s="833"/>
      <c r="BA21" s="815" t="s">
        <v>332</v>
      </c>
      <c r="BB21" s="815" t="s">
        <v>333</v>
      </c>
      <c r="BC21" s="71"/>
      <c r="BD21" s="71"/>
      <c r="BE21" s="813"/>
      <c r="BF21" s="813"/>
      <c r="BG21" s="71"/>
      <c r="BH21" s="71"/>
      <c r="BI21" s="71"/>
      <c r="BJ21" s="71"/>
      <c r="BK21" s="71"/>
      <c r="BL21" s="71"/>
      <c r="BM21" s="816" t="s">
        <v>1859</v>
      </c>
      <c r="BN21" s="71"/>
      <c r="BO21" s="71" t="s">
        <v>114</v>
      </c>
      <c r="BP21" s="71"/>
      <c r="BQ21" s="71"/>
      <c r="BR21" s="71"/>
      <c r="BS21" s="71"/>
      <c r="BT21" s="71"/>
      <c r="BU21" s="65" t="s">
        <v>671</v>
      </c>
      <c r="BV21" s="65"/>
      <c r="BW21" s="65"/>
      <c r="BX21" s="65"/>
      <c r="BY21" s="65"/>
      <c r="BZ21" s="65" t="s">
        <v>709</v>
      </c>
      <c r="CA21" s="65"/>
      <c r="CB21" s="65"/>
      <c r="CC21" s="71" t="s">
        <v>191</v>
      </c>
      <c r="CD21" s="71"/>
      <c r="CE21" s="71"/>
      <c r="CF21" s="71"/>
      <c r="CG21" s="71"/>
      <c r="CH21" s="71"/>
    </row>
    <row r="22" spans="1:86" s="94" customFormat="1" ht="25.5">
      <c r="A22" s="834" t="s">
        <v>318</v>
      </c>
      <c r="B22" s="644" t="s">
        <v>18</v>
      </c>
      <c r="C22" s="645" t="s">
        <v>115</v>
      </c>
      <c r="D22" s="646" t="s">
        <v>116</v>
      </c>
      <c r="E22" s="667" t="s">
        <v>1688</v>
      </c>
      <c r="F22" s="662" t="s">
        <v>1686</v>
      </c>
      <c r="G22" s="662" t="s">
        <v>445</v>
      </c>
      <c r="H22" s="650">
        <v>2015</v>
      </c>
      <c r="I22" s="663">
        <v>0.11</v>
      </c>
      <c r="J22" s="663">
        <v>0.21</v>
      </c>
      <c r="K22" s="835"/>
      <c r="BA22" s="815"/>
      <c r="BB22" s="815"/>
      <c r="BC22" s="71"/>
      <c r="BD22" s="71"/>
      <c r="BE22" s="813"/>
      <c r="BF22" s="813"/>
      <c r="BG22" s="71"/>
      <c r="BH22" s="71"/>
      <c r="BI22" s="71"/>
      <c r="BJ22" s="71"/>
      <c r="BK22" s="71"/>
      <c r="BL22" s="71"/>
      <c r="BM22" s="816"/>
      <c r="BN22" s="71"/>
      <c r="BO22" s="71"/>
      <c r="BP22" s="71"/>
      <c r="BQ22" s="71"/>
      <c r="BR22" s="71"/>
      <c r="BS22" s="71"/>
      <c r="BT22" s="71"/>
      <c r="BU22" s="65"/>
      <c r="BV22" s="65"/>
      <c r="BW22" s="65"/>
      <c r="BX22" s="65"/>
      <c r="BY22" s="65"/>
      <c r="BZ22" s="65"/>
      <c r="CA22" s="65"/>
      <c r="CB22" s="65"/>
      <c r="CC22" s="71"/>
      <c r="CD22" s="71"/>
      <c r="CE22" s="71"/>
      <c r="CF22" s="71"/>
      <c r="CG22" s="71"/>
      <c r="CH22" s="71"/>
    </row>
    <row r="23" spans="1:86" s="648" customFormat="1" ht="6" customHeight="1">
      <c r="A23" s="836"/>
      <c r="B23" s="653"/>
      <c r="C23" s="654"/>
      <c r="D23" s="655"/>
      <c r="E23" s="668"/>
      <c r="F23" s="665"/>
      <c r="G23" s="665"/>
      <c r="H23" s="658"/>
      <c r="I23" s="666"/>
      <c r="J23" s="666"/>
      <c r="K23" s="835"/>
      <c r="BA23" s="829" t="s">
        <v>334</v>
      </c>
      <c r="BB23" s="829" t="s">
        <v>120</v>
      </c>
      <c r="BC23" s="230"/>
      <c r="BD23" s="230"/>
      <c r="BE23" s="830"/>
      <c r="BF23" s="830"/>
      <c r="BG23" s="230"/>
      <c r="BH23" s="230"/>
      <c r="BI23" s="230"/>
      <c r="BJ23" s="230"/>
      <c r="BK23" s="230"/>
      <c r="BL23" s="230"/>
      <c r="BM23" s="831" t="s">
        <v>467</v>
      </c>
      <c r="BN23" s="230"/>
      <c r="BO23" s="230" t="s">
        <v>116</v>
      </c>
      <c r="BP23" s="230"/>
      <c r="BQ23" s="230"/>
      <c r="BR23" s="230"/>
      <c r="BS23" s="230"/>
      <c r="BT23" s="230"/>
      <c r="BU23" s="230" t="s">
        <v>672</v>
      </c>
      <c r="BV23" s="230"/>
      <c r="BW23" s="230"/>
      <c r="BX23" s="230"/>
      <c r="BY23" s="230"/>
      <c r="BZ23" s="230" t="s">
        <v>182</v>
      </c>
      <c r="CA23" s="230"/>
      <c r="CB23" s="230"/>
      <c r="CC23" s="230"/>
      <c r="CD23" s="230"/>
      <c r="CE23" s="230"/>
      <c r="CF23" s="230"/>
      <c r="CG23" s="230"/>
      <c r="CH23" s="230"/>
    </row>
    <row r="24" spans="1:86" s="648" customFormat="1" ht="17.25" customHeight="1">
      <c r="A24" s="643" t="s">
        <v>318</v>
      </c>
      <c r="B24" s="644" t="s">
        <v>18</v>
      </c>
      <c r="C24" s="645" t="s">
        <v>115</v>
      </c>
      <c r="D24" s="646" t="s">
        <v>117</v>
      </c>
      <c r="E24" s="667" t="s">
        <v>1687</v>
      </c>
      <c r="F24" s="662" t="s">
        <v>1684</v>
      </c>
      <c r="G24" s="649" t="s">
        <v>444</v>
      </c>
      <c r="H24" s="650">
        <v>2016</v>
      </c>
      <c r="I24" s="651" t="s">
        <v>1681</v>
      </c>
      <c r="J24" s="651" t="s">
        <v>1681</v>
      </c>
      <c r="K24" s="835"/>
      <c r="BA24" s="829"/>
      <c r="BB24" s="829"/>
      <c r="BC24" s="230"/>
      <c r="BD24" s="230"/>
      <c r="BE24" s="830"/>
      <c r="BF24" s="830"/>
      <c r="BG24" s="230"/>
      <c r="BH24" s="230"/>
      <c r="BI24" s="230"/>
      <c r="BJ24" s="230"/>
      <c r="BK24" s="230"/>
      <c r="BL24" s="230"/>
      <c r="BM24" s="831"/>
      <c r="BN24" s="230"/>
      <c r="BO24" s="230"/>
      <c r="BP24" s="230"/>
      <c r="BQ24" s="230"/>
      <c r="BR24" s="230"/>
      <c r="BS24" s="230"/>
      <c r="BT24" s="230"/>
      <c r="BU24" s="230"/>
      <c r="BV24" s="230"/>
      <c r="BW24" s="230"/>
      <c r="BX24" s="230"/>
      <c r="BY24" s="230"/>
      <c r="BZ24" s="230"/>
      <c r="CA24" s="230"/>
      <c r="CB24" s="230"/>
      <c r="CC24" s="230"/>
      <c r="CD24" s="230"/>
      <c r="CE24" s="230"/>
      <c r="CF24" s="230"/>
      <c r="CG24" s="230"/>
      <c r="CH24" s="230"/>
    </row>
    <row r="25" spans="1:86" s="648" customFormat="1" ht="17.25" customHeight="1">
      <c r="A25" s="643" t="s">
        <v>318</v>
      </c>
      <c r="B25" s="644" t="s">
        <v>20</v>
      </c>
      <c r="C25" s="645" t="s">
        <v>115</v>
      </c>
      <c r="D25" s="646" t="s">
        <v>117</v>
      </c>
      <c r="E25" s="667" t="s">
        <v>1687</v>
      </c>
      <c r="F25" s="662" t="s">
        <v>1684</v>
      </c>
      <c r="G25" s="649" t="s">
        <v>444</v>
      </c>
      <c r="H25" s="650">
        <v>2016</v>
      </c>
      <c r="I25" s="651" t="s">
        <v>1681</v>
      </c>
      <c r="J25" s="651" t="s">
        <v>1681</v>
      </c>
      <c r="K25" s="833"/>
      <c r="BA25" s="829"/>
      <c r="BB25" s="829"/>
      <c r="BC25" s="230"/>
      <c r="BD25" s="230"/>
      <c r="BE25" s="830"/>
      <c r="BF25" s="830"/>
      <c r="BG25" s="230"/>
      <c r="BH25" s="230"/>
      <c r="BI25" s="230"/>
      <c r="BJ25" s="230"/>
      <c r="BK25" s="230"/>
      <c r="BL25" s="230"/>
      <c r="BM25" s="831"/>
      <c r="BN25" s="230"/>
      <c r="BO25" s="230"/>
      <c r="BP25" s="230"/>
      <c r="BQ25" s="230"/>
      <c r="BR25" s="230"/>
      <c r="BS25" s="230"/>
      <c r="BT25" s="230"/>
      <c r="BU25" s="230"/>
      <c r="BV25" s="230"/>
      <c r="BW25" s="230"/>
      <c r="BX25" s="230"/>
      <c r="BY25" s="230"/>
      <c r="BZ25" s="230"/>
      <c r="CA25" s="230"/>
      <c r="CB25" s="230"/>
      <c r="CC25" s="230"/>
      <c r="CD25" s="230"/>
      <c r="CE25" s="230"/>
      <c r="CF25" s="230"/>
      <c r="CG25" s="230"/>
      <c r="CH25" s="230"/>
    </row>
    <row r="26" spans="1:86" s="648" customFormat="1" ht="25.5">
      <c r="A26" s="643" t="s">
        <v>318</v>
      </c>
      <c r="B26" s="644" t="s">
        <v>22</v>
      </c>
      <c r="C26" s="645" t="s">
        <v>115</v>
      </c>
      <c r="D26" s="646" t="s">
        <v>117</v>
      </c>
      <c r="E26" s="667" t="s">
        <v>1687</v>
      </c>
      <c r="F26" s="662" t="s">
        <v>1684</v>
      </c>
      <c r="G26" s="649" t="s">
        <v>444</v>
      </c>
      <c r="H26" s="650">
        <v>2016</v>
      </c>
      <c r="I26" s="651" t="s">
        <v>1681</v>
      </c>
      <c r="J26" s="651" t="s">
        <v>1681</v>
      </c>
      <c r="K26" s="833"/>
      <c r="BA26" s="829"/>
      <c r="BB26" s="829"/>
      <c r="BC26" s="230"/>
      <c r="BD26" s="230"/>
      <c r="BE26" s="830"/>
      <c r="BF26" s="830"/>
      <c r="BG26" s="230"/>
      <c r="BH26" s="230"/>
      <c r="BI26" s="230"/>
      <c r="BJ26" s="230"/>
      <c r="BK26" s="230"/>
      <c r="BL26" s="230"/>
      <c r="BM26" s="831"/>
      <c r="BN26" s="230"/>
      <c r="BO26" s="230"/>
      <c r="BP26" s="230"/>
      <c r="BQ26" s="230"/>
      <c r="BR26" s="230"/>
      <c r="BS26" s="230"/>
      <c r="BT26" s="230"/>
      <c r="BU26" s="230"/>
      <c r="BV26" s="230"/>
      <c r="BW26" s="230"/>
      <c r="BX26" s="230"/>
      <c r="BY26" s="230"/>
      <c r="BZ26" s="230"/>
      <c r="CA26" s="230"/>
      <c r="CB26" s="230"/>
      <c r="CC26" s="230"/>
      <c r="CD26" s="230"/>
      <c r="CE26" s="230"/>
      <c r="CF26" s="230"/>
      <c r="CG26" s="230"/>
      <c r="CH26" s="230"/>
    </row>
    <row r="27" spans="1:86" s="94" customFormat="1" ht="25.5">
      <c r="A27" s="643" t="s">
        <v>318</v>
      </c>
      <c r="B27" s="644" t="s">
        <v>401</v>
      </c>
      <c r="C27" s="645" t="s">
        <v>115</v>
      </c>
      <c r="D27" s="646" t="s">
        <v>117</v>
      </c>
      <c r="E27" s="667" t="s">
        <v>1687</v>
      </c>
      <c r="F27" s="662" t="s">
        <v>1684</v>
      </c>
      <c r="G27" s="649" t="s">
        <v>444</v>
      </c>
      <c r="H27" s="650">
        <v>2016</v>
      </c>
      <c r="I27" s="651" t="s">
        <v>1681</v>
      </c>
      <c r="J27" s="651" t="s">
        <v>1681</v>
      </c>
      <c r="K27" s="833"/>
      <c r="BA27" s="815" t="s">
        <v>335</v>
      </c>
      <c r="BB27" s="815" t="s">
        <v>48</v>
      </c>
      <c r="BC27" s="71"/>
      <c r="BD27" s="175" t="s">
        <v>422</v>
      </c>
      <c r="BE27" s="813"/>
      <c r="BF27" s="813"/>
      <c r="BG27" s="71"/>
      <c r="BH27" s="175" t="s">
        <v>72</v>
      </c>
      <c r="BI27" s="71"/>
      <c r="BJ27" s="71"/>
      <c r="BK27" s="175" t="s">
        <v>806</v>
      </c>
      <c r="BL27" s="71"/>
      <c r="BM27" s="816" t="s">
        <v>468</v>
      </c>
      <c r="BN27" s="71"/>
      <c r="BO27" s="71" t="s">
        <v>117</v>
      </c>
      <c r="BP27" s="71"/>
      <c r="BQ27" s="71"/>
      <c r="BR27" s="71"/>
      <c r="BS27" s="71"/>
      <c r="BT27" s="71"/>
      <c r="BU27" s="65" t="s">
        <v>696</v>
      </c>
      <c r="BV27" s="65"/>
      <c r="BW27" s="65"/>
      <c r="BX27" s="65"/>
      <c r="BY27" s="65"/>
      <c r="BZ27" s="65" t="s">
        <v>710</v>
      </c>
      <c r="CA27" s="65"/>
      <c r="CB27" s="65"/>
      <c r="CC27" s="71"/>
      <c r="CD27" s="71"/>
      <c r="CE27" s="71"/>
      <c r="CF27" s="71"/>
      <c r="CG27" s="71"/>
      <c r="CH27" s="71"/>
    </row>
    <row r="28" spans="1:86" s="648" customFormat="1" ht="25.5">
      <c r="A28" s="834" t="s">
        <v>318</v>
      </c>
      <c r="B28" s="644" t="s">
        <v>18</v>
      </c>
      <c r="C28" s="645" t="s">
        <v>115</v>
      </c>
      <c r="D28" s="646" t="s">
        <v>117</v>
      </c>
      <c r="E28" s="667" t="s">
        <v>1688</v>
      </c>
      <c r="F28" s="662" t="s">
        <v>1686</v>
      </c>
      <c r="G28" s="662" t="s">
        <v>445</v>
      </c>
      <c r="H28" s="650">
        <v>2015</v>
      </c>
      <c r="I28" s="663">
        <v>0.11</v>
      </c>
      <c r="J28" s="663">
        <v>0.21</v>
      </c>
      <c r="K28" s="833"/>
      <c r="BA28" s="830" t="s">
        <v>363</v>
      </c>
      <c r="BB28" s="830" t="s">
        <v>315</v>
      </c>
      <c r="BC28" s="230"/>
      <c r="BD28" s="230" t="s">
        <v>54</v>
      </c>
      <c r="BE28" s="830"/>
      <c r="BF28" s="830"/>
      <c r="BG28" s="230"/>
      <c r="BH28" s="230" t="s">
        <v>65</v>
      </c>
      <c r="BI28" s="230"/>
      <c r="BJ28" s="230"/>
      <c r="BK28" s="252" t="s">
        <v>65</v>
      </c>
      <c r="BL28" s="230"/>
      <c r="BM28" s="831" t="s">
        <v>469</v>
      </c>
      <c r="BN28" s="230"/>
      <c r="BO28" s="230" t="s">
        <v>118</v>
      </c>
      <c r="BP28" s="230"/>
      <c r="BQ28" s="230"/>
      <c r="BR28" s="230"/>
      <c r="BS28" s="230"/>
      <c r="BT28" s="230"/>
      <c r="BU28" s="230" t="s">
        <v>673</v>
      </c>
      <c r="BV28" s="230"/>
      <c r="BW28" s="230"/>
      <c r="BX28" s="230"/>
      <c r="BY28" s="230"/>
      <c r="BZ28" s="230" t="s">
        <v>720</v>
      </c>
      <c r="CA28" s="230"/>
      <c r="CB28" s="230"/>
      <c r="CC28" s="230"/>
      <c r="CD28" s="230"/>
      <c r="CE28" s="230"/>
      <c r="CF28" s="230"/>
      <c r="CG28" s="230"/>
      <c r="CH28" s="230"/>
    </row>
    <row r="29" spans="1:86" s="648" customFormat="1" ht="17.25" customHeight="1">
      <c r="A29" s="834"/>
      <c r="B29" s="644"/>
      <c r="C29" s="645"/>
      <c r="D29" s="646"/>
      <c r="E29" s="667"/>
      <c r="F29" s="662"/>
      <c r="G29" s="662"/>
      <c r="H29" s="650"/>
      <c r="I29" s="663"/>
      <c r="J29" s="663"/>
      <c r="K29" s="833"/>
      <c r="BA29" s="830"/>
      <c r="BB29" s="830"/>
      <c r="BC29" s="230"/>
      <c r="BD29" s="230"/>
      <c r="BE29" s="830"/>
      <c r="BF29" s="830"/>
      <c r="BG29" s="230"/>
      <c r="BH29" s="230"/>
      <c r="BI29" s="230"/>
      <c r="BJ29" s="230"/>
      <c r="BK29" s="252"/>
      <c r="BL29" s="230"/>
      <c r="BM29" s="831"/>
      <c r="BN29" s="230"/>
      <c r="BO29" s="230"/>
      <c r="BP29" s="230"/>
      <c r="BQ29" s="230"/>
      <c r="BR29" s="230"/>
      <c r="BS29" s="230"/>
      <c r="BT29" s="230"/>
      <c r="BU29" s="230"/>
      <c r="BV29" s="230"/>
      <c r="BW29" s="230"/>
      <c r="BX29" s="230"/>
      <c r="BY29" s="230"/>
      <c r="BZ29" s="230"/>
      <c r="CA29" s="230"/>
      <c r="CB29" s="230"/>
      <c r="CC29" s="230"/>
      <c r="CD29" s="230"/>
      <c r="CE29" s="230"/>
      <c r="CF29" s="230"/>
      <c r="CG29" s="230"/>
      <c r="CH29" s="230"/>
    </row>
    <row r="30" spans="1:86" s="648" customFormat="1" ht="17.25" customHeight="1">
      <c r="A30" s="643" t="s">
        <v>318</v>
      </c>
      <c r="B30" s="644" t="s">
        <v>18</v>
      </c>
      <c r="C30" s="645" t="s">
        <v>115</v>
      </c>
      <c r="D30" s="646" t="s">
        <v>118</v>
      </c>
      <c r="E30" s="667" t="s">
        <v>1687</v>
      </c>
      <c r="F30" s="662" t="s">
        <v>1684</v>
      </c>
      <c r="G30" s="649" t="s">
        <v>444</v>
      </c>
      <c r="H30" s="650">
        <v>2016</v>
      </c>
      <c r="I30" s="651" t="s">
        <v>1681</v>
      </c>
      <c r="J30" s="651" t="s">
        <v>1681</v>
      </c>
      <c r="K30" s="835"/>
      <c r="BA30" s="830"/>
      <c r="BB30" s="830"/>
      <c r="BC30" s="230"/>
      <c r="BD30" s="230"/>
      <c r="BE30" s="830"/>
      <c r="BF30" s="830"/>
      <c r="BG30" s="230"/>
      <c r="BH30" s="230"/>
      <c r="BI30" s="230"/>
      <c r="BJ30" s="230"/>
      <c r="BK30" s="252"/>
      <c r="BL30" s="230"/>
      <c r="BM30" s="831"/>
      <c r="BN30" s="230"/>
      <c r="BO30" s="230"/>
      <c r="BP30" s="230"/>
      <c r="BQ30" s="230"/>
      <c r="BR30" s="230"/>
      <c r="BS30" s="230"/>
      <c r="BT30" s="230"/>
      <c r="BU30" s="230"/>
      <c r="BV30" s="230"/>
      <c r="BW30" s="230"/>
      <c r="BX30" s="230"/>
      <c r="BY30" s="230"/>
      <c r="BZ30" s="230"/>
      <c r="CA30" s="230"/>
      <c r="CB30" s="230"/>
      <c r="CC30" s="230"/>
      <c r="CD30" s="230"/>
      <c r="CE30" s="230"/>
      <c r="CF30" s="230"/>
      <c r="CG30" s="230"/>
      <c r="CH30" s="230"/>
    </row>
    <row r="31" spans="1:86" s="648" customFormat="1" ht="25.5">
      <c r="A31" s="643" t="s">
        <v>318</v>
      </c>
      <c r="B31" s="644" t="s">
        <v>20</v>
      </c>
      <c r="C31" s="645" t="s">
        <v>115</v>
      </c>
      <c r="D31" s="646" t="s">
        <v>118</v>
      </c>
      <c r="E31" s="667" t="s">
        <v>1687</v>
      </c>
      <c r="F31" s="662" t="s">
        <v>1684</v>
      </c>
      <c r="G31" s="649" t="s">
        <v>444</v>
      </c>
      <c r="H31" s="650">
        <v>2016</v>
      </c>
      <c r="I31" s="651" t="s">
        <v>1681</v>
      </c>
      <c r="J31" s="651" t="s">
        <v>1681</v>
      </c>
      <c r="K31" s="833"/>
      <c r="BA31" s="830"/>
      <c r="BB31" s="830"/>
      <c r="BC31" s="230"/>
      <c r="BD31" s="230"/>
      <c r="BE31" s="830"/>
      <c r="BF31" s="830"/>
      <c r="BG31" s="230"/>
      <c r="BH31" s="230"/>
      <c r="BI31" s="230"/>
      <c r="BJ31" s="230"/>
      <c r="BK31" s="252"/>
      <c r="BL31" s="230"/>
      <c r="BM31" s="831"/>
      <c r="BN31" s="230"/>
      <c r="BO31" s="230"/>
      <c r="BP31" s="230"/>
      <c r="BQ31" s="230"/>
      <c r="BR31" s="230"/>
      <c r="BS31" s="230"/>
      <c r="BT31" s="230"/>
      <c r="BU31" s="230"/>
      <c r="BV31" s="230"/>
      <c r="BW31" s="230"/>
      <c r="BX31" s="230"/>
      <c r="BY31" s="230"/>
      <c r="BZ31" s="230"/>
      <c r="CA31" s="230"/>
      <c r="CB31" s="230"/>
      <c r="CC31" s="230"/>
      <c r="CD31" s="230"/>
      <c r="CE31" s="230"/>
      <c r="CF31" s="230"/>
      <c r="CG31" s="230"/>
      <c r="CH31" s="230"/>
    </row>
    <row r="32" spans="1:86" ht="25.5">
      <c r="A32" s="643" t="s">
        <v>318</v>
      </c>
      <c r="B32" s="644" t="s">
        <v>22</v>
      </c>
      <c r="C32" s="645" t="s">
        <v>115</v>
      </c>
      <c r="D32" s="646" t="s">
        <v>118</v>
      </c>
      <c r="E32" s="667" t="s">
        <v>1687</v>
      </c>
      <c r="F32" s="662" t="s">
        <v>1684</v>
      </c>
      <c r="G32" s="649" t="s">
        <v>444</v>
      </c>
      <c r="H32" s="650">
        <v>2016</v>
      </c>
      <c r="I32" s="651" t="s">
        <v>1681</v>
      </c>
      <c r="J32" s="651" t="s">
        <v>1681</v>
      </c>
      <c r="K32" s="833"/>
      <c r="BA32" s="815" t="s">
        <v>337</v>
      </c>
      <c r="BB32" s="815" t="s">
        <v>338</v>
      </c>
      <c r="BC32" s="71"/>
      <c r="BD32" s="71" t="s">
        <v>423</v>
      </c>
      <c r="BE32" s="813"/>
      <c r="BF32" s="813"/>
      <c r="BG32" s="71"/>
      <c r="BH32" s="71" t="s">
        <v>73</v>
      </c>
      <c r="BI32" s="71"/>
      <c r="BJ32" s="71"/>
      <c r="BK32" t="s">
        <v>744</v>
      </c>
      <c r="BL32" s="71"/>
      <c r="BM32" s="816" t="s">
        <v>470</v>
      </c>
      <c r="BN32" s="71"/>
      <c r="BO32" s="71" t="s">
        <v>658</v>
      </c>
      <c r="BP32" s="71"/>
      <c r="BQ32" s="71"/>
      <c r="BR32" s="71"/>
      <c r="BS32" s="71"/>
      <c r="BT32" s="71"/>
      <c r="BU32" s="65" t="s">
        <v>697</v>
      </c>
      <c r="BV32" s="65"/>
      <c r="BW32" s="65"/>
      <c r="BX32" s="65"/>
      <c r="BY32" s="65"/>
      <c r="BZ32" s="65" t="s">
        <v>711</v>
      </c>
      <c r="CA32" s="65"/>
      <c r="CB32" s="65"/>
      <c r="CC32" s="71"/>
      <c r="CD32" s="71"/>
      <c r="CE32" s="71"/>
      <c r="CF32" s="71"/>
      <c r="CG32" s="71"/>
      <c r="CH32" s="71"/>
    </row>
    <row r="33" spans="1:86" s="669" customFormat="1" ht="25.5">
      <c r="A33" s="643" t="s">
        <v>318</v>
      </c>
      <c r="B33" s="644" t="s">
        <v>401</v>
      </c>
      <c r="C33" s="645" t="s">
        <v>115</v>
      </c>
      <c r="D33" s="646" t="s">
        <v>118</v>
      </c>
      <c r="E33" s="667" t="s">
        <v>1687</v>
      </c>
      <c r="F33" s="662" t="s">
        <v>1684</v>
      </c>
      <c r="G33" s="649" t="s">
        <v>444</v>
      </c>
      <c r="H33" s="650">
        <v>2016</v>
      </c>
      <c r="I33" s="651" t="s">
        <v>1681</v>
      </c>
      <c r="J33" s="651" t="s">
        <v>1681</v>
      </c>
      <c r="K33" s="833"/>
      <c r="BA33" s="829"/>
      <c r="BB33" s="829"/>
      <c r="BC33" s="230"/>
      <c r="BD33" s="230"/>
      <c r="BE33" s="830"/>
      <c r="BF33" s="830"/>
      <c r="BG33" s="230"/>
      <c r="BH33" s="230"/>
      <c r="BI33" s="230"/>
      <c r="BJ33" s="230"/>
      <c r="BK33" s="230"/>
      <c r="BL33" s="230"/>
      <c r="BM33" s="831"/>
      <c r="BN33" s="230"/>
      <c r="BO33" s="230"/>
      <c r="BP33" s="230"/>
      <c r="BQ33" s="230"/>
      <c r="BR33" s="230"/>
      <c r="BS33" s="230"/>
      <c r="BT33" s="230"/>
      <c r="BU33" s="230"/>
      <c r="BV33" s="230"/>
      <c r="BW33" s="230"/>
      <c r="BX33" s="230"/>
      <c r="BY33" s="230"/>
      <c r="BZ33" s="230"/>
      <c r="CA33" s="230"/>
      <c r="CB33" s="230"/>
      <c r="CC33" s="230"/>
      <c r="CD33" s="230"/>
      <c r="CE33" s="230"/>
      <c r="CF33" s="230"/>
      <c r="CG33" s="230"/>
      <c r="CH33" s="230"/>
    </row>
    <row r="34" spans="1:86" s="669" customFormat="1" ht="25.5">
      <c r="A34" s="834" t="s">
        <v>318</v>
      </c>
      <c r="B34" s="644" t="s">
        <v>18</v>
      </c>
      <c r="C34" s="645" t="s">
        <v>115</v>
      </c>
      <c r="D34" s="646" t="s">
        <v>118</v>
      </c>
      <c r="E34" s="667" t="s">
        <v>1688</v>
      </c>
      <c r="F34" s="662" t="s">
        <v>1686</v>
      </c>
      <c r="G34" s="662" t="s">
        <v>445</v>
      </c>
      <c r="H34" s="650">
        <v>2015</v>
      </c>
      <c r="I34" s="663">
        <v>0.11</v>
      </c>
      <c r="J34" s="663">
        <v>0.21</v>
      </c>
      <c r="K34" s="833"/>
      <c r="BA34" s="829" t="s">
        <v>325</v>
      </c>
      <c r="BB34" s="829" t="s">
        <v>326</v>
      </c>
      <c r="BC34" s="230"/>
      <c r="BD34" s="230" t="s">
        <v>173</v>
      </c>
      <c r="BE34" s="830"/>
      <c r="BF34" s="830"/>
      <c r="BG34" s="230"/>
      <c r="BH34" s="230" t="s">
        <v>736</v>
      </c>
      <c r="BI34" s="230"/>
      <c r="BJ34" s="230"/>
      <c r="BK34" s="230"/>
      <c r="BL34" s="230"/>
      <c r="BM34" s="831" t="s">
        <v>471</v>
      </c>
      <c r="BN34" s="230"/>
      <c r="BO34" s="230" t="s">
        <v>657</v>
      </c>
      <c r="BP34" s="230"/>
      <c r="BQ34" s="230"/>
      <c r="BR34" s="230"/>
      <c r="BS34" s="230"/>
      <c r="BT34" s="230"/>
      <c r="BU34" s="230" t="s">
        <v>674</v>
      </c>
      <c r="BV34" s="230"/>
      <c r="BW34" s="230"/>
      <c r="BX34" s="230"/>
      <c r="BY34" s="230"/>
      <c r="BZ34" s="230" t="s">
        <v>712</v>
      </c>
      <c r="CA34" s="230"/>
      <c r="CB34" s="230"/>
      <c r="CC34" s="230"/>
      <c r="CD34" s="230"/>
      <c r="CE34" s="230"/>
      <c r="CF34" s="230"/>
      <c r="CG34" s="230"/>
      <c r="CH34" s="230"/>
    </row>
    <row r="35" spans="1:86" s="669" customFormat="1" ht="6" customHeight="1">
      <c r="A35" s="652"/>
      <c r="B35" s="653"/>
      <c r="C35" s="654"/>
      <c r="D35" s="655"/>
      <c r="E35" s="656"/>
      <c r="F35" s="657"/>
      <c r="G35" s="657"/>
      <c r="H35" s="658"/>
      <c r="I35" s="659"/>
      <c r="J35" s="659"/>
      <c r="K35" s="828"/>
      <c r="BA35" s="829"/>
      <c r="BB35" s="829"/>
      <c r="BC35" s="230"/>
      <c r="BD35" s="230"/>
      <c r="BE35" s="830"/>
      <c r="BF35" s="830"/>
      <c r="BG35" s="230"/>
      <c r="BH35" s="230"/>
      <c r="BI35" s="230"/>
      <c r="BJ35" s="230"/>
      <c r="BK35" s="230"/>
      <c r="BL35" s="230"/>
      <c r="BM35" s="831"/>
      <c r="BN35" s="230"/>
      <c r="BO35" s="230"/>
      <c r="BP35" s="230"/>
      <c r="BQ35" s="230"/>
      <c r="BR35" s="230"/>
      <c r="BS35" s="230"/>
      <c r="BT35" s="230"/>
      <c r="BU35" s="230"/>
      <c r="BV35" s="230"/>
      <c r="BW35" s="230"/>
      <c r="BX35" s="230"/>
      <c r="BY35" s="230"/>
      <c r="BZ35" s="230"/>
      <c r="CA35" s="230"/>
      <c r="CB35" s="230"/>
      <c r="CC35" s="230"/>
      <c r="CD35" s="230"/>
      <c r="CE35" s="230"/>
      <c r="CF35" s="230"/>
      <c r="CG35" s="230"/>
      <c r="CH35" s="230"/>
    </row>
    <row r="36" spans="1:86" s="669" customFormat="1" ht="17.25" customHeight="1">
      <c r="A36" s="643" t="s">
        <v>318</v>
      </c>
      <c r="B36" s="644" t="s">
        <v>18</v>
      </c>
      <c r="C36" s="645" t="s">
        <v>115</v>
      </c>
      <c r="D36" s="646" t="s">
        <v>1689</v>
      </c>
      <c r="E36" s="667" t="s">
        <v>1690</v>
      </c>
      <c r="F36" s="662" t="s">
        <v>1459</v>
      </c>
      <c r="G36" s="649" t="s">
        <v>444</v>
      </c>
      <c r="H36" s="650">
        <v>2016</v>
      </c>
      <c r="I36" s="651" t="s">
        <v>1093</v>
      </c>
      <c r="J36" s="651" t="s">
        <v>1093</v>
      </c>
      <c r="K36" s="670"/>
      <c r="BA36" s="829"/>
      <c r="BB36" s="829"/>
      <c r="BC36" s="230"/>
      <c r="BD36" s="230"/>
      <c r="BE36" s="830"/>
      <c r="BF36" s="830"/>
      <c r="BG36" s="230"/>
      <c r="BH36" s="230"/>
      <c r="BI36" s="230"/>
      <c r="BJ36" s="230"/>
      <c r="BK36" s="230"/>
      <c r="BL36" s="230"/>
      <c r="BM36" s="831"/>
      <c r="BN36" s="230"/>
      <c r="BO36" s="230"/>
      <c r="BP36" s="230"/>
      <c r="BQ36" s="230"/>
      <c r="BR36" s="230"/>
      <c r="BS36" s="230"/>
      <c r="BT36" s="230"/>
      <c r="BU36" s="230"/>
      <c r="BV36" s="230"/>
      <c r="BW36" s="230"/>
      <c r="BX36" s="230"/>
      <c r="BY36" s="230"/>
      <c r="BZ36" s="230"/>
      <c r="CA36" s="230"/>
      <c r="CB36" s="230"/>
      <c r="CC36" s="230"/>
      <c r="CD36" s="230"/>
      <c r="CE36" s="230"/>
      <c r="CF36" s="230"/>
      <c r="CG36" s="230"/>
      <c r="CH36" s="230"/>
    </row>
    <row r="37" spans="1:86" s="669" customFormat="1" ht="17.25" customHeight="1">
      <c r="A37" s="643" t="s">
        <v>318</v>
      </c>
      <c r="B37" s="644" t="s">
        <v>20</v>
      </c>
      <c r="C37" s="645" t="s">
        <v>115</v>
      </c>
      <c r="D37" s="646" t="s">
        <v>1689</v>
      </c>
      <c r="E37" s="667" t="s">
        <v>1690</v>
      </c>
      <c r="F37" s="662" t="s">
        <v>1459</v>
      </c>
      <c r="G37" s="649" t="s">
        <v>444</v>
      </c>
      <c r="H37" s="650">
        <v>2016</v>
      </c>
      <c r="I37" s="651" t="s">
        <v>1093</v>
      </c>
      <c r="J37" s="651" t="s">
        <v>1093</v>
      </c>
      <c r="K37" s="833"/>
      <c r="BA37" s="829"/>
      <c r="BB37" s="829"/>
      <c r="BC37" s="230"/>
      <c r="BD37" s="230"/>
      <c r="BE37" s="830"/>
      <c r="BF37" s="830"/>
      <c r="BG37" s="230"/>
      <c r="BH37" s="230"/>
      <c r="BI37" s="230"/>
      <c r="BJ37" s="230"/>
      <c r="BK37" s="230"/>
      <c r="BL37" s="230"/>
      <c r="BM37" s="831"/>
      <c r="BN37" s="230"/>
      <c r="BO37" s="230"/>
      <c r="BP37" s="230"/>
      <c r="BQ37" s="230"/>
      <c r="BR37" s="230"/>
      <c r="BS37" s="230"/>
      <c r="BT37" s="230"/>
      <c r="BU37" s="230"/>
      <c r="BV37" s="230"/>
      <c r="BW37" s="230"/>
      <c r="BX37" s="230"/>
      <c r="BY37" s="230"/>
      <c r="BZ37" s="230"/>
      <c r="CA37" s="230"/>
      <c r="CB37" s="230"/>
      <c r="CC37" s="230"/>
      <c r="CD37" s="230"/>
      <c r="CE37" s="230"/>
      <c r="CF37" s="230"/>
      <c r="CG37" s="230"/>
      <c r="CH37" s="230"/>
    </row>
    <row r="38" spans="1:86" s="669" customFormat="1" ht="17.25" customHeight="1">
      <c r="A38" s="643" t="s">
        <v>318</v>
      </c>
      <c r="B38" s="644" t="s">
        <v>22</v>
      </c>
      <c r="C38" s="645" t="s">
        <v>115</v>
      </c>
      <c r="D38" s="646" t="s">
        <v>1689</v>
      </c>
      <c r="E38" s="667" t="s">
        <v>1690</v>
      </c>
      <c r="F38" s="662" t="s">
        <v>1459</v>
      </c>
      <c r="G38" s="649" t="s">
        <v>444</v>
      </c>
      <c r="H38" s="650">
        <v>2016</v>
      </c>
      <c r="I38" s="651" t="s">
        <v>1093</v>
      </c>
      <c r="J38" s="651" t="s">
        <v>1093</v>
      </c>
      <c r="K38" s="833"/>
      <c r="BA38" s="829" t="s">
        <v>339</v>
      </c>
      <c r="BB38" s="829" t="s">
        <v>340</v>
      </c>
      <c r="BC38" s="230"/>
      <c r="BD38" s="230" t="s">
        <v>424</v>
      </c>
      <c r="BE38" s="830"/>
      <c r="BF38" s="830"/>
      <c r="BG38" s="230"/>
      <c r="BH38" s="230"/>
      <c r="BI38" s="230"/>
      <c r="BJ38" s="230"/>
      <c r="BK38" s="230"/>
      <c r="BL38" s="230"/>
      <c r="BM38" s="831" t="s">
        <v>1860</v>
      </c>
      <c r="BN38" s="230"/>
      <c r="BO38" s="230" t="s">
        <v>659</v>
      </c>
      <c r="BP38" s="230"/>
      <c r="BQ38" s="230"/>
      <c r="BR38" s="230"/>
      <c r="BS38" s="230"/>
      <c r="BT38" s="230"/>
      <c r="BU38" s="230" t="s">
        <v>137</v>
      </c>
      <c r="BV38" s="230"/>
      <c r="BW38" s="230"/>
      <c r="BX38" s="230"/>
      <c r="BY38" s="230"/>
      <c r="BZ38" s="230" t="s">
        <v>723</v>
      </c>
      <c r="CA38" s="230"/>
      <c r="CB38" s="230"/>
      <c r="CC38" s="230"/>
      <c r="CD38" s="230"/>
      <c r="CE38" s="230"/>
      <c r="CF38" s="230"/>
      <c r="CG38" s="230"/>
      <c r="CH38" s="230"/>
    </row>
    <row r="39" spans="1:86" s="669" customFormat="1" ht="17.25" customHeight="1">
      <c r="A39" s="643" t="s">
        <v>318</v>
      </c>
      <c r="B39" s="644" t="s">
        <v>401</v>
      </c>
      <c r="C39" s="645" t="s">
        <v>115</v>
      </c>
      <c r="D39" s="646" t="s">
        <v>1689</v>
      </c>
      <c r="E39" s="667" t="s">
        <v>1690</v>
      </c>
      <c r="F39" s="662" t="s">
        <v>1459</v>
      </c>
      <c r="G39" s="649" t="s">
        <v>444</v>
      </c>
      <c r="H39" s="650">
        <v>2016</v>
      </c>
      <c r="I39" s="651" t="s">
        <v>1093</v>
      </c>
      <c r="J39" s="651" t="s">
        <v>1093</v>
      </c>
      <c r="K39" s="833"/>
      <c r="BA39" s="829"/>
      <c r="BB39" s="829"/>
      <c r="BC39" s="230"/>
      <c r="BD39" s="230"/>
      <c r="BE39" s="830"/>
      <c r="BF39" s="830"/>
      <c r="BG39" s="230"/>
      <c r="BH39" s="230"/>
      <c r="BI39" s="230"/>
      <c r="BJ39" s="230"/>
      <c r="BK39" s="230"/>
      <c r="BL39" s="230"/>
      <c r="BM39" s="831"/>
      <c r="BN39" s="230"/>
      <c r="BO39" s="230"/>
      <c r="BP39" s="230"/>
      <c r="BQ39" s="230"/>
      <c r="BR39" s="230"/>
      <c r="BS39" s="230"/>
      <c r="BT39" s="230"/>
      <c r="BU39" s="230"/>
      <c r="BV39" s="230"/>
      <c r="BW39" s="230"/>
      <c r="BX39" s="230"/>
      <c r="BY39" s="230"/>
      <c r="BZ39" s="230"/>
      <c r="CA39" s="230"/>
      <c r="CB39" s="230"/>
      <c r="CC39" s="230"/>
      <c r="CD39" s="230"/>
      <c r="CE39" s="230"/>
      <c r="CF39" s="230"/>
      <c r="CG39" s="230"/>
      <c r="CH39" s="230"/>
    </row>
    <row r="40" spans="1:86" s="669" customFormat="1" ht="17.25" customHeight="1">
      <c r="A40" s="643" t="s">
        <v>318</v>
      </c>
      <c r="B40" s="644" t="s">
        <v>18</v>
      </c>
      <c r="C40" s="645" t="s">
        <v>115</v>
      </c>
      <c r="D40" s="671" t="s">
        <v>1691</v>
      </c>
      <c r="E40" s="667" t="s">
        <v>1690</v>
      </c>
      <c r="F40" s="662" t="s">
        <v>1459</v>
      </c>
      <c r="G40" s="649" t="s">
        <v>444</v>
      </c>
      <c r="H40" s="650">
        <v>2016</v>
      </c>
      <c r="I40" s="651" t="s">
        <v>1093</v>
      </c>
      <c r="J40" s="651" t="s">
        <v>1093</v>
      </c>
      <c r="K40" s="833"/>
      <c r="BA40" s="829"/>
      <c r="BB40" s="829"/>
      <c r="BC40" s="230"/>
      <c r="BD40" s="230"/>
      <c r="BE40" s="830"/>
      <c r="BF40" s="830"/>
      <c r="BG40" s="230"/>
      <c r="BH40" s="230"/>
      <c r="BI40" s="230"/>
      <c r="BJ40" s="230"/>
      <c r="BK40" s="230"/>
      <c r="BL40" s="230"/>
      <c r="BM40" s="831"/>
      <c r="BN40" s="230"/>
      <c r="BO40" s="230"/>
      <c r="BP40" s="230"/>
      <c r="BQ40" s="230"/>
      <c r="BR40" s="230"/>
      <c r="BS40" s="230"/>
      <c r="BT40" s="230"/>
      <c r="BU40" s="230"/>
      <c r="BV40" s="230"/>
      <c r="BW40" s="230"/>
      <c r="BX40" s="230"/>
      <c r="BY40" s="230"/>
      <c r="BZ40" s="230"/>
      <c r="CA40" s="230"/>
      <c r="CB40" s="230"/>
      <c r="CC40" s="230"/>
      <c r="CD40" s="230"/>
      <c r="CE40" s="230"/>
      <c r="CF40" s="230"/>
      <c r="CG40" s="230"/>
      <c r="CH40" s="230"/>
    </row>
    <row r="41" spans="1:86" s="669" customFormat="1" ht="17.25" customHeight="1">
      <c r="A41" s="643" t="s">
        <v>318</v>
      </c>
      <c r="B41" s="644" t="s">
        <v>20</v>
      </c>
      <c r="C41" s="645" t="s">
        <v>115</v>
      </c>
      <c r="D41" s="671" t="s">
        <v>1691</v>
      </c>
      <c r="E41" s="667" t="s">
        <v>1690</v>
      </c>
      <c r="F41" s="662" t="s">
        <v>1459</v>
      </c>
      <c r="G41" s="649" t="s">
        <v>444</v>
      </c>
      <c r="H41" s="650">
        <v>2016</v>
      </c>
      <c r="I41" s="651" t="s">
        <v>1093</v>
      </c>
      <c r="J41" s="651" t="s">
        <v>1093</v>
      </c>
      <c r="K41" s="670"/>
      <c r="BA41" s="829"/>
      <c r="BB41" s="829"/>
      <c r="BC41" s="230"/>
      <c r="BD41" s="230"/>
      <c r="BE41" s="830"/>
      <c r="BF41" s="830"/>
      <c r="BG41" s="230"/>
      <c r="BH41" s="230"/>
      <c r="BI41" s="230"/>
      <c r="BJ41" s="230"/>
      <c r="BK41" s="230"/>
      <c r="BL41" s="230"/>
      <c r="BM41" s="831"/>
      <c r="BN41" s="230"/>
      <c r="BO41" s="230"/>
      <c r="BP41" s="230"/>
      <c r="BQ41" s="230"/>
      <c r="BR41" s="230"/>
      <c r="BS41" s="230"/>
      <c r="BT41" s="230"/>
      <c r="BU41" s="230"/>
      <c r="BV41" s="230"/>
      <c r="BW41" s="230"/>
      <c r="BX41" s="230"/>
      <c r="BY41" s="230"/>
      <c r="BZ41" s="230"/>
      <c r="CA41" s="230"/>
      <c r="CB41" s="230"/>
      <c r="CC41" s="230"/>
      <c r="CD41" s="230"/>
      <c r="CE41" s="230"/>
      <c r="CF41" s="230"/>
      <c r="CG41" s="230"/>
      <c r="CH41" s="230"/>
    </row>
    <row r="42" spans="1:86" s="669" customFormat="1" ht="17.25" customHeight="1">
      <c r="A42" s="643" t="s">
        <v>318</v>
      </c>
      <c r="B42" s="644" t="s">
        <v>22</v>
      </c>
      <c r="C42" s="645" t="s">
        <v>115</v>
      </c>
      <c r="D42" s="671" t="s">
        <v>1691</v>
      </c>
      <c r="E42" s="667" t="s">
        <v>1690</v>
      </c>
      <c r="F42" s="662" t="s">
        <v>1459</v>
      </c>
      <c r="G42" s="649" t="s">
        <v>444</v>
      </c>
      <c r="H42" s="650">
        <v>2016</v>
      </c>
      <c r="I42" s="651" t="s">
        <v>1093</v>
      </c>
      <c r="J42" s="651" t="s">
        <v>1093</v>
      </c>
      <c r="K42" s="670"/>
      <c r="BA42" s="829" t="s">
        <v>341</v>
      </c>
      <c r="BB42" s="829" t="s">
        <v>342</v>
      </c>
      <c r="BC42" s="230"/>
      <c r="BD42" s="230" t="s">
        <v>182</v>
      </c>
      <c r="BE42" s="830"/>
      <c r="BF42" s="830"/>
      <c r="BG42" s="230"/>
      <c r="BH42" s="230"/>
      <c r="BI42" s="230"/>
      <c r="BJ42" s="230"/>
      <c r="BK42" s="230"/>
      <c r="BL42" s="230"/>
      <c r="BM42" s="831" t="s">
        <v>96</v>
      </c>
      <c r="BN42" s="230"/>
      <c r="BO42" s="230" t="s">
        <v>660</v>
      </c>
      <c r="BP42" s="230"/>
      <c r="BQ42" s="230"/>
      <c r="BR42" s="230"/>
      <c r="BS42" s="230"/>
      <c r="BT42" s="230"/>
      <c r="BU42" s="230" t="s">
        <v>698</v>
      </c>
      <c r="BV42" s="230"/>
      <c r="BW42" s="230"/>
      <c r="BX42" s="230"/>
      <c r="BY42" s="230"/>
      <c r="BZ42" s="230" t="s">
        <v>713</v>
      </c>
      <c r="CA42" s="230"/>
      <c r="CB42" s="230"/>
      <c r="CC42" s="230"/>
      <c r="CD42" s="230"/>
      <c r="CE42" s="230"/>
      <c r="CF42" s="230"/>
      <c r="CG42" s="230"/>
      <c r="CH42" s="230"/>
    </row>
    <row r="43" spans="1:86" s="669" customFormat="1" ht="17.25" customHeight="1">
      <c r="A43" s="643" t="s">
        <v>318</v>
      </c>
      <c r="B43" s="644" t="s">
        <v>401</v>
      </c>
      <c r="C43" s="645" t="s">
        <v>115</v>
      </c>
      <c r="D43" s="671" t="s">
        <v>1691</v>
      </c>
      <c r="E43" s="667" t="s">
        <v>1690</v>
      </c>
      <c r="F43" s="662" t="s">
        <v>1459</v>
      </c>
      <c r="G43" s="649" t="s">
        <v>444</v>
      </c>
      <c r="H43" s="650">
        <v>2016</v>
      </c>
      <c r="I43" s="651" t="s">
        <v>1093</v>
      </c>
      <c r="J43" s="651" t="s">
        <v>1093</v>
      </c>
      <c r="K43" s="670"/>
      <c r="BA43" s="829"/>
      <c r="BB43" s="829"/>
      <c r="BC43" s="230"/>
      <c r="BD43" s="230"/>
      <c r="BE43" s="830"/>
      <c r="BF43" s="830"/>
      <c r="BG43" s="230"/>
      <c r="BH43" s="230"/>
      <c r="BI43" s="230"/>
      <c r="BJ43" s="230"/>
      <c r="BK43" s="230"/>
      <c r="BL43" s="230"/>
      <c r="BM43" s="831"/>
      <c r="BN43" s="230"/>
      <c r="BO43" s="230"/>
      <c r="BP43" s="230"/>
      <c r="BQ43" s="230"/>
      <c r="BR43" s="230"/>
      <c r="BS43" s="230"/>
      <c r="BT43" s="230"/>
      <c r="BU43" s="230"/>
      <c r="BV43" s="230"/>
      <c r="BW43" s="230"/>
      <c r="BX43" s="230"/>
      <c r="BY43" s="230"/>
      <c r="BZ43" s="230"/>
      <c r="CA43" s="230"/>
      <c r="CB43" s="230"/>
      <c r="CC43" s="230"/>
      <c r="CD43" s="230"/>
      <c r="CE43" s="230"/>
      <c r="CF43" s="230"/>
      <c r="CG43" s="230"/>
      <c r="CH43" s="230"/>
    </row>
    <row r="44" spans="1:86" s="669" customFormat="1" ht="6" customHeight="1">
      <c r="A44" s="652"/>
      <c r="B44" s="653"/>
      <c r="C44" s="654"/>
      <c r="D44" s="655"/>
      <c r="E44" s="656"/>
      <c r="F44" s="657"/>
      <c r="G44" s="657"/>
      <c r="H44" s="658"/>
      <c r="I44" s="659"/>
      <c r="J44" s="659"/>
      <c r="K44" s="828"/>
      <c r="BA44" s="829"/>
      <c r="BB44" s="829"/>
      <c r="BC44" s="230"/>
      <c r="BD44" s="230"/>
      <c r="BE44" s="830"/>
      <c r="BF44" s="830"/>
      <c r="BG44" s="230"/>
      <c r="BH44" s="230"/>
      <c r="BI44" s="230"/>
      <c r="BJ44" s="230"/>
      <c r="BK44" s="230"/>
      <c r="BL44" s="230"/>
      <c r="BM44" s="831"/>
      <c r="BN44" s="230"/>
      <c r="BO44" s="230"/>
      <c r="BP44" s="230"/>
      <c r="BQ44" s="230"/>
      <c r="BR44" s="230"/>
      <c r="BS44" s="230"/>
      <c r="BT44" s="230"/>
      <c r="BU44" s="230"/>
      <c r="BV44" s="230"/>
      <c r="BW44" s="230"/>
      <c r="BX44" s="230"/>
      <c r="BY44" s="230"/>
      <c r="BZ44" s="230"/>
      <c r="CA44" s="230"/>
      <c r="CB44" s="230"/>
      <c r="CC44" s="230"/>
      <c r="CD44" s="230"/>
      <c r="CE44" s="230"/>
      <c r="CF44" s="230"/>
      <c r="CG44" s="230"/>
      <c r="CH44" s="230"/>
    </row>
    <row r="45" spans="1:86" s="669" customFormat="1" ht="17.25" customHeight="1">
      <c r="A45" s="643" t="s">
        <v>318</v>
      </c>
      <c r="B45" s="644" t="s">
        <v>18</v>
      </c>
      <c r="C45" s="645" t="s">
        <v>115</v>
      </c>
      <c r="D45" s="671" t="s">
        <v>659</v>
      </c>
      <c r="E45" s="667" t="s">
        <v>1687</v>
      </c>
      <c r="F45" s="662" t="s">
        <v>1684</v>
      </c>
      <c r="G45" s="649" t="s">
        <v>444</v>
      </c>
      <c r="H45" s="650">
        <v>2016</v>
      </c>
      <c r="I45" s="651" t="s">
        <v>1681</v>
      </c>
      <c r="J45" s="651" t="s">
        <v>1681</v>
      </c>
      <c r="K45" s="670"/>
      <c r="BA45" s="829"/>
      <c r="BB45" s="829"/>
      <c r="BC45" s="230"/>
      <c r="BD45" s="230"/>
      <c r="BE45" s="830"/>
      <c r="BF45" s="830"/>
      <c r="BG45" s="230"/>
      <c r="BH45" s="230"/>
      <c r="BI45" s="230"/>
      <c r="BJ45" s="230"/>
      <c r="BK45" s="230"/>
      <c r="BL45" s="230"/>
      <c r="BM45" s="831"/>
      <c r="BN45" s="230"/>
      <c r="BO45" s="230"/>
      <c r="BP45" s="230"/>
      <c r="BQ45" s="230"/>
      <c r="BR45" s="230"/>
      <c r="BS45" s="230"/>
      <c r="BT45" s="230"/>
      <c r="BU45" s="230"/>
      <c r="BV45" s="230"/>
      <c r="BW45" s="230"/>
      <c r="BX45" s="230"/>
      <c r="BY45" s="230"/>
      <c r="BZ45" s="230"/>
      <c r="CA45" s="230"/>
      <c r="CB45" s="230"/>
      <c r="CC45" s="230"/>
      <c r="CD45" s="230"/>
      <c r="CE45" s="230"/>
      <c r="CF45" s="230"/>
      <c r="CG45" s="230"/>
      <c r="CH45" s="230"/>
    </row>
    <row r="46" spans="1:86" ht="25.5">
      <c r="A46" s="643" t="s">
        <v>318</v>
      </c>
      <c r="B46" s="644" t="s">
        <v>20</v>
      </c>
      <c r="C46" s="645" t="s">
        <v>115</v>
      </c>
      <c r="D46" s="671" t="s">
        <v>659</v>
      </c>
      <c r="E46" s="667" t="s">
        <v>1687</v>
      </c>
      <c r="F46" s="662" t="s">
        <v>1684</v>
      </c>
      <c r="G46" s="649" t="s">
        <v>444</v>
      </c>
      <c r="H46" s="650">
        <v>2016</v>
      </c>
      <c r="I46" s="651" t="s">
        <v>1681</v>
      </c>
      <c r="J46" s="651" t="s">
        <v>1681</v>
      </c>
      <c r="K46" s="670"/>
      <c r="BA46" s="815" t="s">
        <v>343</v>
      </c>
      <c r="BB46" s="815" t="s">
        <v>95</v>
      </c>
      <c r="BC46" s="71"/>
      <c r="BD46" s="71" t="s">
        <v>425</v>
      </c>
      <c r="BE46" s="813"/>
      <c r="BF46" s="813"/>
      <c r="BG46" s="71"/>
      <c r="BH46" s="71"/>
      <c r="BI46" s="71"/>
      <c r="BJ46" s="71"/>
      <c r="BK46" s="71"/>
      <c r="BL46" s="71"/>
      <c r="BM46" s="816" t="s">
        <v>472</v>
      </c>
      <c r="BN46" s="71"/>
      <c r="BO46" s="71" t="s">
        <v>661</v>
      </c>
      <c r="BP46" s="71"/>
      <c r="BQ46" s="71"/>
      <c r="BR46" s="71"/>
      <c r="BS46" s="71"/>
      <c r="BT46" s="71"/>
      <c r="BU46" s="65" t="s">
        <v>727</v>
      </c>
      <c r="BV46" s="65"/>
      <c r="BW46" s="65"/>
      <c r="BX46" s="65"/>
      <c r="BY46" s="65"/>
      <c r="BZ46" s="65" t="s">
        <v>714</v>
      </c>
      <c r="CA46" s="65"/>
      <c r="CB46" s="65"/>
      <c r="CC46" s="71"/>
      <c r="CD46" s="71"/>
      <c r="CE46" s="71"/>
      <c r="CF46" s="71"/>
      <c r="CG46" s="71"/>
      <c r="CH46" s="71"/>
    </row>
    <row r="47" spans="1:86" s="669" customFormat="1" ht="17.25" customHeight="1">
      <c r="A47" s="643" t="s">
        <v>318</v>
      </c>
      <c r="B47" s="644" t="s">
        <v>22</v>
      </c>
      <c r="C47" s="645" t="s">
        <v>115</v>
      </c>
      <c r="D47" s="671" t="s">
        <v>659</v>
      </c>
      <c r="E47" s="667" t="s">
        <v>1687</v>
      </c>
      <c r="F47" s="662" t="s">
        <v>1684</v>
      </c>
      <c r="G47" s="649" t="s">
        <v>444</v>
      </c>
      <c r="H47" s="650">
        <v>2016</v>
      </c>
      <c r="I47" s="651" t="s">
        <v>1681</v>
      </c>
      <c r="J47" s="651" t="s">
        <v>1681</v>
      </c>
      <c r="K47" s="670"/>
      <c r="BA47" s="829"/>
      <c r="BB47" s="829"/>
      <c r="BC47" s="230"/>
      <c r="BD47" s="230"/>
      <c r="BE47" s="830"/>
      <c r="BF47" s="830"/>
      <c r="BG47" s="230"/>
      <c r="BH47" s="230"/>
      <c r="BI47" s="230"/>
      <c r="BJ47" s="230"/>
      <c r="BK47" s="230"/>
      <c r="BL47" s="230"/>
      <c r="BM47" s="831"/>
      <c r="BN47" s="230"/>
      <c r="BO47" s="230"/>
      <c r="BP47" s="230"/>
      <c r="BQ47" s="230"/>
      <c r="BR47" s="230"/>
      <c r="BS47" s="230"/>
      <c r="BT47" s="230"/>
      <c r="BU47" s="230"/>
      <c r="BV47" s="230"/>
      <c r="BW47" s="230"/>
      <c r="BX47" s="230"/>
      <c r="BY47" s="230"/>
      <c r="BZ47" s="230"/>
      <c r="CA47" s="230"/>
      <c r="CB47" s="230"/>
      <c r="CC47" s="230"/>
      <c r="CD47" s="230"/>
      <c r="CE47" s="230"/>
      <c r="CF47" s="230"/>
      <c r="CG47" s="230"/>
      <c r="CH47" s="230"/>
    </row>
    <row r="48" spans="1:86" s="669" customFormat="1" ht="17.25" customHeight="1">
      <c r="A48" s="643" t="s">
        <v>318</v>
      </c>
      <c r="B48" s="644" t="s">
        <v>401</v>
      </c>
      <c r="C48" s="645" t="s">
        <v>115</v>
      </c>
      <c r="D48" s="671" t="s">
        <v>659</v>
      </c>
      <c r="E48" s="667" t="s">
        <v>1687</v>
      </c>
      <c r="F48" s="662" t="s">
        <v>1684</v>
      </c>
      <c r="G48" s="649" t="s">
        <v>444</v>
      </c>
      <c r="H48" s="650">
        <v>2016</v>
      </c>
      <c r="I48" s="651" t="s">
        <v>1681</v>
      </c>
      <c r="J48" s="651" t="s">
        <v>1681</v>
      </c>
      <c r="K48" s="670"/>
      <c r="BA48" s="829" t="s">
        <v>345</v>
      </c>
      <c r="BB48" s="829" t="s">
        <v>317</v>
      </c>
      <c r="BC48" s="230"/>
      <c r="BD48" s="230" t="s">
        <v>426</v>
      </c>
      <c r="BE48" s="830"/>
      <c r="BF48" s="830"/>
      <c r="BG48" s="230"/>
      <c r="BH48" s="230"/>
      <c r="BI48" s="230"/>
      <c r="BJ48" s="230"/>
      <c r="BK48" s="230"/>
      <c r="BL48" s="230"/>
      <c r="BM48" s="831" t="s">
        <v>473</v>
      </c>
      <c r="BN48" s="230"/>
      <c r="BO48" s="230" t="s">
        <v>662</v>
      </c>
      <c r="BP48" s="230"/>
      <c r="BQ48" s="230"/>
      <c r="BR48" s="230"/>
      <c r="BS48" s="230"/>
      <c r="BT48" s="230"/>
      <c r="BU48" s="230" t="s">
        <v>728</v>
      </c>
      <c r="BV48" s="230"/>
      <c r="BW48" s="230"/>
      <c r="BX48" s="230"/>
      <c r="BY48" s="230"/>
      <c r="BZ48" s="230" t="s">
        <v>722</v>
      </c>
      <c r="CA48" s="230"/>
      <c r="CB48" s="230"/>
      <c r="CC48" s="230"/>
      <c r="CD48" s="230"/>
      <c r="CE48" s="230"/>
      <c r="CF48" s="230"/>
      <c r="CG48" s="230"/>
      <c r="CH48" s="230"/>
    </row>
    <row r="49" spans="1:86" s="669" customFormat="1" ht="25.5">
      <c r="A49" s="834" t="s">
        <v>318</v>
      </c>
      <c r="B49" s="644" t="s">
        <v>18</v>
      </c>
      <c r="C49" s="645" t="s">
        <v>115</v>
      </c>
      <c r="D49" s="671" t="s">
        <v>659</v>
      </c>
      <c r="E49" s="667" t="s">
        <v>1688</v>
      </c>
      <c r="F49" s="662" t="s">
        <v>1686</v>
      </c>
      <c r="G49" s="662" t="s">
        <v>445</v>
      </c>
      <c r="H49" s="650">
        <v>2015</v>
      </c>
      <c r="I49" s="663">
        <v>0.11</v>
      </c>
      <c r="J49" s="663">
        <v>0.21</v>
      </c>
      <c r="K49" s="670"/>
      <c r="BA49" s="829"/>
      <c r="BB49" s="829"/>
      <c r="BC49" s="230"/>
      <c r="BD49" s="230"/>
      <c r="BE49" s="830"/>
      <c r="BF49" s="830"/>
      <c r="BG49" s="230"/>
      <c r="BH49" s="230"/>
      <c r="BI49" s="230"/>
      <c r="BJ49" s="230"/>
      <c r="BK49" s="230"/>
      <c r="BL49" s="230"/>
      <c r="BM49" s="831"/>
      <c r="BN49" s="230"/>
      <c r="BO49" s="230"/>
      <c r="BP49" s="230"/>
      <c r="BQ49" s="230"/>
      <c r="BR49" s="230"/>
      <c r="BS49" s="230"/>
      <c r="BT49" s="230"/>
      <c r="BU49" s="230"/>
      <c r="BV49" s="230"/>
      <c r="BW49" s="230"/>
      <c r="BX49" s="230"/>
      <c r="BY49" s="230"/>
      <c r="BZ49" s="230"/>
      <c r="CA49" s="230"/>
      <c r="CB49" s="230"/>
      <c r="CC49" s="230"/>
      <c r="CD49" s="230"/>
      <c r="CE49" s="230"/>
      <c r="CF49" s="230"/>
      <c r="CG49" s="230"/>
      <c r="CH49" s="230"/>
    </row>
    <row r="50" spans="1:86" s="669" customFormat="1" ht="6" customHeight="1">
      <c r="A50" s="652"/>
      <c r="B50" s="653"/>
      <c r="C50" s="654"/>
      <c r="D50" s="655"/>
      <c r="E50" s="656"/>
      <c r="F50" s="657"/>
      <c r="G50" s="657"/>
      <c r="H50" s="658"/>
      <c r="I50" s="659"/>
      <c r="J50" s="659"/>
      <c r="K50" s="828"/>
      <c r="BA50" s="829"/>
      <c r="BB50" s="829"/>
      <c r="BC50" s="230"/>
      <c r="BD50" s="230"/>
      <c r="BE50" s="830"/>
      <c r="BF50" s="830"/>
      <c r="BG50" s="230"/>
      <c r="BH50" s="230"/>
      <c r="BI50" s="230"/>
      <c r="BJ50" s="230"/>
      <c r="BK50" s="230"/>
      <c r="BL50" s="230"/>
      <c r="BM50" s="831"/>
      <c r="BN50" s="230"/>
      <c r="BO50" s="230"/>
      <c r="BP50" s="230"/>
      <c r="BQ50" s="230"/>
      <c r="BR50" s="230"/>
      <c r="BS50" s="230"/>
      <c r="BT50" s="230"/>
      <c r="BU50" s="230"/>
      <c r="BV50" s="230"/>
      <c r="BW50" s="230"/>
      <c r="BX50" s="230"/>
      <c r="BY50" s="230"/>
      <c r="BZ50" s="230"/>
      <c r="CA50" s="230"/>
      <c r="CB50" s="230"/>
      <c r="CC50" s="230"/>
      <c r="CD50" s="230"/>
      <c r="CE50" s="230"/>
      <c r="CF50" s="230"/>
      <c r="CG50" s="230"/>
      <c r="CH50" s="230"/>
    </row>
    <row r="51" spans="1:86" s="669" customFormat="1" ht="17.25" customHeight="1">
      <c r="A51" s="643" t="s">
        <v>318</v>
      </c>
      <c r="B51" s="644" t="s">
        <v>18</v>
      </c>
      <c r="C51" s="645" t="s">
        <v>115</v>
      </c>
      <c r="D51" s="672" t="s">
        <v>1692</v>
      </c>
      <c r="E51" s="673" t="s">
        <v>1687</v>
      </c>
      <c r="F51" s="662" t="s">
        <v>1684</v>
      </c>
      <c r="G51" s="649" t="s">
        <v>444</v>
      </c>
      <c r="H51" s="650">
        <v>2016</v>
      </c>
      <c r="I51" s="651" t="s">
        <v>1681</v>
      </c>
      <c r="J51" s="651" t="s">
        <v>1681</v>
      </c>
      <c r="K51" s="670"/>
      <c r="BA51" s="829"/>
      <c r="BB51" s="829"/>
      <c r="BC51" s="230"/>
      <c r="BD51" s="230"/>
      <c r="BE51" s="830"/>
      <c r="BF51" s="830"/>
      <c r="BG51" s="230"/>
      <c r="BH51" s="230"/>
      <c r="BI51" s="230"/>
      <c r="BJ51" s="230"/>
      <c r="BK51" s="230"/>
      <c r="BL51" s="230"/>
      <c r="BM51" s="831"/>
      <c r="BN51" s="230"/>
      <c r="BO51" s="230"/>
      <c r="BP51" s="230"/>
      <c r="BQ51" s="230"/>
      <c r="BR51" s="230"/>
      <c r="BS51" s="230"/>
      <c r="BT51" s="230"/>
      <c r="BU51" s="230"/>
      <c r="BV51" s="230"/>
      <c r="BW51" s="230"/>
      <c r="BX51" s="230"/>
      <c r="BY51" s="230"/>
      <c r="BZ51" s="230"/>
      <c r="CA51" s="230"/>
      <c r="CB51" s="230"/>
      <c r="CC51" s="230"/>
      <c r="CD51" s="230"/>
      <c r="CE51" s="230"/>
      <c r="CF51" s="230"/>
      <c r="CG51" s="230"/>
      <c r="CH51" s="230"/>
    </row>
    <row r="52" spans="1:86" ht="21" customHeight="1">
      <c r="A52" s="643" t="s">
        <v>318</v>
      </c>
      <c r="B52" s="644" t="s">
        <v>20</v>
      </c>
      <c r="C52" s="645" t="s">
        <v>115</v>
      </c>
      <c r="D52" s="672" t="s">
        <v>1692</v>
      </c>
      <c r="E52" s="673" t="s">
        <v>1687</v>
      </c>
      <c r="F52" s="662" t="s">
        <v>1684</v>
      </c>
      <c r="G52" s="649" t="s">
        <v>444</v>
      </c>
      <c r="H52" s="650">
        <v>2016</v>
      </c>
      <c r="I52" s="651" t="s">
        <v>1681</v>
      </c>
      <c r="J52" s="651" t="s">
        <v>1681</v>
      </c>
      <c r="K52" s="670"/>
      <c r="BA52" s="815" t="s">
        <v>346</v>
      </c>
      <c r="BB52" s="815" t="s">
        <v>347</v>
      </c>
      <c r="BC52" s="71"/>
      <c r="BD52" s="71" t="s">
        <v>427</v>
      </c>
      <c r="BE52" s="813"/>
      <c r="BF52" s="813"/>
      <c r="BG52" s="71"/>
      <c r="BH52" s="71"/>
      <c r="BI52" s="71"/>
      <c r="BJ52" s="71"/>
      <c r="BK52" s="71"/>
      <c r="BL52" s="71"/>
      <c r="BM52" s="816" t="s">
        <v>474</v>
      </c>
      <c r="BN52" s="71"/>
      <c r="BO52" s="71" t="s">
        <v>663</v>
      </c>
      <c r="BP52" s="71"/>
      <c r="BQ52" s="71"/>
      <c r="BR52" s="71"/>
      <c r="BS52" s="71"/>
      <c r="BT52" s="71"/>
      <c r="BU52" s="65" t="s">
        <v>729</v>
      </c>
      <c r="BV52" s="65"/>
      <c r="BW52" s="65"/>
      <c r="BX52" s="65"/>
      <c r="BY52" s="65"/>
      <c r="BZ52" s="65" t="s">
        <v>721</v>
      </c>
      <c r="CA52" s="65"/>
      <c r="CB52" s="65"/>
      <c r="CC52" s="71"/>
      <c r="CD52" s="71"/>
      <c r="CE52" s="71"/>
      <c r="CF52" s="71"/>
      <c r="CG52" s="71"/>
      <c r="CH52" s="71"/>
    </row>
    <row r="53" spans="1:86" ht="25.5">
      <c r="A53" s="643" t="s">
        <v>318</v>
      </c>
      <c r="B53" s="644" t="s">
        <v>22</v>
      </c>
      <c r="C53" s="645" t="s">
        <v>115</v>
      </c>
      <c r="D53" s="672" t="s">
        <v>1692</v>
      </c>
      <c r="E53" s="673" t="s">
        <v>1687</v>
      </c>
      <c r="F53" s="662" t="s">
        <v>1684</v>
      </c>
      <c r="G53" s="649" t="s">
        <v>444</v>
      </c>
      <c r="H53" s="650">
        <v>2016</v>
      </c>
      <c r="I53" s="651" t="s">
        <v>1681</v>
      </c>
      <c r="J53" s="651" t="s">
        <v>1681</v>
      </c>
      <c r="K53" s="670"/>
      <c r="BA53" s="815"/>
      <c r="BB53" s="815"/>
      <c r="BC53" s="71"/>
      <c r="BD53" s="71"/>
      <c r="BE53" s="813"/>
      <c r="BF53" s="813"/>
      <c r="BG53" s="71"/>
      <c r="BH53" s="71"/>
      <c r="BI53" s="71"/>
      <c r="BJ53" s="71"/>
      <c r="BK53" s="71"/>
      <c r="BL53" s="71"/>
      <c r="BM53" s="816"/>
      <c r="BN53" s="71"/>
      <c r="BO53" s="71"/>
      <c r="BP53" s="71"/>
      <c r="BQ53" s="71"/>
      <c r="BR53" s="71"/>
      <c r="BS53" s="71"/>
      <c r="BT53" s="71"/>
      <c r="BU53" s="65"/>
      <c r="BV53" s="65"/>
      <c r="BW53" s="65"/>
      <c r="BX53" s="65"/>
      <c r="BY53" s="65"/>
      <c r="BZ53" s="65"/>
      <c r="CA53" s="65"/>
      <c r="CB53" s="65"/>
      <c r="CC53" s="71"/>
      <c r="CD53" s="71"/>
      <c r="CE53" s="71"/>
      <c r="CF53" s="71"/>
      <c r="CG53" s="71"/>
      <c r="CH53" s="71"/>
    </row>
    <row r="54" spans="1:86" s="669" customFormat="1" ht="17.25" customHeight="1">
      <c r="A54" s="643" t="s">
        <v>318</v>
      </c>
      <c r="B54" s="644" t="s">
        <v>401</v>
      </c>
      <c r="C54" s="645" t="s">
        <v>115</v>
      </c>
      <c r="D54" s="672" t="s">
        <v>1692</v>
      </c>
      <c r="E54" s="673" t="s">
        <v>1687</v>
      </c>
      <c r="F54" s="662" t="s">
        <v>1684</v>
      </c>
      <c r="G54" s="649" t="s">
        <v>444</v>
      </c>
      <c r="H54" s="650">
        <v>2016</v>
      </c>
      <c r="I54" s="651" t="s">
        <v>1681</v>
      </c>
      <c r="J54" s="651" t="s">
        <v>1681</v>
      </c>
      <c r="K54" s="670"/>
      <c r="BA54" s="829"/>
      <c r="BB54" s="829"/>
      <c r="BC54" s="230"/>
      <c r="BD54" s="230"/>
      <c r="BE54" s="830"/>
      <c r="BF54" s="830"/>
      <c r="BG54" s="230"/>
      <c r="BH54" s="230"/>
      <c r="BI54" s="230"/>
      <c r="BJ54" s="230"/>
      <c r="BK54" s="230"/>
      <c r="BL54" s="230"/>
      <c r="BM54" s="831"/>
      <c r="BN54" s="230"/>
      <c r="BO54" s="230"/>
      <c r="BP54" s="230"/>
      <c r="BQ54" s="230"/>
      <c r="BR54" s="230"/>
      <c r="BS54" s="230"/>
      <c r="BT54" s="230"/>
      <c r="BU54" s="230"/>
      <c r="BV54" s="230"/>
      <c r="BW54" s="230"/>
      <c r="BX54" s="230"/>
      <c r="BY54" s="230"/>
      <c r="BZ54" s="230"/>
      <c r="CA54" s="230"/>
      <c r="CB54" s="230"/>
      <c r="CC54" s="230"/>
      <c r="CD54" s="230"/>
      <c r="CE54" s="230"/>
      <c r="CF54" s="230"/>
      <c r="CG54" s="230"/>
      <c r="CH54" s="230"/>
    </row>
    <row r="55" spans="1:86" s="669" customFormat="1" ht="25.5">
      <c r="A55" s="834" t="s">
        <v>318</v>
      </c>
      <c r="B55" s="644" t="s">
        <v>18</v>
      </c>
      <c r="C55" s="645" t="s">
        <v>115</v>
      </c>
      <c r="D55" s="674" t="s">
        <v>1692</v>
      </c>
      <c r="E55" s="667" t="s">
        <v>1688</v>
      </c>
      <c r="F55" s="662" t="s">
        <v>1686</v>
      </c>
      <c r="G55" s="662" t="s">
        <v>445</v>
      </c>
      <c r="H55" s="650">
        <v>2015</v>
      </c>
      <c r="I55" s="663">
        <v>0.11</v>
      </c>
      <c r="J55" s="663">
        <v>0.21</v>
      </c>
      <c r="K55" s="670"/>
      <c r="BA55" s="829"/>
      <c r="BB55" s="829"/>
      <c r="BC55" s="230"/>
      <c r="BD55" s="230"/>
      <c r="BE55" s="830"/>
      <c r="BF55" s="830"/>
      <c r="BG55" s="230"/>
      <c r="BH55" s="230"/>
      <c r="BI55" s="230"/>
      <c r="BJ55" s="230"/>
      <c r="BK55" s="230"/>
      <c r="BL55" s="230"/>
      <c r="BM55" s="831"/>
      <c r="BN55" s="230"/>
      <c r="BO55" s="230"/>
      <c r="BP55" s="230"/>
      <c r="BQ55" s="230"/>
      <c r="BR55" s="230"/>
      <c r="BS55" s="230"/>
      <c r="BT55" s="230"/>
      <c r="BU55" s="230"/>
      <c r="BV55" s="230"/>
      <c r="BW55" s="230"/>
      <c r="BX55" s="230"/>
      <c r="BY55" s="230"/>
      <c r="BZ55" s="230"/>
      <c r="CA55" s="230"/>
      <c r="CB55" s="230"/>
      <c r="CC55" s="230"/>
      <c r="CD55" s="230"/>
      <c r="CE55" s="230"/>
      <c r="CF55" s="230"/>
      <c r="CG55" s="230"/>
      <c r="CH55" s="230"/>
    </row>
    <row r="56" spans="1:86" s="669" customFormat="1" ht="6" customHeight="1">
      <c r="A56" s="652"/>
      <c r="B56" s="653"/>
      <c r="C56" s="654"/>
      <c r="D56" s="655"/>
      <c r="E56" s="656"/>
      <c r="F56" s="657"/>
      <c r="G56" s="657"/>
      <c r="H56" s="658"/>
      <c r="I56" s="659"/>
      <c r="J56" s="659"/>
      <c r="K56" s="828"/>
      <c r="BA56" s="829"/>
      <c r="BB56" s="829"/>
      <c r="BC56" s="230"/>
      <c r="BD56" s="230"/>
      <c r="BE56" s="830"/>
      <c r="BF56" s="830"/>
      <c r="BG56" s="230"/>
      <c r="BH56" s="230"/>
      <c r="BI56" s="230"/>
      <c r="BJ56" s="230"/>
      <c r="BK56" s="230"/>
      <c r="BL56" s="230"/>
      <c r="BM56" s="831"/>
      <c r="BN56" s="230"/>
      <c r="BO56" s="230"/>
      <c r="BP56" s="230"/>
      <c r="BQ56" s="230"/>
      <c r="BR56" s="230"/>
      <c r="BS56" s="230"/>
      <c r="BT56" s="230"/>
      <c r="BU56" s="230"/>
      <c r="BV56" s="230"/>
      <c r="BW56" s="230"/>
      <c r="BX56" s="230"/>
      <c r="BY56" s="230"/>
      <c r="BZ56" s="230"/>
      <c r="CA56" s="230"/>
      <c r="CB56" s="230"/>
      <c r="CC56" s="230"/>
      <c r="CD56" s="230"/>
      <c r="CE56" s="230"/>
      <c r="CF56" s="230"/>
      <c r="CG56" s="230"/>
      <c r="CH56" s="230"/>
    </row>
    <row r="57" spans="1:86" s="669" customFormat="1" ht="17.25" customHeight="1">
      <c r="A57" s="643" t="s">
        <v>318</v>
      </c>
      <c r="B57" s="644" t="s">
        <v>18</v>
      </c>
      <c r="C57" s="645" t="s">
        <v>115</v>
      </c>
      <c r="D57" s="672" t="s">
        <v>1693</v>
      </c>
      <c r="E57" s="673" t="s">
        <v>1687</v>
      </c>
      <c r="F57" s="662" t="s">
        <v>1684</v>
      </c>
      <c r="G57" s="649" t="s">
        <v>444</v>
      </c>
      <c r="H57" s="650">
        <v>2016</v>
      </c>
      <c r="I57" s="651" t="s">
        <v>1681</v>
      </c>
      <c r="J57" s="651" t="s">
        <v>1681</v>
      </c>
      <c r="K57" s="623"/>
      <c r="BA57" s="829"/>
      <c r="BB57" s="829"/>
      <c r="BC57" s="230"/>
      <c r="BD57" s="230"/>
      <c r="BE57" s="830"/>
      <c r="BF57" s="830"/>
      <c r="BG57" s="230"/>
      <c r="BH57" s="230"/>
      <c r="BI57" s="230"/>
      <c r="BJ57" s="230"/>
      <c r="BK57" s="230"/>
      <c r="BL57" s="230"/>
      <c r="BM57" s="831"/>
      <c r="BN57" s="230"/>
      <c r="BO57" s="230"/>
      <c r="BP57" s="230"/>
      <c r="BQ57" s="230"/>
      <c r="BR57" s="230"/>
      <c r="BS57" s="230"/>
      <c r="BT57" s="230"/>
      <c r="BU57" s="230"/>
      <c r="BV57" s="230"/>
      <c r="BW57" s="230"/>
      <c r="BX57" s="230"/>
      <c r="BY57" s="230"/>
      <c r="BZ57" s="230"/>
      <c r="CA57" s="230"/>
      <c r="CB57" s="230"/>
      <c r="CC57" s="230"/>
      <c r="CD57" s="230"/>
      <c r="CE57" s="230"/>
      <c r="CF57" s="230"/>
      <c r="CG57" s="230"/>
      <c r="CH57" s="230"/>
    </row>
    <row r="58" spans="1:86" ht="25.5">
      <c r="A58" s="643" t="s">
        <v>318</v>
      </c>
      <c r="B58" s="644" t="s">
        <v>20</v>
      </c>
      <c r="C58" s="645" t="s">
        <v>115</v>
      </c>
      <c r="D58" s="672" t="s">
        <v>1693</v>
      </c>
      <c r="E58" s="673" t="s">
        <v>1687</v>
      </c>
      <c r="F58" s="662" t="s">
        <v>1684</v>
      </c>
      <c r="G58" s="649" t="s">
        <v>444</v>
      </c>
      <c r="H58" s="650">
        <v>2016</v>
      </c>
      <c r="I58" s="651" t="s">
        <v>1681</v>
      </c>
      <c r="J58" s="651" t="s">
        <v>1681</v>
      </c>
      <c r="K58" s="670"/>
      <c r="BA58" s="815"/>
      <c r="BB58" s="815"/>
      <c r="BC58" s="71"/>
      <c r="BD58" s="71"/>
      <c r="BE58" s="813"/>
      <c r="BF58" s="813"/>
      <c r="BG58" s="71"/>
      <c r="BH58" s="71"/>
      <c r="BI58" s="71"/>
      <c r="BJ58" s="71"/>
      <c r="BK58" s="71"/>
      <c r="BL58" s="71"/>
      <c r="BM58" s="816"/>
      <c r="BN58" s="71"/>
      <c r="BO58" s="71"/>
      <c r="BP58" s="71"/>
      <c r="BQ58" s="71"/>
      <c r="BR58" s="71"/>
      <c r="BS58" s="71"/>
      <c r="BT58" s="71"/>
      <c r="BU58" s="65"/>
      <c r="BV58" s="65"/>
      <c r="BW58" s="65"/>
      <c r="BX58" s="65"/>
      <c r="BY58" s="65"/>
      <c r="BZ58" s="65"/>
      <c r="CA58" s="65"/>
      <c r="CB58" s="65"/>
      <c r="CC58" s="71"/>
      <c r="CD58" s="71"/>
      <c r="CE58" s="71"/>
      <c r="CF58" s="71"/>
      <c r="CG58" s="71"/>
      <c r="CH58" s="71"/>
    </row>
    <row r="59" spans="1:86" ht="25.5">
      <c r="A59" s="643" t="s">
        <v>318</v>
      </c>
      <c r="B59" s="644" t="s">
        <v>22</v>
      </c>
      <c r="C59" s="645" t="s">
        <v>115</v>
      </c>
      <c r="D59" s="672" t="s">
        <v>1693</v>
      </c>
      <c r="E59" s="673" t="s">
        <v>1687</v>
      </c>
      <c r="F59" s="662" t="s">
        <v>1684</v>
      </c>
      <c r="G59" s="649" t="s">
        <v>444</v>
      </c>
      <c r="H59" s="650">
        <v>2016</v>
      </c>
      <c r="I59" s="651" t="s">
        <v>1681</v>
      </c>
      <c r="J59" s="651" t="s">
        <v>1681</v>
      </c>
      <c r="K59" s="670"/>
      <c r="BA59" s="815"/>
      <c r="BB59" s="815"/>
      <c r="BC59" s="71"/>
      <c r="BD59" s="71"/>
      <c r="BE59" s="813"/>
      <c r="BF59" s="813"/>
      <c r="BG59" s="71"/>
      <c r="BH59" s="71"/>
      <c r="BI59" s="71"/>
      <c r="BJ59" s="71"/>
      <c r="BK59" s="71"/>
      <c r="BL59" s="71"/>
      <c r="BM59" s="816"/>
      <c r="BN59" s="71"/>
      <c r="BO59" s="71"/>
      <c r="BP59" s="71"/>
      <c r="BQ59" s="71"/>
      <c r="BR59" s="71"/>
      <c r="BS59" s="71"/>
      <c r="BT59" s="71"/>
      <c r="BU59" s="65"/>
      <c r="BV59" s="65"/>
      <c r="BW59" s="65"/>
      <c r="BX59" s="65"/>
      <c r="BY59" s="65"/>
      <c r="BZ59" s="65"/>
      <c r="CA59" s="65"/>
      <c r="CB59" s="65"/>
      <c r="CC59" s="71"/>
      <c r="CD59" s="71"/>
      <c r="CE59" s="71"/>
      <c r="CF59" s="71"/>
      <c r="CG59" s="71"/>
      <c r="CH59" s="71"/>
    </row>
    <row r="60" spans="1:86" s="669" customFormat="1" ht="17.25" customHeight="1">
      <c r="A60" s="643" t="s">
        <v>318</v>
      </c>
      <c r="B60" s="644" t="s">
        <v>401</v>
      </c>
      <c r="C60" s="645" t="s">
        <v>115</v>
      </c>
      <c r="D60" s="672" t="s">
        <v>1693</v>
      </c>
      <c r="E60" s="673" t="s">
        <v>1687</v>
      </c>
      <c r="F60" s="662" t="s">
        <v>1684</v>
      </c>
      <c r="G60" s="649" t="s">
        <v>444</v>
      </c>
      <c r="H60" s="650">
        <v>2016</v>
      </c>
      <c r="I60" s="651" t="s">
        <v>1681</v>
      </c>
      <c r="J60" s="651" t="s">
        <v>1681</v>
      </c>
      <c r="K60" s="670"/>
      <c r="BA60" s="829"/>
      <c r="BB60" s="829"/>
      <c r="BC60" s="230"/>
      <c r="BD60" s="230"/>
      <c r="BE60" s="830"/>
      <c r="BF60" s="830"/>
      <c r="BG60" s="230"/>
      <c r="BH60" s="230"/>
      <c r="BI60" s="230"/>
      <c r="BJ60" s="230"/>
      <c r="BK60" s="230"/>
      <c r="BL60" s="230"/>
      <c r="BM60" s="831"/>
      <c r="BN60" s="230"/>
      <c r="BO60" s="230"/>
      <c r="BP60" s="230"/>
      <c r="BQ60" s="230"/>
      <c r="BR60" s="230"/>
      <c r="BS60" s="230"/>
      <c r="BT60" s="230"/>
      <c r="BU60" s="230"/>
      <c r="BV60" s="230"/>
      <c r="BW60" s="230"/>
      <c r="BX60" s="230"/>
      <c r="BY60" s="230"/>
      <c r="BZ60" s="230"/>
      <c r="CA60" s="230"/>
      <c r="CB60" s="230"/>
      <c r="CC60" s="230"/>
      <c r="CD60" s="230"/>
      <c r="CE60" s="230"/>
      <c r="CF60" s="230"/>
      <c r="CG60" s="230"/>
      <c r="CH60" s="230"/>
    </row>
    <row r="61" spans="1:86" s="669" customFormat="1" ht="25.5">
      <c r="A61" s="834" t="s">
        <v>318</v>
      </c>
      <c r="B61" s="644" t="s">
        <v>18</v>
      </c>
      <c r="C61" s="645" t="s">
        <v>115</v>
      </c>
      <c r="D61" s="674" t="s">
        <v>1693</v>
      </c>
      <c r="E61" s="667" t="s">
        <v>1688</v>
      </c>
      <c r="F61" s="662" t="s">
        <v>1686</v>
      </c>
      <c r="G61" s="662" t="s">
        <v>445</v>
      </c>
      <c r="H61" s="650">
        <v>2015</v>
      </c>
      <c r="I61" s="663">
        <v>0.11</v>
      </c>
      <c r="J61" s="663">
        <v>0.21</v>
      </c>
      <c r="K61" s="670"/>
      <c r="BA61" s="829"/>
      <c r="BB61" s="829"/>
      <c r="BC61" s="230"/>
      <c r="BD61" s="230"/>
      <c r="BE61" s="830"/>
      <c r="BF61" s="830"/>
      <c r="BG61" s="230"/>
      <c r="BH61" s="230"/>
      <c r="BI61" s="230"/>
      <c r="BJ61" s="230"/>
      <c r="BK61" s="230"/>
      <c r="BL61" s="230"/>
      <c r="BM61" s="831"/>
      <c r="BN61" s="230"/>
      <c r="BO61" s="230"/>
      <c r="BP61" s="230"/>
      <c r="BQ61" s="230"/>
      <c r="BR61" s="230"/>
      <c r="BS61" s="230"/>
      <c r="BT61" s="230"/>
      <c r="BU61" s="230"/>
      <c r="BV61" s="230"/>
      <c r="BW61" s="230"/>
      <c r="BX61" s="230"/>
      <c r="BY61" s="230"/>
      <c r="BZ61" s="230"/>
      <c r="CA61" s="230"/>
      <c r="CB61" s="230"/>
      <c r="CC61" s="230"/>
      <c r="CD61" s="230"/>
      <c r="CE61" s="230"/>
      <c r="CF61" s="230"/>
      <c r="CG61" s="230"/>
      <c r="CH61" s="230"/>
    </row>
    <row r="62" spans="1:86" s="669" customFormat="1" ht="6" customHeight="1">
      <c r="A62" s="652"/>
      <c r="B62" s="653"/>
      <c r="C62" s="654"/>
      <c r="D62" s="655"/>
      <c r="E62" s="656"/>
      <c r="F62" s="657"/>
      <c r="G62" s="657"/>
      <c r="H62" s="658"/>
      <c r="I62" s="659"/>
      <c r="J62" s="659"/>
      <c r="K62" s="828"/>
      <c r="BA62" s="829"/>
      <c r="BB62" s="829"/>
      <c r="BC62" s="230"/>
      <c r="BD62" s="230"/>
      <c r="BE62" s="830"/>
      <c r="BF62" s="830"/>
      <c r="BG62" s="230"/>
      <c r="BH62" s="230"/>
      <c r="BI62" s="230"/>
      <c r="BJ62" s="230"/>
      <c r="BK62" s="230"/>
      <c r="BL62" s="230"/>
      <c r="BM62" s="831"/>
      <c r="BN62" s="230"/>
      <c r="BO62" s="230"/>
      <c r="BP62" s="230"/>
      <c r="BQ62" s="230"/>
      <c r="BR62" s="230"/>
      <c r="BS62" s="230"/>
      <c r="BT62" s="230"/>
      <c r="BU62" s="230"/>
      <c r="BV62" s="230"/>
      <c r="BW62" s="230"/>
      <c r="BX62" s="230"/>
      <c r="BY62" s="230"/>
      <c r="BZ62" s="230"/>
      <c r="CA62" s="230"/>
      <c r="CB62" s="230"/>
      <c r="CC62" s="230"/>
      <c r="CD62" s="230"/>
      <c r="CE62" s="230"/>
      <c r="CF62" s="230"/>
      <c r="CG62" s="230"/>
      <c r="CH62" s="230"/>
    </row>
    <row r="63" spans="1:86" s="669" customFormat="1" ht="17.25" customHeight="1">
      <c r="A63" s="643" t="s">
        <v>318</v>
      </c>
      <c r="B63" s="644" t="s">
        <v>18</v>
      </c>
      <c r="C63" s="645" t="s">
        <v>115</v>
      </c>
      <c r="D63" s="672" t="s">
        <v>1694</v>
      </c>
      <c r="E63" s="673" t="s">
        <v>1687</v>
      </c>
      <c r="F63" s="662" t="s">
        <v>1684</v>
      </c>
      <c r="G63" s="649" t="s">
        <v>444</v>
      </c>
      <c r="H63" s="650">
        <v>2016</v>
      </c>
      <c r="I63" s="651" t="s">
        <v>1681</v>
      </c>
      <c r="J63" s="651" t="s">
        <v>1681</v>
      </c>
      <c r="K63" s="623"/>
      <c r="BA63" s="829"/>
      <c r="BB63" s="829"/>
      <c r="BC63" s="230"/>
      <c r="BD63" s="230"/>
      <c r="BE63" s="830"/>
      <c r="BF63" s="830"/>
      <c r="BG63" s="230"/>
      <c r="BH63" s="230"/>
      <c r="BI63" s="230"/>
      <c r="BJ63" s="230"/>
      <c r="BK63" s="230"/>
      <c r="BL63" s="230"/>
      <c r="BM63" s="831"/>
      <c r="BN63" s="230"/>
      <c r="BO63" s="230"/>
      <c r="BP63" s="230"/>
      <c r="BQ63" s="230"/>
      <c r="BR63" s="230"/>
      <c r="BS63" s="230"/>
      <c r="BT63" s="230"/>
      <c r="BU63" s="230"/>
      <c r="BV63" s="230"/>
      <c r="BW63" s="230"/>
      <c r="BX63" s="230"/>
      <c r="BY63" s="230"/>
      <c r="BZ63" s="230"/>
      <c r="CA63" s="230"/>
      <c r="CB63" s="230"/>
      <c r="CC63" s="230"/>
      <c r="CD63" s="230"/>
      <c r="CE63" s="230"/>
      <c r="CF63" s="230"/>
      <c r="CG63" s="230"/>
      <c r="CH63" s="230"/>
    </row>
    <row r="64" spans="1:86" ht="25.5">
      <c r="A64" s="643" t="s">
        <v>318</v>
      </c>
      <c r="B64" s="644" t="s">
        <v>20</v>
      </c>
      <c r="C64" s="645" t="s">
        <v>115</v>
      </c>
      <c r="D64" s="672" t="s">
        <v>1694</v>
      </c>
      <c r="E64" s="673" t="s">
        <v>1687</v>
      </c>
      <c r="F64" s="662" t="s">
        <v>1684</v>
      </c>
      <c r="G64" s="649" t="s">
        <v>444</v>
      </c>
      <c r="H64" s="650">
        <v>2016</v>
      </c>
      <c r="I64" s="651" t="s">
        <v>1681</v>
      </c>
      <c r="J64" s="651" t="s">
        <v>1681</v>
      </c>
      <c r="K64" s="670"/>
      <c r="BA64" s="815"/>
      <c r="BB64" s="815"/>
      <c r="BC64" s="71"/>
      <c r="BD64" s="71"/>
      <c r="BE64" s="813"/>
      <c r="BF64" s="813"/>
      <c r="BG64" s="71"/>
      <c r="BH64" s="71"/>
      <c r="BI64" s="71"/>
      <c r="BJ64" s="71"/>
      <c r="BK64" s="71"/>
      <c r="BL64" s="71"/>
      <c r="BM64" s="816"/>
      <c r="BN64" s="71"/>
      <c r="BO64" s="71"/>
      <c r="BP64" s="71"/>
      <c r="BQ64" s="71"/>
      <c r="BR64" s="71"/>
      <c r="BS64" s="71"/>
      <c r="BT64" s="71"/>
      <c r="BU64" s="65"/>
      <c r="BV64" s="65"/>
      <c r="BW64" s="65"/>
      <c r="BX64" s="65"/>
      <c r="BY64" s="65"/>
      <c r="BZ64" s="65"/>
      <c r="CA64" s="65"/>
      <c r="CB64" s="65"/>
      <c r="CC64" s="71"/>
      <c r="CD64" s="71"/>
      <c r="CE64" s="71"/>
      <c r="CF64" s="71"/>
      <c r="CG64" s="71"/>
      <c r="CH64" s="71"/>
    </row>
    <row r="65" spans="1:86" ht="25.5">
      <c r="A65" s="643" t="s">
        <v>318</v>
      </c>
      <c r="B65" s="644" t="s">
        <v>22</v>
      </c>
      <c r="C65" s="645" t="s">
        <v>115</v>
      </c>
      <c r="D65" s="672" t="s">
        <v>1694</v>
      </c>
      <c r="E65" s="673" t="s">
        <v>1687</v>
      </c>
      <c r="F65" s="662" t="s">
        <v>1684</v>
      </c>
      <c r="G65" s="649" t="s">
        <v>444</v>
      </c>
      <c r="H65" s="650">
        <v>2016</v>
      </c>
      <c r="I65" s="651" t="s">
        <v>1681</v>
      </c>
      <c r="J65" s="651" t="s">
        <v>1681</v>
      </c>
      <c r="K65" s="670"/>
      <c r="BA65" s="815"/>
      <c r="BB65" s="815"/>
      <c r="BC65" s="71"/>
      <c r="BD65" s="71"/>
      <c r="BE65" s="813"/>
      <c r="BF65" s="813"/>
      <c r="BG65" s="71"/>
      <c r="BH65" s="71"/>
      <c r="BI65" s="71"/>
      <c r="BJ65" s="71"/>
      <c r="BK65" s="71"/>
      <c r="BL65" s="71"/>
      <c r="BM65" s="816"/>
      <c r="BN65" s="71"/>
      <c r="BO65" s="71"/>
      <c r="BP65" s="71"/>
      <c r="BQ65" s="71"/>
      <c r="BR65" s="71"/>
      <c r="BS65" s="71"/>
      <c r="BT65" s="71"/>
      <c r="BU65" s="65"/>
      <c r="BV65" s="65"/>
      <c r="BW65" s="65"/>
      <c r="BX65" s="65"/>
      <c r="BY65" s="65"/>
      <c r="BZ65" s="65"/>
      <c r="CA65" s="65"/>
      <c r="CB65" s="65"/>
      <c r="CC65" s="71"/>
      <c r="CD65" s="71"/>
      <c r="CE65" s="71"/>
      <c r="CF65" s="71"/>
      <c r="CG65" s="71"/>
      <c r="CH65" s="71"/>
    </row>
    <row r="66" spans="1:86" s="669" customFormat="1" ht="17.25" customHeight="1">
      <c r="A66" s="643" t="s">
        <v>318</v>
      </c>
      <c r="B66" s="644" t="s">
        <v>401</v>
      </c>
      <c r="C66" s="645" t="s">
        <v>115</v>
      </c>
      <c r="D66" s="672" t="s">
        <v>1694</v>
      </c>
      <c r="E66" s="673" t="s">
        <v>1687</v>
      </c>
      <c r="F66" s="662" t="s">
        <v>1684</v>
      </c>
      <c r="G66" s="649" t="s">
        <v>444</v>
      </c>
      <c r="H66" s="650">
        <v>2016</v>
      </c>
      <c r="I66" s="651" t="s">
        <v>1681</v>
      </c>
      <c r="J66" s="651" t="s">
        <v>1681</v>
      </c>
      <c r="K66" s="670"/>
      <c r="BA66" s="829" t="s">
        <v>344</v>
      </c>
      <c r="BB66" s="829" t="s">
        <v>313</v>
      </c>
      <c r="BC66" s="230"/>
      <c r="BD66" s="230" t="s">
        <v>428</v>
      </c>
      <c r="BE66" s="830"/>
      <c r="BF66" s="830"/>
      <c r="BG66" s="230"/>
      <c r="BH66" s="837" t="s">
        <v>1861</v>
      </c>
      <c r="BI66" s="252" t="s">
        <v>795</v>
      </c>
      <c r="BJ66" s="230"/>
      <c r="BK66" s="230"/>
      <c r="BL66" s="230"/>
      <c r="BM66" s="831" t="s">
        <v>475</v>
      </c>
      <c r="BN66" s="230"/>
      <c r="BO66" s="230" t="s">
        <v>664</v>
      </c>
      <c r="BP66" s="230"/>
      <c r="BQ66" s="230"/>
      <c r="BR66" s="230"/>
      <c r="BS66" s="230"/>
      <c r="BT66" s="230"/>
      <c r="BU66" s="230" t="s">
        <v>730</v>
      </c>
      <c r="BV66" s="230"/>
      <c r="BW66" s="230"/>
      <c r="BX66" s="230"/>
      <c r="BY66" s="230"/>
      <c r="BZ66" s="230" t="s">
        <v>715</v>
      </c>
      <c r="CA66" s="230"/>
      <c r="CB66" s="230"/>
      <c r="CC66" s="230"/>
      <c r="CD66" s="230"/>
      <c r="CE66" s="230"/>
      <c r="CF66" s="230"/>
      <c r="CG66" s="230"/>
      <c r="CH66" s="230"/>
    </row>
    <row r="67" spans="1:86" s="669" customFormat="1" ht="25.5">
      <c r="A67" s="834" t="s">
        <v>318</v>
      </c>
      <c r="B67" s="644" t="s">
        <v>18</v>
      </c>
      <c r="C67" s="645" t="s">
        <v>115</v>
      </c>
      <c r="D67" s="674" t="s">
        <v>1694</v>
      </c>
      <c r="E67" s="667" t="s">
        <v>1688</v>
      </c>
      <c r="F67" s="662" t="s">
        <v>1686</v>
      </c>
      <c r="G67" s="662" t="s">
        <v>445</v>
      </c>
      <c r="H67" s="650">
        <v>2015</v>
      </c>
      <c r="I67" s="663">
        <v>0.11</v>
      </c>
      <c r="J67" s="663">
        <v>0.21</v>
      </c>
      <c r="K67" s="670"/>
      <c r="BA67" s="829"/>
      <c r="BB67" s="829"/>
      <c r="BC67" s="230"/>
      <c r="BD67" s="230"/>
      <c r="BE67" s="830"/>
      <c r="BF67" s="830"/>
      <c r="BG67" s="230"/>
      <c r="BH67" s="837"/>
      <c r="BI67" s="252"/>
      <c r="BJ67" s="230"/>
      <c r="BK67" s="230"/>
      <c r="BL67" s="230"/>
      <c r="BM67" s="831"/>
      <c r="BN67" s="230"/>
      <c r="BO67" s="230"/>
      <c r="BP67" s="230"/>
      <c r="BQ67" s="230"/>
      <c r="BR67" s="230"/>
      <c r="BS67" s="230"/>
      <c r="BT67" s="230"/>
      <c r="BU67" s="230"/>
      <c r="BV67" s="230"/>
      <c r="BW67" s="230"/>
      <c r="BX67" s="230"/>
      <c r="BY67" s="230"/>
      <c r="BZ67" s="230"/>
      <c r="CA67" s="230"/>
      <c r="CB67" s="230"/>
      <c r="CC67" s="230"/>
      <c r="CD67" s="230"/>
      <c r="CE67" s="230"/>
      <c r="CF67" s="230"/>
      <c r="CG67" s="230"/>
      <c r="CH67" s="230"/>
    </row>
    <row r="68" spans="1:86" s="669" customFormat="1" ht="6" customHeight="1">
      <c r="A68" s="652"/>
      <c r="B68" s="653"/>
      <c r="C68" s="654"/>
      <c r="D68" s="655"/>
      <c r="E68" s="656"/>
      <c r="F68" s="657"/>
      <c r="G68" s="657"/>
      <c r="H68" s="658"/>
      <c r="I68" s="659"/>
      <c r="J68" s="659"/>
      <c r="K68" s="828"/>
      <c r="BA68" s="829"/>
      <c r="BB68" s="829"/>
      <c r="BC68" s="230"/>
      <c r="BD68" s="230"/>
      <c r="BE68" s="830"/>
      <c r="BF68" s="830"/>
      <c r="BG68" s="230"/>
      <c r="BH68" s="230"/>
      <c r="BI68" s="230"/>
      <c r="BJ68" s="230"/>
      <c r="BK68" s="230"/>
      <c r="BL68" s="230"/>
      <c r="BM68" s="831"/>
      <c r="BN68" s="230"/>
      <c r="BO68" s="230"/>
      <c r="BP68" s="230"/>
      <c r="BQ68" s="230"/>
      <c r="BR68" s="230"/>
      <c r="BS68" s="230"/>
      <c r="BT68" s="230"/>
      <c r="BU68" s="230"/>
      <c r="BV68" s="230"/>
      <c r="BW68" s="230"/>
      <c r="BX68" s="230"/>
      <c r="BY68" s="230"/>
      <c r="BZ68" s="230"/>
      <c r="CA68" s="230"/>
      <c r="CB68" s="230"/>
      <c r="CC68" s="230"/>
      <c r="CD68" s="230"/>
      <c r="CE68" s="230"/>
      <c r="CF68" s="230"/>
      <c r="CG68" s="230"/>
      <c r="CH68" s="230"/>
    </row>
    <row r="69" spans="1:86" s="669" customFormat="1" ht="17.25" customHeight="1">
      <c r="A69" s="643" t="s">
        <v>318</v>
      </c>
      <c r="B69" s="644" t="s">
        <v>18</v>
      </c>
      <c r="C69" s="645" t="s">
        <v>115</v>
      </c>
      <c r="D69" s="672" t="s">
        <v>1695</v>
      </c>
      <c r="E69" s="673" t="s">
        <v>1687</v>
      </c>
      <c r="F69" s="662" t="s">
        <v>1684</v>
      </c>
      <c r="G69" s="649" t="s">
        <v>444</v>
      </c>
      <c r="H69" s="650">
        <v>2016</v>
      </c>
      <c r="I69" s="651" t="s">
        <v>1681</v>
      </c>
      <c r="J69" s="651" t="s">
        <v>1681</v>
      </c>
      <c r="K69" s="623"/>
      <c r="BA69" s="829"/>
      <c r="BB69" s="829"/>
      <c r="BC69" s="230"/>
      <c r="BD69" s="230"/>
      <c r="BE69" s="830"/>
      <c r="BF69" s="830"/>
      <c r="BG69" s="230"/>
      <c r="BH69" s="837"/>
      <c r="BI69" s="252"/>
      <c r="BJ69" s="230"/>
      <c r="BK69" s="230"/>
      <c r="BL69" s="230"/>
      <c r="BM69" s="831"/>
      <c r="BN69" s="230"/>
      <c r="BO69" s="230"/>
      <c r="BP69" s="230"/>
      <c r="BQ69" s="230"/>
      <c r="BR69" s="230"/>
      <c r="BS69" s="230"/>
      <c r="BT69" s="230"/>
      <c r="BU69" s="230"/>
      <c r="BV69" s="230"/>
      <c r="BW69" s="230"/>
      <c r="BX69" s="230"/>
      <c r="BY69" s="230"/>
      <c r="BZ69" s="230"/>
      <c r="CA69" s="230"/>
      <c r="CB69" s="230"/>
      <c r="CC69" s="230"/>
      <c r="CD69" s="230"/>
      <c r="CE69" s="230"/>
      <c r="CF69" s="230"/>
      <c r="CG69" s="230"/>
      <c r="CH69" s="230"/>
    </row>
    <row r="70" spans="1:86" ht="25.5">
      <c r="A70" s="643" t="s">
        <v>318</v>
      </c>
      <c r="B70" s="644" t="s">
        <v>20</v>
      </c>
      <c r="C70" s="645" t="s">
        <v>115</v>
      </c>
      <c r="D70" s="672" t="s">
        <v>1695</v>
      </c>
      <c r="E70" s="673" t="s">
        <v>1687</v>
      </c>
      <c r="F70" s="662" t="s">
        <v>1684</v>
      </c>
      <c r="G70" s="649" t="s">
        <v>444</v>
      </c>
      <c r="H70" s="650">
        <v>2016</v>
      </c>
      <c r="I70" s="651" t="s">
        <v>1681</v>
      </c>
      <c r="J70" s="651" t="s">
        <v>1681</v>
      </c>
      <c r="K70" s="670"/>
      <c r="BA70" s="815" t="s">
        <v>348</v>
      </c>
      <c r="BB70" s="815" t="s">
        <v>349</v>
      </c>
      <c r="BC70" s="71"/>
      <c r="BD70" s="71" t="s">
        <v>115</v>
      </c>
      <c r="BE70" s="813"/>
      <c r="BF70" s="813"/>
      <c r="BG70" s="71"/>
      <c r="BH70" s="71"/>
      <c r="BI70" s="71"/>
      <c r="BJ70" s="71"/>
      <c r="BK70" s="71"/>
      <c r="BL70" s="71"/>
      <c r="BM70" s="816" t="s">
        <v>476</v>
      </c>
      <c r="BN70" s="71"/>
      <c r="BO70" s="71" t="s">
        <v>665</v>
      </c>
      <c r="BP70" s="71"/>
      <c r="BQ70" s="71"/>
      <c r="BR70" s="71"/>
      <c r="BS70" s="71"/>
      <c r="BT70" s="71"/>
      <c r="BU70" s="65" t="s">
        <v>675</v>
      </c>
      <c r="BV70" s="65"/>
      <c r="BW70" s="65"/>
      <c r="BX70" s="65"/>
      <c r="BY70" s="65"/>
      <c r="BZ70" s="65" t="s">
        <v>441</v>
      </c>
      <c r="CA70" s="65"/>
      <c r="CB70" s="65"/>
      <c r="CC70" s="71"/>
      <c r="CD70" s="71"/>
      <c r="CE70" s="71"/>
      <c r="CF70" s="71"/>
      <c r="CG70" s="71"/>
      <c r="CH70" s="71"/>
    </row>
    <row r="71" spans="1:86" s="669" customFormat="1" ht="25.5">
      <c r="A71" s="643" t="s">
        <v>318</v>
      </c>
      <c r="B71" s="644" t="s">
        <v>22</v>
      </c>
      <c r="C71" s="645" t="s">
        <v>115</v>
      </c>
      <c r="D71" s="672" t="s">
        <v>1695</v>
      </c>
      <c r="E71" s="673" t="s">
        <v>1687</v>
      </c>
      <c r="F71" s="662" t="s">
        <v>1684</v>
      </c>
      <c r="G71" s="649" t="s">
        <v>444</v>
      </c>
      <c r="H71" s="650">
        <v>2016</v>
      </c>
      <c r="I71" s="651" t="s">
        <v>1681</v>
      </c>
      <c r="J71" s="651" t="s">
        <v>1681</v>
      </c>
      <c r="K71" s="670"/>
      <c r="BA71" s="829" t="s">
        <v>350</v>
      </c>
      <c r="BB71" s="829" t="s">
        <v>316</v>
      </c>
      <c r="BC71" s="230"/>
      <c r="BD71" s="230" t="s">
        <v>429</v>
      </c>
      <c r="BE71" s="830"/>
      <c r="BF71" s="830"/>
      <c r="BG71" s="230"/>
      <c r="BH71" s="230"/>
      <c r="BI71" s="230"/>
      <c r="BJ71" s="230"/>
      <c r="BK71" s="230"/>
      <c r="BL71" s="230"/>
      <c r="BM71" s="831" t="s">
        <v>477</v>
      </c>
      <c r="BN71" s="230"/>
      <c r="BO71" s="230" t="s">
        <v>666</v>
      </c>
      <c r="BP71" s="230"/>
      <c r="BQ71" s="230"/>
      <c r="BR71" s="230"/>
      <c r="BS71" s="230"/>
      <c r="BT71" s="230"/>
      <c r="BU71" s="230" t="s">
        <v>676</v>
      </c>
      <c r="BV71" s="230"/>
      <c r="BW71" s="230"/>
      <c r="BX71" s="230"/>
      <c r="BY71" s="230"/>
      <c r="BZ71" s="230" t="s">
        <v>716</v>
      </c>
      <c r="CA71" s="230"/>
      <c r="CB71" s="230"/>
      <c r="CC71" s="230"/>
      <c r="CD71" s="230"/>
      <c r="CE71" s="230"/>
      <c r="CF71" s="230"/>
      <c r="CG71" s="230"/>
      <c r="CH71" s="230"/>
    </row>
    <row r="72" spans="1:86" s="669" customFormat="1" ht="17.25" customHeight="1">
      <c r="A72" s="643" t="s">
        <v>318</v>
      </c>
      <c r="B72" s="644" t="s">
        <v>401</v>
      </c>
      <c r="C72" s="645" t="s">
        <v>115</v>
      </c>
      <c r="D72" s="672" t="s">
        <v>1695</v>
      </c>
      <c r="E72" s="673" t="s">
        <v>1687</v>
      </c>
      <c r="F72" s="662" t="s">
        <v>1684</v>
      </c>
      <c r="G72" s="649" t="s">
        <v>444</v>
      </c>
      <c r="H72" s="650">
        <v>2016</v>
      </c>
      <c r="I72" s="651" t="s">
        <v>1681</v>
      </c>
      <c r="J72" s="651" t="s">
        <v>1681</v>
      </c>
      <c r="K72" s="670"/>
      <c r="BA72" s="829" t="s">
        <v>351</v>
      </c>
      <c r="BB72" s="829" t="s">
        <v>352</v>
      </c>
      <c r="BC72" s="230"/>
      <c r="BD72" s="230"/>
      <c r="BE72" s="830"/>
      <c r="BF72" s="830"/>
      <c r="BG72" s="230"/>
      <c r="BH72" s="230"/>
      <c r="BI72" s="230"/>
      <c r="BJ72" s="230"/>
      <c r="BK72" s="230"/>
      <c r="BL72" s="230"/>
      <c r="BM72" s="831" t="s">
        <v>478</v>
      </c>
      <c r="BN72" s="230"/>
      <c r="BO72" s="230" t="s">
        <v>654</v>
      </c>
      <c r="BP72" s="230"/>
      <c r="BQ72" s="230"/>
      <c r="BR72" s="230"/>
      <c r="BS72" s="230"/>
      <c r="BT72" s="230"/>
      <c r="BU72" s="230" t="s">
        <v>677</v>
      </c>
      <c r="BV72" s="230"/>
      <c r="BW72" s="230"/>
      <c r="BX72" s="230"/>
      <c r="BY72" s="230"/>
      <c r="BZ72" s="230"/>
      <c r="CA72" s="230"/>
      <c r="CB72" s="230"/>
      <c r="CC72" s="230"/>
      <c r="CD72" s="230"/>
      <c r="CE72" s="230"/>
      <c r="CF72" s="230"/>
      <c r="CG72" s="230"/>
      <c r="CH72" s="230"/>
    </row>
    <row r="73" spans="1:86" s="669" customFormat="1" ht="25.5">
      <c r="A73" s="834" t="s">
        <v>318</v>
      </c>
      <c r="B73" s="644" t="s">
        <v>18</v>
      </c>
      <c r="C73" s="645" t="s">
        <v>115</v>
      </c>
      <c r="D73" s="674" t="s">
        <v>1695</v>
      </c>
      <c r="E73" s="667" t="s">
        <v>1688</v>
      </c>
      <c r="F73" s="662" t="s">
        <v>1686</v>
      </c>
      <c r="G73" s="662" t="s">
        <v>445</v>
      </c>
      <c r="H73" s="650">
        <v>2015</v>
      </c>
      <c r="I73" s="663">
        <v>0.11</v>
      </c>
      <c r="J73" s="663">
        <v>0.21</v>
      </c>
      <c r="K73" s="670"/>
      <c r="BA73" s="829"/>
      <c r="BB73" s="829"/>
      <c r="BC73" s="230"/>
      <c r="BD73" s="230"/>
      <c r="BE73" s="830"/>
      <c r="BF73" s="830"/>
      <c r="BG73" s="230"/>
      <c r="BH73" s="230"/>
      <c r="BI73" s="230"/>
      <c r="BJ73" s="230"/>
      <c r="BK73" s="230"/>
      <c r="BL73" s="230"/>
      <c r="BM73" s="831"/>
      <c r="BN73" s="230"/>
      <c r="BO73" s="230"/>
      <c r="BP73" s="230"/>
      <c r="BQ73" s="230"/>
      <c r="BR73" s="230"/>
      <c r="BS73" s="230"/>
      <c r="BT73" s="230"/>
      <c r="BU73" s="230"/>
      <c r="BV73" s="230"/>
      <c r="BW73" s="230"/>
      <c r="BX73" s="230"/>
      <c r="BY73" s="230"/>
      <c r="BZ73" s="230"/>
      <c r="CA73" s="230"/>
      <c r="CB73" s="230"/>
      <c r="CC73" s="230"/>
      <c r="CD73" s="230"/>
      <c r="CE73" s="230"/>
      <c r="CF73" s="230"/>
      <c r="CG73" s="230"/>
      <c r="CH73" s="230"/>
    </row>
    <row r="74" spans="1:86" s="669" customFormat="1" ht="6.75" customHeight="1">
      <c r="A74" s="652"/>
      <c r="B74" s="653"/>
      <c r="C74" s="654"/>
      <c r="D74" s="655"/>
      <c r="E74" s="656"/>
      <c r="F74" s="657"/>
      <c r="G74" s="657"/>
      <c r="H74" s="658"/>
      <c r="I74" s="659"/>
      <c r="J74" s="659"/>
      <c r="K74" s="828"/>
      <c r="BA74" s="829"/>
      <c r="BB74" s="829"/>
      <c r="BC74" s="230"/>
      <c r="BD74" s="230"/>
      <c r="BE74" s="830"/>
      <c r="BF74" s="830"/>
      <c r="BG74" s="230"/>
      <c r="BH74" s="230"/>
      <c r="BI74" s="230"/>
      <c r="BJ74" s="230"/>
      <c r="BK74" s="230"/>
      <c r="BL74" s="230"/>
      <c r="BM74" s="831"/>
      <c r="BN74" s="230"/>
      <c r="BO74" s="230"/>
      <c r="BP74" s="230"/>
      <c r="BQ74" s="230"/>
      <c r="BR74" s="230"/>
      <c r="BS74" s="230"/>
      <c r="BT74" s="230"/>
      <c r="BU74" s="230"/>
      <c r="BV74" s="230"/>
      <c r="BW74" s="230"/>
      <c r="BX74" s="230"/>
      <c r="BY74" s="230"/>
      <c r="BZ74" s="230"/>
      <c r="CA74" s="230"/>
      <c r="CB74" s="230"/>
      <c r="CC74" s="230"/>
      <c r="CD74" s="230"/>
      <c r="CE74" s="230"/>
      <c r="CF74" s="230"/>
      <c r="CG74" s="230"/>
      <c r="CH74" s="230"/>
    </row>
    <row r="75" spans="1:86" s="669" customFormat="1" ht="17.25" customHeight="1">
      <c r="A75" s="643" t="s">
        <v>318</v>
      </c>
      <c r="B75" s="644" t="s">
        <v>18</v>
      </c>
      <c r="C75" s="675" t="s">
        <v>119</v>
      </c>
      <c r="D75" s="646" t="s">
        <v>1696</v>
      </c>
      <c r="E75" s="667" t="s">
        <v>1697</v>
      </c>
      <c r="F75" s="662" t="s">
        <v>1459</v>
      </c>
      <c r="G75" s="649" t="s">
        <v>444</v>
      </c>
      <c r="H75" s="650">
        <v>2016</v>
      </c>
      <c r="I75" s="651" t="s">
        <v>1681</v>
      </c>
      <c r="J75" s="651" t="s">
        <v>1681</v>
      </c>
      <c r="K75" s="670"/>
      <c r="BA75" s="829"/>
      <c r="BB75" s="829"/>
      <c r="BC75" s="230"/>
      <c r="BD75" s="230"/>
      <c r="BE75" s="830"/>
      <c r="BF75" s="830"/>
      <c r="BG75" s="230"/>
      <c r="BH75" s="230"/>
      <c r="BI75" s="230"/>
      <c r="BJ75" s="230"/>
      <c r="BK75" s="230"/>
      <c r="BL75" s="230"/>
      <c r="BM75" s="831"/>
      <c r="BN75" s="230"/>
      <c r="BO75" s="230"/>
      <c r="BP75" s="230"/>
      <c r="BQ75" s="230"/>
      <c r="BR75" s="230"/>
      <c r="BS75" s="230"/>
      <c r="BT75" s="230"/>
      <c r="BU75" s="230"/>
      <c r="BV75" s="230"/>
      <c r="BW75" s="230"/>
      <c r="BX75" s="230"/>
      <c r="BY75" s="230"/>
      <c r="BZ75" s="230"/>
      <c r="CA75" s="230"/>
      <c r="CB75" s="230"/>
      <c r="CC75" s="230"/>
      <c r="CD75" s="230"/>
      <c r="CE75" s="230"/>
      <c r="CF75" s="230"/>
      <c r="CG75" s="230"/>
      <c r="CH75" s="230"/>
    </row>
    <row r="76" spans="1:86" s="669" customFormat="1" ht="17.25" customHeight="1">
      <c r="A76" s="643" t="s">
        <v>318</v>
      </c>
      <c r="B76" s="644" t="s">
        <v>20</v>
      </c>
      <c r="C76" s="675" t="s">
        <v>119</v>
      </c>
      <c r="D76" s="646" t="s">
        <v>1696</v>
      </c>
      <c r="E76" s="667" t="s">
        <v>1697</v>
      </c>
      <c r="F76" s="662" t="s">
        <v>1459</v>
      </c>
      <c r="G76" s="649" t="s">
        <v>444</v>
      </c>
      <c r="H76" s="650">
        <v>2016</v>
      </c>
      <c r="I76" s="651" t="s">
        <v>1681</v>
      </c>
      <c r="J76" s="651" t="s">
        <v>1681</v>
      </c>
      <c r="K76" s="670"/>
      <c r="BA76" s="829"/>
      <c r="BB76" s="829"/>
      <c r="BC76" s="230"/>
      <c r="BD76" s="230"/>
      <c r="BE76" s="830"/>
      <c r="BF76" s="830"/>
      <c r="BG76" s="230"/>
      <c r="BH76" s="230"/>
      <c r="BI76" s="230"/>
      <c r="BJ76" s="230"/>
      <c r="BK76" s="230"/>
      <c r="BL76" s="230"/>
      <c r="BM76" s="831"/>
      <c r="BN76" s="230"/>
      <c r="BO76" s="230"/>
      <c r="BP76" s="230"/>
      <c r="BQ76" s="230"/>
      <c r="BR76" s="230"/>
      <c r="BS76" s="230"/>
      <c r="BT76" s="230"/>
      <c r="BU76" s="230"/>
      <c r="BV76" s="230"/>
      <c r="BW76" s="230"/>
      <c r="BX76" s="230"/>
      <c r="BY76" s="230"/>
      <c r="BZ76" s="230"/>
      <c r="CA76" s="230"/>
      <c r="CB76" s="230"/>
      <c r="CC76" s="230"/>
      <c r="CD76" s="230"/>
      <c r="CE76" s="230"/>
      <c r="CF76" s="230"/>
      <c r="CG76" s="230"/>
      <c r="CH76" s="230"/>
    </row>
    <row r="77" spans="1:86" s="669" customFormat="1" ht="17.25" customHeight="1">
      <c r="A77" s="643" t="s">
        <v>318</v>
      </c>
      <c r="B77" s="644" t="s">
        <v>22</v>
      </c>
      <c r="C77" s="675" t="s">
        <v>119</v>
      </c>
      <c r="D77" s="646" t="s">
        <v>1696</v>
      </c>
      <c r="E77" s="667" t="s">
        <v>1697</v>
      </c>
      <c r="F77" s="662" t="s">
        <v>1459</v>
      </c>
      <c r="G77" s="649" t="s">
        <v>444</v>
      </c>
      <c r="H77" s="650">
        <v>2016</v>
      </c>
      <c r="I77" s="651" t="s">
        <v>1681</v>
      </c>
      <c r="J77" s="651" t="s">
        <v>1681</v>
      </c>
      <c r="K77" s="670"/>
      <c r="BA77" s="829"/>
      <c r="BB77" s="829"/>
      <c r="BC77" s="230"/>
      <c r="BD77" s="230"/>
      <c r="BE77" s="830"/>
      <c r="BF77" s="830"/>
      <c r="BG77" s="230"/>
      <c r="BH77" s="230"/>
      <c r="BI77" s="230"/>
      <c r="BJ77" s="230"/>
      <c r="BK77" s="230"/>
      <c r="BL77" s="230"/>
      <c r="BM77" s="831"/>
      <c r="BN77" s="230"/>
      <c r="BO77" s="230"/>
      <c r="BP77" s="230"/>
      <c r="BQ77" s="230"/>
      <c r="BR77" s="230"/>
      <c r="BS77" s="230"/>
      <c r="BT77" s="230"/>
      <c r="BU77" s="230"/>
      <c r="BV77" s="230"/>
      <c r="BW77" s="230"/>
      <c r="BX77" s="230"/>
      <c r="BY77" s="230"/>
      <c r="BZ77" s="230"/>
      <c r="CA77" s="230"/>
      <c r="CB77" s="230"/>
      <c r="CC77" s="230"/>
      <c r="CD77" s="230"/>
      <c r="CE77" s="230"/>
      <c r="CF77" s="230"/>
      <c r="CG77" s="230"/>
      <c r="CH77" s="230"/>
    </row>
    <row r="78" spans="1:86" s="669" customFormat="1" ht="17.25" customHeight="1">
      <c r="A78" s="643" t="s">
        <v>318</v>
      </c>
      <c r="B78" s="644" t="s">
        <v>401</v>
      </c>
      <c r="C78" s="675" t="s">
        <v>119</v>
      </c>
      <c r="D78" s="646" t="s">
        <v>1696</v>
      </c>
      <c r="E78" s="667" t="s">
        <v>1697</v>
      </c>
      <c r="F78" s="662" t="s">
        <v>1459</v>
      </c>
      <c r="G78" s="649" t="s">
        <v>444</v>
      </c>
      <c r="H78" s="650">
        <v>2016</v>
      </c>
      <c r="I78" s="651" t="s">
        <v>1681</v>
      </c>
      <c r="J78" s="651" t="s">
        <v>1681</v>
      </c>
      <c r="K78" s="670"/>
      <c r="BA78" s="829"/>
      <c r="BB78" s="829"/>
      <c r="BC78" s="230"/>
      <c r="BD78" s="230"/>
      <c r="BE78" s="830"/>
      <c r="BF78" s="830"/>
      <c r="BG78" s="230"/>
      <c r="BH78" s="230"/>
      <c r="BI78" s="230"/>
      <c r="BJ78" s="230"/>
      <c r="BK78" s="230"/>
      <c r="BL78" s="230"/>
      <c r="BM78" s="831"/>
      <c r="BN78" s="230"/>
      <c r="BO78" s="230"/>
      <c r="BP78" s="230"/>
      <c r="BQ78" s="230"/>
      <c r="BR78" s="230"/>
      <c r="BS78" s="230"/>
      <c r="BT78" s="230"/>
      <c r="BU78" s="230"/>
      <c r="BV78" s="230"/>
      <c r="BW78" s="230"/>
      <c r="BX78" s="230"/>
      <c r="BY78" s="230"/>
      <c r="BZ78" s="230"/>
      <c r="CA78" s="230"/>
      <c r="CB78" s="230"/>
      <c r="CC78" s="230"/>
      <c r="CD78" s="230"/>
      <c r="CE78" s="230"/>
      <c r="CF78" s="230"/>
      <c r="CG78" s="230"/>
      <c r="CH78" s="230"/>
    </row>
    <row r="79" spans="1:86" s="669" customFormat="1" ht="6" customHeight="1">
      <c r="A79" s="652"/>
      <c r="B79" s="653"/>
      <c r="C79" s="654"/>
      <c r="D79" s="655"/>
      <c r="E79" s="656"/>
      <c r="F79" s="657"/>
      <c r="G79" s="657"/>
      <c r="H79" s="658"/>
      <c r="I79" s="659"/>
      <c r="J79" s="659"/>
      <c r="K79" s="828"/>
      <c r="BA79" s="829"/>
      <c r="BB79" s="829"/>
      <c r="BC79" s="230"/>
      <c r="BD79" s="230"/>
      <c r="BE79" s="830"/>
      <c r="BF79" s="830"/>
      <c r="BG79" s="230"/>
      <c r="BH79" s="230"/>
      <c r="BI79" s="230"/>
      <c r="BJ79" s="230"/>
      <c r="BK79" s="230"/>
      <c r="BL79" s="230"/>
      <c r="BM79" s="831"/>
      <c r="BN79" s="230"/>
      <c r="BO79" s="230"/>
      <c r="BP79" s="230"/>
      <c r="BQ79" s="230"/>
      <c r="BR79" s="230"/>
      <c r="BS79" s="230"/>
      <c r="BT79" s="230"/>
      <c r="BU79" s="230"/>
      <c r="BV79" s="230"/>
      <c r="BW79" s="230"/>
      <c r="BX79" s="230"/>
      <c r="BY79" s="230"/>
      <c r="BZ79" s="230"/>
      <c r="CA79" s="230"/>
      <c r="CB79" s="230"/>
      <c r="CC79" s="230"/>
      <c r="CD79" s="230"/>
      <c r="CE79" s="230"/>
      <c r="CF79" s="230"/>
      <c r="CG79" s="230"/>
      <c r="CH79" s="230"/>
    </row>
    <row r="80" spans="1:86" s="669" customFormat="1" ht="17.25" customHeight="1">
      <c r="A80" s="643" t="s">
        <v>318</v>
      </c>
      <c r="B80" s="644" t="s">
        <v>18</v>
      </c>
      <c r="C80" s="675" t="s">
        <v>119</v>
      </c>
      <c r="D80" s="646" t="s">
        <v>1698</v>
      </c>
      <c r="E80" s="667" t="s">
        <v>1697</v>
      </c>
      <c r="F80" s="662" t="s">
        <v>1459</v>
      </c>
      <c r="G80" s="649" t="s">
        <v>444</v>
      </c>
      <c r="H80" s="650">
        <v>2016</v>
      </c>
      <c r="I80" s="651" t="s">
        <v>1681</v>
      </c>
      <c r="J80" s="651" t="s">
        <v>1681</v>
      </c>
      <c r="K80" s="670"/>
      <c r="BA80" s="829"/>
      <c r="BB80" s="829"/>
      <c r="BC80" s="230"/>
      <c r="BD80" s="230"/>
      <c r="BE80" s="830"/>
      <c r="BF80" s="830"/>
      <c r="BG80" s="230"/>
      <c r="BH80" s="230"/>
      <c r="BI80" s="230"/>
      <c r="BJ80" s="230"/>
      <c r="BK80" s="230"/>
      <c r="BL80" s="230"/>
      <c r="BM80" s="831"/>
      <c r="BN80" s="230"/>
      <c r="BO80" s="230"/>
      <c r="BP80" s="230"/>
      <c r="BQ80" s="230"/>
      <c r="BR80" s="230"/>
      <c r="BS80" s="230"/>
      <c r="BT80" s="230"/>
      <c r="BU80" s="230"/>
      <c r="BV80" s="230"/>
      <c r="BW80" s="230"/>
      <c r="BX80" s="230"/>
      <c r="BY80" s="230"/>
      <c r="BZ80" s="230"/>
      <c r="CA80" s="230"/>
      <c r="CB80" s="230"/>
      <c r="CC80" s="230"/>
      <c r="CD80" s="230"/>
      <c r="CE80" s="230"/>
      <c r="CF80" s="230"/>
      <c r="CG80" s="230"/>
      <c r="CH80" s="230"/>
    </row>
    <row r="81" spans="1:86" s="669" customFormat="1" ht="17.25" customHeight="1">
      <c r="A81" s="643" t="s">
        <v>318</v>
      </c>
      <c r="B81" s="644" t="s">
        <v>20</v>
      </c>
      <c r="C81" s="675" t="s">
        <v>119</v>
      </c>
      <c r="D81" s="646" t="s">
        <v>1698</v>
      </c>
      <c r="E81" s="667" t="s">
        <v>1697</v>
      </c>
      <c r="F81" s="662" t="s">
        <v>1459</v>
      </c>
      <c r="G81" s="649" t="s">
        <v>444</v>
      </c>
      <c r="H81" s="650">
        <v>2016</v>
      </c>
      <c r="I81" s="651" t="s">
        <v>1681</v>
      </c>
      <c r="J81" s="651" t="s">
        <v>1681</v>
      </c>
      <c r="K81" s="670"/>
      <c r="BA81" s="829"/>
      <c r="BB81" s="829"/>
      <c r="BC81" s="230"/>
      <c r="BD81" s="230"/>
      <c r="BE81" s="830"/>
      <c r="BF81" s="830"/>
      <c r="BG81" s="230"/>
      <c r="BH81" s="230"/>
      <c r="BI81" s="230"/>
      <c r="BJ81" s="230"/>
      <c r="BK81" s="230"/>
      <c r="BL81" s="230"/>
      <c r="BM81" s="831"/>
      <c r="BN81" s="230"/>
      <c r="BO81" s="230"/>
      <c r="BP81" s="230"/>
      <c r="BQ81" s="230"/>
      <c r="BR81" s="230"/>
      <c r="BS81" s="230"/>
      <c r="BT81" s="230"/>
      <c r="BU81" s="230"/>
      <c r="BV81" s="230"/>
      <c r="BW81" s="230"/>
      <c r="BX81" s="230"/>
      <c r="BY81" s="230"/>
      <c r="BZ81" s="230"/>
      <c r="CA81" s="230"/>
      <c r="CB81" s="230"/>
      <c r="CC81" s="230"/>
      <c r="CD81" s="230"/>
      <c r="CE81" s="230"/>
      <c r="CF81" s="230"/>
      <c r="CG81" s="230"/>
      <c r="CH81" s="230"/>
    </row>
    <row r="82" spans="1:86" s="669" customFormat="1" ht="17.25" customHeight="1">
      <c r="A82" s="643" t="s">
        <v>318</v>
      </c>
      <c r="B82" s="644" t="s">
        <v>22</v>
      </c>
      <c r="C82" s="675" t="s">
        <v>119</v>
      </c>
      <c r="D82" s="646" t="s">
        <v>1698</v>
      </c>
      <c r="E82" s="667" t="s">
        <v>1697</v>
      </c>
      <c r="F82" s="662" t="s">
        <v>1459</v>
      </c>
      <c r="G82" s="649" t="s">
        <v>444</v>
      </c>
      <c r="H82" s="650">
        <v>2016</v>
      </c>
      <c r="I82" s="651" t="s">
        <v>1681</v>
      </c>
      <c r="J82" s="651" t="s">
        <v>1681</v>
      </c>
      <c r="K82" s="670"/>
      <c r="BA82" s="829"/>
      <c r="BB82" s="829"/>
      <c r="BC82" s="230"/>
      <c r="BD82" s="230"/>
      <c r="BE82" s="830"/>
      <c r="BF82" s="830"/>
      <c r="BG82" s="230"/>
      <c r="BH82" s="230"/>
      <c r="BI82" s="230"/>
      <c r="BJ82" s="230"/>
      <c r="BK82" s="230"/>
      <c r="BL82" s="230"/>
      <c r="BM82" s="831"/>
      <c r="BN82" s="230"/>
      <c r="BO82" s="230"/>
      <c r="BP82" s="230"/>
      <c r="BQ82" s="230"/>
      <c r="BR82" s="230"/>
      <c r="BS82" s="230"/>
      <c r="BT82" s="230"/>
      <c r="BU82" s="230"/>
      <c r="BV82" s="230"/>
      <c r="BW82" s="230"/>
      <c r="BX82" s="230"/>
      <c r="BY82" s="230"/>
      <c r="BZ82" s="230"/>
      <c r="CA82" s="230"/>
      <c r="CB82" s="230"/>
      <c r="CC82" s="230"/>
      <c r="CD82" s="230"/>
      <c r="CE82" s="230"/>
      <c r="CF82" s="230"/>
      <c r="CG82" s="230"/>
      <c r="CH82" s="230"/>
    </row>
    <row r="83" spans="1:86" s="669" customFormat="1" ht="17.25" customHeight="1">
      <c r="A83" s="643" t="s">
        <v>318</v>
      </c>
      <c r="B83" s="644" t="s">
        <v>401</v>
      </c>
      <c r="C83" s="675" t="s">
        <v>119</v>
      </c>
      <c r="D83" s="646" t="s">
        <v>1698</v>
      </c>
      <c r="E83" s="667" t="s">
        <v>1697</v>
      </c>
      <c r="F83" s="662" t="s">
        <v>1459</v>
      </c>
      <c r="G83" s="649" t="s">
        <v>444</v>
      </c>
      <c r="H83" s="650">
        <v>2016</v>
      </c>
      <c r="I83" s="651" t="s">
        <v>1681</v>
      </c>
      <c r="J83" s="651" t="s">
        <v>1681</v>
      </c>
      <c r="K83" s="670"/>
      <c r="BA83" s="829"/>
      <c r="BB83" s="829"/>
      <c r="BC83" s="230"/>
      <c r="BD83" s="230"/>
      <c r="BE83" s="830"/>
      <c r="BF83" s="830"/>
      <c r="BG83" s="230"/>
      <c r="BH83" s="230"/>
      <c r="BI83" s="230"/>
      <c r="BJ83" s="230"/>
      <c r="BK83" s="230"/>
      <c r="BL83" s="230"/>
      <c r="BM83" s="831"/>
      <c r="BN83" s="230"/>
      <c r="BO83" s="230"/>
      <c r="BP83" s="230"/>
      <c r="BQ83" s="230"/>
      <c r="BR83" s="230"/>
      <c r="BS83" s="230"/>
      <c r="BT83" s="230"/>
      <c r="BU83" s="230"/>
      <c r="BV83" s="230"/>
      <c r="BW83" s="230"/>
      <c r="BX83" s="230"/>
      <c r="BY83" s="230"/>
      <c r="BZ83" s="230"/>
      <c r="CA83" s="230"/>
      <c r="CB83" s="230"/>
      <c r="CC83" s="230"/>
      <c r="CD83" s="230"/>
      <c r="CE83" s="230"/>
      <c r="CF83" s="230"/>
      <c r="CG83" s="230"/>
      <c r="CH83" s="230"/>
    </row>
    <row r="84" spans="1:86" s="669" customFormat="1" ht="6" customHeight="1">
      <c r="A84" s="652"/>
      <c r="B84" s="653"/>
      <c r="C84" s="654"/>
      <c r="D84" s="655"/>
      <c r="E84" s="656"/>
      <c r="F84" s="657"/>
      <c r="G84" s="657"/>
      <c r="H84" s="658"/>
      <c r="I84" s="659"/>
      <c r="J84" s="659"/>
      <c r="K84" s="828"/>
      <c r="BA84" s="829"/>
      <c r="BB84" s="829"/>
      <c r="BC84" s="230"/>
      <c r="BD84" s="230"/>
      <c r="BE84" s="830"/>
      <c r="BF84" s="830"/>
      <c r="BG84" s="230"/>
      <c r="BH84" s="230"/>
      <c r="BI84" s="230"/>
      <c r="BJ84" s="230"/>
      <c r="BK84" s="230"/>
      <c r="BL84" s="230"/>
      <c r="BM84" s="831"/>
      <c r="BN84" s="230"/>
      <c r="BO84" s="230"/>
      <c r="BP84" s="230"/>
      <c r="BQ84" s="230"/>
      <c r="BR84" s="230"/>
      <c r="BS84" s="230"/>
      <c r="BT84" s="230"/>
      <c r="BU84" s="230"/>
      <c r="BV84" s="230"/>
      <c r="BW84" s="230"/>
      <c r="BX84" s="230"/>
      <c r="BY84" s="230"/>
      <c r="BZ84" s="230"/>
      <c r="CA84" s="230"/>
      <c r="CB84" s="230"/>
      <c r="CC84" s="230"/>
      <c r="CD84" s="230"/>
      <c r="CE84" s="230"/>
      <c r="CF84" s="230"/>
      <c r="CG84" s="230"/>
      <c r="CH84" s="230"/>
    </row>
    <row r="85" spans="1:86" s="669" customFormat="1">
      <c r="A85" s="643" t="s">
        <v>318</v>
      </c>
      <c r="B85" s="644" t="s">
        <v>18</v>
      </c>
      <c r="C85" s="675" t="s">
        <v>119</v>
      </c>
      <c r="D85" s="646" t="s">
        <v>667</v>
      </c>
      <c r="E85" s="667" t="s">
        <v>1697</v>
      </c>
      <c r="F85" s="662" t="s">
        <v>1459</v>
      </c>
      <c r="G85" s="649" t="s">
        <v>444</v>
      </c>
      <c r="H85" s="650">
        <v>2016</v>
      </c>
      <c r="I85" s="651" t="s">
        <v>1681</v>
      </c>
      <c r="J85" s="651" t="s">
        <v>1681</v>
      </c>
      <c r="K85" s="670"/>
      <c r="BA85" s="829"/>
      <c r="BB85" s="829"/>
      <c r="BC85" s="230"/>
      <c r="BD85" s="230"/>
      <c r="BE85" s="830"/>
      <c r="BF85" s="830"/>
      <c r="BG85" s="230"/>
      <c r="BH85" s="230"/>
      <c r="BI85" s="230"/>
      <c r="BJ85" s="230"/>
      <c r="BK85" s="230"/>
      <c r="BL85" s="230"/>
      <c r="BM85" s="831"/>
      <c r="BN85" s="230"/>
      <c r="BO85" s="230"/>
      <c r="BP85" s="230"/>
      <c r="BQ85" s="230"/>
      <c r="BR85" s="230"/>
      <c r="BS85" s="230"/>
      <c r="BT85" s="230"/>
      <c r="BU85" s="230"/>
      <c r="BV85" s="230"/>
      <c r="BW85" s="230"/>
      <c r="BX85" s="230"/>
      <c r="BY85" s="230"/>
      <c r="BZ85" s="230"/>
      <c r="CA85" s="230"/>
      <c r="CB85" s="230"/>
      <c r="CC85" s="230"/>
      <c r="CD85" s="230"/>
      <c r="CE85" s="230"/>
      <c r="CF85" s="230"/>
      <c r="CG85" s="230"/>
      <c r="CH85" s="230"/>
    </row>
    <row r="86" spans="1:86" s="669" customFormat="1">
      <c r="A86" s="643" t="s">
        <v>318</v>
      </c>
      <c r="B86" s="644" t="s">
        <v>20</v>
      </c>
      <c r="C86" s="675" t="s">
        <v>119</v>
      </c>
      <c r="D86" s="646" t="s">
        <v>667</v>
      </c>
      <c r="E86" s="667" t="s">
        <v>1697</v>
      </c>
      <c r="F86" s="662" t="s">
        <v>1459</v>
      </c>
      <c r="G86" s="649" t="s">
        <v>444</v>
      </c>
      <c r="H86" s="650">
        <v>2016</v>
      </c>
      <c r="I86" s="651" t="s">
        <v>1681</v>
      </c>
      <c r="J86" s="651" t="s">
        <v>1681</v>
      </c>
      <c r="K86" s="670"/>
      <c r="BA86" s="829"/>
      <c r="BB86" s="829"/>
      <c r="BC86" s="230"/>
      <c r="BD86" s="230"/>
      <c r="BE86" s="830"/>
      <c r="BF86" s="830"/>
      <c r="BG86" s="230"/>
      <c r="BH86" s="230"/>
      <c r="BI86" s="230"/>
      <c r="BJ86" s="230"/>
      <c r="BK86" s="230"/>
      <c r="BL86" s="230"/>
      <c r="BM86" s="831"/>
      <c r="BN86" s="230"/>
      <c r="BO86" s="230"/>
      <c r="BP86" s="230"/>
      <c r="BQ86" s="230"/>
      <c r="BR86" s="230"/>
      <c r="BS86" s="230"/>
      <c r="BT86" s="230"/>
      <c r="BU86" s="230"/>
      <c r="BV86" s="230"/>
      <c r="BW86" s="230"/>
      <c r="BX86" s="230"/>
      <c r="BY86" s="230"/>
      <c r="BZ86" s="230"/>
      <c r="CA86" s="230"/>
      <c r="CB86" s="230"/>
      <c r="CC86" s="230"/>
      <c r="CD86" s="230"/>
      <c r="CE86" s="230"/>
      <c r="CF86" s="230"/>
      <c r="CG86" s="230"/>
      <c r="CH86" s="230"/>
    </row>
    <row r="87" spans="1:86" s="669" customFormat="1">
      <c r="A87" s="643" t="s">
        <v>318</v>
      </c>
      <c r="B87" s="644" t="s">
        <v>22</v>
      </c>
      <c r="C87" s="675" t="s">
        <v>119</v>
      </c>
      <c r="D87" s="646" t="s">
        <v>667</v>
      </c>
      <c r="E87" s="667" t="s">
        <v>1697</v>
      </c>
      <c r="F87" s="662" t="s">
        <v>1459</v>
      </c>
      <c r="G87" s="649" t="s">
        <v>444</v>
      </c>
      <c r="H87" s="650">
        <v>2016</v>
      </c>
      <c r="I87" s="651" t="s">
        <v>1681</v>
      </c>
      <c r="J87" s="651" t="s">
        <v>1681</v>
      </c>
      <c r="K87" s="670"/>
      <c r="BA87" s="829"/>
      <c r="BB87" s="829"/>
      <c r="BC87" s="230"/>
      <c r="BD87" s="230"/>
      <c r="BE87" s="830"/>
      <c r="BF87" s="830"/>
      <c r="BG87" s="230"/>
      <c r="BH87" s="230"/>
      <c r="BI87" s="230"/>
      <c r="BJ87" s="230"/>
      <c r="BK87" s="230"/>
      <c r="BL87" s="230"/>
      <c r="BM87" s="831"/>
      <c r="BN87" s="230"/>
      <c r="BO87" s="230"/>
      <c r="BP87" s="230"/>
      <c r="BQ87" s="230"/>
      <c r="BR87" s="230"/>
      <c r="BS87" s="230"/>
      <c r="BT87" s="230"/>
      <c r="BU87" s="230"/>
      <c r="BV87" s="230"/>
      <c r="BW87" s="230"/>
      <c r="BX87" s="230"/>
      <c r="BY87" s="230"/>
      <c r="BZ87" s="230"/>
      <c r="CA87" s="230"/>
      <c r="CB87" s="230"/>
      <c r="CC87" s="230"/>
      <c r="CD87" s="230"/>
      <c r="CE87" s="230"/>
      <c r="CF87" s="230"/>
      <c r="CG87" s="230"/>
      <c r="CH87" s="230"/>
    </row>
    <row r="88" spans="1:86" s="669" customFormat="1">
      <c r="A88" s="643" t="s">
        <v>318</v>
      </c>
      <c r="B88" s="644" t="s">
        <v>401</v>
      </c>
      <c r="C88" s="675" t="s">
        <v>119</v>
      </c>
      <c r="D88" s="646" t="s">
        <v>667</v>
      </c>
      <c r="E88" s="667" t="s">
        <v>1697</v>
      </c>
      <c r="F88" s="662" t="s">
        <v>1459</v>
      </c>
      <c r="G88" s="649" t="s">
        <v>444</v>
      </c>
      <c r="H88" s="650">
        <v>2016</v>
      </c>
      <c r="I88" s="651" t="s">
        <v>1681</v>
      </c>
      <c r="J88" s="651" t="s">
        <v>1681</v>
      </c>
      <c r="K88" s="670"/>
      <c r="BA88" s="829"/>
      <c r="BB88" s="829"/>
      <c r="BC88" s="230"/>
      <c r="BD88" s="230"/>
      <c r="BE88" s="830"/>
      <c r="BF88" s="830"/>
      <c r="BG88" s="230"/>
      <c r="BH88" s="230"/>
      <c r="BI88" s="230"/>
      <c r="BJ88" s="230"/>
      <c r="BK88" s="230"/>
      <c r="BL88" s="230"/>
      <c r="BM88" s="831"/>
      <c r="BN88" s="230"/>
      <c r="BO88" s="230"/>
      <c r="BP88" s="230"/>
      <c r="BQ88" s="230"/>
      <c r="BR88" s="230"/>
      <c r="BS88" s="230"/>
      <c r="BT88" s="230"/>
      <c r="BU88" s="230"/>
      <c r="BV88" s="230"/>
      <c r="BW88" s="230"/>
      <c r="BX88" s="230"/>
      <c r="BY88" s="230"/>
      <c r="BZ88" s="230"/>
      <c r="CA88" s="230"/>
      <c r="CB88" s="230"/>
      <c r="CC88" s="230"/>
      <c r="CD88" s="230"/>
      <c r="CE88" s="230"/>
      <c r="CF88" s="230"/>
      <c r="CG88" s="230"/>
      <c r="CH88" s="230"/>
    </row>
    <row r="89" spans="1:86" s="669" customFormat="1" ht="6" customHeight="1">
      <c r="A89" s="652"/>
      <c r="B89" s="653"/>
      <c r="C89" s="654"/>
      <c r="D89" s="655"/>
      <c r="E89" s="656"/>
      <c r="F89" s="657"/>
      <c r="G89" s="657"/>
      <c r="H89" s="658"/>
      <c r="I89" s="659"/>
      <c r="J89" s="659"/>
      <c r="K89" s="828"/>
      <c r="BA89" s="829"/>
      <c r="BB89" s="829"/>
      <c r="BC89" s="230"/>
      <c r="BD89" s="230"/>
      <c r="BE89" s="830"/>
      <c r="BF89" s="830"/>
      <c r="BG89" s="230"/>
      <c r="BH89" s="230"/>
      <c r="BI89" s="230"/>
      <c r="BJ89" s="230"/>
      <c r="BK89" s="230"/>
      <c r="BL89" s="230"/>
      <c r="BM89" s="831"/>
      <c r="BN89" s="230"/>
      <c r="BO89" s="230"/>
      <c r="BP89" s="230"/>
      <c r="BQ89" s="230"/>
      <c r="BR89" s="230"/>
      <c r="BS89" s="230"/>
      <c r="BT89" s="230"/>
      <c r="BU89" s="230"/>
      <c r="BV89" s="230"/>
      <c r="BW89" s="230"/>
      <c r="BX89" s="230"/>
      <c r="BY89" s="230"/>
      <c r="BZ89" s="230"/>
      <c r="CA89" s="230"/>
      <c r="CB89" s="230"/>
      <c r="CC89" s="230"/>
      <c r="CD89" s="230"/>
      <c r="CE89" s="230"/>
      <c r="CF89" s="230"/>
      <c r="CG89" s="230"/>
      <c r="CH89" s="230"/>
    </row>
    <row r="90" spans="1:86">
      <c r="A90" s="93" t="s">
        <v>368</v>
      </c>
      <c r="E90" s="24"/>
      <c r="F90" s="24"/>
      <c r="G90" s="110"/>
      <c r="K90" s="623"/>
      <c r="BA90" s="175" t="s">
        <v>412</v>
      </c>
      <c r="BB90" s="71"/>
      <c r="BC90" s="71"/>
      <c r="BD90" s="71" t="s">
        <v>173</v>
      </c>
      <c r="BE90" s="71"/>
      <c r="BF90" s="71"/>
      <c r="BG90" s="71"/>
      <c r="BH90" s="71" t="s">
        <v>268</v>
      </c>
      <c r="BI90" s="71"/>
      <c r="BJ90" s="71"/>
      <c r="BK90" s="71"/>
      <c r="BL90" s="71"/>
      <c r="BM90" s="816" t="s">
        <v>486</v>
      </c>
      <c r="BN90" s="71"/>
      <c r="BO90" s="71"/>
      <c r="BP90" s="71"/>
      <c r="BQ90" s="71"/>
      <c r="BR90" s="71"/>
      <c r="BS90" s="71"/>
      <c r="BT90" s="71"/>
      <c r="BU90" s="65" t="s">
        <v>700</v>
      </c>
      <c r="BV90" s="65"/>
      <c r="BW90" s="65"/>
      <c r="BX90" s="65"/>
      <c r="BY90" s="65"/>
      <c r="BZ90" s="65" t="s">
        <v>173</v>
      </c>
      <c r="CA90" s="65"/>
      <c r="CB90" s="65"/>
      <c r="CC90" s="71"/>
      <c r="CD90" s="63" t="s">
        <v>218</v>
      </c>
      <c r="CE90" s="63"/>
      <c r="CF90" s="63" t="s">
        <v>200</v>
      </c>
    </row>
    <row r="91" spans="1:86">
      <c r="A91" s="92" t="s">
        <v>231</v>
      </c>
      <c r="E91" s="24"/>
      <c r="F91" s="24"/>
      <c r="G91" s="110"/>
      <c r="BA91" s="71" t="s">
        <v>18</v>
      </c>
      <c r="BB91" s="71"/>
      <c r="BC91" s="71"/>
      <c r="BD91" s="71" t="s">
        <v>424</v>
      </c>
      <c r="BE91" s="71"/>
      <c r="BF91" s="71"/>
      <c r="BG91" s="71"/>
      <c r="BH91" s="71"/>
      <c r="BI91" s="71"/>
      <c r="BJ91" s="71"/>
      <c r="BK91" s="71"/>
      <c r="BL91" s="71"/>
      <c r="BM91" s="816" t="s">
        <v>487</v>
      </c>
      <c r="BN91" s="71"/>
      <c r="BO91" s="71"/>
      <c r="BP91" s="71"/>
      <c r="BQ91" s="71"/>
      <c r="BR91" s="71"/>
      <c r="BS91" s="71"/>
      <c r="BT91" s="71"/>
      <c r="BU91" s="65" t="s">
        <v>684</v>
      </c>
      <c r="BV91" s="65"/>
      <c r="BW91" s="65"/>
      <c r="BX91" s="65"/>
      <c r="BY91" s="65"/>
      <c r="BZ91" s="65" t="s">
        <v>725</v>
      </c>
      <c r="CA91" s="65"/>
      <c r="CB91" s="65"/>
      <c r="CC91" s="71"/>
      <c r="CD91" s="63" t="s">
        <v>219</v>
      </c>
      <c r="CE91" s="63"/>
      <c r="CF91" s="63" t="s">
        <v>220</v>
      </c>
    </row>
    <row r="92" spans="1:86">
      <c r="A92" s="959" t="s">
        <v>234</v>
      </c>
      <c r="B92" s="979"/>
      <c r="C92" s="979"/>
      <c r="D92" s="979"/>
      <c r="E92" s="979"/>
      <c r="F92" s="979"/>
      <c r="G92" s="980"/>
      <c r="H92" s="979"/>
      <c r="I92" s="979"/>
      <c r="J92" s="979"/>
      <c r="BA92" s="71" t="s">
        <v>20</v>
      </c>
      <c r="BB92" s="71"/>
      <c r="BC92" s="71"/>
      <c r="BD92" s="71" t="s">
        <v>434</v>
      </c>
      <c r="BE92" s="71"/>
      <c r="BF92" s="71"/>
      <c r="BG92" s="71"/>
      <c r="BH92" s="71"/>
      <c r="BI92" s="71"/>
      <c r="BJ92" s="71"/>
      <c r="BK92" s="71"/>
      <c r="BL92" s="71"/>
      <c r="BM92" s="816" t="s">
        <v>488</v>
      </c>
      <c r="BN92" s="71"/>
      <c r="BO92" s="71"/>
      <c r="BP92" s="71"/>
      <c r="BQ92" s="71"/>
      <c r="BR92" s="71"/>
      <c r="BS92" s="71"/>
      <c r="BT92" s="71"/>
      <c r="BU92" s="65" t="s">
        <v>701</v>
      </c>
      <c r="BV92" s="65"/>
      <c r="BW92" s="65"/>
      <c r="BX92" s="65"/>
      <c r="BY92" s="65"/>
      <c r="BZ92" s="65" t="s">
        <v>182</v>
      </c>
      <c r="CA92" s="65"/>
      <c r="CB92" s="65"/>
      <c r="CC92" s="71"/>
      <c r="CD92" s="63" t="s">
        <v>221</v>
      </c>
      <c r="CE92" s="63"/>
      <c r="CF92" s="63" t="s">
        <v>201</v>
      </c>
    </row>
    <row r="93" spans="1:86">
      <c r="BA93" s="71" t="s">
        <v>22</v>
      </c>
      <c r="BB93" s="71"/>
      <c r="BC93" s="71"/>
      <c r="BD93" s="71" t="s">
        <v>435</v>
      </c>
      <c r="BE93" s="71"/>
      <c r="BF93" s="71"/>
      <c r="BG93" s="71"/>
      <c r="BH93" s="175" t="s">
        <v>630</v>
      </c>
      <c r="BI93" s="71"/>
      <c r="BJ93" s="71"/>
      <c r="BK93" s="71"/>
      <c r="BL93" s="71"/>
      <c r="BM93" s="816" t="s">
        <v>489</v>
      </c>
      <c r="BN93" s="71"/>
      <c r="BO93" s="71"/>
      <c r="BP93" s="71"/>
      <c r="BQ93" s="71"/>
      <c r="BR93" s="71"/>
      <c r="BS93" s="71"/>
      <c r="BT93" s="71"/>
      <c r="BU93" s="65" t="s">
        <v>685</v>
      </c>
      <c r="BV93" s="65"/>
      <c r="BW93" s="65"/>
      <c r="BX93" s="65"/>
      <c r="BY93" s="65"/>
      <c r="BZ93" s="65" t="s">
        <v>710</v>
      </c>
      <c r="CA93" s="65"/>
      <c r="CB93" s="65"/>
      <c r="CC93" s="71"/>
      <c r="CD93" s="63" t="s">
        <v>222</v>
      </c>
      <c r="CE93" s="63"/>
      <c r="CF93" s="63"/>
    </row>
    <row r="94" spans="1:86">
      <c r="BA94" s="71" t="s">
        <v>24</v>
      </c>
      <c r="BB94" s="71"/>
      <c r="BC94" s="71"/>
      <c r="BD94" s="65" t="s">
        <v>437</v>
      </c>
      <c r="BE94" s="71"/>
      <c r="BF94" s="71"/>
      <c r="BG94" s="71"/>
      <c r="BH94" s="71" t="s">
        <v>737</v>
      </c>
      <c r="BI94" s="71"/>
      <c r="BJ94" s="71"/>
      <c r="BK94" s="71"/>
      <c r="BL94" s="71"/>
      <c r="BM94" s="816" t="s">
        <v>490</v>
      </c>
      <c r="BN94" s="71"/>
      <c r="BO94" s="71"/>
      <c r="BP94" s="71"/>
      <c r="BQ94" s="71"/>
      <c r="BR94" s="71"/>
      <c r="BS94" s="71"/>
      <c r="BT94" s="71"/>
      <c r="BU94" s="65" t="s">
        <v>702</v>
      </c>
      <c r="BV94" s="65"/>
      <c r="BW94" s="65"/>
      <c r="BX94" s="65"/>
      <c r="BY94" s="65"/>
      <c r="BZ94" s="65" t="s">
        <v>720</v>
      </c>
      <c r="CA94" s="65"/>
      <c r="CB94" s="65"/>
      <c r="CC94" s="71"/>
      <c r="CD94" s="63" t="s">
        <v>223</v>
      </c>
      <c r="CE94" s="63"/>
      <c r="CF94" s="63"/>
    </row>
    <row r="95" spans="1:86">
      <c r="BA95" s="71" t="s">
        <v>401</v>
      </c>
      <c r="BB95" s="71"/>
      <c r="BC95" s="71"/>
      <c r="BD95" s="65" t="s">
        <v>436</v>
      </c>
      <c r="BE95" s="71"/>
      <c r="BF95" s="71"/>
      <c r="BG95" s="71"/>
      <c r="BH95" s="71" t="s">
        <v>631</v>
      </c>
      <c r="BI95" s="71"/>
      <c r="BJ95" s="71"/>
      <c r="BK95" s="71"/>
      <c r="BL95" s="71"/>
      <c r="BM95" s="816" t="s">
        <v>491</v>
      </c>
      <c r="BN95" s="71"/>
      <c r="BO95" s="71"/>
      <c r="BP95" s="71"/>
      <c r="BQ95" s="71"/>
      <c r="BR95" s="71"/>
      <c r="BS95" s="71"/>
      <c r="BT95" s="71"/>
      <c r="BU95" s="65" t="s">
        <v>686</v>
      </c>
      <c r="BV95" s="65"/>
      <c r="BW95" s="65"/>
      <c r="BX95" s="65"/>
      <c r="BY95" s="65"/>
      <c r="BZ95" s="65" t="s">
        <v>711</v>
      </c>
      <c r="CA95" s="65"/>
      <c r="CB95" s="65"/>
      <c r="CC95" s="71"/>
      <c r="CD95" s="63" t="s">
        <v>224</v>
      </c>
      <c r="CE95" s="63"/>
      <c r="CF95" s="63"/>
    </row>
    <row r="96" spans="1:86">
      <c r="BA96" s="71"/>
      <c r="BB96" s="71"/>
      <c r="BC96" s="71"/>
      <c r="BD96" s="65" t="s">
        <v>438</v>
      </c>
      <c r="BE96" s="71"/>
      <c r="BF96" s="71"/>
      <c r="BG96" s="71"/>
      <c r="BH96" s="71" t="s">
        <v>632</v>
      </c>
      <c r="BI96" s="71"/>
      <c r="BJ96" s="71"/>
      <c r="BK96" s="71"/>
      <c r="BL96" s="71"/>
      <c r="BM96" s="816" t="s">
        <v>492</v>
      </c>
      <c r="BN96" s="71"/>
      <c r="BO96" s="71"/>
      <c r="BP96" s="71"/>
      <c r="BQ96" s="71"/>
      <c r="BR96" s="71"/>
      <c r="BS96" s="71"/>
      <c r="BT96" s="71"/>
      <c r="BU96" s="65" t="s">
        <v>703</v>
      </c>
      <c r="BV96" s="65"/>
      <c r="BW96" s="65"/>
      <c r="BX96" s="65"/>
      <c r="BY96" s="65"/>
      <c r="BZ96" s="65" t="s">
        <v>712</v>
      </c>
      <c r="CA96" s="65"/>
      <c r="CB96" s="65"/>
      <c r="CC96" s="71"/>
      <c r="CD96" s="63" t="s">
        <v>225</v>
      </c>
      <c r="CE96" s="63"/>
      <c r="CF96" s="63"/>
    </row>
    <row r="97" spans="53:86">
      <c r="BA97" s="71"/>
      <c r="BB97" s="71"/>
      <c r="BC97" s="71"/>
      <c r="BD97" s="65" t="s">
        <v>439</v>
      </c>
      <c r="BE97" s="71"/>
      <c r="BF97" s="71"/>
      <c r="BG97" s="71"/>
      <c r="BH97" s="71" t="s">
        <v>633</v>
      </c>
      <c r="BI97" s="71"/>
      <c r="BJ97" s="71"/>
      <c r="BK97" s="71"/>
      <c r="BL97" s="71"/>
      <c r="BM97" s="816" t="s">
        <v>493</v>
      </c>
      <c r="BN97" s="71"/>
      <c r="BO97" s="71"/>
      <c r="BP97" s="71"/>
      <c r="BQ97" s="71"/>
      <c r="BR97" s="71"/>
      <c r="BS97" s="71"/>
      <c r="BT97" s="71"/>
      <c r="BU97" s="65" t="s">
        <v>704</v>
      </c>
      <c r="BV97" s="65"/>
      <c r="BW97" s="65"/>
      <c r="BX97" s="65"/>
      <c r="BY97" s="65"/>
      <c r="BZ97" s="65" t="s">
        <v>723</v>
      </c>
      <c r="CA97" s="65"/>
      <c r="CB97" s="65"/>
      <c r="CC97" s="71"/>
      <c r="CD97" s="63" t="s">
        <v>226</v>
      </c>
      <c r="CE97" s="63"/>
      <c r="CF97" s="63"/>
    </row>
    <row r="98" spans="53:86">
      <c r="BA98" s="71" t="s">
        <v>413</v>
      </c>
      <c r="BB98" s="71"/>
      <c r="BC98" s="71"/>
      <c r="BD98" s="65" t="s">
        <v>440</v>
      </c>
      <c r="BE98" s="71"/>
      <c r="BF98" s="71"/>
      <c r="BG98" s="71"/>
      <c r="BH98" s="71" t="s">
        <v>634</v>
      </c>
      <c r="BI98" s="71"/>
      <c r="BJ98" s="71"/>
      <c r="BK98" s="71"/>
      <c r="BL98" s="71"/>
      <c r="BM98" s="816" t="s">
        <v>494</v>
      </c>
      <c r="BN98" s="71"/>
      <c r="BO98" s="71"/>
      <c r="BP98" s="71"/>
      <c r="BQ98" s="71"/>
      <c r="BR98" s="71"/>
      <c r="BS98" s="71"/>
      <c r="BT98" s="71"/>
      <c r="BU98" s="65" t="s">
        <v>705</v>
      </c>
      <c r="BV98" s="65"/>
      <c r="BW98" s="65"/>
      <c r="BX98" s="65"/>
      <c r="BY98" s="65"/>
      <c r="BZ98" s="65" t="s">
        <v>713</v>
      </c>
      <c r="CA98" s="65"/>
      <c r="CB98" s="65"/>
      <c r="CC98" s="71"/>
      <c r="CD98" s="71"/>
      <c r="CE98" s="71"/>
      <c r="CF98" s="71"/>
      <c r="CG98" s="71"/>
      <c r="CH98" s="71"/>
    </row>
    <row r="99" spans="53:86">
      <c r="BA99" s="71" t="s">
        <v>40</v>
      </c>
      <c r="BB99" s="71"/>
      <c r="BC99" s="71"/>
      <c r="BD99" s="65" t="s">
        <v>441</v>
      </c>
      <c r="BE99" s="71"/>
      <c r="BF99" s="71"/>
      <c r="BG99" s="71"/>
      <c r="BH99" s="71" t="s">
        <v>635</v>
      </c>
      <c r="BI99" s="71"/>
      <c r="BJ99" s="71"/>
      <c r="BK99" s="71"/>
      <c r="BL99" s="71"/>
      <c r="BM99" s="816" t="s">
        <v>495</v>
      </c>
      <c r="BN99" s="71"/>
      <c r="BO99" s="71"/>
      <c r="BP99" s="71"/>
      <c r="BQ99" s="71"/>
      <c r="BR99" s="71"/>
      <c r="BS99" s="71"/>
      <c r="BT99" s="71"/>
      <c r="BU99" s="65" t="s">
        <v>687</v>
      </c>
      <c r="BV99" s="65"/>
      <c r="BW99" s="65"/>
      <c r="BX99" s="65"/>
      <c r="BY99" s="65"/>
      <c r="BZ99" s="65" t="s">
        <v>715</v>
      </c>
      <c r="CA99" s="65"/>
      <c r="CB99" s="65"/>
      <c r="CC99" s="71"/>
      <c r="CD99" s="71"/>
      <c r="CE99" s="71"/>
      <c r="CF99" s="71"/>
      <c r="CG99" s="71"/>
      <c r="CH99" s="71"/>
    </row>
    <row r="100" spans="53:86">
      <c r="BA100" s="71" t="s">
        <v>24</v>
      </c>
      <c r="BB100" s="71"/>
      <c r="BC100" s="71"/>
      <c r="BD100" s="65" t="s">
        <v>442</v>
      </c>
      <c r="BE100" s="71"/>
      <c r="BF100" s="71"/>
      <c r="BG100" s="71"/>
      <c r="BH100" s="71" t="s">
        <v>636</v>
      </c>
      <c r="BI100" s="71"/>
      <c r="BJ100" s="71"/>
      <c r="BK100" s="71"/>
      <c r="BL100" s="71"/>
      <c r="BM100" s="816" t="s">
        <v>496</v>
      </c>
      <c r="BN100" s="71"/>
      <c r="BO100" s="71"/>
      <c r="BP100" s="71"/>
      <c r="BQ100" s="71"/>
      <c r="BR100" s="71"/>
      <c r="BS100" s="71"/>
      <c r="BT100" s="71"/>
      <c r="BU100" s="65" t="s">
        <v>688</v>
      </c>
      <c r="BV100" s="65"/>
      <c r="BW100" s="65"/>
      <c r="BX100" s="65"/>
      <c r="BY100" s="65"/>
      <c r="BZ100" s="65" t="s">
        <v>441</v>
      </c>
      <c r="CA100" s="65"/>
      <c r="CB100" s="65"/>
      <c r="CC100" s="71"/>
      <c r="CD100" s="71"/>
      <c r="CE100" s="71"/>
      <c r="CF100" s="71"/>
      <c r="CG100" s="71"/>
      <c r="CH100" s="71"/>
    </row>
    <row r="101" spans="53:86">
      <c r="BA101" s="71" t="s">
        <v>401</v>
      </c>
      <c r="BB101" s="71"/>
      <c r="BC101" s="71"/>
      <c r="BD101" s="65" t="s">
        <v>443</v>
      </c>
      <c r="BE101" s="71"/>
      <c r="BF101" s="71"/>
      <c r="BG101" s="71"/>
      <c r="BH101" s="71" t="s">
        <v>637</v>
      </c>
      <c r="BI101" s="71"/>
      <c r="BJ101" s="71"/>
      <c r="BK101" s="71"/>
      <c r="BL101" s="71"/>
      <c r="BM101" s="816" t="s">
        <v>497</v>
      </c>
      <c r="BN101" s="71"/>
      <c r="BO101" s="71"/>
      <c r="BP101" s="71"/>
      <c r="BQ101" s="71"/>
      <c r="BR101" s="71"/>
      <c r="BS101" s="71"/>
      <c r="BT101" s="71"/>
      <c r="BU101" s="65" t="s">
        <v>690</v>
      </c>
      <c r="BV101" s="65"/>
      <c r="BW101" s="65"/>
      <c r="BX101" s="65"/>
      <c r="BY101" s="65"/>
      <c r="BZ101" s="65" t="s">
        <v>716</v>
      </c>
      <c r="CA101" s="65"/>
      <c r="CB101" s="65"/>
      <c r="CC101" s="71"/>
      <c r="CD101" s="71"/>
      <c r="CE101" s="71"/>
      <c r="CF101" s="71"/>
      <c r="CG101" s="71"/>
      <c r="CH101" s="71"/>
    </row>
    <row r="102" spans="53:86">
      <c r="BA102" s="71"/>
      <c r="BB102" s="71"/>
      <c r="BC102" s="71"/>
      <c r="BD102" s="71" t="s">
        <v>429</v>
      </c>
      <c r="BE102" s="71"/>
      <c r="BF102" s="71"/>
      <c r="BG102" s="71"/>
      <c r="BH102" s="71" t="s">
        <v>638</v>
      </c>
      <c r="BI102" s="71"/>
      <c r="BJ102" s="71"/>
      <c r="BK102" s="71"/>
      <c r="BL102" s="71"/>
      <c r="BM102" s="816" t="s">
        <v>498</v>
      </c>
      <c r="BN102" s="71"/>
      <c r="BO102" s="71"/>
      <c r="BP102" s="71"/>
      <c r="BQ102" s="71"/>
      <c r="BR102" s="71"/>
      <c r="BS102" s="71"/>
      <c r="BT102" s="71"/>
      <c r="BU102" s="65" t="s">
        <v>691</v>
      </c>
      <c r="BV102" s="65"/>
      <c r="BW102" s="65"/>
      <c r="BX102" s="65"/>
      <c r="BY102" s="65"/>
      <c r="BZ102" s="71"/>
      <c r="CA102" s="65"/>
      <c r="CB102" s="65"/>
      <c r="CC102" s="71"/>
      <c r="CD102" s="71"/>
      <c r="CE102" s="71"/>
      <c r="CF102" s="71"/>
      <c r="CG102" s="71"/>
      <c r="CH102" s="71"/>
    </row>
    <row r="103" spans="53:86">
      <c r="BA103" s="71"/>
      <c r="BB103" s="71"/>
      <c r="BC103" s="71"/>
      <c r="BD103" s="71"/>
      <c r="BE103" s="71"/>
      <c r="BF103" s="71"/>
      <c r="BG103" s="71"/>
      <c r="BH103" s="71" t="s">
        <v>109</v>
      </c>
      <c r="BI103" s="71"/>
      <c r="BJ103" s="71"/>
      <c r="BK103" s="71"/>
      <c r="BL103" s="71"/>
      <c r="BM103" s="816" t="s">
        <v>499</v>
      </c>
      <c r="BN103" s="71"/>
      <c r="BO103" s="71"/>
      <c r="BP103" s="71"/>
      <c r="BQ103" s="71"/>
      <c r="BR103" s="71"/>
      <c r="BS103" s="71"/>
      <c r="BT103" s="71"/>
      <c r="BU103" s="71"/>
      <c r="BV103" s="65"/>
      <c r="BW103" s="65"/>
      <c r="BX103" s="65"/>
      <c r="BY103" s="65"/>
      <c r="BZ103" s="71"/>
      <c r="CA103" s="65"/>
      <c r="CB103" s="65"/>
      <c r="CC103" s="71"/>
      <c r="CD103" s="71"/>
      <c r="CE103" s="71"/>
      <c r="CF103" s="71"/>
      <c r="CG103" s="71"/>
      <c r="CH103" s="71"/>
    </row>
    <row r="104" spans="53:86">
      <c r="BA104" s="175" t="s">
        <v>287</v>
      </c>
      <c r="BB104" s="71"/>
      <c r="BC104" s="71"/>
      <c r="BD104" s="71"/>
      <c r="BE104" s="71"/>
      <c r="BF104" s="71"/>
      <c r="BG104" s="71"/>
      <c r="BH104" s="71" t="s">
        <v>110</v>
      </c>
      <c r="BI104" s="71"/>
      <c r="BJ104" s="71"/>
      <c r="BK104" s="71"/>
      <c r="BL104" s="71"/>
      <c r="BM104" s="816" t="s">
        <v>500</v>
      </c>
      <c r="BN104" s="71"/>
      <c r="BO104" s="71"/>
      <c r="BP104" s="71"/>
      <c r="BQ104" s="71"/>
      <c r="BR104" s="71"/>
      <c r="BS104" s="71"/>
      <c r="BT104" s="71"/>
      <c r="BU104" s="71"/>
      <c r="BV104" s="65"/>
      <c r="BW104" s="65"/>
      <c r="BX104" s="65"/>
      <c r="BY104" s="65"/>
      <c r="BZ104" s="65"/>
      <c r="CA104" s="65"/>
      <c r="CB104" s="65"/>
      <c r="CC104" s="71"/>
      <c r="CD104" s="71"/>
      <c r="CE104" s="71"/>
      <c r="CF104" s="71"/>
      <c r="CG104" s="71"/>
      <c r="CH104" s="71"/>
    </row>
    <row r="105" spans="53:86">
      <c r="BA105" s="71" t="s">
        <v>7</v>
      </c>
      <c r="BB105" s="71"/>
      <c r="BC105" s="71"/>
      <c r="BD105" s="175" t="s">
        <v>274</v>
      </c>
      <c r="BE105" s="71"/>
      <c r="BF105" s="71"/>
      <c r="BG105" s="71"/>
      <c r="BH105" s="71" t="s">
        <v>111</v>
      </c>
      <c r="BI105" s="71"/>
      <c r="BJ105" s="71"/>
      <c r="BK105" s="71"/>
      <c r="BL105" s="71"/>
      <c r="BM105" s="816" t="s">
        <v>501</v>
      </c>
      <c r="BN105" s="71"/>
      <c r="BO105" s="71"/>
      <c r="BP105" s="71"/>
      <c r="BQ105" s="71"/>
      <c r="BR105" s="71"/>
      <c r="BS105" s="71"/>
      <c r="BT105" s="71"/>
      <c r="BU105" s="65"/>
      <c r="BV105" s="65"/>
      <c r="BW105" s="65"/>
      <c r="BX105" s="65"/>
      <c r="BY105" s="65"/>
      <c r="BZ105" s="65"/>
      <c r="CA105" s="65"/>
      <c r="CB105" s="65"/>
      <c r="CC105" s="71"/>
      <c r="CD105" s="71"/>
      <c r="CE105" s="71"/>
      <c r="CF105" s="71"/>
      <c r="CG105" s="71"/>
      <c r="CH105" s="71"/>
    </row>
    <row r="106" spans="53:86">
      <c r="BA106" s="71" t="s">
        <v>97</v>
      </c>
      <c r="BB106" s="71"/>
      <c r="BC106" s="71"/>
      <c r="BD106" s="71" t="s">
        <v>444</v>
      </c>
      <c r="BE106" s="71"/>
      <c r="BF106" s="71"/>
      <c r="BG106" s="71"/>
      <c r="BH106" s="71"/>
      <c r="BI106" s="71"/>
      <c r="BJ106" s="71"/>
      <c r="BK106" s="71"/>
      <c r="BL106" s="71"/>
      <c r="BM106" s="816" t="s">
        <v>502</v>
      </c>
      <c r="BN106" s="71"/>
      <c r="BO106" s="71"/>
      <c r="BP106" s="71"/>
      <c r="BQ106" s="71"/>
      <c r="BR106" s="71"/>
      <c r="BS106" s="71"/>
      <c r="BT106" s="71"/>
      <c r="BU106" s="71"/>
      <c r="BV106" s="65"/>
      <c r="BW106" s="65"/>
      <c r="BX106" s="65"/>
      <c r="BY106" s="65"/>
      <c r="BZ106" s="65"/>
      <c r="CA106" s="65"/>
      <c r="CB106" s="65"/>
      <c r="CC106" s="71"/>
      <c r="CD106" s="71"/>
      <c r="CE106" s="71"/>
      <c r="CF106" s="71"/>
      <c r="CG106" s="71"/>
      <c r="CH106" s="71"/>
    </row>
    <row r="107" spans="53:86">
      <c r="BA107" s="71" t="s">
        <v>196</v>
      </c>
      <c r="BB107" s="71"/>
      <c r="BC107" s="71"/>
      <c r="BD107" s="71" t="s">
        <v>445</v>
      </c>
      <c r="BE107" s="71"/>
      <c r="BF107" s="71"/>
      <c r="BG107" s="71"/>
      <c r="BH107" s="71"/>
      <c r="BI107" s="71"/>
      <c r="BJ107" s="71"/>
      <c r="BK107" s="71"/>
      <c r="BL107" s="71"/>
      <c r="BM107" s="816" t="s">
        <v>503</v>
      </c>
      <c r="BN107" s="71"/>
      <c r="BO107" s="71"/>
      <c r="BP107" s="71"/>
      <c r="BQ107" s="71"/>
      <c r="BR107" s="71"/>
      <c r="BS107" s="71"/>
      <c r="BT107" s="71"/>
      <c r="BU107" s="71"/>
      <c r="BV107" s="65"/>
      <c r="BW107" s="65"/>
      <c r="BX107" s="65"/>
      <c r="BY107" s="65"/>
      <c r="BZ107" s="65"/>
      <c r="CA107" s="65"/>
      <c r="CB107" s="65"/>
      <c r="CC107" s="71"/>
      <c r="CD107" s="71"/>
      <c r="CE107" s="71"/>
      <c r="CF107" s="71"/>
      <c r="CG107" s="71"/>
      <c r="CH107" s="71"/>
    </row>
    <row r="108" spans="53:86">
      <c r="BA108" s="71" t="s">
        <v>403</v>
      </c>
      <c r="BB108" s="71"/>
      <c r="BC108" s="71"/>
      <c r="BD108" s="71" t="s">
        <v>446</v>
      </c>
      <c r="BE108" s="71"/>
      <c r="BF108" s="71"/>
      <c r="BG108" s="71"/>
      <c r="BH108" s="71"/>
      <c r="BI108" s="71"/>
      <c r="BJ108" s="71"/>
      <c r="BK108" s="71"/>
      <c r="BL108" s="71"/>
      <c r="BM108" s="816" t="s">
        <v>504</v>
      </c>
      <c r="BN108" s="71"/>
      <c r="BO108" s="71"/>
      <c r="BP108" s="71"/>
      <c r="BQ108" s="71"/>
      <c r="BR108" s="71"/>
      <c r="BS108" s="71"/>
      <c r="BT108" s="71"/>
      <c r="BU108" s="71"/>
      <c r="BV108" s="65"/>
      <c r="BW108" s="65"/>
      <c r="BX108" s="65"/>
      <c r="BY108" s="65"/>
      <c r="BZ108" s="65"/>
      <c r="CA108" s="65"/>
      <c r="CB108" s="65"/>
      <c r="CC108" s="71"/>
      <c r="CD108" s="71"/>
      <c r="CE108" s="71"/>
      <c r="CF108" s="71"/>
      <c r="CG108" s="71"/>
      <c r="CH108" s="71"/>
    </row>
    <row r="109" spans="53:86">
      <c r="BA109" s="71" t="s">
        <v>404</v>
      </c>
      <c r="BB109" s="71"/>
      <c r="BC109" s="71"/>
      <c r="BD109" s="71"/>
      <c r="BE109" s="71"/>
      <c r="BF109" s="71"/>
      <c r="BG109" s="71"/>
      <c r="BH109" s="71"/>
      <c r="BI109" s="71"/>
      <c r="BJ109" s="71"/>
      <c r="BK109" s="71"/>
      <c r="BL109" s="71"/>
      <c r="BM109" s="816" t="s">
        <v>91</v>
      </c>
      <c r="BN109" s="71"/>
      <c r="BO109" s="71"/>
      <c r="BP109" s="71"/>
      <c r="BQ109" s="71"/>
      <c r="BR109" s="71"/>
      <c r="BS109" s="71"/>
      <c r="BT109" s="71"/>
      <c r="BU109" s="71"/>
      <c r="BV109" s="65"/>
      <c r="BW109" s="65"/>
      <c r="BX109" s="65"/>
      <c r="BY109" s="65"/>
      <c r="BZ109" s="65"/>
      <c r="CA109" s="65"/>
      <c r="CB109" s="65"/>
      <c r="CC109" s="71"/>
      <c r="CD109" s="71"/>
      <c r="CE109" s="71"/>
      <c r="CF109" s="71"/>
      <c r="CG109" s="71"/>
      <c r="CH109" s="71"/>
    </row>
    <row r="110" spans="53:86">
      <c r="BA110" s="71" t="s">
        <v>263</v>
      </c>
      <c r="BB110" s="71"/>
      <c r="BC110" s="71"/>
      <c r="BD110" s="71"/>
      <c r="BE110" s="71"/>
      <c r="BF110" s="71"/>
      <c r="BG110" s="71"/>
      <c r="BH110" s="71"/>
      <c r="BI110" s="71"/>
      <c r="BJ110" s="71"/>
      <c r="BK110" s="71"/>
      <c r="BL110" s="71"/>
      <c r="BM110" s="816" t="s">
        <v>505</v>
      </c>
      <c r="BN110" s="71"/>
      <c r="BO110" s="71"/>
      <c r="BP110" s="71"/>
      <c r="BQ110" s="71"/>
      <c r="BR110" s="71"/>
      <c r="BS110" s="71"/>
      <c r="BT110" s="71"/>
      <c r="BU110" s="71"/>
      <c r="BV110" s="71"/>
      <c r="BW110" s="71"/>
      <c r="BX110" s="71"/>
      <c r="BY110" s="71"/>
      <c r="BZ110" s="71"/>
      <c r="CA110" s="71"/>
      <c r="CB110" s="71"/>
      <c r="CC110" s="71"/>
      <c r="CD110" s="71"/>
      <c r="CE110" s="71"/>
      <c r="CF110" s="71"/>
      <c r="CG110" s="71"/>
      <c r="CH110" s="71"/>
    </row>
    <row r="111" spans="53:86">
      <c r="BA111" s="71" t="s">
        <v>405</v>
      </c>
      <c r="BB111" s="71"/>
      <c r="BC111" s="71"/>
      <c r="BD111" s="71"/>
      <c r="BE111" s="71"/>
      <c r="BF111" s="71"/>
      <c r="BG111" s="71"/>
      <c r="BH111" s="71"/>
      <c r="BI111" s="71"/>
      <c r="BJ111" s="71"/>
      <c r="BK111" s="71"/>
      <c r="BL111" s="71"/>
      <c r="BM111" s="816" t="s">
        <v>506</v>
      </c>
      <c r="BN111" s="71"/>
      <c r="BO111" s="71"/>
      <c r="BP111" s="71"/>
      <c r="BQ111" s="71"/>
      <c r="BR111" s="71"/>
      <c r="BS111" s="71"/>
      <c r="BT111" s="71"/>
      <c r="BU111" s="71"/>
      <c r="BV111" s="71"/>
      <c r="BW111" s="71"/>
      <c r="BX111" s="71"/>
      <c r="BY111" s="71"/>
      <c r="BZ111" s="71"/>
      <c r="CA111" s="71"/>
      <c r="CB111" s="71"/>
      <c r="CC111" s="71"/>
      <c r="CD111" s="71"/>
      <c r="CE111" s="71"/>
      <c r="CF111" s="71"/>
      <c r="CG111" s="71"/>
      <c r="CH111" s="71"/>
    </row>
    <row r="112" spans="53:86">
      <c r="BA112" s="71" t="s">
        <v>406</v>
      </c>
      <c r="BB112" s="71"/>
      <c r="BC112" s="71"/>
      <c r="BD112" s="71"/>
      <c r="BE112" s="71"/>
      <c r="BF112" s="71"/>
      <c r="BG112" s="71"/>
      <c r="BH112" s="71"/>
      <c r="BI112" s="71"/>
      <c r="BJ112" s="71"/>
      <c r="BK112" s="71"/>
      <c r="BL112" s="71"/>
      <c r="BM112" s="816" t="s">
        <v>507</v>
      </c>
      <c r="BN112" s="71"/>
      <c r="BO112" s="71"/>
      <c r="BP112" s="71"/>
      <c r="BQ112" s="71"/>
      <c r="BR112" s="71"/>
      <c r="BS112" s="71"/>
      <c r="BT112" s="71"/>
      <c r="BU112" s="71"/>
      <c r="BV112" s="71"/>
      <c r="BW112" s="71"/>
      <c r="BX112" s="71"/>
      <c r="BY112" s="71"/>
      <c r="BZ112" s="71"/>
      <c r="CA112" s="71"/>
      <c r="CB112" s="71"/>
      <c r="CC112" s="71"/>
      <c r="CD112" s="71"/>
      <c r="CE112" s="71"/>
      <c r="CF112" s="71"/>
      <c r="CG112" s="71"/>
      <c r="CH112" s="71"/>
    </row>
    <row r="113" spans="53:86">
      <c r="BA113" s="71" t="s">
        <v>407</v>
      </c>
      <c r="BB113" s="71"/>
      <c r="BC113" s="71"/>
      <c r="BD113" s="71"/>
      <c r="BE113" s="71"/>
      <c r="BF113" s="71"/>
      <c r="BG113" s="71"/>
      <c r="BH113" s="71"/>
      <c r="BI113" s="71"/>
      <c r="BJ113" s="71"/>
      <c r="BK113" s="71"/>
      <c r="BL113" s="71"/>
      <c r="BM113" s="816" t="s">
        <v>508</v>
      </c>
      <c r="BN113" s="71"/>
      <c r="BO113" s="71"/>
      <c r="BP113" s="71"/>
      <c r="BQ113" s="71"/>
      <c r="BR113" s="71"/>
      <c r="BS113" s="71"/>
      <c r="BT113" s="71"/>
      <c r="BU113" s="71"/>
      <c r="BV113" s="71"/>
      <c r="BW113" s="71"/>
      <c r="BX113" s="71"/>
      <c r="BY113" s="71"/>
      <c r="BZ113" s="71"/>
      <c r="CA113" s="71"/>
      <c r="CB113" s="71"/>
      <c r="CC113" s="71"/>
      <c r="CD113" s="71"/>
      <c r="CE113" s="71"/>
      <c r="CF113" s="71"/>
      <c r="CG113" s="71"/>
      <c r="CH113" s="71"/>
    </row>
    <row r="114" spans="53:86">
      <c r="BA114" s="71" t="s">
        <v>408</v>
      </c>
      <c r="BB114" s="71"/>
      <c r="BC114" s="71"/>
      <c r="BD114" s="71"/>
      <c r="BE114" s="71"/>
      <c r="BF114" s="71"/>
      <c r="BG114" s="71"/>
      <c r="BH114" s="71"/>
      <c r="BI114" s="71"/>
      <c r="BJ114" s="71"/>
      <c r="BK114" s="71"/>
      <c r="BL114" s="71"/>
      <c r="BM114" s="816" t="s">
        <v>509</v>
      </c>
      <c r="BN114" s="71"/>
      <c r="BO114" s="71"/>
      <c r="BP114" s="71"/>
      <c r="BQ114" s="71"/>
      <c r="BR114" s="71"/>
      <c r="BS114" s="71"/>
      <c r="BT114" s="71"/>
      <c r="BU114" s="71"/>
      <c r="BV114" s="71"/>
      <c r="BW114" s="71"/>
      <c r="BX114" s="71"/>
      <c r="BY114" s="71"/>
      <c r="BZ114" s="71"/>
      <c r="CA114" s="71"/>
      <c r="CB114" s="71"/>
      <c r="CC114" s="71"/>
      <c r="CD114" s="71"/>
      <c r="CE114" s="71"/>
      <c r="CF114" s="71"/>
      <c r="CG114" s="71"/>
      <c r="CH114" s="71"/>
    </row>
    <row r="115" spans="53:86">
      <c r="BA115" s="71" t="s">
        <v>409</v>
      </c>
      <c r="BB115" s="71"/>
      <c r="BC115" s="71"/>
      <c r="BD115" s="71"/>
      <c r="BE115" s="71"/>
      <c r="BF115" s="71"/>
      <c r="BG115" s="71"/>
      <c r="BH115" s="71"/>
      <c r="BI115" s="71"/>
      <c r="BJ115" s="71"/>
      <c r="BK115" s="71"/>
      <c r="BL115" s="71"/>
      <c r="BM115" s="816" t="s">
        <v>510</v>
      </c>
      <c r="BN115" s="71"/>
      <c r="BO115" s="71"/>
      <c r="BP115" s="71"/>
      <c r="BQ115" s="71"/>
      <c r="BR115" s="71"/>
      <c r="BS115" s="71"/>
      <c r="BT115" s="71"/>
      <c r="BU115" s="71"/>
      <c r="BV115" s="71"/>
      <c r="BW115" s="71"/>
      <c r="BX115" s="71"/>
      <c r="BY115" s="71"/>
      <c r="BZ115" s="71"/>
      <c r="CA115" s="71"/>
      <c r="CB115" s="71"/>
      <c r="CC115" s="71"/>
      <c r="CD115" s="71"/>
      <c r="CE115" s="71"/>
      <c r="CF115" s="71"/>
      <c r="CG115" s="71"/>
      <c r="CH115" s="71"/>
    </row>
    <row r="116" spans="53:86">
      <c r="BA116" s="71" t="s">
        <v>410</v>
      </c>
      <c r="BB116" s="71"/>
      <c r="BC116" s="71"/>
      <c r="BD116" s="71"/>
      <c r="BE116" s="71"/>
      <c r="BF116" s="71"/>
      <c r="BG116" s="71"/>
      <c r="BH116" s="71"/>
      <c r="BI116" s="71"/>
      <c r="BJ116" s="71"/>
      <c r="BK116" s="71"/>
      <c r="BL116" s="71"/>
      <c r="BM116" s="816" t="s">
        <v>511</v>
      </c>
      <c r="BN116" s="71"/>
      <c r="BO116" s="71"/>
      <c r="BP116" s="71"/>
      <c r="BQ116" s="71"/>
      <c r="BR116" s="71"/>
      <c r="BS116" s="71"/>
      <c r="BT116" s="71"/>
      <c r="BU116" s="71"/>
      <c r="BV116" s="71"/>
      <c r="BW116" s="71"/>
      <c r="BX116" s="71"/>
      <c r="BY116" s="71"/>
      <c r="BZ116" s="71"/>
      <c r="CA116" s="71"/>
      <c r="CB116" s="71"/>
      <c r="CC116" s="71"/>
      <c r="CD116" s="71"/>
      <c r="CE116" s="71"/>
      <c r="CF116" s="71"/>
      <c r="CG116" s="71"/>
      <c r="CH116" s="71"/>
    </row>
    <row r="117" spans="53:86">
      <c r="BA117" s="71" t="s">
        <v>411</v>
      </c>
      <c r="BB117" s="71"/>
      <c r="BC117" s="71"/>
      <c r="BD117" s="71"/>
      <c r="BE117" s="71"/>
      <c r="BF117" s="71"/>
      <c r="BG117" s="71"/>
      <c r="BH117" s="71"/>
      <c r="BI117" s="71"/>
      <c r="BJ117" s="71"/>
      <c r="BK117" s="71"/>
      <c r="BL117" s="71"/>
      <c r="BM117" s="816" t="s">
        <v>512</v>
      </c>
      <c r="BN117" s="71"/>
      <c r="BO117" s="71"/>
      <c r="BP117" s="71"/>
      <c r="BQ117" s="71"/>
      <c r="BR117" s="71"/>
      <c r="BS117" s="71"/>
      <c r="BT117" s="71"/>
      <c r="BU117" s="71"/>
      <c r="BV117" s="71"/>
      <c r="BW117" s="71"/>
      <c r="BX117" s="71"/>
      <c r="BY117" s="71"/>
      <c r="BZ117" s="71"/>
      <c r="CA117" s="71"/>
      <c r="CB117" s="71"/>
      <c r="CC117" s="71"/>
      <c r="CD117" s="71"/>
      <c r="CE117" s="71"/>
      <c r="CF117" s="71"/>
      <c r="CG117" s="71"/>
      <c r="CH117" s="71"/>
    </row>
    <row r="118" spans="53:86">
      <c r="BA118" s="71"/>
      <c r="BB118" s="71"/>
      <c r="BC118" s="71"/>
      <c r="BD118" s="71"/>
      <c r="BE118" s="71"/>
      <c r="BF118" s="71"/>
      <c r="BG118" s="71"/>
      <c r="BH118" s="71"/>
      <c r="BI118" s="71"/>
      <c r="BJ118" s="71"/>
      <c r="BK118" s="71"/>
      <c r="BL118" s="71"/>
      <c r="BM118" s="816" t="s">
        <v>513</v>
      </c>
      <c r="BN118" s="71"/>
      <c r="BO118" s="71"/>
      <c r="BP118" s="71"/>
      <c r="BQ118" s="71"/>
      <c r="BR118" s="71"/>
      <c r="BS118" s="71"/>
      <c r="BT118" s="71"/>
      <c r="BU118" s="71"/>
      <c r="BV118" s="71"/>
      <c r="BW118" s="71"/>
      <c r="BX118" s="71"/>
      <c r="BY118" s="71"/>
      <c r="BZ118" s="71"/>
      <c r="CA118" s="71"/>
      <c r="CB118" s="71"/>
      <c r="CC118" s="71"/>
      <c r="CD118" s="71"/>
      <c r="CE118" s="71"/>
      <c r="CF118" s="71"/>
      <c r="CG118" s="71"/>
      <c r="CH118" s="71"/>
    </row>
    <row r="119" spans="53:86">
      <c r="BA119" s="71"/>
      <c r="BB119" s="71"/>
      <c r="BC119" s="71"/>
      <c r="BD119" s="71"/>
      <c r="BE119" s="71"/>
      <c r="BF119" s="71"/>
      <c r="BG119" s="71"/>
      <c r="BH119" s="71"/>
      <c r="BI119" s="71"/>
      <c r="BJ119" s="71"/>
      <c r="BK119" s="71"/>
      <c r="BL119" s="71"/>
      <c r="BM119" s="816" t="s">
        <v>514</v>
      </c>
      <c r="BN119" s="71"/>
      <c r="BO119" s="71"/>
      <c r="BP119" s="71"/>
      <c r="BQ119" s="71"/>
      <c r="BR119" s="71"/>
      <c r="BS119" s="71"/>
      <c r="BT119" s="71"/>
      <c r="BU119" s="71"/>
      <c r="BV119" s="71"/>
      <c r="BW119" s="71"/>
      <c r="BX119" s="71"/>
      <c r="BY119" s="71"/>
      <c r="BZ119" s="71"/>
      <c r="CA119" s="71"/>
      <c r="CB119" s="71"/>
      <c r="CC119" s="71"/>
      <c r="CD119" s="71"/>
      <c r="CE119" s="71"/>
      <c r="CF119" s="71"/>
      <c r="CG119" s="71"/>
      <c r="CH119" s="71"/>
    </row>
    <row r="120" spans="53:86">
      <c r="BA120" s="192" t="s">
        <v>745</v>
      </c>
      <c r="BB120" s="71"/>
      <c r="BC120" s="71"/>
      <c r="BD120" s="71"/>
      <c r="BE120" s="71"/>
      <c r="BF120" s="71"/>
      <c r="BG120" s="71"/>
      <c r="BH120" s="71"/>
      <c r="BI120" s="71"/>
      <c r="BJ120" s="71"/>
      <c r="BK120" s="71"/>
      <c r="BL120" s="71"/>
      <c r="BM120" s="816" t="s">
        <v>1862</v>
      </c>
      <c r="BN120" s="71"/>
      <c r="BO120" s="71"/>
      <c r="BP120" s="71"/>
      <c r="BQ120" s="71"/>
      <c r="BR120" s="71"/>
      <c r="BS120" s="71"/>
      <c r="BT120" s="71"/>
      <c r="BU120" s="71"/>
      <c r="BV120" s="71"/>
      <c r="BW120" s="71"/>
      <c r="BX120" s="71"/>
      <c r="BY120" s="71"/>
      <c r="BZ120" s="71"/>
      <c r="CA120" s="71"/>
      <c r="CB120" s="71"/>
      <c r="CC120" s="71"/>
      <c r="CD120" s="71"/>
      <c r="CE120" s="71"/>
      <c r="CF120" s="71"/>
      <c r="CG120" s="71"/>
      <c r="CH120" s="71"/>
    </row>
    <row r="121" spans="53:86" ht="15">
      <c r="BA121" s="193" t="s">
        <v>746</v>
      </c>
      <c r="BB121" s="71"/>
      <c r="BC121" s="71"/>
      <c r="BD121" s="71"/>
      <c r="BE121" s="71"/>
      <c r="BF121" s="71"/>
      <c r="BG121" s="71"/>
      <c r="BH121" s="71"/>
      <c r="BI121" s="71"/>
      <c r="BJ121" s="71"/>
      <c r="BK121" s="71"/>
      <c r="BL121" s="71"/>
      <c r="BM121" s="817" t="s">
        <v>515</v>
      </c>
      <c r="BN121" s="71"/>
      <c r="BO121" s="71"/>
      <c r="BP121" s="71"/>
      <c r="BQ121" s="71"/>
      <c r="BR121" s="71"/>
      <c r="BS121" s="71"/>
      <c r="BT121" s="71"/>
      <c r="BU121" s="71"/>
      <c r="BV121" s="71"/>
      <c r="BW121" s="71"/>
      <c r="BX121" s="71"/>
      <c r="BY121" s="71"/>
      <c r="BZ121" s="71"/>
      <c r="CA121" s="71"/>
      <c r="CB121" s="71"/>
      <c r="CC121" s="71"/>
      <c r="CD121" s="71"/>
      <c r="CE121" s="71"/>
      <c r="CF121" s="71"/>
      <c r="CG121" s="71"/>
      <c r="CH121" s="71"/>
    </row>
    <row r="122" spans="53:86">
      <c r="BA122" s="614" t="s">
        <v>195</v>
      </c>
      <c r="BB122" s="71"/>
      <c r="BC122" s="71"/>
      <c r="BD122" s="71"/>
      <c r="BE122" s="71"/>
      <c r="BF122" s="71"/>
      <c r="BG122" s="71"/>
      <c r="BH122" s="71"/>
      <c r="BI122" s="71"/>
      <c r="BJ122" s="71"/>
      <c r="BK122" s="71"/>
      <c r="BL122" s="71"/>
      <c r="BM122" s="816" t="s">
        <v>516</v>
      </c>
      <c r="BN122" s="71"/>
      <c r="BO122" s="71"/>
      <c r="BP122" s="71"/>
      <c r="BQ122" s="71"/>
      <c r="BR122" s="71"/>
      <c r="BS122" s="71"/>
      <c r="BT122" s="71"/>
      <c r="BU122" s="71"/>
      <c r="BV122" s="71"/>
      <c r="BW122" s="71"/>
      <c r="BX122" s="71"/>
      <c r="BY122" s="71"/>
      <c r="BZ122" s="71"/>
      <c r="CA122" s="71"/>
      <c r="CB122" s="71"/>
      <c r="CC122" s="71"/>
      <c r="CD122" s="71"/>
      <c r="CE122" s="71"/>
      <c r="CF122" s="71"/>
      <c r="CG122" s="71"/>
      <c r="CH122" s="71"/>
    </row>
    <row r="123" spans="53:86" ht="25.5">
      <c r="BA123" s="614" t="s">
        <v>803</v>
      </c>
      <c r="BB123" s="71"/>
      <c r="BC123" s="71"/>
      <c r="BD123" s="71"/>
      <c r="BE123" s="71"/>
      <c r="BF123" s="71"/>
      <c r="BG123" s="71"/>
      <c r="BH123" s="71"/>
      <c r="BI123" s="71"/>
      <c r="BJ123" s="71"/>
      <c r="BK123" s="71"/>
      <c r="BL123" s="71"/>
      <c r="BM123" s="816" t="s">
        <v>517</v>
      </c>
      <c r="BN123" s="71"/>
      <c r="BO123" s="71"/>
      <c r="BP123" s="71"/>
      <c r="BQ123" s="71"/>
      <c r="BR123" s="71"/>
      <c r="BS123" s="71"/>
      <c r="BT123" s="71"/>
      <c r="BU123" s="71"/>
      <c r="BV123" s="71"/>
      <c r="BW123" s="71"/>
      <c r="BX123" s="71"/>
      <c r="BY123" s="71"/>
      <c r="BZ123" s="71"/>
      <c r="CA123" s="71"/>
      <c r="CB123" s="71"/>
      <c r="CC123" s="71"/>
      <c r="CD123" s="71"/>
      <c r="CE123" s="71"/>
      <c r="CF123" s="71"/>
      <c r="CG123" s="71"/>
      <c r="CH123" s="71"/>
    </row>
    <row r="124" spans="53:86">
      <c r="BA124" s="614" t="s">
        <v>804</v>
      </c>
      <c r="BB124" s="71"/>
      <c r="BC124" s="71"/>
      <c r="BD124" s="71"/>
      <c r="BE124" s="71"/>
      <c r="BF124" s="71"/>
      <c r="BG124" s="71"/>
      <c r="BH124" s="71"/>
      <c r="BI124" s="71"/>
      <c r="BJ124" s="71"/>
      <c r="BK124" s="71"/>
      <c r="BL124" s="71"/>
      <c r="BM124" s="816" t="s">
        <v>518</v>
      </c>
      <c r="BN124" s="71"/>
      <c r="BO124" s="71"/>
      <c r="BP124" s="71"/>
      <c r="BQ124" s="71"/>
      <c r="BR124" s="71"/>
      <c r="BS124" s="71"/>
      <c r="BT124" s="71"/>
      <c r="BU124" s="71"/>
      <c r="BV124" s="71"/>
      <c r="BW124" s="71"/>
      <c r="BX124" s="71"/>
      <c r="BY124" s="71"/>
      <c r="BZ124" s="71"/>
      <c r="CA124" s="71"/>
      <c r="CB124" s="71"/>
      <c r="CC124" s="71"/>
      <c r="CD124" s="71"/>
      <c r="CE124" s="71"/>
      <c r="CF124" s="71"/>
      <c r="CG124" s="71"/>
      <c r="CH124" s="71"/>
    </row>
    <row r="125" spans="53:86">
      <c r="BA125" s="614" t="s">
        <v>64</v>
      </c>
      <c r="BB125" s="71"/>
      <c r="BC125" s="71"/>
      <c r="BD125" s="71"/>
      <c r="BE125" s="71"/>
      <c r="BF125" s="71"/>
      <c r="BG125" s="71"/>
      <c r="BH125" s="71"/>
      <c r="BI125" s="71"/>
      <c r="BJ125" s="71"/>
      <c r="BK125" s="71"/>
      <c r="BL125" s="71"/>
      <c r="BM125" s="816" t="s">
        <v>519</v>
      </c>
      <c r="BN125" s="71"/>
      <c r="BO125" s="71"/>
      <c r="BP125" s="71"/>
      <c r="BQ125" s="71"/>
      <c r="BR125" s="71"/>
      <c r="BS125" s="71"/>
      <c r="BT125" s="71"/>
      <c r="BU125" s="71"/>
      <c r="BV125" s="71"/>
      <c r="BW125" s="71"/>
      <c r="BX125" s="71"/>
      <c r="BY125" s="71"/>
      <c r="BZ125" s="71"/>
      <c r="CA125" s="71"/>
      <c r="CB125" s="71"/>
      <c r="CC125" s="71"/>
      <c r="CD125" s="71"/>
      <c r="CE125" s="71"/>
      <c r="CF125" s="71"/>
      <c r="CG125" s="71"/>
      <c r="CH125" s="71"/>
    </row>
    <row r="126" spans="53:86">
      <c r="BA126" s="614" t="s">
        <v>805</v>
      </c>
      <c r="BB126" s="71"/>
      <c r="BC126" s="71"/>
      <c r="BD126" s="71"/>
      <c r="BE126" s="71"/>
      <c r="BF126" s="71"/>
      <c r="BG126" s="71"/>
      <c r="BH126" s="71"/>
      <c r="BI126" s="71"/>
      <c r="BJ126" s="71"/>
      <c r="BK126" s="71"/>
      <c r="BL126" s="71"/>
      <c r="BM126" s="816" t="s">
        <v>520</v>
      </c>
      <c r="BN126" s="71"/>
      <c r="BO126" s="71"/>
      <c r="BP126" s="71"/>
      <c r="BQ126" s="71"/>
      <c r="BR126" s="71"/>
      <c r="BS126" s="71"/>
      <c r="BT126" s="71"/>
      <c r="BU126" s="71"/>
      <c r="BV126" s="71"/>
      <c r="BW126" s="71"/>
      <c r="BX126" s="71"/>
      <c r="BY126" s="71"/>
      <c r="BZ126" s="71"/>
      <c r="CA126" s="71"/>
      <c r="CB126" s="71"/>
      <c r="CC126" s="71"/>
      <c r="CD126" s="71"/>
      <c r="CE126" s="71"/>
      <c r="CF126" s="71"/>
      <c r="CG126" s="71"/>
      <c r="CH126" s="71"/>
    </row>
    <row r="127" spans="53:86" ht="15">
      <c r="BA127" s="193" t="s">
        <v>747</v>
      </c>
      <c r="BB127" s="71"/>
      <c r="BC127" s="71"/>
      <c r="BD127" s="71"/>
      <c r="BE127" s="71"/>
      <c r="BF127" s="71"/>
      <c r="BG127" s="71"/>
      <c r="BH127" s="71"/>
      <c r="BI127" s="71"/>
      <c r="BJ127" s="71"/>
      <c r="BK127" s="71"/>
      <c r="BL127" s="71"/>
      <c r="BM127" s="816" t="s">
        <v>521</v>
      </c>
      <c r="BN127" s="71"/>
      <c r="BO127" s="71"/>
      <c r="BP127" s="71"/>
      <c r="BQ127" s="71"/>
      <c r="BR127" s="71"/>
      <c r="BS127" s="71"/>
      <c r="BT127" s="71"/>
      <c r="BU127" s="71"/>
      <c r="BV127" s="71"/>
      <c r="BW127" s="71"/>
      <c r="BX127" s="71"/>
      <c r="BY127" s="71"/>
      <c r="BZ127" s="71"/>
      <c r="CA127" s="71"/>
      <c r="CB127" s="71"/>
      <c r="CC127" s="71"/>
      <c r="CD127" s="71"/>
      <c r="CE127" s="71"/>
      <c r="CF127" s="71"/>
      <c r="CG127" s="71"/>
      <c r="CH127" s="71"/>
    </row>
    <row r="128" spans="53:86">
      <c r="BA128" t="s">
        <v>748</v>
      </c>
      <c r="BB128" s="71"/>
      <c r="BC128" s="71"/>
      <c r="BD128" s="71"/>
      <c r="BE128" s="71"/>
      <c r="BF128" s="71"/>
      <c r="BG128" s="71"/>
      <c r="BH128" s="71"/>
      <c r="BI128" s="71"/>
      <c r="BJ128" s="71"/>
      <c r="BK128" s="71"/>
      <c r="BL128" s="71"/>
      <c r="BM128" s="816" t="s">
        <v>522</v>
      </c>
      <c r="BN128" s="71"/>
      <c r="BO128" s="71"/>
      <c r="BP128" s="71"/>
      <c r="BQ128" s="71"/>
      <c r="BR128" s="71"/>
      <c r="BS128" s="71"/>
      <c r="BT128" s="71"/>
      <c r="BU128" s="71"/>
      <c r="BV128" s="71"/>
      <c r="BW128" s="71"/>
      <c r="BX128" s="71"/>
      <c r="BY128" s="71"/>
      <c r="BZ128" s="71"/>
      <c r="CA128" s="71"/>
      <c r="CB128" s="71"/>
      <c r="CC128" s="71"/>
      <c r="CD128" s="71"/>
      <c r="CE128" s="71"/>
      <c r="CF128" s="71"/>
      <c r="CG128" s="71"/>
      <c r="CH128" s="71"/>
    </row>
    <row r="129" spans="53:86">
      <c r="BA129" t="s">
        <v>749</v>
      </c>
      <c r="BB129" s="71"/>
      <c r="BC129" s="71"/>
      <c r="BD129" s="71"/>
      <c r="BE129" s="71"/>
      <c r="BF129" s="71"/>
      <c r="BG129" s="71"/>
      <c r="BH129" s="71"/>
      <c r="BI129" s="71"/>
      <c r="BJ129" s="71"/>
      <c r="BK129" s="71"/>
      <c r="BL129" s="71"/>
      <c r="BM129" s="816" t="s">
        <v>523</v>
      </c>
      <c r="BN129" s="71"/>
      <c r="BO129" s="71"/>
      <c r="BP129" s="71"/>
      <c r="BQ129" s="71"/>
      <c r="BR129" s="71"/>
      <c r="BS129" s="71"/>
      <c r="BT129" s="71"/>
      <c r="BU129" s="71"/>
      <c r="BV129" s="71"/>
      <c r="BW129" s="71"/>
      <c r="BX129" s="71"/>
      <c r="BY129" s="71"/>
      <c r="BZ129" s="71"/>
      <c r="CA129" s="71"/>
      <c r="CB129" s="71"/>
      <c r="CC129" s="71"/>
      <c r="CD129" s="71"/>
      <c r="CE129" s="71"/>
      <c r="CF129" s="71"/>
      <c r="CG129" s="71"/>
      <c r="CH129" s="71"/>
    </row>
    <row r="130" spans="53:86">
      <c r="BA130" t="s">
        <v>750</v>
      </c>
      <c r="BB130" s="71"/>
      <c r="BC130" s="71"/>
      <c r="BD130" s="71"/>
      <c r="BE130" s="71"/>
      <c r="BF130" s="71"/>
      <c r="BG130" s="71"/>
      <c r="BH130" s="71"/>
      <c r="BI130" s="71"/>
      <c r="BJ130" s="71"/>
      <c r="BK130" s="71"/>
      <c r="BL130" s="71"/>
      <c r="BM130" s="816" t="s">
        <v>524</v>
      </c>
      <c r="BN130" s="71"/>
      <c r="BO130" s="71"/>
      <c r="BP130" s="71"/>
      <c r="BQ130" s="71"/>
      <c r="BR130" s="71"/>
      <c r="BS130" s="71"/>
      <c r="BT130" s="71"/>
      <c r="BU130" s="71"/>
      <c r="BV130" s="71"/>
      <c r="BW130" s="71"/>
      <c r="BX130" s="71"/>
      <c r="BY130" s="71"/>
      <c r="BZ130" s="71"/>
      <c r="CA130" s="71"/>
      <c r="CB130" s="71"/>
      <c r="CC130" s="71"/>
      <c r="CD130" s="71"/>
      <c r="CE130" s="71"/>
      <c r="CF130" s="71"/>
      <c r="CG130" s="71"/>
      <c r="CH130" s="71"/>
    </row>
    <row r="131" spans="53:86">
      <c r="BA131" t="s">
        <v>751</v>
      </c>
      <c r="BB131" s="71"/>
      <c r="BC131" s="71"/>
      <c r="BD131" s="71"/>
      <c r="BE131" s="71"/>
      <c r="BF131" s="71"/>
      <c r="BG131" s="71"/>
      <c r="BH131" s="71"/>
      <c r="BI131" s="71"/>
      <c r="BJ131" s="71"/>
      <c r="BK131" s="71"/>
      <c r="BL131" s="71"/>
      <c r="BM131" s="816" t="s">
        <v>525</v>
      </c>
      <c r="BN131" s="71"/>
      <c r="BO131" s="71"/>
      <c r="BP131" s="71"/>
      <c r="BQ131" s="71"/>
      <c r="BR131" s="71"/>
      <c r="BS131" s="71"/>
      <c r="BT131" s="71"/>
      <c r="BU131" s="71"/>
      <c r="BV131" s="71"/>
      <c r="BW131" s="71"/>
      <c r="BX131" s="71"/>
      <c r="BY131" s="71"/>
      <c r="BZ131" s="71"/>
      <c r="CA131" s="71"/>
      <c r="CB131" s="71"/>
      <c r="CC131" s="71"/>
      <c r="CD131" s="71"/>
      <c r="CE131" s="71"/>
      <c r="CF131" s="71"/>
      <c r="CG131" s="71"/>
      <c r="CH131" s="71"/>
    </row>
    <row r="132" spans="53:86">
      <c r="BA132" t="s">
        <v>752</v>
      </c>
      <c r="BB132" s="71"/>
      <c r="BC132" s="71"/>
      <c r="BD132" s="71"/>
      <c r="BE132" s="71"/>
      <c r="BF132" s="71"/>
      <c r="BG132" s="71"/>
      <c r="BH132" s="71"/>
      <c r="BI132" s="71"/>
      <c r="BJ132" s="71"/>
      <c r="BK132" s="71"/>
      <c r="BL132" s="71"/>
      <c r="BM132" s="816" t="s">
        <v>526</v>
      </c>
      <c r="BN132" s="71"/>
      <c r="BO132" s="71"/>
      <c r="BP132" s="71"/>
      <c r="BQ132" s="71"/>
      <c r="BR132" s="71"/>
      <c r="BS132" s="71"/>
      <c r="BT132" s="71"/>
      <c r="BU132" s="71"/>
      <c r="BV132" s="71"/>
      <c r="BW132" s="71"/>
      <c r="BX132" s="71"/>
      <c r="BY132" s="71"/>
      <c r="BZ132" s="71"/>
      <c r="CA132" s="71"/>
      <c r="CB132" s="71"/>
      <c r="CC132" s="71"/>
      <c r="CD132" s="71"/>
      <c r="CE132" s="71"/>
      <c r="CF132" s="71"/>
      <c r="CG132" s="71"/>
      <c r="CH132" s="71"/>
    </row>
    <row r="133" spans="53:86">
      <c r="BA133" t="s">
        <v>753</v>
      </c>
      <c r="BB133" s="71"/>
      <c r="BC133" s="71"/>
      <c r="BD133" s="71"/>
      <c r="BE133" s="71"/>
      <c r="BF133" s="71"/>
      <c r="BG133" s="71"/>
      <c r="BH133" s="71"/>
      <c r="BI133" s="71"/>
      <c r="BJ133" s="71"/>
      <c r="BK133" s="71"/>
      <c r="BL133" s="71"/>
      <c r="BM133" s="816" t="s">
        <v>527</v>
      </c>
      <c r="BN133" s="71"/>
      <c r="BO133" s="71"/>
      <c r="BP133" s="71"/>
      <c r="BQ133" s="71"/>
      <c r="BR133" s="71"/>
      <c r="BS133" s="71"/>
      <c r="BT133" s="71"/>
      <c r="BU133" s="71"/>
      <c r="BV133" s="71"/>
      <c r="BW133" s="71"/>
      <c r="BX133" s="71"/>
      <c r="BY133" s="71"/>
      <c r="BZ133" s="71"/>
      <c r="CA133" s="71"/>
      <c r="CB133" s="71"/>
      <c r="CC133" s="71"/>
      <c r="CD133" s="71"/>
      <c r="CE133" s="71"/>
      <c r="CF133" s="71"/>
      <c r="CG133" s="71"/>
      <c r="CH133" s="71"/>
    </row>
    <row r="134" spans="53:86">
      <c r="BA134" t="s">
        <v>754</v>
      </c>
      <c r="BB134" s="71"/>
      <c r="BC134" s="71"/>
      <c r="BD134" s="71"/>
      <c r="BE134" s="71"/>
      <c r="BF134" s="71"/>
      <c r="BG134" s="71"/>
      <c r="BH134" s="71"/>
      <c r="BI134" s="71"/>
      <c r="BJ134" s="71"/>
      <c r="BK134" s="71"/>
      <c r="BL134" s="71"/>
      <c r="BM134" s="816" t="s">
        <v>528</v>
      </c>
      <c r="BN134" s="71"/>
      <c r="BO134" s="71"/>
      <c r="BP134" s="71"/>
      <c r="BQ134" s="71"/>
      <c r="BR134" s="71"/>
      <c r="BS134" s="71"/>
      <c r="BT134" s="71"/>
      <c r="BU134" s="71"/>
      <c r="BV134" s="71"/>
      <c r="BW134" s="71"/>
      <c r="BX134" s="71"/>
      <c r="BY134" s="71"/>
      <c r="BZ134" s="71"/>
      <c r="CA134" s="71"/>
      <c r="CB134" s="71"/>
      <c r="CC134" s="71"/>
      <c r="CD134" s="71"/>
      <c r="CE134" s="71"/>
      <c r="CF134" s="71"/>
      <c r="CG134" s="71"/>
      <c r="CH134" s="71"/>
    </row>
    <row r="135" spans="53:86">
      <c r="BA135" t="s">
        <v>755</v>
      </c>
      <c r="BB135" s="71"/>
      <c r="BC135" s="71"/>
      <c r="BD135" s="71"/>
      <c r="BE135" s="71"/>
      <c r="BF135" s="71"/>
      <c r="BG135" s="71"/>
      <c r="BH135" s="71"/>
      <c r="BI135" s="71"/>
      <c r="BJ135" s="71"/>
      <c r="BK135" s="71"/>
      <c r="BL135" s="71"/>
      <c r="BM135" s="816" t="s">
        <v>529</v>
      </c>
      <c r="BN135" s="71"/>
      <c r="BO135" s="71"/>
      <c r="BP135" s="71"/>
      <c r="BQ135" s="71"/>
      <c r="BR135" s="71"/>
      <c r="BS135" s="71"/>
      <c r="BT135" s="71"/>
      <c r="BU135" s="71"/>
      <c r="BV135" s="71"/>
      <c r="BW135" s="71"/>
      <c r="BX135" s="71"/>
      <c r="BY135" s="71"/>
      <c r="BZ135" s="71"/>
      <c r="CA135" s="71"/>
      <c r="CB135" s="71"/>
      <c r="CC135" s="71"/>
      <c r="CD135" s="71"/>
      <c r="CE135" s="71"/>
      <c r="CF135" s="71"/>
      <c r="CG135" s="71"/>
      <c r="CH135" s="71"/>
    </row>
    <row r="136" spans="53:86">
      <c r="BA136" t="s">
        <v>756</v>
      </c>
      <c r="BB136" s="71"/>
      <c r="BC136" s="71"/>
      <c r="BD136" s="71"/>
      <c r="BE136" s="71"/>
      <c r="BF136" s="71"/>
      <c r="BG136" s="71"/>
      <c r="BH136" s="71"/>
      <c r="BI136" s="71"/>
      <c r="BJ136" s="71"/>
      <c r="BK136" s="71"/>
      <c r="BL136" s="71"/>
      <c r="BM136" s="816" t="s">
        <v>530</v>
      </c>
      <c r="BN136" s="71"/>
      <c r="BO136" s="71"/>
      <c r="BP136" s="71"/>
      <c r="BQ136" s="71"/>
      <c r="BR136" s="71"/>
      <c r="BS136" s="71"/>
      <c r="BT136" s="71"/>
      <c r="BU136" s="71"/>
      <c r="BV136" s="71"/>
      <c r="BW136" s="71"/>
      <c r="BX136" s="71"/>
      <c r="BY136" s="71"/>
      <c r="BZ136" s="71"/>
      <c r="CA136" s="71"/>
      <c r="CB136" s="71"/>
      <c r="CC136" s="71"/>
      <c r="CD136" s="71"/>
      <c r="CE136" s="71"/>
      <c r="CF136" s="71"/>
      <c r="CG136" s="71"/>
      <c r="CH136" s="71"/>
    </row>
    <row r="137" spans="53:86" ht="15">
      <c r="BA137" s="193" t="s">
        <v>799</v>
      </c>
      <c r="BB137" s="71"/>
      <c r="BC137" s="71"/>
      <c r="BD137" s="71"/>
      <c r="BE137" s="71"/>
      <c r="BF137" s="71"/>
      <c r="BG137" s="71"/>
      <c r="BH137" s="71"/>
      <c r="BI137" s="71"/>
      <c r="BJ137" s="71"/>
      <c r="BK137" s="71"/>
      <c r="BL137" s="71"/>
      <c r="BM137" s="816"/>
      <c r="BN137" s="71"/>
      <c r="BO137" s="71"/>
      <c r="BP137" s="71"/>
      <c r="BQ137" s="71"/>
      <c r="BR137" s="71"/>
      <c r="BS137" s="71"/>
      <c r="BT137" s="71"/>
      <c r="BU137" s="71"/>
      <c r="BV137" s="71"/>
      <c r="BW137" s="71"/>
      <c r="BX137" s="71"/>
      <c r="BY137" s="71"/>
      <c r="BZ137" s="71"/>
      <c r="CA137" s="71"/>
      <c r="CB137" s="71"/>
      <c r="CC137" s="71"/>
      <c r="CD137" s="71"/>
      <c r="CE137" s="71"/>
      <c r="CF137" s="71"/>
      <c r="CG137" s="71"/>
      <c r="CH137" s="71"/>
    </row>
    <row r="138" spans="53:86">
      <c r="BA138" t="s">
        <v>796</v>
      </c>
      <c r="BB138" s="71"/>
      <c r="BC138" s="71"/>
      <c r="BD138" s="71"/>
      <c r="BE138" s="71"/>
      <c r="BF138" s="71"/>
      <c r="BG138" s="71"/>
      <c r="BH138" s="71"/>
      <c r="BI138" s="71"/>
      <c r="BJ138" s="71"/>
      <c r="BK138" s="71"/>
      <c r="BL138" s="71"/>
      <c r="BM138" s="816"/>
      <c r="BN138" s="71"/>
      <c r="BO138" s="71"/>
      <c r="BP138" s="71"/>
      <c r="BQ138" s="71"/>
      <c r="BR138" s="71"/>
      <c r="BS138" s="71"/>
      <c r="BT138" s="71"/>
      <c r="BU138" s="71"/>
      <c r="BV138" s="71"/>
      <c r="BW138" s="71"/>
      <c r="BX138" s="71"/>
      <c r="BY138" s="71"/>
      <c r="BZ138" s="71"/>
      <c r="CA138" s="71"/>
      <c r="CB138" s="71"/>
      <c r="CC138" s="71"/>
      <c r="CD138" s="71"/>
      <c r="CE138" s="71"/>
      <c r="CF138" s="71"/>
      <c r="CG138" s="71"/>
      <c r="CH138" s="71"/>
    </row>
    <row r="139" spans="53:86">
      <c r="BA139" t="s">
        <v>797</v>
      </c>
      <c r="BB139" s="71"/>
      <c r="BC139" s="71"/>
      <c r="BD139" s="71"/>
      <c r="BE139" s="71"/>
      <c r="BF139" s="71"/>
      <c r="BG139" s="71"/>
      <c r="BH139" s="71"/>
      <c r="BI139" s="71"/>
      <c r="BJ139" s="71"/>
      <c r="BK139" s="71"/>
      <c r="BL139" s="71"/>
      <c r="BM139" s="816"/>
      <c r="BN139" s="71"/>
      <c r="BO139" s="71"/>
      <c r="BP139" s="71"/>
      <c r="BQ139" s="71"/>
      <c r="BR139" s="71"/>
      <c r="BS139" s="71"/>
      <c r="BT139" s="71"/>
      <c r="BU139" s="71"/>
      <c r="BV139" s="71"/>
      <c r="BW139" s="71"/>
      <c r="BX139" s="71"/>
      <c r="BY139" s="71"/>
      <c r="BZ139" s="71"/>
      <c r="CA139" s="71"/>
      <c r="CB139" s="71"/>
      <c r="CC139" s="71"/>
      <c r="CD139" s="71"/>
      <c r="CE139" s="71"/>
      <c r="CF139" s="71"/>
      <c r="CG139" s="71"/>
      <c r="CH139" s="71"/>
    </row>
    <row r="140" spans="53:86">
      <c r="BA140" t="s">
        <v>798</v>
      </c>
      <c r="BB140" s="71"/>
      <c r="BC140" s="71"/>
      <c r="BD140" s="71"/>
      <c r="BE140" s="71"/>
      <c r="BF140" s="71"/>
      <c r="BG140" s="71"/>
      <c r="BH140" s="71"/>
      <c r="BI140" s="71"/>
      <c r="BJ140" s="71"/>
      <c r="BK140" s="71"/>
      <c r="BL140" s="71"/>
      <c r="BM140" s="816"/>
      <c r="BN140" s="71"/>
      <c r="BO140" s="71"/>
      <c r="BP140" s="71"/>
      <c r="BQ140" s="71"/>
      <c r="BR140" s="71"/>
      <c r="BS140" s="71"/>
      <c r="BT140" s="71"/>
      <c r="BU140" s="71"/>
      <c r="BV140" s="71"/>
      <c r="BW140" s="71"/>
      <c r="BX140" s="71"/>
      <c r="BY140" s="71"/>
      <c r="BZ140" s="71"/>
      <c r="CA140" s="71"/>
      <c r="CB140" s="71"/>
      <c r="CC140" s="71"/>
      <c r="CD140" s="71"/>
      <c r="CE140" s="71"/>
      <c r="CF140" s="71"/>
      <c r="CG140" s="71"/>
      <c r="CH140" s="71"/>
    </row>
    <row r="141" spans="53:86" ht="15">
      <c r="BA141" s="193" t="s">
        <v>757</v>
      </c>
      <c r="BB141" s="71"/>
      <c r="BC141" s="71"/>
      <c r="BD141" s="71"/>
      <c r="BE141" s="71"/>
      <c r="BF141" s="71"/>
      <c r="BG141" s="71"/>
      <c r="BH141" s="71"/>
      <c r="BI141" s="71"/>
      <c r="BJ141" s="71"/>
      <c r="BK141" s="71"/>
      <c r="BL141" s="71"/>
      <c r="BM141" s="817" t="s">
        <v>531</v>
      </c>
      <c r="BN141" s="71"/>
      <c r="BO141" s="71"/>
      <c r="BP141" s="71"/>
      <c r="BQ141" s="71"/>
      <c r="BR141" s="71"/>
      <c r="BS141" s="71"/>
      <c r="BT141" s="71"/>
      <c r="BU141" s="71"/>
      <c r="BV141" s="71"/>
      <c r="BW141" s="71"/>
      <c r="BX141" s="71"/>
      <c r="BY141" s="71"/>
      <c r="BZ141" s="71"/>
      <c r="CA141" s="71"/>
      <c r="CB141" s="71"/>
      <c r="CC141" s="71"/>
      <c r="CD141" s="71"/>
      <c r="CE141" s="71"/>
      <c r="CF141" s="71"/>
      <c r="CG141" s="71"/>
      <c r="CH141" s="71"/>
    </row>
    <row r="142" spans="53:86">
      <c r="BA142" t="s">
        <v>758</v>
      </c>
      <c r="BB142" s="71"/>
      <c r="BC142" s="71"/>
      <c r="BD142" s="71"/>
      <c r="BE142" s="71"/>
      <c r="BF142" s="71"/>
      <c r="BG142" s="71"/>
      <c r="BH142" s="71"/>
      <c r="BI142" s="71"/>
      <c r="BJ142" s="71"/>
      <c r="BK142" s="71"/>
      <c r="BL142" s="71"/>
      <c r="BM142" s="816" t="s">
        <v>532</v>
      </c>
      <c r="BN142" s="71"/>
      <c r="BO142" s="71"/>
      <c r="BP142" s="71"/>
      <c r="BQ142" s="71"/>
      <c r="BR142" s="71"/>
      <c r="BS142" s="71"/>
      <c r="BT142" s="71"/>
      <c r="BU142" s="71"/>
      <c r="BV142" s="71"/>
      <c r="BW142" s="71"/>
      <c r="BX142" s="71"/>
      <c r="BY142" s="71"/>
      <c r="BZ142" s="71"/>
      <c r="CA142" s="71"/>
      <c r="CB142" s="71"/>
      <c r="CC142" s="71"/>
      <c r="CD142" s="71"/>
      <c r="CE142" s="71"/>
      <c r="CF142" s="71"/>
      <c r="CG142" s="71"/>
      <c r="CH142" s="71"/>
    </row>
    <row r="143" spans="53:86">
      <c r="BA143" t="s">
        <v>759</v>
      </c>
      <c r="BB143" s="71"/>
      <c r="BC143" s="71"/>
      <c r="BD143" s="71"/>
      <c r="BE143" s="71"/>
      <c r="BF143" s="71"/>
      <c r="BG143" s="71"/>
      <c r="BH143" s="71"/>
      <c r="BI143" s="71"/>
      <c r="BJ143" s="71"/>
      <c r="BK143" s="71"/>
      <c r="BL143" s="71"/>
      <c r="BM143" s="816" t="s">
        <v>533</v>
      </c>
      <c r="BN143" s="71"/>
      <c r="BO143" s="71"/>
      <c r="BP143" s="71"/>
      <c r="BQ143" s="71"/>
      <c r="BR143" s="71"/>
      <c r="BS143" s="71"/>
      <c r="BT143" s="71"/>
      <c r="BU143" s="71"/>
      <c r="BV143" s="71"/>
      <c r="BW143" s="71"/>
      <c r="BX143" s="71"/>
      <c r="BY143" s="71"/>
      <c r="BZ143" s="71"/>
      <c r="CA143" s="71"/>
      <c r="CB143" s="71"/>
      <c r="CC143" s="71"/>
      <c r="CD143" s="71"/>
      <c r="CE143" s="71"/>
      <c r="CF143" s="71"/>
      <c r="CG143" s="71"/>
      <c r="CH143" s="71"/>
    </row>
    <row r="144" spans="53:86">
      <c r="BA144" t="s">
        <v>760</v>
      </c>
      <c r="BB144" s="71"/>
      <c r="BC144" s="71"/>
      <c r="BD144" s="71"/>
      <c r="BE144" s="71"/>
      <c r="BF144" s="71"/>
      <c r="BG144" s="71"/>
      <c r="BH144" s="71"/>
      <c r="BI144" s="71"/>
      <c r="BJ144" s="71"/>
      <c r="BK144" s="71"/>
      <c r="BL144" s="71"/>
      <c r="BM144" s="816" t="s">
        <v>534</v>
      </c>
      <c r="BN144" s="71"/>
      <c r="BO144" s="71"/>
      <c r="BP144" s="71"/>
      <c r="BQ144" s="71"/>
      <c r="BR144" s="71"/>
      <c r="BS144" s="71"/>
      <c r="BT144" s="71"/>
      <c r="BU144" s="71"/>
      <c r="BV144" s="71"/>
      <c r="BW144" s="71"/>
      <c r="BX144" s="71"/>
      <c r="BY144" s="71"/>
      <c r="BZ144" s="71"/>
      <c r="CA144" s="71"/>
      <c r="CB144" s="71"/>
      <c r="CC144" s="71"/>
      <c r="CD144" s="71"/>
      <c r="CE144" s="71"/>
      <c r="CF144" s="71"/>
      <c r="CG144" s="71"/>
      <c r="CH144" s="71"/>
    </row>
    <row r="145" spans="53:86">
      <c r="BA145" t="s">
        <v>761</v>
      </c>
      <c r="BB145" s="71"/>
      <c r="BC145" s="71"/>
      <c r="BD145" s="71"/>
      <c r="BE145" s="71"/>
      <c r="BF145" s="71"/>
      <c r="BG145" s="71"/>
      <c r="BH145" s="71"/>
      <c r="BI145" s="71"/>
      <c r="BJ145" s="71"/>
      <c r="BK145" s="71"/>
      <c r="BL145" s="71"/>
      <c r="BM145" s="816" t="s">
        <v>535</v>
      </c>
      <c r="BN145" s="71"/>
      <c r="BO145" s="71"/>
      <c r="BP145" s="71"/>
      <c r="BQ145" s="71"/>
      <c r="BR145" s="71"/>
      <c r="BS145" s="71"/>
      <c r="BT145" s="71"/>
      <c r="BU145" s="71"/>
      <c r="BV145" s="71"/>
      <c r="BW145" s="71"/>
      <c r="BX145" s="71"/>
      <c r="BY145" s="71"/>
      <c r="BZ145" s="71"/>
      <c r="CA145" s="71"/>
      <c r="CB145" s="71"/>
      <c r="CC145" s="71"/>
      <c r="CD145" s="71"/>
      <c r="CE145" s="71"/>
      <c r="CF145" s="71"/>
      <c r="CG145" s="71"/>
      <c r="CH145" s="71"/>
    </row>
    <row r="146" spans="53:86">
      <c r="BA146" t="s">
        <v>80</v>
      </c>
      <c r="BB146" s="71"/>
      <c r="BC146" s="71"/>
      <c r="BD146" s="71"/>
      <c r="BE146" s="71"/>
      <c r="BF146" s="71"/>
      <c r="BG146" s="71"/>
      <c r="BH146" s="71"/>
      <c r="BI146" s="71"/>
      <c r="BJ146" s="71"/>
      <c r="BK146" s="71"/>
      <c r="BL146" s="71"/>
      <c r="BM146" s="816" t="s">
        <v>98</v>
      </c>
      <c r="BN146" s="71"/>
      <c r="BO146" s="71"/>
      <c r="BP146" s="71"/>
      <c r="BQ146" s="71"/>
      <c r="BR146" s="71"/>
      <c r="BS146" s="71"/>
      <c r="BT146" s="71"/>
      <c r="BU146" s="71"/>
      <c r="BV146" s="71"/>
      <c r="BW146" s="71"/>
      <c r="BX146" s="71"/>
      <c r="BY146" s="71"/>
      <c r="BZ146" s="71"/>
      <c r="CA146" s="71"/>
      <c r="CB146" s="71"/>
      <c r="CC146" s="71"/>
      <c r="CD146" s="71"/>
      <c r="CE146" s="71"/>
      <c r="CF146" s="71"/>
      <c r="CG146" s="71"/>
      <c r="CH146" s="71"/>
    </row>
    <row r="147" spans="53:86">
      <c r="BA147" t="s">
        <v>762</v>
      </c>
      <c r="BB147" s="71"/>
      <c r="BC147" s="71"/>
      <c r="BD147" s="71"/>
      <c r="BE147" s="71"/>
      <c r="BF147" s="71"/>
      <c r="BG147" s="71"/>
      <c r="BH147" s="71"/>
      <c r="BI147" s="71"/>
      <c r="BJ147" s="71"/>
      <c r="BK147" s="71"/>
      <c r="BL147" s="71"/>
      <c r="BM147" s="816" t="s">
        <v>1863</v>
      </c>
      <c r="BN147" s="71"/>
      <c r="BO147" s="71"/>
      <c r="BP147" s="71"/>
      <c r="BQ147" s="71"/>
      <c r="BR147" s="71"/>
      <c r="BS147" s="71"/>
      <c r="BT147" s="71"/>
      <c r="BU147" s="71"/>
      <c r="BV147" s="71"/>
      <c r="BW147" s="71"/>
      <c r="BX147" s="71"/>
      <c r="BY147" s="71"/>
      <c r="BZ147" s="71"/>
      <c r="CA147" s="71"/>
      <c r="CB147" s="71"/>
      <c r="CC147" s="71"/>
      <c r="CD147" s="71"/>
      <c r="CE147" s="71"/>
      <c r="CF147" s="71"/>
      <c r="CG147" s="71"/>
      <c r="CH147" s="71"/>
    </row>
    <row r="148" spans="53:86">
      <c r="BA148" t="s">
        <v>763</v>
      </c>
      <c r="BB148" s="71"/>
      <c r="BC148" s="71"/>
      <c r="BD148" s="71"/>
      <c r="BE148" s="71"/>
      <c r="BF148" s="71"/>
      <c r="BG148" s="71"/>
      <c r="BH148" s="71"/>
      <c r="BI148" s="71"/>
      <c r="BJ148" s="71"/>
      <c r="BK148" s="71"/>
      <c r="BL148" s="71"/>
      <c r="BM148" s="816" t="s">
        <v>536</v>
      </c>
      <c r="BN148" s="71"/>
      <c r="BO148" s="71"/>
      <c r="BP148" s="71"/>
      <c r="BQ148" s="71"/>
      <c r="BR148" s="71"/>
      <c r="BS148" s="71"/>
      <c r="BT148" s="71"/>
      <c r="BU148" s="71"/>
      <c r="BV148" s="71"/>
      <c r="BW148" s="71"/>
      <c r="BX148" s="71"/>
      <c r="BY148" s="71"/>
      <c r="BZ148" s="71"/>
      <c r="CA148" s="71"/>
      <c r="CB148" s="71"/>
      <c r="CC148" s="71"/>
      <c r="CD148" s="71"/>
      <c r="CE148" s="71"/>
      <c r="CF148" s="71"/>
      <c r="CG148" s="71"/>
      <c r="CH148" s="71"/>
    </row>
    <row r="149" spans="53:86">
      <c r="BA149" t="s">
        <v>764</v>
      </c>
      <c r="BB149" s="71"/>
      <c r="BC149" s="71"/>
      <c r="BD149" s="71"/>
      <c r="BE149" s="71"/>
      <c r="BF149" s="71"/>
      <c r="BG149" s="71"/>
      <c r="BH149" s="71"/>
      <c r="BI149" s="71"/>
      <c r="BJ149" s="71"/>
      <c r="BK149" s="71"/>
      <c r="BL149" s="71"/>
      <c r="BM149" s="816" t="s">
        <v>537</v>
      </c>
      <c r="BN149" s="71"/>
      <c r="BO149" s="71"/>
      <c r="BP149" s="71"/>
      <c r="BQ149" s="71"/>
      <c r="BR149" s="71"/>
      <c r="BS149" s="71"/>
      <c r="BT149" s="71"/>
      <c r="BU149" s="71"/>
      <c r="BV149" s="71"/>
      <c r="BW149" s="71"/>
      <c r="BX149" s="71"/>
      <c r="BY149" s="71"/>
      <c r="BZ149" s="71"/>
      <c r="CA149" s="71"/>
      <c r="CB149" s="71"/>
      <c r="CC149" s="71"/>
      <c r="CD149" s="71"/>
      <c r="CE149" s="71"/>
      <c r="CF149" s="71"/>
      <c r="CG149" s="71"/>
      <c r="CH149" s="71"/>
    </row>
    <row r="150" spans="53:86">
      <c r="BA150" t="s">
        <v>765</v>
      </c>
      <c r="BB150" s="71"/>
      <c r="BC150" s="71"/>
      <c r="BD150" s="71"/>
      <c r="BE150" s="71"/>
      <c r="BF150" s="71"/>
      <c r="BG150" s="71"/>
      <c r="BH150" s="71"/>
      <c r="BI150" s="71"/>
      <c r="BJ150" s="71"/>
      <c r="BK150" s="71"/>
      <c r="BL150" s="71"/>
      <c r="BM150" s="816" t="s">
        <v>538</v>
      </c>
      <c r="BN150" s="71"/>
      <c r="BO150" s="71"/>
      <c r="BP150" s="71"/>
      <c r="BQ150" s="71"/>
      <c r="BR150" s="71"/>
      <c r="BS150" s="71"/>
      <c r="BT150" s="71"/>
      <c r="BU150" s="71"/>
      <c r="BV150" s="71"/>
      <c r="BW150" s="71"/>
      <c r="BX150" s="71"/>
      <c r="BY150" s="71"/>
      <c r="BZ150" s="71"/>
      <c r="CA150" s="71"/>
      <c r="CB150" s="71"/>
      <c r="CC150" s="71"/>
      <c r="CD150" s="71"/>
      <c r="CE150" s="71"/>
      <c r="CF150" s="71"/>
      <c r="CG150" s="71"/>
      <c r="CH150" s="71"/>
    </row>
    <row r="151" spans="53:86">
      <c r="BA151" t="s">
        <v>766</v>
      </c>
      <c r="BB151" s="71"/>
      <c r="BC151" s="71"/>
      <c r="BD151" s="71"/>
      <c r="BE151" s="71"/>
      <c r="BF151" s="71"/>
      <c r="BG151" s="71"/>
      <c r="BH151" s="71"/>
      <c r="BI151" s="71"/>
      <c r="BJ151" s="71"/>
      <c r="BK151" s="71"/>
      <c r="BL151" s="71"/>
      <c r="BM151" s="816" t="s">
        <v>539</v>
      </c>
      <c r="BN151" s="71"/>
      <c r="BO151" s="71"/>
      <c r="BP151" s="71"/>
      <c r="BQ151" s="71"/>
      <c r="BR151" s="71"/>
      <c r="BS151" s="71"/>
      <c r="BT151" s="71"/>
      <c r="BU151" s="71"/>
      <c r="BV151" s="71"/>
      <c r="BW151" s="71"/>
      <c r="BX151" s="71"/>
      <c r="BY151" s="71"/>
      <c r="BZ151" s="71"/>
      <c r="CA151" s="71"/>
      <c r="CB151" s="71"/>
      <c r="CC151" s="71"/>
      <c r="CD151" s="71"/>
      <c r="CE151" s="71"/>
      <c r="CF151" s="71"/>
      <c r="CG151" s="71"/>
      <c r="CH151" s="71"/>
    </row>
    <row r="152" spans="53:86">
      <c r="BA152" t="s">
        <v>767</v>
      </c>
      <c r="BB152" s="71"/>
      <c r="BC152" s="71"/>
      <c r="BD152" s="71"/>
      <c r="BE152" s="71"/>
      <c r="BF152" s="71"/>
      <c r="BG152" s="71"/>
      <c r="BH152" s="71"/>
      <c r="BI152" s="71"/>
      <c r="BJ152" s="71"/>
      <c r="BK152" s="71"/>
      <c r="BL152" s="71"/>
      <c r="BM152" s="816" t="s">
        <v>540</v>
      </c>
      <c r="BN152" s="71"/>
      <c r="BO152" s="71"/>
      <c r="BP152" s="71"/>
      <c r="BQ152" s="71"/>
      <c r="BR152" s="71"/>
      <c r="BS152" s="71"/>
      <c r="BT152" s="71"/>
      <c r="BU152" s="71"/>
      <c r="BV152" s="71"/>
      <c r="BW152" s="71"/>
      <c r="BX152" s="71"/>
      <c r="BY152" s="71"/>
      <c r="BZ152" s="71"/>
      <c r="CA152" s="71"/>
      <c r="CB152" s="71"/>
      <c r="CC152" s="71"/>
      <c r="CD152" s="71"/>
      <c r="CE152" s="71"/>
      <c r="CF152" s="71"/>
      <c r="CG152" s="71"/>
      <c r="CH152" s="71"/>
    </row>
    <row r="153" spans="53:86">
      <c r="BA153" t="s">
        <v>768</v>
      </c>
      <c r="BB153" s="71"/>
      <c r="BC153" s="71"/>
      <c r="BD153" s="71"/>
      <c r="BE153" s="71"/>
      <c r="BF153" s="71"/>
      <c r="BG153" s="71"/>
      <c r="BH153" s="71"/>
      <c r="BI153" s="71"/>
      <c r="BJ153" s="71"/>
      <c r="BK153" s="71"/>
      <c r="BL153" s="71"/>
      <c r="BM153" s="817" t="s">
        <v>541</v>
      </c>
      <c r="BN153" s="71"/>
      <c r="BO153" s="71"/>
      <c r="BP153" s="71"/>
      <c r="BQ153" s="71"/>
      <c r="BR153" s="71"/>
      <c r="BS153" s="71"/>
      <c r="BT153" s="71"/>
      <c r="BU153" s="71"/>
      <c r="BV153" s="71"/>
      <c r="BW153" s="71"/>
      <c r="BX153" s="71"/>
      <c r="BY153" s="71"/>
      <c r="BZ153" s="71"/>
      <c r="CA153" s="71"/>
      <c r="CB153" s="71"/>
      <c r="CC153" s="71"/>
      <c r="CD153" s="71"/>
      <c r="CE153" s="71"/>
      <c r="CF153" s="71"/>
      <c r="CG153" s="71"/>
      <c r="CH153" s="71"/>
    </row>
    <row r="154" spans="53:86">
      <c r="BA154" t="s">
        <v>769</v>
      </c>
      <c r="BB154" s="71"/>
      <c r="BC154" s="71"/>
      <c r="BD154" s="71"/>
      <c r="BE154" s="71"/>
      <c r="BF154" s="71"/>
      <c r="BG154" s="71"/>
      <c r="BH154" s="71"/>
      <c r="BI154" s="71"/>
      <c r="BJ154" s="71"/>
      <c r="BK154" s="71"/>
      <c r="BL154" s="71"/>
      <c r="BM154" s="816" t="s">
        <v>542</v>
      </c>
      <c r="BN154" s="71"/>
      <c r="BO154" s="71"/>
      <c r="BP154" s="71"/>
      <c r="BQ154" s="71"/>
      <c r="BR154" s="71"/>
      <c r="BS154" s="71"/>
      <c r="BT154" s="71"/>
      <c r="BU154" s="71"/>
      <c r="BV154" s="71"/>
      <c r="BW154" s="71"/>
      <c r="BX154" s="71"/>
      <c r="BY154" s="71"/>
      <c r="BZ154" s="71"/>
      <c r="CA154" s="71"/>
      <c r="CB154" s="71"/>
      <c r="CC154" s="71"/>
      <c r="CD154" s="71"/>
      <c r="CE154" s="71"/>
      <c r="CF154" s="71"/>
      <c r="CG154" s="71"/>
      <c r="CH154" s="71"/>
    </row>
    <row r="155" spans="53:86">
      <c r="BA155" t="s">
        <v>770</v>
      </c>
      <c r="BB155" s="71"/>
      <c r="BC155" s="71"/>
      <c r="BD155" s="71"/>
      <c r="BE155" s="71"/>
      <c r="BF155" s="71"/>
      <c r="BG155" s="71"/>
      <c r="BH155" s="71"/>
      <c r="BI155" s="71"/>
      <c r="BJ155" s="71"/>
      <c r="BK155" s="71"/>
      <c r="BL155" s="71"/>
      <c r="BM155" s="816" t="s">
        <v>543</v>
      </c>
      <c r="BN155" s="71"/>
      <c r="BO155" s="71"/>
      <c r="BP155" s="71"/>
      <c r="BQ155" s="71"/>
      <c r="BR155" s="71"/>
      <c r="BS155" s="71"/>
      <c r="BT155" s="71"/>
      <c r="BU155" s="71"/>
      <c r="BV155" s="71"/>
      <c r="BW155" s="71"/>
      <c r="BX155" s="71"/>
      <c r="BY155" s="71"/>
      <c r="BZ155" s="71"/>
      <c r="CA155" s="71"/>
      <c r="CB155" s="71"/>
      <c r="CC155" s="71"/>
      <c r="CD155" s="71"/>
      <c r="CE155" s="71"/>
      <c r="CF155" s="71"/>
      <c r="CG155" s="71"/>
      <c r="CH155" s="71"/>
    </row>
    <row r="156" spans="53:86">
      <c r="BA156" t="s">
        <v>771</v>
      </c>
      <c r="BB156" s="71"/>
      <c r="BC156" s="71"/>
      <c r="BD156" s="71"/>
      <c r="BE156" s="71"/>
      <c r="BF156" s="71"/>
      <c r="BG156" s="71"/>
      <c r="BH156" s="71"/>
      <c r="BI156" s="71"/>
      <c r="BJ156" s="71"/>
      <c r="BK156" s="71"/>
      <c r="BL156" s="71"/>
      <c r="BM156" s="816" t="s">
        <v>544</v>
      </c>
      <c r="BN156" s="71"/>
      <c r="BO156" s="71"/>
      <c r="BP156" s="71"/>
      <c r="BQ156" s="71"/>
      <c r="BR156" s="71"/>
      <c r="BS156" s="71"/>
      <c r="BT156" s="71"/>
      <c r="BU156" s="71"/>
      <c r="BV156" s="71"/>
      <c r="BW156" s="71"/>
      <c r="BX156" s="71"/>
      <c r="BY156" s="71"/>
      <c r="BZ156" s="71"/>
      <c r="CA156" s="71"/>
      <c r="CB156" s="71"/>
      <c r="CC156" s="71"/>
      <c r="CD156" s="71"/>
      <c r="CE156" s="71"/>
      <c r="CF156" s="71"/>
      <c r="CG156" s="71"/>
      <c r="CH156" s="71"/>
    </row>
    <row r="157" spans="53:86">
      <c r="BA157" t="s">
        <v>772</v>
      </c>
      <c r="BB157" s="71"/>
      <c r="BC157" s="71"/>
      <c r="BD157" s="71"/>
      <c r="BE157" s="71"/>
      <c r="BF157" s="71"/>
      <c r="BG157" s="71"/>
      <c r="BH157" s="71"/>
      <c r="BI157" s="71"/>
      <c r="BJ157" s="71"/>
      <c r="BK157" s="71"/>
      <c r="BL157" s="71"/>
      <c r="BM157" s="816" t="s">
        <v>545</v>
      </c>
      <c r="BN157" s="71"/>
      <c r="BO157" s="71"/>
      <c r="BP157" s="71"/>
      <c r="BQ157" s="71"/>
      <c r="BR157" s="71"/>
      <c r="BS157" s="71"/>
      <c r="BT157" s="71"/>
      <c r="BU157" s="71"/>
      <c r="BV157" s="71"/>
      <c r="BW157" s="71"/>
      <c r="BX157" s="71"/>
      <c r="BY157" s="71"/>
      <c r="BZ157" s="71"/>
      <c r="CA157" s="71"/>
      <c r="CB157" s="71"/>
      <c r="CC157" s="71"/>
      <c r="CD157" s="71"/>
      <c r="CE157" s="71"/>
      <c r="CF157" s="71"/>
      <c r="CG157" s="71"/>
      <c r="CH157" s="71"/>
    </row>
    <row r="158" spans="53:86">
      <c r="BA158" t="s">
        <v>773</v>
      </c>
      <c r="BB158" s="71"/>
      <c r="BC158" s="71"/>
      <c r="BD158" s="71"/>
      <c r="BE158" s="71"/>
      <c r="BF158" s="71"/>
      <c r="BG158" s="71"/>
      <c r="BH158" s="71"/>
      <c r="BI158" s="71"/>
      <c r="BJ158" s="71"/>
      <c r="BK158" s="71"/>
      <c r="BL158" s="71"/>
      <c r="BM158" s="816" t="s">
        <v>546</v>
      </c>
      <c r="BN158" s="71"/>
      <c r="BO158" s="71"/>
      <c r="BP158" s="71"/>
      <c r="BQ158" s="71"/>
      <c r="BR158" s="71"/>
      <c r="BS158" s="71"/>
      <c r="BT158" s="71"/>
      <c r="BU158" s="71"/>
      <c r="BV158" s="71"/>
      <c r="BW158" s="71"/>
      <c r="BX158" s="71"/>
      <c r="BY158" s="71"/>
      <c r="BZ158" s="71"/>
      <c r="CA158" s="71"/>
      <c r="CB158" s="71"/>
      <c r="CC158" s="71"/>
      <c r="CD158" s="71"/>
      <c r="CE158" s="71"/>
      <c r="CF158" s="71"/>
      <c r="CG158" s="71"/>
      <c r="CH158" s="71"/>
    </row>
    <row r="159" spans="53:86">
      <c r="BA159" t="s">
        <v>774</v>
      </c>
      <c r="BB159" s="71"/>
      <c r="BC159" s="71"/>
      <c r="BD159" s="71"/>
      <c r="BE159" s="71"/>
      <c r="BF159" s="71"/>
      <c r="BG159" s="71"/>
      <c r="BH159" s="71"/>
      <c r="BI159" s="71"/>
      <c r="BJ159" s="71"/>
      <c r="BK159" s="71"/>
      <c r="BL159" s="71"/>
      <c r="BM159" s="816" t="s">
        <v>1864</v>
      </c>
      <c r="BN159" s="71"/>
      <c r="BO159" s="71"/>
      <c r="BP159" s="71"/>
      <c r="BQ159" s="71"/>
      <c r="BR159" s="71"/>
      <c r="BS159" s="71"/>
      <c r="BT159" s="71"/>
      <c r="BU159" s="71"/>
      <c r="BV159" s="71"/>
      <c r="BW159" s="71"/>
      <c r="BX159" s="71"/>
      <c r="BY159" s="71"/>
      <c r="BZ159" s="71"/>
      <c r="CA159" s="71"/>
      <c r="CB159" s="71"/>
      <c r="CC159" s="71"/>
      <c r="CD159" s="71"/>
      <c r="CE159" s="71"/>
      <c r="CF159" s="71"/>
      <c r="CG159" s="71"/>
      <c r="CH159" s="71"/>
    </row>
    <row r="160" spans="53:86">
      <c r="BA160" t="s">
        <v>775</v>
      </c>
      <c r="BB160" s="71"/>
      <c r="BC160" s="71"/>
      <c r="BD160" s="71"/>
      <c r="BE160" s="71"/>
      <c r="BF160" s="71"/>
      <c r="BG160" s="71"/>
      <c r="BH160" s="71"/>
      <c r="BI160" s="71"/>
      <c r="BJ160" s="71"/>
      <c r="BK160" s="71"/>
      <c r="BL160" s="71"/>
      <c r="BM160" s="816" t="s">
        <v>547</v>
      </c>
      <c r="BN160" s="71"/>
      <c r="BO160" s="71"/>
      <c r="BP160" s="71"/>
      <c r="BQ160" s="71"/>
      <c r="BR160" s="71"/>
      <c r="BS160" s="71"/>
      <c r="BT160" s="71"/>
      <c r="BU160" s="71"/>
      <c r="BV160" s="71"/>
      <c r="BW160" s="71"/>
      <c r="BX160" s="71"/>
      <c r="BY160" s="71"/>
      <c r="BZ160" s="71"/>
      <c r="CA160" s="71"/>
      <c r="CB160" s="71"/>
      <c r="CC160" s="71"/>
      <c r="CD160" s="71"/>
      <c r="CE160" s="71"/>
      <c r="CF160" s="71"/>
      <c r="CG160" s="71"/>
      <c r="CH160" s="71"/>
    </row>
    <row r="161" spans="53:86" ht="15">
      <c r="BA161" s="193" t="s">
        <v>776</v>
      </c>
      <c r="BB161" s="71"/>
      <c r="BC161" s="71"/>
      <c r="BD161" s="71"/>
      <c r="BE161" s="71"/>
      <c r="BF161" s="71"/>
      <c r="BG161" s="71"/>
      <c r="BH161" s="71"/>
      <c r="BI161" s="71"/>
      <c r="BJ161" s="71"/>
      <c r="BK161" s="71"/>
      <c r="BL161" s="71"/>
      <c r="BM161" s="816" t="s">
        <v>94</v>
      </c>
      <c r="BN161" s="71"/>
      <c r="BO161" s="71"/>
      <c r="BP161" s="71"/>
      <c r="BQ161" s="71"/>
      <c r="BR161" s="71"/>
      <c r="BS161" s="71"/>
      <c r="BT161" s="71"/>
      <c r="BU161" s="71"/>
      <c r="BV161" s="71"/>
      <c r="BW161" s="71"/>
      <c r="BX161" s="71"/>
      <c r="BY161" s="71"/>
      <c r="BZ161" s="71"/>
      <c r="CA161" s="71"/>
      <c r="CB161" s="71"/>
      <c r="CC161" s="71"/>
      <c r="CD161" s="71"/>
      <c r="CE161" s="71"/>
      <c r="CF161" s="71"/>
      <c r="CG161" s="71"/>
      <c r="CH161" s="71"/>
    </row>
    <row r="162" spans="53:86">
      <c r="BA162" t="s">
        <v>800</v>
      </c>
      <c r="BB162" s="71"/>
      <c r="BC162" s="71"/>
      <c r="BD162" s="71"/>
      <c r="BE162" s="71"/>
      <c r="BF162" s="71"/>
      <c r="BG162" s="71"/>
      <c r="BH162" s="71"/>
      <c r="BI162" s="71"/>
      <c r="BJ162" s="71"/>
      <c r="BK162" s="71"/>
      <c r="BL162" s="71"/>
      <c r="BM162" s="816" t="s">
        <v>548</v>
      </c>
      <c r="BN162" s="71"/>
      <c r="BO162" s="71"/>
      <c r="BP162" s="71"/>
      <c r="BQ162" s="71"/>
      <c r="BR162" s="71"/>
      <c r="BS162" s="71"/>
      <c r="BT162" s="71"/>
      <c r="BU162" s="71"/>
      <c r="BV162" s="71"/>
      <c r="BW162" s="71"/>
      <c r="BX162" s="71"/>
      <c r="BY162" s="71"/>
      <c r="BZ162" s="71"/>
      <c r="CA162" s="71"/>
      <c r="CB162" s="71"/>
      <c r="CC162" s="71"/>
      <c r="CD162" s="71"/>
      <c r="CE162" s="71"/>
      <c r="CF162" s="71"/>
      <c r="CG162" s="71"/>
      <c r="CH162" s="71"/>
    </row>
    <row r="163" spans="53:86">
      <c r="BA163" t="s">
        <v>801</v>
      </c>
      <c r="BB163" s="71"/>
      <c r="BC163" s="71"/>
      <c r="BD163" s="71"/>
      <c r="BE163" s="71"/>
      <c r="BF163" s="71"/>
      <c r="BG163" s="71"/>
      <c r="BH163" s="71"/>
      <c r="BI163" s="71"/>
      <c r="BJ163" s="71"/>
      <c r="BK163" s="71"/>
      <c r="BL163" s="71"/>
      <c r="BM163" s="816" t="s">
        <v>549</v>
      </c>
      <c r="BN163" s="71"/>
      <c r="BO163" s="71"/>
      <c r="BP163" s="71"/>
      <c r="BQ163" s="71"/>
      <c r="BR163" s="71"/>
      <c r="BS163" s="71"/>
      <c r="BT163" s="71"/>
      <c r="BU163" s="71"/>
      <c r="BV163" s="71"/>
      <c r="BW163" s="71"/>
      <c r="BX163" s="71"/>
      <c r="BY163" s="71"/>
      <c r="BZ163" s="71"/>
      <c r="CA163" s="71"/>
      <c r="CB163" s="71"/>
      <c r="CC163" s="71"/>
      <c r="CD163" s="71"/>
      <c r="CE163" s="71"/>
      <c r="CF163" s="71"/>
      <c r="CG163" s="71"/>
      <c r="CH163" s="71"/>
    </row>
    <row r="164" spans="53:86">
      <c r="BA164" t="s">
        <v>802</v>
      </c>
      <c r="BB164" s="71"/>
      <c r="BC164" s="71"/>
      <c r="BD164" s="71"/>
      <c r="BE164" s="71"/>
      <c r="BF164" s="71"/>
      <c r="BG164" s="71"/>
      <c r="BH164" s="71"/>
      <c r="BI164" s="71"/>
      <c r="BJ164" s="71"/>
      <c r="BK164" s="71"/>
      <c r="BL164" s="71"/>
      <c r="BM164" s="816" t="s">
        <v>550</v>
      </c>
      <c r="BN164" s="71"/>
      <c r="BO164" s="71"/>
      <c r="BP164" s="71"/>
      <c r="BQ164" s="71"/>
      <c r="BR164" s="71"/>
      <c r="BS164" s="71"/>
      <c r="BT164" s="71"/>
      <c r="BU164" s="71"/>
      <c r="BV164" s="71"/>
      <c r="BW164" s="71"/>
      <c r="BX164" s="71"/>
      <c r="BY164" s="71"/>
      <c r="BZ164" s="71"/>
      <c r="CA164" s="71"/>
      <c r="CB164" s="71"/>
      <c r="CC164" s="71"/>
      <c r="CD164" s="71"/>
      <c r="CE164" s="71"/>
      <c r="CF164" s="71"/>
      <c r="CG164" s="71"/>
      <c r="CH164" s="71"/>
    </row>
    <row r="165" spans="53:86" ht="15">
      <c r="BA165" s="193" t="s">
        <v>777</v>
      </c>
      <c r="BB165" s="71"/>
      <c r="BC165" s="71"/>
      <c r="BD165" s="71"/>
      <c r="BE165" s="71"/>
      <c r="BF165" s="71"/>
      <c r="BG165" s="71"/>
      <c r="BH165" s="71"/>
      <c r="BI165" s="71"/>
      <c r="BJ165" s="71"/>
      <c r="BK165" s="71"/>
      <c r="BL165" s="71"/>
      <c r="BM165" s="816" t="s">
        <v>551</v>
      </c>
      <c r="BN165" s="71"/>
      <c r="BO165" s="71"/>
      <c r="BP165" s="71"/>
      <c r="BQ165" s="71"/>
      <c r="BR165" s="71"/>
      <c r="BS165" s="71"/>
      <c r="BT165" s="71"/>
      <c r="BU165" s="71"/>
      <c r="BV165" s="71"/>
      <c r="BW165" s="71"/>
      <c r="BX165" s="71"/>
      <c r="BY165" s="71"/>
      <c r="BZ165" s="71"/>
      <c r="CA165" s="71"/>
      <c r="CB165" s="71"/>
      <c r="CC165" s="71"/>
      <c r="CD165" s="71"/>
      <c r="CE165" s="71"/>
      <c r="CF165" s="71"/>
      <c r="CG165" s="71"/>
      <c r="CH165" s="71"/>
    </row>
    <row r="166" spans="53:86">
      <c r="BA166" t="s">
        <v>778</v>
      </c>
      <c r="BB166" s="71"/>
      <c r="BC166" s="71"/>
      <c r="BD166" s="71"/>
      <c r="BE166" s="71"/>
      <c r="BF166" s="71"/>
      <c r="BG166" s="71"/>
      <c r="BH166" s="71"/>
      <c r="BI166" s="71"/>
      <c r="BJ166" s="71"/>
      <c r="BK166" s="71"/>
      <c r="BL166" s="71"/>
      <c r="BM166" s="816" t="s">
        <v>552</v>
      </c>
      <c r="BN166" s="71"/>
      <c r="BO166" s="71"/>
      <c r="BP166" s="71"/>
      <c r="BQ166" s="71"/>
      <c r="BR166" s="71"/>
      <c r="BS166" s="71"/>
      <c r="BT166" s="71"/>
      <c r="BU166" s="71"/>
      <c r="BV166" s="71"/>
      <c r="BW166" s="71"/>
      <c r="BX166" s="71"/>
      <c r="BY166" s="71"/>
      <c r="BZ166" s="71"/>
      <c r="CA166" s="71"/>
      <c r="CB166" s="71"/>
      <c r="CC166" s="71"/>
      <c r="CD166" s="71"/>
      <c r="CE166" s="71"/>
      <c r="CF166" s="71"/>
      <c r="CG166" s="71"/>
      <c r="CH166" s="71"/>
    </row>
    <row r="167" spans="53:86" ht="15">
      <c r="BA167" s="193" t="s">
        <v>779</v>
      </c>
      <c r="BB167" s="71"/>
      <c r="BC167" s="71"/>
      <c r="BD167" s="71"/>
      <c r="BE167" s="71"/>
      <c r="BF167" s="71"/>
      <c r="BG167" s="71"/>
      <c r="BH167" s="71"/>
      <c r="BI167" s="71"/>
      <c r="BJ167" s="71"/>
      <c r="BK167" s="71"/>
      <c r="BL167" s="71"/>
      <c r="BM167" s="816" t="s">
        <v>553</v>
      </c>
      <c r="BN167" s="71"/>
      <c r="BO167" s="71"/>
      <c r="BP167" s="71"/>
      <c r="BQ167" s="71"/>
      <c r="BR167" s="71"/>
      <c r="BS167" s="71"/>
      <c r="BT167" s="71"/>
      <c r="BU167" s="71"/>
      <c r="BV167" s="71"/>
      <c r="BW167" s="71"/>
      <c r="BX167" s="71"/>
      <c r="BY167" s="71"/>
      <c r="BZ167" s="71"/>
      <c r="CA167" s="71"/>
      <c r="CB167" s="71"/>
      <c r="CC167" s="71"/>
      <c r="CD167" s="71"/>
      <c r="CE167" s="71"/>
      <c r="CF167" s="71"/>
      <c r="CG167" s="71"/>
      <c r="CH167" s="71"/>
    </row>
    <row r="168" spans="53:86">
      <c r="BA168" t="s">
        <v>780</v>
      </c>
      <c r="BB168" s="71"/>
      <c r="BC168" s="71"/>
      <c r="BD168" s="71"/>
      <c r="BE168" s="71"/>
      <c r="BF168" s="71"/>
      <c r="BG168" s="71"/>
      <c r="BH168" s="71"/>
      <c r="BI168" s="71"/>
      <c r="BJ168" s="71"/>
      <c r="BK168" s="71"/>
      <c r="BL168" s="71"/>
      <c r="BM168" s="816" t="s">
        <v>1865</v>
      </c>
      <c r="BN168" s="71"/>
      <c r="BO168" s="71"/>
      <c r="BP168" s="71"/>
      <c r="BQ168" s="71"/>
      <c r="BR168" s="71"/>
      <c r="BS168" s="71"/>
      <c r="BT168" s="71"/>
      <c r="BU168" s="71"/>
      <c r="BV168" s="71"/>
      <c r="BW168" s="71"/>
      <c r="BX168" s="71"/>
      <c r="BY168" s="71"/>
      <c r="BZ168" s="71"/>
      <c r="CA168" s="71"/>
      <c r="CB168" s="71"/>
      <c r="CC168" s="71"/>
      <c r="CD168" s="71"/>
      <c r="CE168" s="71"/>
      <c r="CF168" s="71"/>
      <c r="CG168" s="71"/>
      <c r="CH168" s="71"/>
    </row>
    <row r="169" spans="53:86">
      <c r="BA169" t="s">
        <v>781</v>
      </c>
      <c r="BB169" s="71"/>
      <c r="BC169" s="71"/>
      <c r="BD169" s="71"/>
      <c r="BE169" s="71"/>
      <c r="BF169" s="71"/>
      <c r="BG169" s="71"/>
      <c r="BH169" s="71"/>
      <c r="BI169" s="71"/>
      <c r="BJ169" s="71"/>
      <c r="BK169" s="71"/>
      <c r="BL169" s="71"/>
      <c r="BM169" s="816" t="s">
        <v>81</v>
      </c>
      <c r="BN169" s="71"/>
      <c r="BO169" s="71"/>
      <c r="BP169" s="71"/>
      <c r="BQ169" s="71"/>
      <c r="BR169" s="71"/>
      <c r="BS169" s="71"/>
      <c r="BT169" s="71"/>
      <c r="BU169" s="71"/>
      <c r="BV169" s="71"/>
      <c r="BW169" s="71"/>
      <c r="BX169" s="71"/>
      <c r="BY169" s="71"/>
      <c r="BZ169" s="71"/>
      <c r="CA169" s="71"/>
      <c r="CB169" s="71"/>
      <c r="CC169" s="71"/>
      <c r="CD169" s="71"/>
      <c r="CE169" s="71"/>
      <c r="CF169" s="71"/>
      <c r="CG169" s="71"/>
      <c r="CH169" s="71"/>
    </row>
    <row r="170" spans="53:86">
      <c r="BA170" t="s">
        <v>782</v>
      </c>
      <c r="BB170" s="71"/>
      <c r="BC170" s="71"/>
      <c r="BD170" s="71"/>
      <c r="BE170" s="71"/>
      <c r="BF170" s="71"/>
      <c r="BG170" s="71"/>
      <c r="BH170" s="71"/>
      <c r="BI170" s="71"/>
      <c r="BJ170" s="71"/>
      <c r="BK170" s="71"/>
      <c r="BL170" s="71"/>
      <c r="BM170" s="816" t="s">
        <v>554</v>
      </c>
      <c r="BN170" s="71"/>
      <c r="BO170" s="71"/>
      <c r="BP170" s="71"/>
      <c r="BQ170" s="71"/>
      <c r="BR170" s="71"/>
      <c r="BS170" s="71"/>
      <c r="BT170" s="71"/>
      <c r="BU170" s="71"/>
      <c r="BV170" s="71"/>
      <c r="BW170" s="71"/>
      <c r="BX170" s="71"/>
      <c r="BY170" s="71"/>
      <c r="BZ170" s="71"/>
      <c r="CA170" s="71"/>
      <c r="CB170" s="71"/>
      <c r="CC170" s="71"/>
      <c r="CD170" s="71"/>
      <c r="CE170" s="71"/>
      <c r="CF170" s="71"/>
      <c r="CG170" s="71"/>
      <c r="CH170" s="71"/>
    </row>
    <row r="171" spans="53:86">
      <c r="BA171" t="s">
        <v>783</v>
      </c>
      <c r="BB171" s="71"/>
      <c r="BC171" s="71"/>
      <c r="BD171" s="71"/>
      <c r="BE171" s="71"/>
      <c r="BF171" s="71"/>
      <c r="BG171" s="71"/>
      <c r="BH171" s="71"/>
      <c r="BI171" s="71"/>
      <c r="BJ171" s="71"/>
      <c r="BK171" s="71"/>
      <c r="BL171" s="71"/>
      <c r="BM171" s="816" t="s">
        <v>555</v>
      </c>
      <c r="BN171" s="71"/>
      <c r="BO171" s="71"/>
      <c r="BP171" s="71"/>
      <c r="BQ171" s="71"/>
      <c r="BR171" s="71"/>
      <c r="BS171" s="71"/>
      <c r="BT171" s="71"/>
      <c r="BU171" s="71"/>
      <c r="BV171" s="71"/>
      <c r="BW171" s="71"/>
      <c r="BX171" s="71"/>
      <c r="BY171" s="71"/>
      <c r="BZ171" s="71"/>
      <c r="CA171" s="71"/>
      <c r="CB171" s="71"/>
      <c r="CC171" s="71"/>
      <c r="CD171" s="71"/>
      <c r="CE171" s="71"/>
      <c r="CF171" s="71"/>
      <c r="CG171" s="71"/>
      <c r="CH171" s="71"/>
    </row>
    <row r="172" spans="53:86" ht="15">
      <c r="BA172" s="193" t="s">
        <v>784</v>
      </c>
      <c r="BB172" s="71"/>
      <c r="BC172" s="71"/>
      <c r="BD172" s="71"/>
      <c r="BE172" s="71"/>
      <c r="BF172" s="71"/>
      <c r="BG172" s="71"/>
      <c r="BH172" s="71"/>
      <c r="BI172" s="71"/>
      <c r="BJ172" s="71"/>
      <c r="BK172" s="71"/>
      <c r="BL172" s="71"/>
      <c r="BM172" s="816" t="s">
        <v>556</v>
      </c>
      <c r="BN172" s="71"/>
      <c r="BO172" s="71"/>
      <c r="BP172" s="71"/>
      <c r="BQ172" s="71"/>
      <c r="BR172" s="71"/>
      <c r="BS172" s="71"/>
      <c r="BT172" s="71"/>
      <c r="BU172" s="71"/>
      <c r="BV172" s="71"/>
      <c r="BW172" s="71"/>
      <c r="BX172" s="71"/>
      <c r="BY172" s="71"/>
      <c r="BZ172" s="71"/>
      <c r="CA172" s="71"/>
      <c r="CB172" s="71"/>
      <c r="CC172" s="71"/>
      <c r="CD172" s="71"/>
      <c r="CE172" s="71"/>
      <c r="CF172" s="71"/>
      <c r="CG172" s="71"/>
      <c r="CH172" s="71"/>
    </row>
    <row r="173" spans="53:86">
      <c r="BA173" t="s">
        <v>785</v>
      </c>
      <c r="BB173" s="71"/>
      <c r="BC173" s="71"/>
      <c r="BD173" s="71"/>
      <c r="BE173" s="71"/>
      <c r="BF173" s="71"/>
      <c r="BG173" s="71"/>
      <c r="BH173" s="71"/>
      <c r="BI173" s="71"/>
      <c r="BJ173" s="71"/>
      <c r="BK173" s="71"/>
      <c r="BL173" s="71"/>
      <c r="BM173" s="816" t="s">
        <v>557</v>
      </c>
      <c r="BN173" s="71"/>
      <c r="BO173" s="71"/>
      <c r="BP173" s="71"/>
      <c r="BQ173" s="71"/>
      <c r="BR173" s="71"/>
      <c r="BS173" s="71"/>
      <c r="BT173" s="71"/>
      <c r="BU173" s="71"/>
      <c r="BV173" s="71"/>
      <c r="BW173" s="71"/>
      <c r="BX173" s="71"/>
      <c r="BY173" s="71"/>
      <c r="BZ173" s="71"/>
      <c r="CA173" s="71"/>
      <c r="CB173" s="71"/>
      <c r="CC173" s="71"/>
      <c r="CD173" s="71"/>
      <c r="CE173" s="71"/>
      <c r="CF173" s="71"/>
      <c r="CG173" s="71"/>
      <c r="CH173" s="71"/>
    </row>
    <row r="174" spans="53:86">
      <c r="BA174" t="s">
        <v>786</v>
      </c>
      <c r="BB174" s="71"/>
      <c r="BC174" s="71"/>
      <c r="BD174" s="71"/>
      <c r="BE174" s="71"/>
      <c r="BF174" s="71"/>
      <c r="BG174" s="71"/>
      <c r="BH174" s="71"/>
      <c r="BI174" s="71"/>
      <c r="BJ174" s="71"/>
      <c r="BK174" s="71"/>
      <c r="BL174" s="71"/>
      <c r="BM174" s="816" t="s">
        <v>558</v>
      </c>
      <c r="BN174" s="71"/>
      <c r="BO174" s="71"/>
      <c r="BP174" s="71"/>
      <c r="BQ174" s="71"/>
      <c r="BR174" s="71"/>
      <c r="BS174" s="71"/>
      <c r="BT174" s="71"/>
      <c r="BU174" s="71"/>
      <c r="BV174" s="71"/>
      <c r="BW174" s="71"/>
      <c r="BX174" s="71"/>
      <c r="BY174" s="71"/>
      <c r="BZ174" s="71"/>
      <c r="CA174" s="71"/>
      <c r="CB174" s="71"/>
      <c r="CC174" s="71"/>
      <c r="CD174" s="71"/>
      <c r="CE174" s="71"/>
      <c r="CF174" s="71"/>
      <c r="CG174" s="71"/>
      <c r="CH174" s="71"/>
    </row>
    <row r="175" spans="53:86">
      <c r="BA175" t="s">
        <v>787</v>
      </c>
      <c r="BB175" s="71"/>
      <c r="BC175" s="71"/>
      <c r="BD175" s="71"/>
      <c r="BE175" s="71"/>
      <c r="BF175" s="71"/>
      <c r="BG175" s="71"/>
      <c r="BH175" s="71"/>
      <c r="BI175" s="71"/>
      <c r="BJ175" s="71"/>
      <c r="BK175" s="71"/>
      <c r="BL175" s="71"/>
      <c r="BM175" s="816" t="s">
        <v>559</v>
      </c>
      <c r="BN175" s="71"/>
      <c r="BO175" s="71"/>
      <c r="BP175" s="71"/>
      <c r="BQ175" s="71"/>
      <c r="BR175" s="71"/>
      <c r="BS175" s="71"/>
      <c r="BT175" s="71"/>
      <c r="BU175" s="71"/>
      <c r="BV175" s="71"/>
      <c r="BW175" s="71"/>
      <c r="BX175" s="71"/>
      <c r="BY175" s="71"/>
      <c r="BZ175" s="71"/>
      <c r="CA175" s="71"/>
      <c r="CB175" s="71"/>
      <c r="CC175" s="71"/>
      <c r="CD175" s="71"/>
      <c r="CE175" s="71"/>
      <c r="CF175" s="71"/>
      <c r="CG175" s="71"/>
      <c r="CH175" s="71"/>
    </row>
    <row r="176" spans="53:86">
      <c r="BA176" t="s">
        <v>788</v>
      </c>
      <c r="BB176" s="71"/>
      <c r="BC176" s="71"/>
      <c r="BD176" s="71"/>
      <c r="BE176" s="71"/>
      <c r="BF176" s="71"/>
      <c r="BG176" s="71"/>
      <c r="BH176" s="71"/>
      <c r="BI176" s="71"/>
      <c r="BJ176" s="71"/>
      <c r="BK176" s="71"/>
      <c r="BL176" s="71"/>
      <c r="BM176" s="816" t="s">
        <v>560</v>
      </c>
      <c r="BN176" s="71"/>
      <c r="BO176" s="71"/>
      <c r="BP176" s="71"/>
      <c r="BQ176" s="71"/>
      <c r="BR176" s="71"/>
      <c r="BS176" s="71"/>
      <c r="BT176" s="71"/>
      <c r="BU176" s="71"/>
      <c r="BV176" s="71"/>
      <c r="BW176" s="71"/>
      <c r="BX176" s="71"/>
      <c r="BY176" s="71"/>
      <c r="BZ176" s="71"/>
      <c r="CA176" s="71"/>
      <c r="CB176" s="71"/>
      <c r="CC176" s="71"/>
      <c r="CD176" s="71"/>
      <c r="CE176" s="71"/>
      <c r="CF176" s="71"/>
      <c r="CG176" s="71"/>
      <c r="CH176" s="71"/>
    </row>
    <row r="177" spans="53:86">
      <c r="BA177" t="s">
        <v>789</v>
      </c>
      <c r="BB177" s="71"/>
      <c r="BC177" s="71"/>
      <c r="BD177" s="71"/>
      <c r="BE177" s="71"/>
      <c r="BF177" s="71"/>
      <c r="BG177" s="71"/>
      <c r="BH177" s="71"/>
      <c r="BI177" s="71"/>
      <c r="BJ177" s="71"/>
      <c r="BK177" s="71"/>
      <c r="BL177" s="71"/>
      <c r="BM177" s="816" t="s">
        <v>82</v>
      </c>
      <c r="BN177" s="71"/>
      <c r="BO177" s="71"/>
      <c r="BP177" s="71"/>
      <c r="BQ177" s="71"/>
      <c r="BR177" s="71"/>
      <c r="BS177" s="71"/>
      <c r="BT177" s="71"/>
      <c r="BU177" s="71"/>
      <c r="BV177" s="71"/>
      <c r="BW177" s="71"/>
      <c r="BX177" s="71"/>
      <c r="BY177" s="71"/>
      <c r="BZ177" s="71"/>
      <c r="CA177" s="71"/>
      <c r="CB177" s="71"/>
      <c r="CC177" s="71"/>
      <c r="CD177" s="71"/>
      <c r="CE177" s="71"/>
      <c r="CF177" s="71"/>
      <c r="CG177" s="71"/>
      <c r="CH177" s="71"/>
    </row>
    <row r="178" spans="53:86">
      <c r="BA178" t="s">
        <v>790</v>
      </c>
      <c r="BB178" s="71"/>
      <c r="BC178" s="71"/>
      <c r="BD178" s="71"/>
      <c r="BE178" s="71"/>
      <c r="BF178" s="71"/>
      <c r="BG178" s="71"/>
      <c r="BH178" s="71"/>
      <c r="BI178" s="71"/>
      <c r="BJ178" s="71"/>
      <c r="BK178" s="71"/>
      <c r="BL178" s="71"/>
      <c r="BM178" s="816" t="s">
        <v>561</v>
      </c>
      <c r="BN178" s="71"/>
      <c r="BO178" s="71"/>
      <c r="BP178" s="71"/>
      <c r="BQ178" s="71"/>
      <c r="BR178" s="71"/>
      <c r="BS178" s="71"/>
      <c r="BT178" s="71"/>
      <c r="BU178" s="71"/>
      <c r="BV178" s="71"/>
      <c r="BW178" s="71"/>
      <c r="BX178" s="71"/>
      <c r="BY178" s="71"/>
      <c r="BZ178" s="71"/>
      <c r="CA178" s="71"/>
      <c r="CB178" s="71"/>
      <c r="CC178" s="71"/>
      <c r="CD178" s="71"/>
      <c r="CE178" s="71"/>
      <c r="CF178" s="71"/>
      <c r="CG178" s="71"/>
      <c r="CH178" s="71"/>
    </row>
    <row r="179" spans="53:86" ht="15">
      <c r="BA179" s="193" t="s">
        <v>791</v>
      </c>
      <c r="BB179" s="71"/>
      <c r="BC179" s="71"/>
      <c r="BD179" s="71"/>
      <c r="BE179" s="71"/>
      <c r="BF179" s="71"/>
      <c r="BG179" s="71"/>
      <c r="BH179" s="71"/>
      <c r="BI179" s="71"/>
      <c r="BJ179" s="71"/>
      <c r="BK179" s="71"/>
      <c r="BL179" s="71"/>
      <c r="BM179" s="816" t="s">
        <v>562</v>
      </c>
      <c r="BN179" s="71"/>
      <c r="BO179" s="71"/>
      <c r="BP179" s="71"/>
      <c r="BQ179" s="71"/>
      <c r="BR179" s="71"/>
      <c r="BS179" s="71"/>
      <c r="BT179" s="71"/>
      <c r="BU179" s="71"/>
      <c r="BV179" s="71"/>
      <c r="BW179" s="71"/>
      <c r="BX179" s="71"/>
      <c r="BY179" s="71"/>
      <c r="BZ179" s="71"/>
      <c r="CA179" s="71"/>
      <c r="CB179" s="71"/>
      <c r="CC179" s="71"/>
      <c r="CD179" s="71"/>
      <c r="CE179" s="71"/>
      <c r="CF179" s="71"/>
      <c r="CG179" s="71"/>
      <c r="CH179" s="71"/>
    </row>
    <row r="180" spans="53:86">
      <c r="BA180" t="s">
        <v>792</v>
      </c>
      <c r="BB180" s="71"/>
      <c r="BC180" s="71"/>
      <c r="BD180" s="71"/>
      <c r="BE180" s="71"/>
      <c r="BF180" s="71"/>
      <c r="BG180" s="71"/>
      <c r="BH180" s="71"/>
      <c r="BI180" s="71"/>
      <c r="BJ180" s="71"/>
      <c r="BK180" s="71"/>
      <c r="BL180" s="71"/>
      <c r="BM180" s="816" t="s">
        <v>563</v>
      </c>
      <c r="BN180" s="71"/>
      <c r="BO180" s="71"/>
      <c r="BP180" s="71"/>
      <c r="BQ180" s="71"/>
      <c r="BR180" s="71"/>
      <c r="BS180" s="71"/>
      <c r="BT180" s="71"/>
      <c r="BU180" s="71"/>
      <c r="BV180" s="71"/>
      <c r="BW180" s="71"/>
      <c r="BX180" s="71"/>
      <c r="BY180" s="71"/>
      <c r="BZ180" s="71"/>
      <c r="CA180" s="71"/>
      <c r="CB180" s="71"/>
      <c r="CC180" s="71"/>
      <c r="CD180" s="71"/>
      <c r="CE180" s="71"/>
      <c r="CF180" s="71"/>
      <c r="CG180" s="71"/>
      <c r="CH180" s="71"/>
    </row>
    <row r="181" spans="53:86" ht="15">
      <c r="BA181" s="193" t="s">
        <v>793</v>
      </c>
      <c r="BB181" s="71"/>
      <c r="BC181" s="71"/>
      <c r="BD181" s="71"/>
      <c r="BE181" s="71"/>
      <c r="BF181" s="71"/>
      <c r="BG181" s="71"/>
      <c r="BH181" s="71"/>
      <c r="BI181" s="71"/>
      <c r="BJ181" s="71"/>
      <c r="BK181" s="71"/>
      <c r="BL181" s="71"/>
      <c r="BM181" s="816" t="s">
        <v>564</v>
      </c>
      <c r="BN181" s="71"/>
      <c r="BO181" s="71"/>
      <c r="BP181" s="71"/>
      <c r="BQ181" s="71"/>
      <c r="BR181" s="71"/>
      <c r="BS181" s="71"/>
      <c r="BT181" s="71"/>
      <c r="BU181" s="71"/>
      <c r="BV181" s="71"/>
      <c r="BW181" s="71"/>
      <c r="BX181" s="71"/>
      <c r="BY181" s="71"/>
      <c r="BZ181" s="71"/>
      <c r="CA181" s="71"/>
      <c r="CB181" s="71"/>
      <c r="CC181" s="71"/>
      <c r="CD181" s="71"/>
      <c r="CE181" s="71"/>
      <c r="CF181" s="71"/>
      <c r="CG181" s="71"/>
      <c r="CH181" s="71"/>
    </row>
    <row r="182" spans="53:86">
      <c r="BA182" t="s">
        <v>794</v>
      </c>
      <c r="BB182" s="71"/>
      <c r="BC182" s="71"/>
      <c r="BD182" s="71"/>
      <c r="BE182" s="71"/>
      <c r="BF182" s="71"/>
      <c r="BG182" s="71"/>
      <c r="BH182" s="71"/>
      <c r="BI182" s="71"/>
      <c r="BJ182" s="71"/>
      <c r="BK182" s="71"/>
      <c r="BL182" s="71"/>
      <c r="BM182" s="816" t="s">
        <v>565</v>
      </c>
      <c r="BN182" s="71"/>
      <c r="BO182" s="71"/>
      <c r="BP182" s="71"/>
      <c r="BQ182" s="71"/>
      <c r="BR182" s="71"/>
      <c r="BS182" s="71"/>
      <c r="BT182" s="71"/>
      <c r="BU182" s="71"/>
      <c r="BV182" s="71"/>
      <c r="BW182" s="71"/>
      <c r="BX182" s="71"/>
      <c r="BY182" s="71"/>
      <c r="BZ182" s="71"/>
      <c r="CA182" s="71"/>
      <c r="CB182" s="71"/>
      <c r="CC182" s="71"/>
      <c r="CD182" s="71"/>
      <c r="CE182" s="71"/>
      <c r="CF182" s="71"/>
      <c r="CG182" s="71"/>
      <c r="CH182" s="71"/>
    </row>
    <row r="183" spans="53:86">
      <c r="BA183" s="71"/>
      <c r="BB183" s="71"/>
      <c r="BC183" s="71"/>
      <c r="BD183" s="71"/>
      <c r="BE183" s="71"/>
      <c r="BF183" s="71"/>
      <c r="BG183" s="71"/>
      <c r="BH183" s="71"/>
      <c r="BI183" s="71"/>
      <c r="BJ183" s="71"/>
      <c r="BK183" s="71"/>
      <c r="BL183" s="71"/>
      <c r="BM183" s="816" t="s">
        <v>566</v>
      </c>
      <c r="BN183" s="71"/>
      <c r="BO183" s="71"/>
      <c r="BP183" s="71"/>
      <c r="BQ183" s="71"/>
      <c r="BR183" s="71"/>
      <c r="BS183" s="71"/>
      <c r="BT183" s="71"/>
      <c r="BU183" s="71"/>
      <c r="BV183" s="71"/>
      <c r="BW183" s="71"/>
      <c r="BX183" s="71"/>
      <c r="BY183" s="71"/>
      <c r="BZ183" s="71"/>
      <c r="CA183" s="71"/>
      <c r="CB183" s="71"/>
      <c r="CC183" s="71"/>
      <c r="CD183" s="71"/>
      <c r="CE183" s="71"/>
      <c r="CF183" s="71"/>
      <c r="CG183" s="71"/>
      <c r="CH183" s="71"/>
    </row>
    <row r="184" spans="53:86">
      <c r="BA184" s="71"/>
      <c r="BB184" s="71"/>
      <c r="BC184" s="71"/>
      <c r="BD184" s="71"/>
      <c r="BE184" s="71"/>
      <c r="BF184" s="71"/>
      <c r="BG184" s="71"/>
      <c r="BH184" s="71"/>
      <c r="BI184" s="71"/>
      <c r="BJ184" s="71"/>
      <c r="BK184" s="71"/>
      <c r="BL184" s="71"/>
      <c r="BM184" s="816" t="s">
        <v>567</v>
      </c>
      <c r="BN184" s="71"/>
      <c r="BO184" s="71"/>
      <c r="BP184" s="71"/>
      <c r="BQ184" s="71"/>
      <c r="BR184" s="71"/>
      <c r="BS184" s="71"/>
      <c r="BT184" s="71"/>
      <c r="BU184" s="71"/>
      <c r="BV184" s="71"/>
      <c r="BW184" s="71"/>
      <c r="BX184" s="71"/>
      <c r="BY184" s="71"/>
      <c r="BZ184" s="71"/>
      <c r="CA184" s="71"/>
      <c r="CB184" s="71"/>
      <c r="CC184" s="71"/>
      <c r="CD184" s="71"/>
      <c r="CE184" s="71"/>
      <c r="CF184" s="71"/>
      <c r="CG184" s="71"/>
      <c r="CH184" s="71"/>
    </row>
    <row r="185" spans="53:86">
      <c r="BA185" s="71"/>
      <c r="BB185" s="71"/>
      <c r="BC185" s="71"/>
      <c r="BD185" s="71"/>
      <c r="BE185" s="71"/>
      <c r="BF185" s="71"/>
      <c r="BG185" s="71"/>
      <c r="BH185" s="71"/>
      <c r="BI185" s="71"/>
      <c r="BJ185" s="71"/>
      <c r="BK185" s="71"/>
      <c r="BL185" s="71"/>
      <c r="BM185" s="816" t="s">
        <v>568</v>
      </c>
      <c r="BN185" s="71"/>
      <c r="BO185" s="71"/>
      <c r="BP185" s="71"/>
      <c r="BQ185" s="71"/>
      <c r="BR185" s="71"/>
      <c r="BS185" s="71"/>
      <c r="BT185" s="71"/>
      <c r="BU185" s="71"/>
      <c r="BV185" s="71"/>
      <c r="BW185" s="71"/>
      <c r="BX185" s="71"/>
      <c r="BY185" s="71"/>
      <c r="BZ185" s="71"/>
      <c r="CA185" s="71"/>
      <c r="CB185" s="71"/>
      <c r="CC185" s="71"/>
      <c r="CD185" s="71"/>
      <c r="CE185" s="71"/>
      <c r="CF185" s="71"/>
      <c r="CG185" s="71"/>
      <c r="CH185" s="71"/>
    </row>
    <row r="186" spans="53:86">
      <c r="BA186" s="71"/>
      <c r="BB186" s="71"/>
      <c r="BC186" s="71"/>
      <c r="BD186" s="71"/>
      <c r="BE186" s="71"/>
      <c r="BF186" s="71"/>
      <c r="BG186" s="71"/>
      <c r="BH186" s="71"/>
      <c r="BI186" s="71"/>
      <c r="BJ186" s="71"/>
      <c r="BK186" s="71"/>
      <c r="BL186" s="71"/>
      <c r="BM186" s="816" t="s">
        <v>569</v>
      </c>
      <c r="BN186" s="71"/>
      <c r="BO186" s="71"/>
      <c r="BP186" s="71"/>
      <c r="BQ186" s="71"/>
      <c r="BR186" s="71"/>
      <c r="BS186" s="71"/>
      <c r="BT186" s="71"/>
      <c r="BU186" s="71"/>
      <c r="BV186" s="71"/>
      <c r="BW186" s="71"/>
      <c r="BX186" s="71"/>
      <c r="BY186" s="71"/>
      <c r="BZ186" s="71"/>
      <c r="CA186" s="71"/>
      <c r="CB186" s="71"/>
      <c r="CC186" s="71"/>
      <c r="CD186" s="71"/>
      <c r="CE186" s="71"/>
      <c r="CF186" s="71"/>
      <c r="CG186" s="71"/>
      <c r="CH186" s="71"/>
    </row>
    <row r="187" spans="53:86">
      <c r="BA187" s="71"/>
      <c r="BB187" s="71"/>
      <c r="BC187" s="71"/>
      <c r="BD187" s="71"/>
      <c r="BE187" s="71"/>
      <c r="BF187" s="71"/>
      <c r="BG187" s="71"/>
      <c r="BH187" s="71"/>
      <c r="BI187" s="71"/>
      <c r="BJ187" s="71"/>
      <c r="BK187" s="71"/>
      <c r="BL187" s="71"/>
      <c r="BM187" s="816" t="s">
        <v>570</v>
      </c>
      <c r="BN187" s="71"/>
      <c r="BO187" s="71"/>
      <c r="BP187" s="71"/>
      <c r="BQ187" s="71"/>
      <c r="BR187" s="71"/>
      <c r="BS187" s="71"/>
      <c r="BT187" s="71"/>
      <c r="BU187" s="71"/>
      <c r="BV187" s="71"/>
      <c r="BW187" s="71"/>
      <c r="BX187" s="71"/>
      <c r="BY187" s="71"/>
      <c r="BZ187" s="71"/>
      <c r="CA187" s="71"/>
      <c r="CB187" s="71"/>
      <c r="CC187" s="71"/>
      <c r="CD187" s="71"/>
      <c r="CE187" s="71"/>
      <c r="CF187" s="71"/>
      <c r="CG187" s="71"/>
      <c r="CH187" s="71"/>
    </row>
    <row r="188" spans="53:86">
      <c r="BA188" s="71"/>
      <c r="BB188" s="71"/>
      <c r="BC188" s="71"/>
      <c r="BD188" s="71"/>
      <c r="BE188" s="71"/>
      <c r="BF188" s="71"/>
      <c r="BG188" s="71"/>
      <c r="BH188" s="71"/>
      <c r="BI188" s="71"/>
      <c r="BJ188" s="71"/>
      <c r="BK188" s="71"/>
      <c r="BL188" s="71"/>
      <c r="BM188" s="816" t="s">
        <v>571</v>
      </c>
      <c r="BN188" s="71"/>
      <c r="BO188" s="71"/>
      <c r="BP188" s="71"/>
      <c r="BQ188" s="71"/>
      <c r="BR188" s="71"/>
      <c r="BS188" s="71"/>
      <c r="BT188" s="71"/>
      <c r="BU188" s="71"/>
      <c r="BV188" s="71"/>
      <c r="BW188" s="71"/>
      <c r="BX188" s="71"/>
      <c r="BY188" s="71"/>
      <c r="BZ188" s="71"/>
      <c r="CA188" s="71"/>
      <c r="CB188" s="71"/>
      <c r="CC188" s="71"/>
      <c r="CD188" s="71"/>
      <c r="CE188" s="71"/>
      <c r="CF188" s="71"/>
      <c r="CG188" s="71"/>
      <c r="CH188" s="71"/>
    </row>
    <row r="189" spans="53:86">
      <c r="BA189" s="71"/>
      <c r="BB189" s="71"/>
      <c r="BC189" s="71"/>
      <c r="BD189" s="71"/>
      <c r="BE189" s="71"/>
      <c r="BF189" s="71"/>
      <c r="BG189" s="71"/>
      <c r="BH189" s="71"/>
      <c r="BI189" s="71"/>
      <c r="BJ189" s="71"/>
      <c r="BK189" s="71"/>
      <c r="BL189" s="71"/>
      <c r="BM189" s="816" t="s">
        <v>572</v>
      </c>
      <c r="BN189" s="71"/>
      <c r="BO189" s="71"/>
      <c r="BP189" s="71"/>
      <c r="BQ189" s="71"/>
      <c r="BR189" s="71"/>
      <c r="BS189" s="71"/>
      <c r="BT189" s="71"/>
      <c r="BU189" s="71"/>
      <c r="BV189" s="71"/>
      <c r="BW189" s="71"/>
      <c r="BX189" s="71"/>
      <c r="BY189" s="71"/>
      <c r="BZ189" s="71"/>
      <c r="CA189" s="71"/>
      <c r="CB189" s="71"/>
      <c r="CC189" s="71"/>
      <c r="CD189" s="71"/>
      <c r="CE189" s="71"/>
      <c r="CF189" s="71"/>
      <c r="CG189" s="71"/>
      <c r="CH189" s="71"/>
    </row>
    <row r="190" spans="53:86">
      <c r="BA190" s="71"/>
      <c r="BB190" s="71"/>
      <c r="BC190" s="71"/>
      <c r="BD190" s="71"/>
      <c r="BE190" s="71"/>
      <c r="BF190" s="71"/>
      <c r="BG190" s="71"/>
      <c r="BH190" s="71"/>
      <c r="BI190" s="71"/>
      <c r="BJ190" s="71"/>
      <c r="BK190" s="71"/>
      <c r="BL190" s="71"/>
      <c r="BM190" s="816" t="s">
        <v>573</v>
      </c>
      <c r="BN190" s="71"/>
      <c r="BO190" s="71"/>
      <c r="BP190" s="71"/>
      <c r="BQ190" s="71"/>
      <c r="BR190" s="71"/>
      <c r="BS190" s="71"/>
      <c r="BT190" s="71"/>
      <c r="BU190" s="71"/>
      <c r="BV190" s="71"/>
      <c r="BW190" s="71"/>
      <c r="BX190" s="71"/>
      <c r="BY190" s="71"/>
      <c r="BZ190" s="71"/>
      <c r="CA190" s="71"/>
      <c r="CB190" s="71"/>
      <c r="CC190" s="71"/>
      <c r="CD190" s="71"/>
      <c r="CE190" s="71"/>
      <c r="CF190" s="71"/>
      <c r="CG190" s="71"/>
      <c r="CH190" s="71"/>
    </row>
    <row r="191" spans="53:86">
      <c r="BA191" s="71"/>
      <c r="BB191" s="71"/>
      <c r="BC191" s="71"/>
      <c r="BD191" s="71"/>
      <c r="BE191" s="71"/>
      <c r="BF191" s="71"/>
      <c r="BG191" s="71"/>
      <c r="BH191" s="71"/>
      <c r="BI191" s="71"/>
      <c r="BJ191" s="71"/>
      <c r="BK191" s="71"/>
      <c r="BL191" s="71"/>
      <c r="BM191" s="816" t="s">
        <v>574</v>
      </c>
      <c r="BN191" s="71"/>
      <c r="BO191" s="71"/>
      <c r="BP191" s="71"/>
      <c r="BQ191" s="71"/>
      <c r="BR191" s="71"/>
      <c r="BS191" s="71"/>
      <c r="BT191" s="71"/>
      <c r="BU191" s="71"/>
      <c r="BV191" s="71"/>
      <c r="BW191" s="71"/>
      <c r="BX191" s="71"/>
      <c r="BY191" s="71"/>
      <c r="BZ191" s="71"/>
      <c r="CA191" s="71"/>
      <c r="CB191" s="71"/>
      <c r="CC191" s="71"/>
      <c r="CD191" s="71"/>
      <c r="CE191" s="71"/>
      <c r="CF191" s="71"/>
      <c r="CG191" s="71"/>
      <c r="CH191" s="71"/>
    </row>
    <row r="192" spans="53:86">
      <c r="BA192" s="71"/>
      <c r="BB192" s="71"/>
      <c r="BC192" s="71"/>
      <c r="BD192" s="71"/>
      <c r="BE192" s="71"/>
      <c r="BF192" s="71"/>
      <c r="BG192" s="71"/>
      <c r="BH192" s="71"/>
      <c r="BI192" s="71"/>
      <c r="BJ192" s="71"/>
      <c r="BK192" s="71"/>
      <c r="BL192" s="71"/>
      <c r="BM192" s="816" t="s">
        <v>575</v>
      </c>
      <c r="BN192" s="71"/>
      <c r="BO192" s="71"/>
      <c r="BP192" s="71"/>
      <c r="BQ192" s="71"/>
      <c r="BR192" s="71"/>
      <c r="BS192" s="71"/>
      <c r="BT192" s="71"/>
      <c r="BU192" s="71"/>
      <c r="BV192" s="71"/>
      <c r="BW192" s="71"/>
      <c r="BX192" s="71"/>
      <c r="BY192" s="71"/>
      <c r="BZ192" s="71"/>
      <c r="CA192" s="71"/>
      <c r="CB192" s="71"/>
      <c r="CC192" s="71"/>
      <c r="CD192" s="71"/>
      <c r="CE192" s="71"/>
      <c r="CF192" s="71"/>
      <c r="CG192" s="71"/>
      <c r="CH192" s="71"/>
    </row>
    <row r="193" spans="53:86">
      <c r="BA193" s="71"/>
      <c r="BB193" s="71"/>
      <c r="BC193" s="71"/>
      <c r="BD193" s="71"/>
      <c r="BE193" s="71"/>
      <c r="BF193" s="71"/>
      <c r="BG193" s="71"/>
      <c r="BH193" s="71"/>
      <c r="BI193" s="71"/>
      <c r="BJ193" s="71"/>
      <c r="BK193" s="71"/>
      <c r="BL193" s="71"/>
      <c r="BM193" s="816" t="s">
        <v>576</v>
      </c>
      <c r="BN193" s="71"/>
      <c r="BO193" s="71"/>
      <c r="BP193" s="71"/>
      <c r="BQ193" s="71"/>
      <c r="BR193" s="71"/>
      <c r="BS193" s="71"/>
      <c r="BT193" s="71"/>
      <c r="BU193" s="71"/>
      <c r="BV193" s="71"/>
      <c r="BW193" s="71"/>
      <c r="BX193" s="71"/>
      <c r="BY193" s="71"/>
      <c r="BZ193" s="71"/>
      <c r="CA193" s="71"/>
      <c r="CB193" s="71"/>
      <c r="CC193" s="71"/>
      <c r="CD193" s="71"/>
      <c r="CE193" s="71"/>
      <c r="CF193" s="71"/>
      <c r="CG193" s="71"/>
      <c r="CH193" s="71"/>
    </row>
    <row r="194" spans="53:86">
      <c r="BA194" s="71"/>
      <c r="BB194" s="71"/>
      <c r="BC194" s="71"/>
      <c r="BD194" s="71"/>
      <c r="BE194" s="71"/>
      <c r="BF194" s="71"/>
      <c r="BG194" s="71"/>
      <c r="BH194" s="71"/>
      <c r="BI194" s="71"/>
      <c r="BJ194" s="71"/>
      <c r="BK194" s="71"/>
      <c r="BL194" s="71"/>
      <c r="BM194" s="816" t="s">
        <v>577</v>
      </c>
      <c r="BN194" s="71"/>
      <c r="BO194" s="71"/>
      <c r="BP194" s="71"/>
      <c r="BQ194" s="71"/>
      <c r="BR194" s="71"/>
      <c r="BS194" s="71"/>
      <c r="BT194" s="71"/>
      <c r="BU194" s="71"/>
      <c r="BV194" s="71"/>
      <c r="BW194" s="71"/>
      <c r="BX194" s="71"/>
      <c r="BY194" s="71"/>
      <c r="BZ194" s="71"/>
      <c r="CA194" s="71"/>
      <c r="CB194" s="71"/>
      <c r="CC194" s="71"/>
      <c r="CD194" s="71"/>
      <c r="CE194" s="71"/>
      <c r="CF194" s="71"/>
      <c r="CG194" s="71"/>
      <c r="CH194" s="71"/>
    </row>
    <row r="195" spans="53:86">
      <c r="BA195" s="71"/>
      <c r="BB195" s="71"/>
      <c r="BC195" s="71"/>
      <c r="BD195" s="71"/>
      <c r="BE195" s="71"/>
      <c r="BF195" s="71"/>
      <c r="BG195" s="71"/>
      <c r="BH195" s="71"/>
      <c r="BI195" s="71"/>
      <c r="BJ195" s="71"/>
      <c r="BK195" s="71"/>
      <c r="BL195" s="71"/>
      <c r="BM195" s="816" t="s">
        <v>1866</v>
      </c>
      <c r="BN195" s="71"/>
      <c r="BO195" s="71"/>
      <c r="BP195" s="71"/>
      <c r="BQ195" s="71"/>
      <c r="BR195" s="71"/>
      <c r="BS195" s="71"/>
      <c r="BT195" s="71"/>
      <c r="BU195" s="71"/>
      <c r="BV195" s="71"/>
      <c r="BW195" s="71"/>
      <c r="BX195" s="71"/>
      <c r="BY195" s="71"/>
      <c r="BZ195" s="71"/>
      <c r="CA195" s="71"/>
      <c r="CB195" s="71"/>
      <c r="CC195" s="71"/>
      <c r="CD195" s="71"/>
      <c r="CE195" s="71"/>
      <c r="CF195" s="71"/>
      <c r="CG195" s="71"/>
      <c r="CH195" s="71"/>
    </row>
    <row r="196" spans="53:86">
      <c r="BA196" s="71"/>
      <c r="BB196" s="71"/>
      <c r="BC196" s="71"/>
      <c r="BD196" s="71"/>
      <c r="BE196" s="71"/>
      <c r="BF196" s="71"/>
      <c r="BG196" s="71"/>
      <c r="BH196" s="71"/>
      <c r="BI196" s="71"/>
      <c r="BJ196" s="71"/>
      <c r="BK196" s="71"/>
      <c r="BL196" s="71"/>
      <c r="BM196" s="816" t="s">
        <v>578</v>
      </c>
      <c r="BN196" s="71"/>
      <c r="BO196" s="71"/>
      <c r="BP196" s="71"/>
      <c r="BQ196" s="71"/>
      <c r="BR196" s="71"/>
      <c r="BS196" s="71"/>
      <c r="BT196" s="71"/>
      <c r="BU196" s="71"/>
      <c r="BV196" s="71"/>
      <c r="BW196" s="71"/>
      <c r="BX196" s="71"/>
      <c r="BY196" s="71"/>
      <c r="BZ196" s="71"/>
      <c r="CA196" s="71"/>
      <c r="CB196" s="71"/>
      <c r="CC196" s="71"/>
      <c r="CD196" s="71"/>
      <c r="CE196" s="71"/>
      <c r="CF196" s="71"/>
      <c r="CG196" s="71"/>
      <c r="CH196" s="71"/>
    </row>
    <row r="197" spans="53:86">
      <c r="BA197" s="71"/>
      <c r="BB197" s="71"/>
      <c r="BC197" s="71"/>
      <c r="BD197" s="71"/>
      <c r="BE197" s="71"/>
      <c r="BF197" s="71"/>
      <c r="BG197" s="71"/>
      <c r="BH197" s="71"/>
      <c r="BI197" s="71"/>
      <c r="BJ197" s="71"/>
      <c r="BK197" s="71"/>
      <c r="BL197" s="71"/>
      <c r="BM197" s="817" t="s">
        <v>579</v>
      </c>
      <c r="BN197" s="71"/>
      <c r="BO197" s="71"/>
      <c r="BP197" s="71"/>
      <c r="BQ197" s="71"/>
      <c r="BR197" s="71"/>
      <c r="BS197" s="71"/>
      <c r="BT197" s="71"/>
      <c r="BU197" s="71"/>
      <c r="BV197" s="71"/>
      <c r="BW197" s="71"/>
      <c r="BX197" s="71"/>
      <c r="BY197" s="71"/>
      <c r="BZ197" s="71"/>
      <c r="CA197" s="71"/>
      <c r="CB197" s="71"/>
      <c r="CC197" s="71"/>
      <c r="CD197" s="71"/>
      <c r="CE197" s="71"/>
      <c r="CF197" s="71"/>
      <c r="CG197" s="71"/>
      <c r="CH197" s="71"/>
    </row>
    <row r="198" spans="53:86">
      <c r="BA198" s="71"/>
      <c r="BB198" s="71"/>
      <c r="BC198" s="71"/>
      <c r="BD198" s="71"/>
      <c r="BE198" s="71"/>
      <c r="BF198" s="71"/>
      <c r="BG198" s="71"/>
      <c r="BH198" s="71"/>
      <c r="BI198" s="71"/>
      <c r="BJ198" s="71"/>
      <c r="BK198" s="71"/>
      <c r="BL198" s="71"/>
      <c r="BM198" s="816" t="s">
        <v>580</v>
      </c>
      <c r="BN198" s="71"/>
      <c r="BO198" s="71"/>
      <c r="BP198" s="71"/>
      <c r="BQ198" s="71"/>
      <c r="BR198" s="71"/>
      <c r="BS198" s="71"/>
      <c r="BT198" s="71"/>
      <c r="BU198" s="71"/>
      <c r="BV198" s="71"/>
      <c r="BW198" s="71"/>
      <c r="BX198" s="71"/>
      <c r="BY198" s="71"/>
      <c r="BZ198" s="71"/>
      <c r="CA198" s="71"/>
      <c r="CB198" s="71"/>
      <c r="CC198" s="71"/>
      <c r="CD198" s="71"/>
      <c r="CE198" s="71"/>
      <c r="CF198" s="71"/>
      <c r="CG198" s="71"/>
      <c r="CH198" s="71"/>
    </row>
    <row r="199" spans="53:86">
      <c r="BA199" s="71"/>
      <c r="BB199" s="71"/>
      <c r="BC199" s="71"/>
      <c r="BD199" s="71"/>
      <c r="BE199" s="71"/>
      <c r="BF199" s="71"/>
      <c r="BG199" s="71"/>
      <c r="BH199" s="71"/>
      <c r="BI199" s="71"/>
      <c r="BJ199" s="71"/>
      <c r="BK199" s="71"/>
      <c r="BL199" s="71"/>
      <c r="BM199" s="816" t="s">
        <v>581</v>
      </c>
      <c r="BN199" s="71"/>
      <c r="BO199" s="71"/>
      <c r="BP199" s="71"/>
      <c r="BQ199" s="71"/>
      <c r="BR199" s="71"/>
      <c r="BS199" s="71"/>
      <c r="BT199" s="71"/>
      <c r="BU199" s="71"/>
      <c r="BV199" s="71"/>
      <c r="BW199" s="71"/>
      <c r="BX199" s="71"/>
      <c r="BY199" s="71"/>
      <c r="BZ199" s="71"/>
      <c r="CA199" s="71"/>
      <c r="CB199" s="71"/>
      <c r="CC199" s="71"/>
      <c r="CD199" s="71"/>
      <c r="CE199" s="71"/>
      <c r="CF199" s="71"/>
      <c r="CG199" s="71"/>
      <c r="CH199" s="71"/>
    </row>
    <row r="200" spans="53:86">
      <c r="BA200" s="71"/>
      <c r="BB200" s="71"/>
      <c r="BC200" s="71"/>
      <c r="BD200" s="71"/>
      <c r="BE200" s="71"/>
      <c r="BF200" s="71"/>
      <c r="BG200" s="71"/>
      <c r="BH200" s="71"/>
      <c r="BI200" s="71"/>
      <c r="BJ200" s="71"/>
      <c r="BK200" s="71"/>
      <c r="BL200" s="71"/>
      <c r="BM200" s="816" t="s">
        <v>582</v>
      </c>
      <c r="BN200" s="71"/>
      <c r="BO200" s="71"/>
      <c r="BP200" s="71"/>
      <c r="BQ200" s="71"/>
      <c r="BR200" s="71"/>
      <c r="BS200" s="71"/>
      <c r="BT200" s="71"/>
      <c r="BU200" s="71"/>
      <c r="BV200" s="71"/>
      <c r="BW200" s="71"/>
      <c r="BX200" s="71"/>
      <c r="BY200" s="71"/>
      <c r="BZ200" s="71"/>
      <c r="CA200" s="71"/>
      <c r="CB200" s="71"/>
      <c r="CC200" s="71"/>
      <c r="CD200" s="71"/>
      <c r="CE200" s="71"/>
      <c r="CF200" s="71"/>
      <c r="CG200" s="71"/>
      <c r="CH200" s="71"/>
    </row>
    <row r="201" spans="53:86">
      <c r="BA201" s="71"/>
      <c r="BB201" s="71"/>
      <c r="BC201" s="71"/>
      <c r="BD201" s="71"/>
      <c r="BE201" s="71"/>
      <c r="BF201" s="71"/>
      <c r="BG201" s="71"/>
      <c r="BH201" s="71"/>
      <c r="BI201" s="71"/>
      <c r="BJ201" s="71"/>
      <c r="BK201" s="71"/>
      <c r="BL201" s="71"/>
      <c r="BM201" s="816" t="s">
        <v>583</v>
      </c>
      <c r="BN201" s="71"/>
      <c r="BO201" s="71"/>
      <c r="BP201" s="71"/>
      <c r="BQ201" s="71"/>
      <c r="BR201" s="71"/>
      <c r="BS201" s="71"/>
      <c r="BT201" s="71"/>
      <c r="BU201" s="71"/>
      <c r="BV201" s="71"/>
      <c r="BW201" s="71"/>
      <c r="BX201" s="71"/>
      <c r="BY201" s="71"/>
      <c r="BZ201" s="71"/>
      <c r="CA201" s="71"/>
      <c r="CB201" s="71"/>
      <c r="CC201" s="71"/>
      <c r="CD201" s="71"/>
      <c r="CE201" s="71"/>
      <c r="CF201" s="71"/>
      <c r="CG201" s="71"/>
      <c r="CH201" s="71"/>
    </row>
    <row r="202" spans="53:86">
      <c r="BA202" s="71"/>
      <c r="BB202" s="71"/>
      <c r="BC202" s="71"/>
      <c r="BD202" s="71"/>
      <c r="BE202" s="71"/>
      <c r="BF202" s="71"/>
      <c r="BG202" s="71"/>
      <c r="BH202" s="71"/>
      <c r="BI202" s="71"/>
      <c r="BJ202" s="71"/>
      <c r="BK202" s="71"/>
      <c r="BL202" s="71"/>
      <c r="BM202" s="816" t="s">
        <v>584</v>
      </c>
      <c r="BN202" s="71"/>
      <c r="BO202" s="71"/>
      <c r="BP202" s="71"/>
      <c r="BQ202" s="71"/>
      <c r="BR202" s="71"/>
      <c r="BS202" s="71"/>
      <c r="BT202" s="71"/>
      <c r="BU202" s="71"/>
      <c r="BV202" s="71"/>
      <c r="BW202" s="71"/>
      <c r="BX202" s="71"/>
      <c r="BY202" s="71"/>
      <c r="BZ202" s="71"/>
      <c r="CA202" s="71"/>
      <c r="CB202" s="71"/>
      <c r="CC202" s="71"/>
      <c r="CD202" s="71"/>
      <c r="CE202" s="71"/>
      <c r="CF202" s="71"/>
      <c r="CG202" s="71"/>
      <c r="CH202" s="71"/>
    </row>
    <row r="203" spans="53:86">
      <c r="BA203" s="71"/>
      <c r="BB203" s="71"/>
      <c r="BC203" s="71"/>
      <c r="BD203" s="71"/>
      <c r="BE203" s="71"/>
      <c r="BF203" s="71"/>
      <c r="BG203" s="71"/>
      <c r="BH203" s="71"/>
      <c r="BI203" s="71"/>
      <c r="BJ203" s="71"/>
      <c r="BK203" s="71"/>
      <c r="BL203" s="71"/>
      <c r="BM203" s="816" t="s">
        <v>585</v>
      </c>
      <c r="BN203" s="71"/>
      <c r="BO203" s="71"/>
      <c r="BP203" s="71"/>
      <c r="BQ203" s="71"/>
      <c r="BR203" s="71"/>
      <c r="BS203" s="71"/>
      <c r="BT203" s="71"/>
      <c r="BU203" s="71"/>
      <c r="BV203" s="71"/>
      <c r="BW203" s="71"/>
      <c r="BX203" s="71"/>
      <c r="BY203" s="71"/>
      <c r="BZ203" s="71"/>
      <c r="CA203" s="71"/>
      <c r="CB203" s="71"/>
      <c r="CC203" s="71"/>
      <c r="CD203" s="71"/>
      <c r="CE203" s="71"/>
      <c r="CF203" s="71"/>
      <c r="CG203" s="71"/>
      <c r="CH203" s="71"/>
    </row>
    <row r="204" spans="53:86">
      <c r="BA204" s="71"/>
      <c r="BB204" s="71"/>
      <c r="BC204" s="71"/>
      <c r="BD204" s="71"/>
      <c r="BE204" s="71"/>
      <c r="BF204" s="71"/>
      <c r="BG204" s="71"/>
      <c r="BH204" s="71"/>
      <c r="BI204" s="71"/>
      <c r="BJ204" s="71"/>
      <c r="BK204" s="71"/>
      <c r="BL204" s="71"/>
      <c r="BM204" s="816" t="s">
        <v>586</v>
      </c>
      <c r="BN204" s="71"/>
      <c r="BO204" s="71"/>
      <c r="BP204" s="71"/>
      <c r="BQ204" s="71"/>
      <c r="BR204" s="71"/>
      <c r="BS204" s="71"/>
      <c r="BT204" s="71"/>
      <c r="BU204" s="71"/>
      <c r="BV204" s="71"/>
      <c r="BW204" s="71"/>
      <c r="BX204" s="71"/>
      <c r="BY204" s="71"/>
      <c r="BZ204" s="71"/>
      <c r="CA204" s="71"/>
      <c r="CB204" s="71"/>
      <c r="CC204" s="71"/>
      <c r="CD204" s="71"/>
      <c r="CE204" s="71"/>
      <c r="CF204" s="71"/>
      <c r="CG204" s="71"/>
      <c r="CH204" s="71"/>
    </row>
    <row r="205" spans="53:86">
      <c r="BA205" s="71"/>
      <c r="BB205" s="71"/>
      <c r="BC205" s="71"/>
      <c r="BD205" s="71"/>
      <c r="BE205" s="71"/>
      <c r="BF205" s="71"/>
      <c r="BG205" s="71"/>
      <c r="BH205" s="71"/>
      <c r="BI205" s="71"/>
      <c r="BJ205" s="71"/>
      <c r="BK205" s="71"/>
      <c r="BL205" s="71"/>
      <c r="BM205" s="816" t="s">
        <v>587</v>
      </c>
      <c r="BN205" s="71"/>
      <c r="BO205" s="71"/>
      <c r="BP205" s="71"/>
      <c r="BQ205" s="71"/>
      <c r="BR205" s="71"/>
      <c r="BS205" s="71"/>
      <c r="BT205" s="71"/>
      <c r="BU205" s="71"/>
      <c r="BV205" s="71"/>
      <c r="BW205" s="71"/>
      <c r="BX205" s="71"/>
      <c r="BY205" s="71"/>
      <c r="BZ205" s="71"/>
      <c r="CA205" s="71"/>
      <c r="CB205" s="71"/>
      <c r="CC205" s="71"/>
      <c r="CD205" s="71"/>
      <c r="CE205" s="71"/>
      <c r="CF205" s="71"/>
      <c r="CG205" s="71"/>
      <c r="CH205" s="71"/>
    </row>
    <row r="206" spans="53:86">
      <c r="BA206" s="71"/>
      <c r="BB206" s="71"/>
      <c r="BC206" s="71"/>
      <c r="BD206" s="71"/>
      <c r="BE206" s="71"/>
      <c r="BF206" s="71"/>
      <c r="BG206" s="71"/>
      <c r="BH206" s="71"/>
      <c r="BI206" s="71"/>
      <c r="BJ206" s="71"/>
      <c r="BK206" s="71"/>
      <c r="BL206" s="71"/>
      <c r="BM206" s="816" t="s">
        <v>588</v>
      </c>
      <c r="BN206" s="71"/>
      <c r="BO206" s="71"/>
      <c r="BP206" s="71"/>
      <c r="BQ206" s="71"/>
      <c r="BR206" s="71"/>
      <c r="BS206" s="71"/>
      <c r="BT206" s="71"/>
      <c r="BU206" s="71"/>
      <c r="BV206" s="71"/>
      <c r="BW206" s="71"/>
      <c r="BX206" s="71"/>
      <c r="BY206" s="71"/>
      <c r="BZ206" s="71"/>
      <c r="CA206" s="71"/>
      <c r="CB206" s="71"/>
      <c r="CC206" s="71"/>
      <c r="CD206" s="71"/>
      <c r="CE206" s="71"/>
      <c r="CF206" s="71"/>
      <c r="CG206" s="71"/>
      <c r="CH206" s="71"/>
    </row>
    <row r="207" spans="53:86">
      <c r="BA207" s="71"/>
      <c r="BB207" s="71"/>
      <c r="BC207" s="71"/>
      <c r="BD207" s="71"/>
      <c r="BE207" s="71"/>
      <c r="BF207" s="71"/>
      <c r="BG207" s="71"/>
      <c r="BH207" s="71"/>
      <c r="BI207" s="71"/>
      <c r="BJ207" s="71"/>
      <c r="BK207" s="71"/>
      <c r="BL207" s="71"/>
      <c r="BM207" s="816" t="s">
        <v>589</v>
      </c>
      <c r="BN207" s="71"/>
      <c r="BO207" s="71"/>
      <c r="BP207" s="71"/>
      <c r="BQ207" s="71"/>
      <c r="BR207" s="71"/>
      <c r="BS207" s="71"/>
      <c r="BT207" s="71"/>
      <c r="BU207" s="71"/>
      <c r="BV207" s="71"/>
      <c r="BW207" s="71"/>
      <c r="BX207" s="71"/>
      <c r="BY207" s="71"/>
      <c r="BZ207" s="71"/>
      <c r="CA207" s="71"/>
      <c r="CB207" s="71"/>
      <c r="CC207" s="71"/>
      <c r="CD207" s="71"/>
      <c r="CE207" s="71"/>
      <c r="CF207" s="71"/>
      <c r="CG207" s="71"/>
      <c r="CH207" s="71"/>
    </row>
    <row r="208" spans="53:86">
      <c r="BA208" s="71"/>
      <c r="BB208" s="71"/>
      <c r="BC208" s="71"/>
      <c r="BD208" s="71"/>
      <c r="BE208" s="71"/>
      <c r="BF208" s="71"/>
      <c r="BG208" s="71"/>
      <c r="BH208" s="71"/>
      <c r="BI208" s="71"/>
      <c r="BJ208" s="71"/>
      <c r="BK208" s="71"/>
      <c r="BL208" s="71"/>
      <c r="BM208" s="816" t="s">
        <v>590</v>
      </c>
      <c r="BN208" s="71"/>
      <c r="BO208" s="71"/>
      <c r="BP208" s="71"/>
      <c r="BQ208" s="71"/>
      <c r="BR208" s="71"/>
      <c r="BS208" s="71"/>
      <c r="BT208" s="71"/>
      <c r="BU208" s="71"/>
      <c r="BV208" s="71"/>
      <c r="BW208" s="71"/>
      <c r="BX208" s="71"/>
      <c r="BY208" s="71"/>
      <c r="BZ208" s="71"/>
      <c r="CA208" s="71"/>
      <c r="CB208" s="71"/>
      <c r="CC208" s="71"/>
      <c r="CD208" s="71"/>
      <c r="CE208" s="71"/>
      <c r="CF208" s="71"/>
      <c r="CG208" s="71"/>
      <c r="CH208" s="71"/>
    </row>
    <row r="209" spans="53:86">
      <c r="BA209" s="71"/>
      <c r="BB209" s="71"/>
      <c r="BC209" s="71"/>
      <c r="BD209" s="71"/>
      <c r="BE209" s="71"/>
      <c r="BF209" s="71"/>
      <c r="BG209" s="71"/>
      <c r="BH209" s="71"/>
      <c r="BI209" s="71"/>
      <c r="BJ209" s="71"/>
      <c r="BK209" s="71"/>
      <c r="BL209" s="71"/>
      <c r="BM209" s="816" t="s">
        <v>591</v>
      </c>
      <c r="BN209" s="71"/>
      <c r="BO209" s="71"/>
      <c r="BP209" s="71"/>
      <c r="BQ209" s="71"/>
      <c r="BR209" s="71"/>
      <c r="BS209" s="71"/>
      <c r="BT209" s="71"/>
      <c r="BU209" s="71"/>
      <c r="BV209" s="71"/>
      <c r="BW209" s="71"/>
      <c r="BX209" s="71"/>
      <c r="BY209" s="71"/>
      <c r="BZ209" s="71"/>
      <c r="CA209" s="71"/>
      <c r="CB209" s="71"/>
      <c r="CC209" s="71"/>
      <c r="CD209" s="71"/>
      <c r="CE209" s="71"/>
      <c r="CF209" s="71"/>
      <c r="CG209" s="71"/>
      <c r="CH209" s="71"/>
    </row>
    <row r="210" spans="53:86">
      <c r="BA210" s="71"/>
      <c r="BB210" s="71"/>
      <c r="BC210" s="71"/>
      <c r="BD210" s="71"/>
      <c r="BE210" s="71"/>
      <c r="BF210" s="71"/>
      <c r="BG210" s="71"/>
      <c r="BH210" s="71"/>
      <c r="BI210" s="71"/>
      <c r="BJ210" s="71"/>
      <c r="BK210" s="71"/>
      <c r="BL210" s="71"/>
      <c r="BM210" s="816" t="s">
        <v>592</v>
      </c>
      <c r="BN210" s="71"/>
      <c r="BO210" s="71"/>
      <c r="BP210" s="71"/>
      <c r="BQ210" s="71"/>
      <c r="BR210" s="71"/>
      <c r="BS210" s="71"/>
      <c r="BT210" s="71"/>
      <c r="BU210" s="71"/>
      <c r="BV210" s="71"/>
      <c r="BW210" s="71"/>
      <c r="BX210" s="71"/>
      <c r="BY210" s="71"/>
      <c r="BZ210" s="71"/>
      <c r="CA210" s="71"/>
      <c r="CB210" s="71"/>
      <c r="CC210" s="71"/>
      <c r="CD210" s="71"/>
      <c r="CE210" s="71"/>
      <c r="CF210" s="71"/>
      <c r="CG210" s="71"/>
      <c r="CH210" s="71"/>
    </row>
    <row r="211" spans="53:86">
      <c r="BA211" s="71"/>
      <c r="BB211" s="71"/>
      <c r="BC211" s="71"/>
      <c r="BD211" s="71"/>
      <c r="BE211" s="71"/>
      <c r="BF211" s="71"/>
      <c r="BG211" s="71"/>
      <c r="BH211" s="71"/>
      <c r="BI211" s="71"/>
      <c r="BJ211" s="71"/>
      <c r="BK211" s="71"/>
      <c r="BL211" s="71"/>
      <c r="BM211" s="816" t="s">
        <v>1867</v>
      </c>
      <c r="BN211" s="71"/>
      <c r="BO211" s="71"/>
      <c r="BP211" s="71"/>
      <c r="BQ211" s="71"/>
      <c r="BR211" s="71"/>
      <c r="BS211" s="71"/>
      <c r="BT211" s="71"/>
      <c r="BU211" s="71"/>
      <c r="BV211" s="71"/>
      <c r="BW211" s="71"/>
      <c r="BX211" s="71"/>
      <c r="BY211" s="71"/>
      <c r="BZ211" s="71"/>
      <c r="CA211" s="71"/>
      <c r="CB211" s="71"/>
      <c r="CC211" s="71"/>
      <c r="CD211" s="71"/>
      <c r="CE211" s="71"/>
      <c r="CF211" s="71"/>
      <c r="CG211" s="71"/>
      <c r="CH211" s="71"/>
    </row>
    <row r="212" spans="53:86">
      <c r="BA212" s="71"/>
      <c r="BB212" s="71"/>
      <c r="BC212" s="71"/>
      <c r="BD212" s="71"/>
      <c r="BE212" s="71"/>
      <c r="BF212" s="71"/>
      <c r="BG212" s="71"/>
      <c r="BH212" s="71"/>
      <c r="BI212" s="71"/>
      <c r="BJ212" s="71"/>
      <c r="BK212" s="71"/>
      <c r="BL212" s="71"/>
      <c r="BM212" s="816" t="s">
        <v>593</v>
      </c>
      <c r="BN212" s="71"/>
      <c r="BO212" s="71"/>
      <c r="BP212" s="71"/>
      <c r="BQ212" s="71"/>
      <c r="BR212" s="71"/>
      <c r="BS212" s="71"/>
      <c r="BT212" s="71"/>
      <c r="BU212" s="71"/>
      <c r="BV212" s="71"/>
      <c r="BW212" s="71"/>
      <c r="BX212" s="71"/>
      <c r="BY212" s="71"/>
      <c r="BZ212" s="71"/>
      <c r="CA212" s="71"/>
      <c r="CB212" s="71"/>
      <c r="CC212" s="71"/>
      <c r="CD212" s="71"/>
      <c r="CE212" s="71"/>
      <c r="CF212" s="71"/>
      <c r="CG212" s="71"/>
      <c r="CH212" s="71"/>
    </row>
    <row r="213" spans="53:86">
      <c r="BA213" s="71"/>
      <c r="BB213" s="71"/>
      <c r="BC213" s="71"/>
      <c r="BD213" s="71"/>
      <c r="BE213" s="71"/>
      <c r="BF213" s="71"/>
      <c r="BG213" s="71"/>
      <c r="BH213" s="71"/>
      <c r="BI213" s="71"/>
      <c r="BJ213" s="71"/>
      <c r="BK213" s="71"/>
      <c r="BL213" s="71"/>
      <c r="BM213" s="816" t="s">
        <v>594</v>
      </c>
      <c r="BN213" s="71"/>
      <c r="BO213" s="71"/>
      <c r="BP213" s="71"/>
      <c r="BQ213" s="71"/>
      <c r="BR213" s="71"/>
      <c r="BS213" s="71"/>
      <c r="BT213" s="71"/>
      <c r="BU213" s="71"/>
      <c r="BV213" s="71"/>
      <c r="BW213" s="71"/>
      <c r="BX213" s="71"/>
      <c r="BY213" s="71"/>
      <c r="BZ213" s="71"/>
      <c r="CA213" s="71"/>
      <c r="CB213" s="71"/>
      <c r="CC213" s="71"/>
      <c r="CD213" s="71"/>
      <c r="CE213" s="71"/>
      <c r="CF213" s="71"/>
      <c r="CG213" s="71"/>
      <c r="CH213" s="71"/>
    </row>
    <row r="214" spans="53:86">
      <c r="BA214" s="71"/>
      <c r="BB214" s="71"/>
      <c r="BC214" s="71"/>
      <c r="BD214" s="71"/>
      <c r="BE214" s="71"/>
      <c r="BF214" s="71"/>
      <c r="BG214" s="71"/>
      <c r="BH214" s="71"/>
      <c r="BI214" s="71"/>
      <c r="BJ214" s="71"/>
      <c r="BK214" s="71"/>
      <c r="BL214" s="71"/>
      <c r="BM214" s="816" t="s">
        <v>595</v>
      </c>
      <c r="BN214" s="71"/>
      <c r="BO214" s="71"/>
      <c r="BP214" s="71"/>
      <c r="BQ214" s="71"/>
      <c r="BR214" s="71"/>
      <c r="BS214" s="71"/>
      <c r="BT214" s="71"/>
      <c r="BU214" s="71"/>
      <c r="BV214" s="71"/>
      <c r="BW214" s="71"/>
      <c r="BX214" s="71"/>
      <c r="BY214" s="71"/>
      <c r="BZ214" s="71"/>
      <c r="CA214" s="71"/>
      <c r="CB214" s="71"/>
      <c r="CC214" s="71"/>
      <c r="CD214" s="71"/>
      <c r="CE214" s="71"/>
      <c r="CF214" s="71"/>
      <c r="CG214" s="71"/>
      <c r="CH214" s="71"/>
    </row>
    <row r="215" spans="53:86">
      <c r="BA215" s="71"/>
      <c r="BB215" s="71"/>
      <c r="BC215" s="71"/>
      <c r="BD215" s="71"/>
      <c r="BE215" s="71"/>
      <c r="BF215" s="71"/>
      <c r="BG215" s="71"/>
      <c r="BH215" s="71"/>
      <c r="BI215" s="71"/>
      <c r="BJ215" s="71"/>
      <c r="BK215" s="71"/>
      <c r="BL215" s="71"/>
      <c r="BM215" s="816" t="s">
        <v>596</v>
      </c>
      <c r="BN215" s="71"/>
      <c r="BO215" s="71"/>
      <c r="BP215" s="71"/>
      <c r="BQ215" s="71"/>
      <c r="BR215" s="71"/>
      <c r="BS215" s="71"/>
      <c r="BT215" s="71"/>
      <c r="BU215" s="71"/>
      <c r="BV215" s="71"/>
      <c r="BW215" s="71"/>
      <c r="BX215" s="71"/>
      <c r="BY215" s="71"/>
      <c r="BZ215" s="71"/>
      <c r="CA215" s="71"/>
      <c r="CB215" s="71"/>
      <c r="CC215" s="71"/>
      <c r="CD215" s="71"/>
      <c r="CE215" s="71"/>
      <c r="CF215" s="71"/>
      <c r="CG215" s="71"/>
      <c r="CH215" s="71"/>
    </row>
    <row r="216" spans="53:86">
      <c r="BA216" s="71"/>
      <c r="BB216" s="71"/>
      <c r="BC216" s="71"/>
      <c r="BD216" s="71"/>
      <c r="BE216" s="71"/>
      <c r="BF216" s="71"/>
      <c r="BG216" s="71"/>
      <c r="BH216" s="71"/>
      <c r="BI216" s="71"/>
      <c r="BJ216" s="71"/>
      <c r="BK216" s="71"/>
      <c r="BL216" s="71"/>
      <c r="BM216" s="816" t="s">
        <v>597</v>
      </c>
      <c r="BN216" s="71"/>
      <c r="BO216" s="71"/>
      <c r="BP216" s="71"/>
      <c r="BQ216" s="71"/>
      <c r="BR216" s="71"/>
      <c r="BS216" s="71"/>
      <c r="BT216" s="71"/>
      <c r="BU216" s="71"/>
      <c r="BV216" s="71"/>
      <c r="BW216" s="71"/>
      <c r="BX216" s="71"/>
      <c r="BY216" s="71"/>
      <c r="BZ216" s="71"/>
      <c r="CA216" s="71"/>
      <c r="CB216" s="71"/>
      <c r="CC216" s="71"/>
      <c r="CD216" s="71"/>
      <c r="CE216" s="71"/>
      <c r="CF216" s="71"/>
      <c r="CG216" s="71"/>
      <c r="CH216" s="71"/>
    </row>
    <row r="217" spans="53:86">
      <c r="BA217" s="71"/>
      <c r="BB217" s="71"/>
      <c r="BC217" s="71"/>
      <c r="BD217" s="71"/>
      <c r="BE217" s="71"/>
      <c r="BF217" s="71"/>
      <c r="BG217" s="71"/>
      <c r="BH217" s="71"/>
      <c r="BI217" s="71"/>
      <c r="BJ217" s="71"/>
      <c r="BK217" s="71"/>
      <c r="BL217" s="71"/>
      <c r="BM217" s="816" t="s">
        <v>1868</v>
      </c>
      <c r="BN217" s="71"/>
      <c r="BO217" s="71"/>
      <c r="BP217" s="71"/>
      <c r="BQ217" s="71"/>
      <c r="BR217" s="71"/>
      <c r="BS217" s="71"/>
      <c r="BT217" s="71"/>
      <c r="BU217" s="71"/>
      <c r="BV217" s="71"/>
      <c r="BW217" s="71"/>
      <c r="BX217" s="71"/>
      <c r="BY217" s="71"/>
      <c r="BZ217" s="71"/>
      <c r="CA217" s="71"/>
      <c r="CB217" s="71"/>
      <c r="CC217" s="71"/>
      <c r="CD217" s="71"/>
      <c r="CE217" s="71"/>
      <c r="CF217" s="71"/>
      <c r="CG217" s="71"/>
      <c r="CH217" s="71"/>
    </row>
    <row r="218" spans="53:86">
      <c r="BA218" s="71"/>
      <c r="BB218" s="71"/>
      <c r="BC218" s="71"/>
      <c r="BD218" s="71"/>
      <c r="BE218" s="71"/>
      <c r="BF218" s="71"/>
      <c r="BG218" s="71"/>
      <c r="BH218" s="71"/>
      <c r="BI218" s="71"/>
      <c r="BJ218" s="71"/>
      <c r="BK218" s="71"/>
      <c r="BL218" s="71"/>
      <c r="BM218" s="816" t="s">
        <v>598</v>
      </c>
      <c r="BN218" s="71"/>
      <c r="BO218" s="71"/>
      <c r="BP218" s="71"/>
      <c r="BQ218" s="71"/>
      <c r="BR218" s="71"/>
      <c r="BS218" s="71"/>
      <c r="BT218" s="71"/>
      <c r="BU218" s="71"/>
      <c r="BV218" s="71"/>
      <c r="BW218" s="71"/>
      <c r="BX218" s="71"/>
      <c r="BY218" s="71"/>
      <c r="BZ218" s="71"/>
      <c r="CA218" s="71"/>
      <c r="CB218" s="71"/>
      <c r="CC218" s="71"/>
      <c r="CD218" s="71"/>
      <c r="CE218" s="71"/>
      <c r="CF218" s="71"/>
      <c r="CG218" s="71"/>
      <c r="CH218" s="71"/>
    </row>
    <row r="219" spans="53:86">
      <c r="BA219" s="71"/>
      <c r="BB219" s="71"/>
      <c r="BC219" s="71"/>
      <c r="BD219" s="71"/>
      <c r="BE219" s="71"/>
      <c r="BF219" s="71"/>
      <c r="BG219" s="71"/>
      <c r="BH219" s="71"/>
      <c r="BI219" s="71"/>
      <c r="BJ219" s="71"/>
      <c r="BK219" s="71"/>
      <c r="BL219" s="71"/>
      <c r="BM219" s="816" t="s">
        <v>599</v>
      </c>
      <c r="BN219" s="71"/>
      <c r="BO219" s="71"/>
      <c r="BP219" s="71"/>
      <c r="BQ219" s="71"/>
      <c r="BR219" s="71"/>
      <c r="BS219" s="71"/>
      <c r="BT219" s="71"/>
      <c r="BU219" s="71"/>
      <c r="BV219" s="71"/>
      <c r="BW219" s="71"/>
      <c r="BX219" s="71"/>
      <c r="BY219" s="71"/>
      <c r="BZ219" s="71"/>
      <c r="CA219" s="71"/>
      <c r="CB219" s="71"/>
      <c r="CC219" s="71"/>
      <c r="CD219" s="71"/>
      <c r="CE219" s="71"/>
      <c r="CF219" s="71"/>
      <c r="CG219" s="71"/>
      <c r="CH219" s="71"/>
    </row>
    <row r="220" spans="53:86">
      <c r="BA220" s="71"/>
      <c r="BB220" s="71"/>
      <c r="BC220" s="71"/>
      <c r="BD220" s="71"/>
      <c r="BE220" s="71"/>
      <c r="BF220" s="71"/>
      <c r="BG220" s="71"/>
      <c r="BH220" s="71"/>
      <c r="BI220" s="71"/>
      <c r="BJ220" s="71"/>
      <c r="BK220" s="71"/>
      <c r="BL220" s="71"/>
      <c r="BM220" s="817" t="s">
        <v>600</v>
      </c>
      <c r="BN220" s="71"/>
      <c r="BO220" s="71"/>
      <c r="BP220" s="71"/>
      <c r="BQ220" s="71"/>
      <c r="BR220" s="71"/>
      <c r="BS220" s="71"/>
      <c r="BT220" s="71"/>
      <c r="BU220" s="71"/>
      <c r="BV220" s="71"/>
      <c r="BW220" s="71"/>
      <c r="BX220" s="71"/>
      <c r="BY220" s="71"/>
      <c r="BZ220" s="71"/>
      <c r="CA220" s="71"/>
      <c r="CB220" s="71"/>
      <c r="CC220" s="71"/>
      <c r="CD220" s="71"/>
      <c r="CE220" s="71"/>
      <c r="CF220" s="71"/>
      <c r="CG220" s="71"/>
      <c r="CH220" s="71"/>
    </row>
    <row r="221" spans="53:86">
      <c r="BA221" s="71"/>
      <c r="BB221" s="71"/>
      <c r="BC221" s="71"/>
      <c r="BD221" s="71"/>
      <c r="BE221" s="71"/>
      <c r="BF221" s="71"/>
      <c r="BG221" s="71"/>
      <c r="BH221" s="71"/>
      <c r="BI221" s="71"/>
      <c r="BJ221" s="71"/>
      <c r="BK221" s="71"/>
      <c r="BL221" s="71"/>
      <c r="BM221" s="816" t="s">
        <v>79</v>
      </c>
      <c r="BN221" s="71"/>
      <c r="BO221" s="71"/>
      <c r="BP221" s="71"/>
      <c r="BQ221" s="71"/>
      <c r="BR221" s="71"/>
      <c r="BS221" s="71"/>
      <c r="BT221" s="71"/>
      <c r="BU221" s="71"/>
      <c r="BV221" s="71"/>
      <c r="BW221" s="71"/>
      <c r="BX221" s="71"/>
      <c r="BY221" s="71"/>
      <c r="BZ221" s="71"/>
      <c r="CA221" s="71"/>
      <c r="CB221" s="71"/>
      <c r="CC221" s="71"/>
      <c r="CD221" s="71"/>
      <c r="CE221" s="71"/>
      <c r="CF221" s="71"/>
      <c r="CG221" s="71"/>
      <c r="CH221" s="71"/>
    </row>
    <row r="222" spans="53:86">
      <c r="BA222" s="71"/>
      <c r="BB222" s="71"/>
      <c r="BC222" s="71"/>
      <c r="BD222" s="71"/>
      <c r="BE222" s="71"/>
      <c r="BF222" s="71"/>
      <c r="BG222" s="71"/>
      <c r="BH222" s="71"/>
      <c r="BI222" s="71"/>
      <c r="BJ222" s="71"/>
      <c r="BK222" s="71"/>
      <c r="BL222" s="71"/>
      <c r="BM222" s="817" t="s">
        <v>601</v>
      </c>
      <c r="BN222" s="71"/>
      <c r="BO222" s="71"/>
      <c r="BP222" s="71"/>
      <c r="BQ222" s="71"/>
      <c r="BR222" s="71"/>
      <c r="BS222" s="71"/>
      <c r="BT222" s="71"/>
      <c r="BU222" s="71"/>
      <c r="BV222" s="71"/>
      <c r="BW222" s="71"/>
      <c r="BX222" s="71"/>
      <c r="BY222" s="71"/>
      <c r="BZ222" s="71"/>
      <c r="CA222" s="71"/>
      <c r="CB222" s="71"/>
      <c r="CC222" s="71"/>
      <c r="CD222" s="71"/>
      <c r="CE222" s="71"/>
      <c r="CF222" s="71"/>
      <c r="CG222" s="71"/>
      <c r="CH222" s="71"/>
    </row>
    <row r="223" spans="53:86">
      <c r="BA223" s="71"/>
      <c r="BB223" s="71"/>
      <c r="BC223" s="71"/>
      <c r="BD223" s="71"/>
      <c r="BE223" s="71"/>
      <c r="BF223" s="71"/>
      <c r="BG223" s="71"/>
      <c r="BH223" s="71"/>
      <c r="BI223" s="71"/>
      <c r="BJ223" s="71"/>
      <c r="BK223" s="71"/>
      <c r="BL223" s="71"/>
      <c r="BM223" s="816" t="s">
        <v>602</v>
      </c>
      <c r="BN223" s="71"/>
      <c r="BO223" s="71"/>
      <c r="BP223" s="71"/>
      <c r="BQ223" s="71"/>
      <c r="BR223" s="71"/>
      <c r="BS223" s="71"/>
      <c r="BT223" s="71"/>
      <c r="BU223" s="71"/>
      <c r="BV223" s="71"/>
      <c r="BW223" s="71"/>
      <c r="BX223" s="71"/>
      <c r="BY223" s="71"/>
      <c r="BZ223" s="71"/>
      <c r="CA223" s="71"/>
      <c r="CB223" s="71"/>
      <c r="CC223" s="71"/>
      <c r="CD223" s="71"/>
      <c r="CE223" s="71"/>
      <c r="CF223" s="71"/>
      <c r="CG223" s="71"/>
      <c r="CH223" s="71"/>
    </row>
    <row r="224" spans="53:86">
      <c r="BA224" s="71"/>
      <c r="BB224" s="71"/>
      <c r="BC224" s="71"/>
      <c r="BD224" s="71"/>
      <c r="BE224" s="71"/>
      <c r="BF224" s="71"/>
      <c r="BG224" s="71"/>
      <c r="BH224" s="71"/>
      <c r="BI224" s="71"/>
      <c r="BJ224" s="71"/>
      <c r="BK224" s="71"/>
      <c r="BL224" s="71"/>
      <c r="BM224" s="816" t="s">
        <v>603</v>
      </c>
      <c r="BN224" s="71"/>
      <c r="BO224" s="71"/>
      <c r="BP224" s="71"/>
      <c r="BQ224" s="71"/>
      <c r="BR224" s="71"/>
      <c r="BS224" s="71"/>
      <c r="BT224" s="71"/>
      <c r="BU224" s="71"/>
      <c r="BV224" s="71"/>
      <c r="BW224" s="71"/>
      <c r="BX224" s="71"/>
      <c r="BY224" s="71"/>
      <c r="BZ224" s="71"/>
      <c r="CA224" s="71"/>
      <c r="CB224" s="71"/>
      <c r="CC224" s="71"/>
      <c r="CD224" s="71"/>
      <c r="CE224" s="71"/>
      <c r="CF224" s="71"/>
      <c r="CG224" s="71"/>
      <c r="CH224" s="71"/>
    </row>
    <row r="225" spans="53:86">
      <c r="BA225" s="71"/>
      <c r="BB225" s="71"/>
      <c r="BC225" s="71"/>
      <c r="BD225" s="71"/>
      <c r="BE225" s="71"/>
      <c r="BF225" s="71"/>
      <c r="BG225" s="71"/>
      <c r="BH225" s="71"/>
      <c r="BI225" s="71"/>
      <c r="BJ225" s="71"/>
      <c r="BK225" s="71"/>
      <c r="BL225" s="71"/>
      <c r="BM225" s="816" t="s">
        <v>604</v>
      </c>
      <c r="BN225" s="71"/>
      <c r="BO225" s="71"/>
      <c r="BP225" s="71"/>
      <c r="BQ225" s="71"/>
      <c r="BR225" s="71"/>
      <c r="BS225" s="71"/>
      <c r="BT225" s="71"/>
      <c r="BU225" s="71"/>
      <c r="BV225" s="71"/>
      <c r="BW225" s="71"/>
      <c r="BX225" s="71"/>
      <c r="BY225" s="71"/>
      <c r="BZ225" s="71"/>
      <c r="CA225" s="71"/>
      <c r="CB225" s="71"/>
      <c r="CC225" s="71"/>
      <c r="CD225" s="71"/>
      <c r="CE225" s="71"/>
      <c r="CF225" s="71"/>
      <c r="CG225" s="71"/>
      <c r="CH225" s="71"/>
    </row>
    <row r="226" spans="53:86">
      <c r="BA226" s="71"/>
      <c r="BB226" s="71"/>
      <c r="BC226" s="71"/>
      <c r="BD226" s="71"/>
      <c r="BE226" s="71"/>
      <c r="BF226" s="71"/>
      <c r="BG226" s="71"/>
      <c r="BH226" s="71"/>
      <c r="BI226" s="71"/>
      <c r="BJ226" s="71"/>
      <c r="BK226" s="71"/>
      <c r="BL226" s="71"/>
      <c r="BM226" s="816" t="s">
        <v>605</v>
      </c>
      <c r="BN226" s="71"/>
      <c r="BO226" s="71"/>
      <c r="BP226" s="71"/>
      <c r="BQ226" s="71"/>
      <c r="BR226" s="71"/>
      <c r="BS226" s="71"/>
      <c r="BT226" s="71"/>
      <c r="BU226" s="71"/>
      <c r="BV226" s="71"/>
      <c r="BW226" s="71"/>
      <c r="BX226" s="71"/>
      <c r="BY226" s="71"/>
      <c r="BZ226" s="71"/>
      <c r="CA226" s="71"/>
      <c r="CB226" s="71"/>
      <c r="CC226" s="71"/>
      <c r="CD226" s="71"/>
      <c r="CE226" s="71"/>
      <c r="CF226" s="71"/>
      <c r="CG226" s="71"/>
      <c r="CH226" s="71"/>
    </row>
    <row r="227" spans="53:86">
      <c r="BA227" s="71"/>
      <c r="BB227" s="71"/>
      <c r="BC227" s="71"/>
      <c r="BD227" s="71"/>
      <c r="BE227" s="71"/>
      <c r="BF227" s="71"/>
      <c r="BG227" s="71"/>
      <c r="BH227" s="71"/>
      <c r="BI227" s="71"/>
      <c r="BJ227" s="71"/>
      <c r="BK227" s="71"/>
      <c r="BL227" s="71"/>
      <c r="BM227" s="816" t="s">
        <v>606</v>
      </c>
      <c r="BN227" s="71"/>
      <c r="BO227" s="71"/>
      <c r="BP227" s="71"/>
      <c r="BQ227" s="71"/>
      <c r="BR227" s="71"/>
      <c r="BS227" s="71"/>
      <c r="BT227" s="71"/>
      <c r="BU227" s="71"/>
      <c r="BV227" s="71"/>
      <c r="BW227" s="71"/>
      <c r="BX227" s="71"/>
      <c r="BY227" s="71"/>
      <c r="BZ227" s="71"/>
      <c r="CA227" s="71"/>
      <c r="CB227" s="71"/>
      <c r="CC227" s="71"/>
      <c r="CD227" s="71"/>
      <c r="CE227" s="71"/>
      <c r="CF227" s="71"/>
      <c r="CG227" s="71"/>
      <c r="CH227" s="71"/>
    </row>
    <row r="228" spans="53:86">
      <c r="BA228" s="71"/>
      <c r="BB228" s="71"/>
      <c r="BC228" s="71"/>
      <c r="BD228" s="71"/>
      <c r="BE228" s="71"/>
      <c r="BF228" s="71"/>
      <c r="BG228" s="71"/>
      <c r="BH228" s="71"/>
      <c r="BI228" s="71"/>
      <c r="BJ228" s="71"/>
      <c r="BK228" s="71"/>
      <c r="BL228" s="71"/>
      <c r="BM228" s="816" t="s">
        <v>607</v>
      </c>
      <c r="BN228" s="71"/>
      <c r="BO228" s="71"/>
      <c r="BP228" s="71"/>
      <c r="BQ228" s="71"/>
      <c r="BR228" s="71"/>
      <c r="BS228" s="71"/>
      <c r="BT228" s="71"/>
      <c r="BU228" s="71"/>
      <c r="BV228" s="71"/>
      <c r="BW228" s="71"/>
      <c r="BX228" s="71"/>
      <c r="BY228" s="71"/>
      <c r="BZ228" s="71"/>
      <c r="CA228" s="71"/>
      <c r="CB228" s="71"/>
      <c r="CC228" s="71"/>
      <c r="CD228" s="71"/>
      <c r="CE228" s="71"/>
      <c r="CF228" s="71"/>
      <c r="CG228" s="71"/>
      <c r="CH228" s="71"/>
    </row>
    <row r="229" spans="53:86">
      <c r="BA229" s="71"/>
      <c r="BB229" s="71"/>
      <c r="BC229" s="71"/>
      <c r="BD229" s="71"/>
      <c r="BE229" s="71"/>
      <c r="BF229" s="71"/>
      <c r="BG229" s="71"/>
      <c r="BH229" s="71"/>
      <c r="BI229" s="71"/>
      <c r="BJ229" s="71"/>
      <c r="BK229" s="71"/>
      <c r="BL229" s="71"/>
      <c r="BM229" s="816" t="s">
        <v>608</v>
      </c>
      <c r="BN229" s="71"/>
      <c r="BO229" s="71"/>
      <c r="BP229" s="71"/>
      <c r="BQ229" s="71"/>
      <c r="BR229" s="71"/>
      <c r="BS229" s="71"/>
      <c r="BT229" s="71"/>
      <c r="BU229" s="71"/>
      <c r="BV229" s="71"/>
      <c r="BW229" s="71"/>
      <c r="BX229" s="71"/>
      <c r="BY229" s="71"/>
      <c r="BZ229" s="71"/>
      <c r="CA229" s="71"/>
      <c r="CB229" s="71"/>
      <c r="CC229" s="71"/>
      <c r="CD229" s="71"/>
      <c r="CE229" s="71"/>
      <c r="CF229" s="71"/>
      <c r="CG229" s="71"/>
      <c r="CH229" s="71"/>
    </row>
    <row r="230" spans="53:86">
      <c r="BA230" s="71"/>
      <c r="BB230" s="71"/>
      <c r="BC230" s="71"/>
      <c r="BD230" s="71"/>
      <c r="BE230" s="71"/>
      <c r="BF230" s="71"/>
      <c r="BG230" s="71"/>
      <c r="BH230" s="71"/>
      <c r="BI230" s="71"/>
      <c r="BJ230" s="71"/>
      <c r="BK230" s="71"/>
      <c r="BL230" s="71"/>
      <c r="BM230" s="817" t="s">
        <v>609</v>
      </c>
      <c r="BN230" s="71"/>
      <c r="BO230" s="71"/>
      <c r="BP230" s="71"/>
      <c r="BQ230" s="71"/>
      <c r="BR230" s="71"/>
      <c r="BS230" s="71"/>
      <c r="BT230" s="71"/>
      <c r="BU230" s="71"/>
      <c r="BV230" s="71"/>
      <c r="BW230" s="71"/>
      <c r="BX230" s="71"/>
      <c r="BY230" s="71"/>
      <c r="BZ230" s="71"/>
      <c r="CA230" s="71"/>
      <c r="CB230" s="71"/>
      <c r="CC230" s="71"/>
      <c r="CD230" s="71"/>
      <c r="CE230" s="71"/>
      <c r="CF230" s="71"/>
      <c r="CG230" s="71"/>
      <c r="CH230" s="71"/>
    </row>
    <row r="231" spans="53:86">
      <c r="BA231" s="71"/>
      <c r="BB231" s="71"/>
      <c r="BC231" s="71"/>
      <c r="BD231" s="71"/>
      <c r="BE231" s="71"/>
      <c r="BF231" s="71"/>
      <c r="BG231" s="71"/>
      <c r="BH231" s="71"/>
      <c r="BI231" s="71"/>
      <c r="BJ231" s="71"/>
      <c r="BK231" s="71"/>
      <c r="BL231" s="71"/>
      <c r="BM231" s="816" t="s">
        <v>610</v>
      </c>
      <c r="BN231" s="71"/>
      <c r="BO231" s="71"/>
      <c r="BP231" s="71"/>
      <c r="BQ231" s="71"/>
      <c r="BR231" s="71"/>
      <c r="BS231" s="71"/>
      <c r="BT231" s="71"/>
      <c r="BU231" s="71"/>
      <c r="BV231" s="71"/>
      <c r="BW231" s="71"/>
      <c r="BX231" s="71"/>
      <c r="BY231" s="71"/>
      <c r="BZ231" s="71"/>
      <c r="CA231" s="71"/>
      <c r="CB231" s="71"/>
      <c r="CC231" s="71"/>
      <c r="CD231" s="71"/>
      <c r="CE231" s="71"/>
      <c r="CF231" s="71"/>
      <c r="CG231" s="71"/>
      <c r="CH231" s="71"/>
    </row>
    <row r="232" spans="53:86">
      <c r="BA232" s="71"/>
      <c r="BB232" s="71"/>
      <c r="BC232" s="71"/>
      <c r="BD232" s="71"/>
      <c r="BE232" s="71"/>
      <c r="BF232" s="71"/>
      <c r="BG232" s="71"/>
      <c r="BH232" s="71"/>
      <c r="BI232" s="71"/>
      <c r="BJ232" s="71"/>
      <c r="BK232" s="71"/>
      <c r="BL232" s="71"/>
      <c r="BM232" s="816" t="s">
        <v>611</v>
      </c>
      <c r="BN232" s="71"/>
      <c r="BO232" s="71"/>
      <c r="BP232" s="71"/>
      <c r="BQ232" s="71"/>
      <c r="BR232" s="71"/>
      <c r="BS232" s="71"/>
      <c r="BT232" s="71"/>
      <c r="BU232" s="71"/>
      <c r="BV232" s="71"/>
      <c r="BW232" s="71"/>
      <c r="BX232" s="71"/>
      <c r="BY232" s="71"/>
      <c r="BZ232" s="71"/>
      <c r="CA232" s="71"/>
      <c r="CB232" s="71"/>
      <c r="CC232" s="71"/>
      <c r="CD232" s="71"/>
      <c r="CE232" s="71"/>
      <c r="CF232" s="71"/>
      <c r="CG232" s="71"/>
      <c r="CH232" s="71"/>
    </row>
    <row r="233" spans="53:86">
      <c r="BA233" s="71"/>
      <c r="BB233" s="71"/>
      <c r="BC233" s="71"/>
      <c r="BD233" s="71"/>
      <c r="BE233" s="71"/>
      <c r="BF233" s="71"/>
      <c r="BG233" s="71"/>
      <c r="BH233" s="71"/>
      <c r="BI233" s="71"/>
      <c r="BJ233" s="71"/>
      <c r="BK233" s="71"/>
      <c r="BL233" s="71"/>
      <c r="BM233" s="816" t="s">
        <v>612</v>
      </c>
      <c r="BN233" s="71"/>
      <c r="BO233" s="71"/>
      <c r="BP233" s="71"/>
      <c r="BQ233" s="71"/>
      <c r="BR233" s="71"/>
      <c r="BS233" s="71"/>
      <c r="BT233" s="71"/>
      <c r="BU233" s="71"/>
      <c r="BV233" s="71"/>
      <c r="BW233" s="71"/>
      <c r="BX233" s="71"/>
      <c r="BY233" s="71"/>
      <c r="BZ233" s="71"/>
      <c r="CA233" s="71"/>
      <c r="CB233" s="71"/>
      <c r="CC233" s="71"/>
      <c r="CD233" s="71"/>
      <c r="CE233" s="71"/>
      <c r="CF233" s="71"/>
      <c r="CG233" s="71"/>
      <c r="CH233" s="71"/>
    </row>
    <row r="234" spans="53:86">
      <c r="BA234" s="71"/>
      <c r="BB234" s="71"/>
      <c r="BC234" s="71"/>
      <c r="BD234" s="71"/>
      <c r="BE234" s="71"/>
      <c r="BF234" s="71"/>
      <c r="BG234" s="71"/>
      <c r="BH234" s="71"/>
      <c r="BI234" s="71"/>
      <c r="BJ234" s="71"/>
      <c r="BK234" s="71"/>
      <c r="BL234" s="71"/>
      <c r="BM234" s="816" t="s">
        <v>613</v>
      </c>
      <c r="BN234" s="71"/>
      <c r="BO234" s="71"/>
      <c r="BP234" s="71"/>
      <c r="BQ234" s="71"/>
      <c r="BR234" s="71"/>
      <c r="BS234" s="71"/>
      <c r="BT234" s="71"/>
      <c r="BU234" s="71"/>
      <c r="BV234" s="71"/>
      <c r="BW234" s="71"/>
      <c r="BX234" s="71"/>
      <c r="BY234" s="71"/>
      <c r="BZ234" s="71"/>
      <c r="CA234" s="71"/>
      <c r="CB234" s="71"/>
      <c r="CC234" s="71"/>
      <c r="CD234" s="71"/>
      <c r="CE234" s="71"/>
      <c r="CF234" s="71"/>
      <c r="CG234" s="71"/>
      <c r="CH234" s="71"/>
    </row>
    <row r="235" spans="53:86">
      <c r="BA235" s="71"/>
      <c r="BB235" s="71"/>
      <c r="BC235" s="71"/>
      <c r="BD235" s="71"/>
      <c r="BE235" s="71"/>
      <c r="BF235" s="71"/>
      <c r="BG235" s="71"/>
      <c r="BH235" s="71"/>
      <c r="BI235" s="71"/>
      <c r="BJ235" s="71"/>
      <c r="BK235" s="71"/>
      <c r="BL235" s="71"/>
      <c r="BM235" s="816" t="s">
        <v>614</v>
      </c>
      <c r="BN235" s="71"/>
      <c r="BO235" s="71"/>
      <c r="BP235" s="71"/>
      <c r="BQ235" s="71"/>
      <c r="BR235" s="71"/>
      <c r="BS235" s="71"/>
      <c r="BT235" s="71"/>
      <c r="BU235" s="71"/>
      <c r="BV235" s="71"/>
      <c r="BW235" s="71"/>
      <c r="BX235" s="71"/>
      <c r="BY235" s="71"/>
      <c r="BZ235" s="71"/>
      <c r="CA235" s="71"/>
      <c r="CB235" s="71"/>
      <c r="CC235" s="71"/>
      <c r="CD235" s="71"/>
      <c r="CE235" s="71"/>
      <c r="CF235" s="71"/>
      <c r="CG235" s="71"/>
      <c r="CH235" s="71"/>
    </row>
    <row r="236" spans="53:86">
      <c r="BA236" s="71"/>
      <c r="BB236" s="71"/>
      <c r="BC236" s="71"/>
      <c r="BD236" s="71"/>
      <c r="BE236" s="71"/>
      <c r="BF236" s="71"/>
      <c r="BG236" s="71"/>
      <c r="BH236" s="71"/>
      <c r="BI236" s="71"/>
      <c r="BJ236" s="71"/>
      <c r="BK236" s="71"/>
      <c r="BL236" s="71"/>
      <c r="BM236" s="816" t="s">
        <v>615</v>
      </c>
      <c r="BN236" s="71"/>
      <c r="BO236" s="71"/>
      <c r="BP236" s="71"/>
      <c r="BQ236" s="71"/>
      <c r="BR236" s="71"/>
      <c r="BS236" s="71"/>
      <c r="BT236" s="71"/>
      <c r="BU236" s="71"/>
      <c r="BV236" s="71"/>
      <c r="BW236" s="71"/>
      <c r="BX236" s="71"/>
      <c r="BY236" s="71"/>
      <c r="BZ236" s="71"/>
      <c r="CA236" s="71"/>
      <c r="CB236" s="71"/>
      <c r="CC236" s="71"/>
      <c r="CD236" s="71"/>
      <c r="CE236" s="71"/>
      <c r="CF236" s="71"/>
      <c r="CG236" s="71"/>
      <c r="CH236" s="71"/>
    </row>
    <row r="237" spans="53:86">
      <c r="BA237" s="71"/>
      <c r="BB237" s="71"/>
      <c r="BC237" s="71"/>
      <c r="BD237" s="71"/>
      <c r="BE237" s="71"/>
      <c r="BF237" s="71"/>
      <c r="BG237" s="71"/>
      <c r="BH237" s="71"/>
      <c r="BI237" s="71"/>
      <c r="BJ237" s="71"/>
      <c r="BK237" s="71"/>
      <c r="BL237" s="71"/>
      <c r="BM237" s="816" t="s">
        <v>616</v>
      </c>
      <c r="BN237" s="71"/>
      <c r="BO237" s="71"/>
      <c r="BP237" s="71"/>
      <c r="BQ237" s="71"/>
      <c r="BR237" s="71"/>
      <c r="BS237" s="71"/>
      <c r="BT237" s="71"/>
      <c r="BU237" s="71"/>
      <c r="BV237" s="71"/>
      <c r="BW237" s="71"/>
      <c r="BX237" s="71"/>
      <c r="BY237" s="71"/>
      <c r="BZ237" s="71"/>
      <c r="CA237" s="71"/>
      <c r="CB237" s="71"/>
      <c r="CC237" s="71"/>
      <c r="CD237" s="71"/>
      <c r="CE237" s="71"/>
      <c r="CF237" s="71"/>
      <c r="CG237" s="71"/>
      <c r="CH237" s="71"/>
    </row>
    <row r="238" spans="53:86">
      <c r="BA238" s="71"/>
      <c r="BB238" s="71"/>
      <c r="BC238" s="71"/>
      <c r="BD238" s="71"/>
      <c r="BE238" s="71"/>
      <c r="BF238" s="71"/>
      <c r="BG238" s="71"/>
      <c r="BH238" s="71"/>
      <c r="BI238" s="71"/>
      <c r="BJ238" s="71"/>
      <c r="BK238" s="71"/>
      <c r="BL238" s="71"/>
      <c r="BM238" s="816" t="s">
        <v>617</v>
      </c>
      <c r="BN238" s="71"/>
      <c r="BO238" s="71"/>
      <c r="BP238" s="71"/>
      <c r="BQ238" s="71"/>
      <c r="BR238" s="71"/>
      <c r="BS238" s="71"/>
      <c r="BT238" s="71"/>
      <c r="BU238" s="71"/>
      <c r="BV238" s="71"/>
      <c r="BW238" s="71"/>
      <c r="BX238" s="71"/>
      <c r="BY238" s="71"/>
      <c r="BZ238" s="71"/>
      <c r="CA238" s="71"/>
      <c r="CB238" s="71"/>
      <c r="CC238" s="71"/>
      <c r="CD238" s="71"/>
      <c r="CE238" s="71"/>
      <c r="CF238" s="71"/>
      <c r="CG238" s="71"/>
      <c r="CH238" s="71"/>
    </row>
    <row r="239" spans="53:86">
      <c r="BA239" s="71"/>
      <c r="BB239" s="71"/>
      <c r="BC239" s="71"/>
      <c r="BD239" s="71"/>
      <c r="BE239" s="71"/>
      <c r="BF239" s="71"/>
      <c r="BG239" s="71"/>
      <c r="BH239" s="71"/>
      <c r="BI239" s="71"/>
      <c r="BJ239" s="71"/>
      <c r="BK239" s="71"/>
      <c r="BL239" s="71"/>
      <c r="BM239" s="816" t="s">
        <v>618</v>
      </c>
      <c r="BN239" s="71"/>
      <c r="BO239" s="71"/>
      <c r="BP239" s="71"/>
      <c r="BQ239" s="71"/>
      <c r="BR239" s="71"/>
      <c r="BS239" s="71"/>
      <c r="BT239" s="71"/>
      <c r="BU239" s="71"/>
      <c r="BV239" s="71"/>
      <c r="BW239" s="71"/>
      <c r="BX239" s="71"/>
      <c r="BY239" s="71"/>
      <c r="BZ239" s="71"/>
      <c r="CA239" s="71"/>
      <c r="CB239" s="71"/>
      <c r="CC239" s="71"/>
      <c r="CD239" s="71"/>
      <c r="CE239" s="71"/>
      <c r="CF239" s="71"/>
      <c r="CG239" s="71"/>
      <c r="CH239" s="71"/>
    </row>
    <row r="240" spans="53:86">
      <c r="BA240" s="71"/>
      <c r="BB240" s="71"/>
      <c r="BC240" s="71"/>
      <c r="BD240" s="71"/>
      <c r="BE240" s="71"/>
      <c r="BF240" s="71"/>
      <c r="BG240" s="71"/>
      <c r="BH240" s="71"/>
      <c r="BI240" s="71"/>
      <c r="BJ240" s="71"/>
      <c r="BK240" s="71"/>
      <c r="BL240" s="71"/>
      <c r="BM240" s="816" t="s">
        <v>619</v>
      </c>
      <c r="BN240" s="71"/>
      <c r="BO240" s="71"/>
      <c r="BP240" s="71"/>
      <c r="BQ240" s="71"/>
      <c r="BR240" s="71"/>
      <c r="BS240" s="71"/>
      <c r="BT240" s="71"/>
      <c r="BU240" s="71"/>
      <c r="BV240" s="71"/>
      <c r="BW240" s="71"/>
      <c r="BX240" s="71"/>
      <c r="BY240" s="71"/>
      <c r="BZ240" s="71"/>
      <c r="CA240" s="71"/>
      <c r="CB240" s="71"/>
      <c r="CC240" s="71"/>
      <c r="CD240" s="71"/>
      <c r="CE240" s="71"/>
      <c r="CF240" s="71"/>
      <c r="CG240" s="71"/>
      <c r="CH240" s="71"/>
    </row>
    <row r="241" spans="53:86">
      <c r="BA241" s="71"/>
      <c r="BB241" s="71"/>
      <c r="BC241" s="71"/>
      <c r="BD241" s="71"/>
      <c r="BE241" s="71"/>
      <c r="BF241" s="71"/>
      <c r="BG241" s="71"/>
      <c r="BH241" s="71"/>
      <c r="BI241" s="71"/>
      <c r="BJ241" s="71"/>
      <c r="BK241" s="71"/>
      <c r="BL241" s="71"/>
      <c r="BM241" s="816" t="s">
        <v>620</v>
      </c>
      <c r="BN241" s="71"/>
      <c r="BO241" s="71"/>
      <c r="BP241" s="71"/>
      <c r="BQ241" s="71"/>
      <c r="BR241" s="71"/>
      <c r="BS241" s="71"/>
      <c r="BT241" s="71"/>
      <c r="BU241" s="71"/>
      <c r="BV241" s="71"/>
      <c r="BW241" s="71"/>
      <c r="BX241" s="71"/>
      <c r="BY241" s="71"/>
      <c r="BZ241" s="71"/>
      <c r="CA241" s="71"/>
      <c r="CB241" s="71"/>
      <c r="CC241" s="71"/>
      <c r="CD241" s="71"/>
      <c r="CE241" s="71"/>
      <c r="CF241" s="71"/>
      <c r="CG241" s="71"/>
      <c r="CH241" s="71"/>
    </row>
    <row r="242" spans="53:86">
      <c r="BA242" s="71"/>
      <c r="BB242" s="71"/>
      <c r="BC242" s="71"/>
      <c r="BD242" s="71"/>
      <c r="BE242" s="71"/>
      <c r="BF242" s="71"/>
      <c r="BG242" s="71"/>
      <c r="BH242" s="71"/>
      <c r="BI242" s="71"/>
      <c r="BJ242" s="71"/>
      <c r="BK242" s="71"/>
      <c r="BL242" s="71"/>
      <c r="BM242" s="816" t="s">
        <v>621</v>
      </c>
      <c r="BN242" s="71"/>
      <c r="BO242" s="71"/>
      <c r="BP242" s="71"/>
      <c r="BQ242" s="71"/>
      <c r="BR242" s="71"/>
      <c r="BS242" s="71"/>
      <c r="BT242" s="71"/>
      <c r="BU242" s="71"/>
      <c r="BV242" s="71"/>
      <c r="BW242" s="71"/>
      <c r="BX242" s="71"/>
      <c r="BY242" s="71"/>
      <c r="BZ242" s="71"/>
      <c r="CA242" s="71"/>
      <c r="CB242" s="71"/>
      <c r="CC242" s="71"/>
      <c r="CD242" s="71"/>
      <c r="CE242" s="71"/>
      <c r="CF242" s="71"/>
      <c r="CG242" s="71"/>
      <c r="CH242" s="71"/>
    </row>
    <row r="243" spans="53:86">
      <c r="BA243" s="71"/>
      <c r="BB243" s="71"/>
      <c r="BC243" s="71"/>
      <c r="BD243" s="71"/>
      <c r="BE243" s="71"/>
      <c r="BF243" s="71"/>
      <c r="BG243" s="71"/>
      <c r="BH243" s="71"/>
      <c r="BI243" s="71"/>
      <c r="BJ243" s="71"/>
      <c r="BK243" s="71"/>
      <c r="BL243" s="71"/>
      <c r="BM243" s="816" t="s">
        <v>622</v>
      </c>
      <c r="BN243" s="71"/>
      <c r="BO243" s="71"/>
      <c r="BP243" s="71"/>
      <c r="BQ243" s="71"/>
      <c r="BR243" s="71"/>
      <c r="BS243" s="71"/>
      <c r="BT243" s="71"/>
      <c r="BU243" s="71"/>
      <c r="BV243" s="71"/>
      <c r="BW243" s="71"/>
      <c r="BX243" s="71"/>
      <c r="BY243" s="71"/>
      <c r="BZ243" s="71"/>
      <c r="CA243" s="71"/>
      <c r="CB243" s="71"/>
      <c r="CC243" s="71"/>
      <c r="CD243" s="71"/>
      <c r="CE243" s="71"/>
      <c r="CF243" s="71"/>
      <c r="CG243" s="71"/>
      <c r="CH243" s="71"/>
    </row>
    <row r="244" spans="53:86">
      <c r="BA244" s="71"/>
      <c r="BB244" s="71"/>
      <c r="BC244" s="71"/>
      <c r="BD244" s="71"/>
      <c r="BE244" s="71"/>
      <c r="BF244" s="71"/>
      <c r="BG244" s="71"/>
      <c r="BH244" s="71"/>
      <c r="BI244" s="71"/>
      <c r="BJ244" s="71"/>
      <c r="BK244" s="71"/>
      <c r="BL244" s="71"/>
      <c r="BM244" s="816" t="s">
        <v>1869</v>
      </c>
      <c r="BN244" s="71"/>
      <c r="BO244" s="71"/>
      <c r="BP244" s="71"/>
      <c r="BQ244" s="71"/>
      <c r="BR244" s="71"/>
      <c r="BS244" s="71"/>
      <c r="BT244" s="71"/>
      <c r="BU244" s="71"/>
      <c r="BV244" s="71"/>
      <c r="BW244" s="71"/>
      <c r="BX244" s="71"/>
      <c r="BY244" s="71"/>
      <c r="BZ244" s="71"/>
      <c r="CA244" s="71"/>
      <c r="CB244" s="71"/>
      <c r="CC244" s="71"/>
      <c r="CD244" s="71"/>
      <c r="CE244" s="71"/>
      <c r="CF244" s="71"/>
      <c r="CG244" s="71"/>
      <c r="CH244" s="71"/>
    </row>
    <row r="245" spans="53:86">
      <c r="BA245" s="71"/>
      <c r="BB245" s="71"/>
      <c r="BC245" s="71"/>
      <c r="BD245" s="71"/>
      <c r="BE245" s="71"/>
      <c r="BF245" s="71"/>
      <c r="BG245" s="71"/>
      <c r="BH245" s="71"/>
      <c r="BI245" s="71"/>
      <c r="BJ245" s="71"/>
      <c r="BK245" s="71"/>
      <c r="BL245" s="71"/>
      <c r="BM245" s="816" t="s">
        <v>623</v>
      </c>
      <c r="BN245" s="71"/>
      <c r="BO245" s="71"/>
      <c r="BP245" s="71"/>
      <c r="BQ245" s="71"/>
      <c r="BR245" s="71"/>
      <c r="BS245" s="71"/>
      <c r="BT245" s="71"/>
      <c r="BU245" s="71"/>
      <c r="BV245" s="71"/>
      <c r="BW245" s="71"/>
      <c r="BX245" s="71"/>
      <c r="BY245" s="71"/>
      <c r="BZ245" s="71"/>
      <c r="CA245" s="71"/>
      <c r="CB245" s="71"/>
      <c r="CC245" s="71"/>
      <c r="CD245" s="71"/>
      <c r="CE245" s="71"/>
      <c r="CF245" s="71"/>
      <c r="CG245" s="71"/>
      <c r="CH245" s="71"/>
    </row>
    <row r="246" spans="53:86">
      <c r="BA246" s="71"/>
      <c r="BB246" s="71"/>
      <c r="BC246" s="71"/>
      <c r="BD246" s="71"/>
      <c r="BE246" s="71"/>
      <c r="BF246" s="71"/>
      <c r="BG246" s="71"/>
      <c r="BH246" s="71"/>
      <c r="BI246" s="71"/>
      <c r="BJ246" s="71"/>
      <c r="BK246" s="71"/>
      <c r="BL246" s="71"/>
      <c r="BM246" s="816" t="s">
        <v>624</v>
      </c>
      <c r="BN246" s="71"/>
      <c r="BO246" s="71"/>
      <c r="BP246" s="71"/>
      <c r="BQ246" s="71"/>
      <c r="BR246" s="71"/>
      <c r="BS246" s="71"/>
      <c r="BT246" s="71"/>
      <c r="BU246" s="71"/>
      <c r="BV246" s="71"/>
      <c r="BW246" s="71"/>
      <c r="BX246" s="71"/>
      <c r="BY246" s="71"/>
      <c r="BZ246" s="71"/>
      <c r="CA246" s="71"/>
      <c r="CB246" s="71"/>
      <c r="CC246" s="71"/>
      <c r="CD246" s="71"/>
      <c r="CE246" s="71"/>
      <c r="CF246" s="71"/>
      <c r="CG246" s="71"/>
      <c r="CH246" s="71"/>
    </row>
    <row r="247" spans="53:86">
      <c r="BA247" s="71"/>
      <c r="BB247" s="71"/>
      <c r="BC247" s="71"/>
      <c r="BD247" s="71"/>
      <c r="BE247" s="71"/>
      <c r="BF247" s="71"/>
      <c r="BG247" s="71"/>
      <c r="BH247" s="71"/>
      <c r="BI247" s="71"/>
      <c r="BJ247" s="71"/>
      <c r="BK247" s="71"/>
      <c r="BL247" s="71"/>
      <c r="BM247" s="816" t="s">
        <v>625</v>
      </c>
      <c r="BN247" s="71"/>
      <c r="BO247" s="71"/>
      <c r="BP247" s="71"/>
      <c r="BQ247" s="71"/>
      <c r="BR247" s="71"/>
      <c r="BS247" s="71"/>
      <c r="BT247" s="71"/>
      <c r="BU247" s="71"/>
      <c r="BV247" s="71"/>
      <c r="BW247" s="71"/>
      <c r="BX247" s="71"/>
      <c r="BY247" s="71"/>
      <c r="BZ247" s="71"/>
      <c r="CA247" s="71"/>
      <c r="CB247" s="71"/>
      <c r="CC247" s="71"/>
      <c r="CD247" s="71"/>
      <c r="CE247" s="71"/>
      <c r="CF247" s="71"/>
      <c r="CG247" s="71"/>
      <c r="CH247" s="71"/>
    </row>
    <row r="248" spans="53:86">
      <c r="BA248" s="71"/>
      <c r="BB248" s="71"/>
      <c r="BC248" s="71"/>
      <c r="BD248" s="71"/>
      <c r="BE248" s="71"/>
      <c r="BF248" s="71"/>
      <c r="BG248" s="71"/>
      <c r="BH248" s="71"/>
      <c r="BI248" s="71"/>
      <c r="BJ248" s="71"/>
      <c r="BK248" s="71"/>
      <c r="BL248" s="71"/>
      <c r="BM248" s="816" t="s">
        <v>1870</v>
      </c>
      <c r="BN248" s="71"/>
      <c r="BO248" s="71"/>
      <c r="BP248" s="71"/>
      <c r="BQ248" s="71"/>
      <c r="BR248" s="71"/>
      <c r="BS248" s="71"/>
      <c r="BT248" s="71"/>
      <c r="BU248" s="71"/>
      <c r="BV248" s="71"/>
      <c r="BW248" s="71"/>
      <c r="BX248" s="71"/>
      <c r="BY248" s="71"/>
      <c r="BZ248" s="71"/>
      <c r="CA248" s="71"/>
      <c r="CB248" s="71"/>
      <c r="CC248" s="71"/>
      <c r="CD248" s="71"/>
      <c r="CE248" s="71"/>
      <c r="CF248" s="71"/>
      <c r="CG248" s="71"/>
      <c r="CH248" s="71"/>
    </row>
    <row r="249" spans="53:86">
      <c r="BA249" s="71"/>
      <c r="BB249" s="71"/>
      <c r="BC249" s="71"/>
      <c r="BD249" s="71"/>
      <c r="BE249" s="71"/>
      <c r="BF249" s="71"/>
      <c r="BG249" s="71"/>
      <c r="BH249" s="71"/>
      <c r="BI249" s="71"/>
      <c r="BJ249" s="71"/>
      <c r="BK249" s="71"/>
      <c r="BL249" s="71"/>
      <c r="BM249" s="817" t="s">
        <v>626</v>
      </c>
      <c r="BN249" s="71"/>
      <c r="BO249" s="71"/>
      <c r="BP249" s="71"/>
      <c r="BQ249" s="71"/>
      <c r="BR249" s="71"/>
      <c r="BS249" s="71"/>
      <c r="BT249" s="71"/>
      <c r="BU249" s="71"/>
      <c r="BV249" s="71"/>
      <c r="BW249" s="71"/>
      <c r="BX249" s="71"/>
      <c r="BY249" s="71"/>
      <c r="BZ249" s="71"/>
      <c r="CA249" s="71"/>
      <c r="CB249" s="71"/>
      <c r="CC249" s="71"/>
      <c r="CD249" s="71"/>
      <c r="CE249" s="71"/>
      <c r="CF249" s="71"/>
      <c r="CG249" s="71"/>
      <c r="CH249" s="71"/>
    </row>
    <row r="250" spans="53:86">
      <c r="BA250" s="71"/>
      <c r="BB250" s="71"/>
      <c r="BC250" s="71"/>
      <c r="BD250" s="71"/>
      <c r="BE250" s="71"/>
      <c r="BF250" s="71"/>
      <c r="BG250" s="71"/>
      <c r="BH250" s="71"/>
      <c r="BI250" s="71"/>
      <c r="BJ250" s="71"/>
      <c r="BK250" s="71"/>
      <c r="BL250" s="71"/>
      <c r="BM250" s="816" t="s">
        <v>627</v>
      </c>
      <c r="BN250" s="71"/>
      <c r="BO250" s="71"/>
      <c r="BP250" s="71"/>
      <c r="BQ250" s="71"/>
      <c r="BR250" s="71"/>
      <c r="BS250" s="71"/>
      <c r="BT250" s="71"/>
      <c r="BU250" s="71"/>
      <c r="BV250" s="71"/>
      <c r="BW250" s="71"/>
      <c r="BX250" s="71"/>
      <c r="BY250" s="71"/>
      <c r="BZ250" s="71"/>
      <c r="CA250" s="71"/>
      <c r="CB250" s="71"/>
      <c r="CC250" s="71"/>
      <c r="CD250" s="71"/>
      <c r="CE250" s="71"/>
      <c r="CF250" s="71"/>
      <c r="CG250" s="71"/>
      <c r="CH250" s="71"/>
    </row>
    <row r="251" spans="53:86">
      <c r="BA251" s="71"/>
      <c r="BB251" s="71"/>
      <c r="BC251" s="71"/>
      <c r="BD251" s="71"/>
      <c r="BE251" s="71"/>
      <c r="BF251" s="71"/>
      <c r="BG251" s="71"/>
      <c r="BH251" s="71"/>
      <c r="BI251" s="71"/>
      <c r="BJ251" s="71"/>
      <c r="BK251" s="71"/>
      <c r="BL251" s="71"/>
      <c r="BM251" s="816" t="s">
        <v>628</v>
      </c>
      <c r="BN251" s="71"/>
      <c r="BO251" s="71"/>
      <c r="BP251" s="71"/>
      <c r="BQ251" s="71"/>
      <c r="BR251" s="71"/>
      <c r="BS251" s="71"/>
      <c r="BT251" s="71"/>
      <c r="BU251" s="71"/>
      <c r="BV251" s="71"/>
      <c r="BW251" s="71"/>
      <c r="BX251" s="71"/>
      <c r="BY251" s="71"/>
      <c r="BZ251" s="71"/>
      <c r="CA251" s="71"/>
      <c r="CB251" s="71"/>
      <c r="CC251" s="71"/>
      <c r="CD251" s="71"/>
      <c r="CE251" s="71"/>
      <c r="CF251" s="71"/>
      <c r="CG251" s="71"/>
      <c r="CH251" s="71"/>
    </row>
    <row r="252" spans="53:86">
      <c r="BA252" s="71"/>
      <c r="BB252" s="71"/>
      <c r="BC252" s="71"/>
      <c r="BD252" s="71"/>
      <c r="BE252" s="71"/>
      <c r="BF252" s="71"/>
      <c r="BG252" s="71"/>
      <c r="BH252" s="71"/>
      <c r="BI252" s="71"/>
      <c r="BJ252" s="71"/>
      <c r="BK252" s="71"/>
      <c r="BL252" s="71"/>
      <c r="BM252" s="71"/>
      <c r="BN252" s="71"/>
      <c r="BO252" s="71"/>
      <c r="BP252" s="71"/>
      <c r="BQ252" s="71"/>
      <c r="BR252" s="71"/>
      <c r="BS252" s="71"/>
      <c r="BT252" s="71"/>
      <c r="BU252" s="71"/>
      <c r="BV252" s="71"/>
      <c r="BW252" s="71"/>
      <c r="BX252" s="71"/>
      <c r="BY252" s="71"/>
      <c r="BZ252" s="71"/>
      <c r="CA252" s="71"/>
      <c r="CB252" s="71"/>
      <c r="CC252" s="71"/>
      <c r="CD252" s="71"/>
      <c r="CE252" s="71"/>
      <c r="CF252" s="71"/>
      <c r="CG252" s="71"/>
      <c r="CH252" s="71"/>
    </row>
    <row r="253" spans="53:86">
      <c r="BA253" s="71"/>
      <c r="BB253" s="71"/>
      <c r="BC253" s="71"/>
      <c r="BD253" s="71"/>
      <c r="BE253" s="71"/>
      <c r="BF253" s="71"/>
      <c r="BG253" s="71"/>
      <c r="BH253" s="71"/>
      <c r="BI253" s="71"/>
      <c r="BJ253" s="71"/>
      <c r="BK253" s="71"/>
      <c r="BL253" s="71"/>
      <c r="BM253" s="71"/>
      <c r="BN253" s="71"/>
      <c r="BO253" s="71"/>
      <c r="BP253" s="71"/>
      <c r="BQ253" s="71"/>
      <c r="BR253" s="71"/>
      <c r="BS253" s="71"/>
      <c r="BT253" s="71"/>
      <c r="BU253" s="71"/>
      <c r="BV253" s="71"/>
      <c r="BW253" s="71"/>
      <c r="BX253" s="71"/>
      <c r="BY253" s="71"/>
      <c r="BZ253" s="71"/>
      <c r="CA253" s="71"/>
      <c r="CB253" s="71"/>
      <c r="CC253" s="71"/>
      <c r="CD253" s="71"/>
      <c r="CE253" s="71"/>
      <c r="CF253" s="71"/>
      <c r="CG253" s="71"/>
      <c r="CH253" s="71"/>
    </row>
    <row r="254" spans="53:86">
      <c r="BA254" s="71"/>
      <c r="BB254" s="71"/>
      <c r="BC254" s="71"/>
      <c r="BD254" s="71"/>
      <c r="BE254" s="71"/>
      <c r="BF254" s="71"/>
      <c r="BG254" s="71"/>
      <c r="BH254" s="71"/>
      <c r="BI254" s="71"/>
      <c r="BJ254" s="71"/>
      <c r="BK254" s="71"/>
      <c r="BL254" s="71"/>
      <c r="BM254" s="71"/>
      <c r="BN254" s="71"/>
      <c r="BO254" s="71"/>
      <c r="BP254" s="71"/>
      <c r="BQ254" s="71"/>
      <c r="BR254" s="71"/>
      <c r="BS254" s="71"/>
      <c r="BT254" s="71"/>
      <c r="BU254" s="71"/>
      <c r="BV254" s="71"/>
      <c r="BW254" s="71"/>
      <c r="BX254" s="71"/>
      <c r="BY254" s="71"/>
      <c r="BZ254" s="71"/>
      <c r="CA254" s="71"/>
      <c r="CB254" s="71"/>
      <c r="CC254" s="71"/>
      <c r="CD254" s="71"/>
      <c r="CE254" s="71"/>
      <c r="CF254" s="71"/>
      <c r="CG254" s="71"/>
      <c r="CH254" s="71"/>
    </row>
    <row r="255" spans="53:86">
      <c r="BA255" s="71"/>
      <c r="BB255" s="71"/>
      <c r="BC255" s="71"/>
      <c r="BD255" s="71"/>
      <c r="BE255" s="71"/>
      <c r="BF255" s="71"/>
      <c r="BG255" s="71"/>
      <c r="BH255" s="71"/>
      <c r="BI255" s="71"/>
      <c r="BJ255" s="71"/>
      <c r="BK255" s="71"/>
      <c r="BL255" s="71"/>
      <c r="BM255" s="71"/>
      <c r="BN255" s="71"/>
      <c r="BO255" s="71"/>
      <c r="BP255" s="71"/>
      <c r="BQ255" s="71"/>
      <c r="BR255" s="71"/>
      <c r="BS255" s="71"/>
      <c r="BT255" s="71"/>
      <c r="BU255" s="71"/>
      <c r="BV255" s="71"/>
      <c r="BW255" s="71"/>
      <c r="BX255" s="71"/>
      <c r="BY255" s="71"/>
      <c r="BZ255" s="71"/>
      <c r="CA255" s="71"/>
      <c r="CB255" s="71"/>
      <c r="CC255" s="71"/>
      <c r="CD255" s="71"/>
      <c r="CE255" s="71"/>
      <c r="CF255" s="71"/>
      <c r="CG255" s="71"/>
      <c r="CH255" s="71"/>
    </row>
    <row r="256" spans="53:86">
      <c r="BA256" s="71"/>
      <c r="BB256" s="71"/>
      <c r="BC256" s="71"/>
      <c r="BD256" s="71"/>
      <c r="BE256" s="71"/>
      <c r="BF256" s="71"/>
      <c r="BG256" s="71"/>
      <c r="BH256" s="71"/>
      <c r="BI256" s="71"/>
      <c r="BJ256" s="71"/>
      <c r="BK256" s="71"/>
      <c r="BL256" s="71"/>
      <c r="BM256" s="71"/>
      <c r="BN256" s="71"/>
      <c r="BO256" s="71"/>
      <c r="BP256" s="71"/>
      <c r="BQ256" s="71"/>
      <c r="BR256" s="71"/>
      <c r="BS256" s="71"/>
      <c r="BT256" s="71"/>
      <c r="BU256" s="71"/>
      <c r="BV256" s="71"/>
      <c r="BW256" s="71"/>
      <c r="BX256" s="71"/>
      <c r="BY256" s="71"/>
      <c r="BZ256" s="71"/>
      <c r="CA256" s="71"/>
      <c r="CB256" s="71"/>
      <c r="CC256" s="71"/>
      <c r="CD256" s="71"/>
      <c r="CE256" s="71"/>
      <c r="CF256" s="71"/>
      <c r="CG256" s="71"/>
      <c r="CH256" s="71"/>
    </row>
    <row r="257" spans="53:86">
      <c r="BA257" s="71"/>
      <c r="BB257" s="71"/>
      <c r="BC257" s="71"/>
      <c r="BD257" s="71"/>
      <c r="BE257" s="71"/>
      <c r="BF257" s="71"/>
      <c r="BG257" s="71"/>
      <c r="BH257" s="71"/>
      <c r="BI257" s="71"/>
      <c r="BJ257" s="71"/>
      <c r="BK257" s="71"/>
      <c r="BL257" s="71"/>
      <c r="BM257" s="71"/>
      <c r="BN257" s="71"/>
      <c r="BO257" s="71"/>
      <c r="BP257" s="71"/>
      <c r="BQ257" s="71"/>
      <c r="BR257" s="71"/>
      <c r="BS257" s="71"/>
      <c r="BT257" s="71"/>
      <c r="BU257" s="71"/>
      <c r="BV257" s="71"/>
      <c r="BW257" s="71"/>
      <c r="BX257" s="71"/>
      <c r="BY257" s="71"/>
      <c r="BZ257" s="71"/>
      <c r="CA257" s="71"/>
      <c r="CB257" s="71"/>
      <c r="CC257" s="71"/>
      <c r="CD257" s="71"/>
      <c r="CE257" s="71"/>
      <c r="CF257" s="71"/>
      <c r="CG257" s="71"/>
      <c r="CH257" s="71"/>
    </row>
    <row r="258" spans="53:86">
      <c r="BA258" s="71"/>
      <c r="BB258" s="71"/>
      <c r="BC258" s="71"/>
      <c r="BD258" s="71"/>
      <c r="BE258" s="71"/>
      <c r="BF258" s="71"/>
      <c r="BG258" s="71"/>
      <c r="BH258" s="71"/>
      <c r="BI258" s="71"/>
      <c r="BJ258" s="71"/>
      <c r="BK258" s="71"/>
      <c r="BL258" s="71"/>
      <c r="BM258" s="71"/>
      <c r="BN258" s="71"/>
      <c r="BO258" s="71"/>
      <c r="BP258" s="71"/>
      <c r="BQ258" s="71"/>
      <c r="BR258" s="71"/>
      <c r="BS258" s="71"/>
      <c r="BT258" s="71"/>
      <c r="BU258" s="71"/>
      <c r="BV258" s="71"/>
      <c r="BW258" s="71"/>
      <c r="BX258" s="71"/>
      <c r="BY258" s="71"/>
      <c r="BZ258" s="71"/>
      <c r="CA258" s="71"/>
      <c r="CB258" s="71"/>
      <c r="CC258" s="71"/>
      <c r="CD258" s="71"/>
      <c r="CE258" s="71"/>
      <c r="CF258" s="71"/>
      <c r="CG258" s="71"/>
      <c r="CH258" s="71"/>
    </row>
  </sheetData>
  <mergeCells count="1">
    <mergeCell ref="A92:J92"/>
  </mergeCells>
  <dataValidations count="6">
    <dataValidation type="list" allowBlank="1" showInputMessage="1" showErrorMessage="1" sqref="C4:C89">
      <formula1>$BO$2:$BO$4</formula1>
    </dataValidation>
    <dataValidation type="list" allowBlank="1" showInputMessage="1" showErrorMessage="1" sqref="G4:G89">
      <formula1>$BD$104:$BD$107</formula1>
    </dataValidation>
    <dataValidation type="list" allowBlank="1" showInputMessage="1" showErrorMessage="1" sqref="B89">
      <formula1>$BA$98:$BA$98</formula1>
    </dataValidation>
    <dataValidation type="list" allowBlank="1" showInputMessage="1" showErrorMessage="1" sqref="D4:D89">
      <formula1>$BO$16:$BO$89</formula1>
    </dataValidation>
    <dataValidation type="list" allowBlank="1" showInputMessage="1" showErrorMessage="1" sqref="A4:A89">
      <formula1>$BB$2:$BB$89</formula1>
    </dataValidation>
    <dataValidation type="list" allowBlank="1" showInputMessage="1" showErrorMessage="1" sqref="B4:B88">
      <formula1>$BA$90:$BA$94</formula1>
    </dataValidation>
  </dataValidations>
  <pageMargins left="0.70866141732283472" right="0.70866141732283472" top="0.74803149606299213" bottom="0.74803149606299213" header="0.51181102362204722" footer="0.51181102362204722"/>
  <pageSetup paperSize="9" scale="26"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[1]Custom_lists!#REF!</xm:f>
          </x14:formula1>
          <xm:sqref>A4:D89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IT1000"/>
  <sheetViews>
    <sheetView zoomScaleSheetLayoutView="75" workbookViewId="0">
      <selection activeCell="M22" sqref="M22"/>
    </sheetView>
  </sheetViews>
  <sheetFormatPr baseColWidth="10" defaultColWidth="5.7109375" defaultRowHeight="20.100000000000001" customHeight="1"/>
  <cols>
    <col min="1" max="1" width="7.42578125" style="1" customWidth="1"/>
    <col min="2" max="2" width="30.7109375" style="43" customWidth="1"/>
    <col min="3" max="3" width="18.7109375" style="44" customWidth="1"/>
    <col min="4" max="4" width="13.7109375" style="44" customWidth="1"/>
    <col min="5" max="5" width="10.7109375" style="44" customWidth="1"/>
    <col min="6" max="7" width="6.7109375" style="44" customWidth="1"/>
    <col min="8" max="8" width="11.7109375" style="44" customWidth="1"/>
    <col min="9" max="9" width="10.7109375" style="44" customWidth="1"/>
    <col min="10" max="10" width="15.85546875" style="44" customWidth="1"/>
    <col min="11" max="11" width="14.7109375" style="44" customWidth="1"/>
    <col min="12" max="12" width="17.7109375" style="44" customWidth="1"/>
    <col min="13" max="13" width="10.7109375" style="44" customWidth="1"/>
    <col min="14" max="14" width="15.7109375" style="44" customWidth="1"/>
    <col min="15" max="15" width="15.7109375" style="43" customWidth="1"/>
    <col min="16" max="17" width="11.7109375" style="43" customWidth="1"/>
    <col min="18" max="18" width="15.7109375" style="43" customWidth="1"/>
    <col min="19" max="19" width="18.7109375" style="44" customWidth="1"/>
    <col min="20" max="20" width="23.140625" style="55" customWidth="1"/>
    <col min="21" max="254" width="5.7109375" style="55" customWidth="1"/>
  </cols>
  <sheetData>
    <row r="1" spans="1:85" ht="23.45" customHeight="1" thickBot="1">
      <c r="A1" s="45" t="s">
        <v>121</v>
      </c>
      <c r="C1" s="45"/>
      <c r="D1" s="45"/>
      <c r="E1" s="45"/>
      <c r="F1" s="45"/>
      <c r="G1" s="45"/>
      <c r="H1" s="45"/>
      <c r="I1" s="45"/>
      <c r="J1" s="45"/>
      <c r="K1" s="45"/>
      <c r="L1" s="45"/>
      <c r="M1" s="45"/>
      <c r="N1" s="33"/>
      <c r="O1" s="33"/>
      <c r="S1" s="139" t="s">
        <v>0</v>
      </c>
      <c r="T1" s="860" t="s">
        <v>1619</v>
      </c>
      <c r="AZ1" s="176" t="s">
        <v>402</v>
      </c>
      <c r="BA1" s="176" t="s">
        <v>402</v>
      </c>
      <c r="BB1" s="277" t="s">
        <v>813</v>
      </c>
      <c r="BC1" s="175" t="s">
        <v>414</v>
      </c>
      <c r="BD1" s="177"/>
      <c r="BE1" s="177"/>
      <c r="BF1" s="71"/>
      <c r="BG1" s="71" t="s">
        <v>449</v>
      </c>
      <c r="BH1" s="71"/>
      <c r="BI1" s="71"/>
      <c r="BJ1" s="71"/>
      <c r="BK1" s="71"/>
      <c r="BL1" s="175" t="s">
        <v>629</v>
      </c>
      <c r="BM1" s="71"/>
      <c r="BN1" s="71" t="s">
        <v>652</v>
      </c>
      <c r="BO1" s="71"/>
      <c r="BP1" s="71"/>
      <c r="BQ1" s="71"/>
      <c r="BR1" s="71"/>
      <c r="BS1" s="71"/>
      <c r="BT1" s="175" t="s">
        <v>689</v>
      </c>
      <c r="BU1" s="71"/>
      <c r="BV1" s="71"/>
      <c r="BW1" s="71"/>
      <c r="BX1" s="71"/>
      <c r="BY1" s="71" t="s">
        <v>706</v>
      </c>
      <c r="BZ1" s="71"/>
      <c r="CA1" s="71"/>
      <c r="CB1" s="71" t="s">
        <v>734</v>
      </c>
      <c r="CC1" s="71"/>
      <c r="CD1" s="71"/>
      <c r="CE1" s="71"/>
      <c r="CF1" s="71"/>
      <c r="CG1" s="71"/>
    </row>
    <row r="2" spans="1:85" ht="17.25" customHeight="1" thickBot="1">
      <c r="A2" s="19"/>
      <c r="B2" s="45"/>
      <c r="C2" s="45"/>
      <c r="D2" s="45"/>
      <c r="E2" s="45"/>
      <c r="F2" s="45"/>
      <c r="G2" s="45"/>
      <c r="H2" s="45"/>
      <c r="I2" s="45"/>
      <c r="J2" s="45"/>
      <c r="K2" s="45"/>
      <c r="L2" s="45"/>
      <c r="M2" s="45"/>
      <c r="N2" s="33"/>
      <c r="O2" s="33"/>
      <c r="S2" s="141" t="s">
        <v>243</v>
      </c>
      <c r="T2" s="906" t="s">
        <v>1814</v>
      </c>
      <c r="AZ2" s="178" t="s">
        <v>319</v>
      </c>
      <c r="BA2" s="178" t="s">
        <v>319</v>
      </c>
      <c r="BB2" s="178" t="s">
        <v>320</v>
      </c>
      <c r="BC2" s="71" t="s">
        <v>419</v>
      </c>
      <c r="BD2" s="177"/>
      <c r="BE2" s="177"/>
      <c r="BF2" s="71"/>
      <c r="BG2" s="71" t="s">
        <v>448</v>
      </c>
      <c r="BH2" s="71"/>
      <c r="BI2" s="71"/>
      <c r="BJ2" s="71"/>
      <c r="BK2" s="71"/>
      <c r="BL2" s="179" t="s">
        <v>461</v>
      </c>
      <c r="BM2" s="71"/>
      <c r="BN2" s="71" t="s">
        <v>113</v>
      </c>
      <c r="BO2" s="71"/>
      <c r="BP2" s="71"/>
      <c r="BQ2" s="71"/>
      <c r="BR2" s="71"/>
      <c r="BS2" s="71"/>
      <c r="BT2" s="65" t="s">
        <v>692</v>
      </c>
      <c r="BU2" s="65"/>
      <c r="BV2" s="65"/>
      <c r="BW2" s="65"/>
      <c r="BX2" s="65"/>
      <c r="BY2" s="65" t="s">
        <v>172</v>
      </c>
      <c r="BZ2" s="65"/>
      <c r="CA2" s="65"/>
      <c r="CB2" s="71" t="s">
        <v>256</v>
      </c>
      <c r="CC2" s="71"/>
      <c r="CD2" s="71"/>
      <c r="CE2" s="71"/>
      <c r="CF2" s="71"/>
      <c r="CG2" s="71"/>
    </row>
    <row r="3" spans="1:85" ht="16.5" customHeight="1" thickBot="1">
      <c r="A3" s="138"/>
      <c r="B3" s="285"/>
      <c r="C3" s="285"/>
      <c r="D3" s="285"/>
      <c r="E3" s="286"/>
      <c r="F3" s="286"/>
      <c r="G3" s="286"/>
      <c r="H3" s="286"/>
      <c r="I3" s="286"/>
      <c r="J3" s="286"/>
      <c r="K3" s="286"/>
      <c r="L3" s="286"/>
      <c r="M3" s="286"/>
      <c r="N3" s="286"/>
      <c r="O3" s="286"/>
      <c r="S3" s="287" t="s">
        <v>364</v>
      </c>
      <c r="T3" s="261"/>
      <c r="AZ3" s="178" t="s">
        <v>321</v>
      </c>
      <c r="BA3" s="178" t="s">
        <v>321</v>
      </c>
      <c r="BB3" s="178" t="s">
        <v>322</v>
      </c>
      <c r="BC3" s="71" t="s">
        <v>210</v>
      </c>
      <c r="BD3" s="177"/>
      <c r="BE3" s="177"/>
      <c r="BF3" s="71"/>
      <c r="BG3" s="71" t="s">
        <v>450</v>
      </c>
      <c r="BH3" s="71"/>
      <c r="BI3" s="71"/>
      <c r="BJ3" s="71"/>
      <c r="BK3" s="71"/>
      <c r="BL3" s="179" t="s">
        <v>462</v>
      </c>
      <c r="BM3" s="71"/>
      <c r="BN3" s="71" t="s">
        <v>115</v>
      </c>
      <c r="BO3" s="71"/>
      <c r="BP3" s="71"/>
      <c r="BQ3" s="71"/>
      <c r="BR3" s="71"/>
      <c r="BS3" s="71"/>
      <c r="BT3" s="65" t="s">
        <v>693</v>
      </c>
      <c r="BU3" s="65"/>
      <c r="BV3" s="65"/>
      <c r="BW3" s="65"/>
      <c r="BX3" s="65"/>
      <c r="BY3" s="65" t="s">
        <v>718</v>
      </c>
      <c r="BZ3" s="65"/>
      <c r="CA3" s="65"/>
      <c r="CB3" s="71" t="s">
        <v>257</v>
      </c>
      <c r="CC3" s="71"/>
      <c r="CD3" s="71"/>
      <c r="CE3" s="71"/>
      <c r="CF3" s="71"/>
      <c r="CG3" s="71"/>
    </row>
    <row r="4" spans="1:85" s="38" customFormat="1" ht="56.25" customHeight="1" thickBot="1">
      <c r="A4" s="133" t="s">
        <v>1</v>
      </c>
      <c r="B4" s="134" t="s">
        <v>122</v>
      </c>
      <c r="C4" s="135" t="s">
        <v>123</v>
      </c>
      <c r="D4" s="135" t="s">
        <v>124</v>
      </c>
      <c r="E4" s="262">
        <v>2014</v>
      </c>
      <c r="F4" s="262">
        <v>2015</v>
      </c>
      <c r="G4" s="262">
        <v>2016</v>
      </c>
      <c r="H4" s="135" t="s">
        <v>279</v>
      </c>
      <c r="I4" s="135" t="s">
        <v>125</v>
      </c>
      <c r="J4" s="135" t="s">
        <v>126</v>
      </c>
      <c r="K4" s="135" t="s">
        <v>305</v>
      </c>
      <c r="L4" s="135" t="s">
        <v>127</v>
      </c>
      <c r="M4" s="135" t="s">
        <v>128</v>
      </c>
      <c r="N4" s="135" t="s">
        <v>129</v>
      </c>
      <c r="O4" s="136" t="s">
        <v>130</v>
      </c>
      <c r="P4" s="135" t="s">
        <v>131</v>
      </c>
      <c r="Q4" s="135" t="s">
        <v>132</v>
      </c>
      <c r="R4" s="135" t="s">
        <v>133</v>
      </c>
      <c r="S4" s="135" t="s">
        <v>134</v>
      </c>
      <c r="T4" s="137" t="s">
        <v>290</v>
      </c>
      <c r="AZ4" s="263" t="s">
        <v>323</v>
      </c>
      <c r="BA4" s="178" t="s">
        <v>323</v>
      </c>
      <c r="BB4" s="178" t="s">
        <v>324</v>
      </c>
      <c r="BC4" s="71" t="s">
        <v>420</v>
      </c>
      <c r="BD4" s="264"/>
      <c r="BE4" s="264"/>
      <c r="BF4" s="71"/>
      <c r="BG4" s="71" t="s">
        <v>455</v>
      </c>
      <c r="BH4" s="71"/>
      <c r="BI4" s="71"/>
      <c r="BJ4" s="71"/>
      <c r="BK4" s="71"/>
      <c r="BL4" s="265" t="s">
        <v>463</v>
      </c>
      <c r="BM4" s="71"/>
      <c r="BN4" s="71" t="s">
        <v>119</v>
      </c>
      <c r="BO4" s="71"/>
      <c r="BP4" s="71"/>
      <c r="BQ4" s="71"/>
      <c r="BR4" s="71"/>
      <c r="BS4" s="71"/>
      <c r="BT4" s="65" t="s">
        <v>694</v>
      </c>
      <c r="BU4" s="65"/>
      <c r="BV4" s="65"/>
      <c r="BW4" s="65"/>
      <c r="BX4" s="65"/>
      <c r="BY4" s="65" t="s">
        <v>56</v>
      </c>
      <c r="BZ4" s="65"/>
      <c r="CA4" s="65"/>
      <c r="CB4" s="71" t="s">
        <v>258</v>
      </c>
      <c r="CC4" s="71"/>
      <c r="CD4" s="71"/>
      <c r="CE4" s="71"/>
      <c r="CF4" s="71"/>
      <c r="CG4" s="71"/>
    </row>
    <row r="5" spans="1:85" s="424" customFormat="1" ht="46.5" customHeight="1">
      <c r="A5" s="422" t="s">
        <v>318</v>
      </c>
      <c r="B5" s="981" t="s">
        <v>1069</v>
      </c>
      <c r="C5" s="992" t="s">
        <v>1070</v>
      </c>
      <c r="D5" s="423" t="s">
        <v>1071</v>
      </c>
      <c r="E5" s="423" t="s">
        <v>5</v>
      </c>
      <c r="F5" s="423" t="s">
        <v>5</v>
      </c>
      <c r="G5" s="423" t="s">
        <v>5</v>
      </c>
      <c r="H5" s="423">
        <v>19</v>
      </c>
      <c r="I5" s="994">
        <v>160</v>
      </c>
      <c r="J5" s="996" t="s">
        <v>1114</v>
      </c>
      <c r="K5" s="423" t="s">
        <v>1879</v>
      </c>
      <c r="L5" s="998" t="s">
        <v>136</v>
      </c>
      <c r="M5" s="996" t="s">
        <v>1072</v>
      </c>
      <c r="N5" s="1000" t="s">
        <v>1073</v>
      </c>
      <c r="O5" s="989" t="s">
        <v>65</v>
      </c>
      <c r="P5" s="880">
        <v>22</v>
      </c>
      <c r="Q5" s="880">
        <v>89</v>
      </c>
      <c r="R5" s="905">
        <f>IF(ISBLANK(H5),"",P5/H5)</f>
        <v>1.1578947368421053</v>
      </c>
      <c r="S5" s="905">
        <f>IF(ISBLANK(K5),"",Q5/K5)</f>
        <v>1.4833333333333334</v>
      </c>
      <c r="T5" s="449" t="s">
        <v>1880</v>
      </c>
    </row>
    <row r="6" spans="1:85" s="424" customFormat="1" ht="32.25" customHeight="1">
      <c r="A6" s="422" t="s">
        <v>318</v>
      </c>
      <c r="B6" s="983"/>
      <c r="C6" s="993"/>
      <c r="D6" s="423" t="s">
        <v>1074</v>
      </c>
      <c r="E6" s="423" t="s">
        <v>5</v>
      </c>
      <c r="F6" s="423" t="s">
        <v>5</v>
      </c>
      <c r="G6" s="423" t="s">
        <v>5</v>
      </c>
      <c r="H6" s="423" t="s">
        <v>1075</v>
      </c>
      <c r="I6" s="995"/>
      <c r="J6" s="997"/>
      <c r="K6" s="423">
        <v>60</v>
      </c>
      <c r="L6" s="999"/>
      <c r="M6" s="997"/>
      <c r="N6" s="1001"/>
      <c r="O6" s="991"/>
      <c r="P6" s="880">
        <v>16</v>
      </c>
      <c r="Q6" s="880">
        <v>58</v>
      </c>
      <c r="R6" s="905">
        <f>IF(ISBLANK(H6),"",P6/H6)</f>
        <v>1</v>
      </c>
      <c r="S6" s="905">
        <f>IF(ISBLANK(K6),"",Q6/K6)</f>
        <v>0.96666666666666667</v>
      </c>
      <c r="T6" s="449"/>
    </row>
    <row r="7" spans="1:85" s="424" customFormat="1" ht="45" customHeight="1">
      <c r="A7" s="422" t="s">
        <v>318</v>
      </c>
      <c r="B7" s="425" t="s">
        <v>1076</v>
      </c>
      <c r="C7" s="425" t="s">
        <v>1077</v>
      </c>
      <c r="D7" s="423" t="s">
        <v>1078</v>
      </c>
      <c r="E7" s="423" t="s">
        <v>5</v>
      </c>
      <c r="F7" s="423" t="s">
        <v>5</v>
      </c>
      <c r="G7" s="423" t="s">
        <v>5</v>
      </c>
      <c r="H7" s="423">
        <v>20</v>
      </c>
      <c r="I7" s="423">
        <v>115</v>
      </c>
      <c r="J7" s="422" t="s">
        <v>138</v>
      </c>
      <c r="K7" s="423">
        <v>1200</v>
      </c>
      <c r="L7" s="426" t="s">
        <v>1079</v>
      </c>
      <c r="M7" s="422" t="s">
        <v>1080</v>
      </c>
      <c r="N7" s="425" t="s">
        <v>1081</v>
      </c>
      <c r="O7" s="425" t="s">
        <v>65</v>
      </c>
      <c r="P7" s="902">
        <v>20</v>
      </c>
      <c r="Q7" s="902">
        <v>1179</v>
      </c>
      <c r="R7" s="905">
        <f>IF(ISBLANK(H7),"",P7/H7)</f>
        <v>1</v>
      </c>
      <c r="S7" s="905">
        <f>IF(ISBLANK(K7),"",Q7/K7)</f>
        <v>0.98250000000000004</v>
      </c>
      <c r="T7" s="449"/>
    </row>
    <row r="8" spans="1:85" s="424" customFormat="1" ht="132" customHeight="1">
      <c r="A8" s="422" t="s">
        <v>318</v>
      </c>
      <c r="B8" s="425" t="s">
        <v>1082</v>
      </c>
      <c r="C8" s="425" t="s">
        <v>1083</v>
      </c>
      <c r="D8" s="423" t="s">
        <v>1084</v>
      </c>
      <c r="E8" s="423" t="s">
        <v>5</v>
      </c>
      <c r="F8" s="423" t="s">
        <v>5</v>
      </c>
      <c r="G8" s="423" t="s">
        <v>5</v>
      </c>
      <c r="H8" s="423" t="s">
        <v>1085</v>
      </c>
      <c r="I8" s="423">
        <v>60</v>
      </c>
      <c r="J8" s="422" t="s">
        <v>138</v>
      </c>
      <c r="K8" s="423" t="s">
        <v>1086</v>
      </c>
      <c r="L8" s="426" t="s">
        <v>1079</v>
      </c>
      <c r="M8" s="422" t="s">
        <v>1087</v>
      </c>
      <c r="N8" s="423" t="s">
        <v>1073</v>
      </c>
      <c r="O8" s="425" t="s">
        <v>65</v>
      </c>
      <c r="P8" s="881">
        <v>2</v>
      </c>
      <c r="Q8" s="881">
        <v>130</v>
      </c>
      <c r="R8" s="905">
        <f>IF(ISBLANK(H8),"",P8/H8)</f>
        <v>9.5238095238095233E-2</v>
      </c>
      <c r="S8" s="905">
        <f>IF(ISBLANK(K8),"",Q8/K8)</f>
        <v>9.6296296296296297E-2</v>
      </c>
      <c r="T8" s="449" t="s">
        <v>1981</v>
      </c>
    </row>
    <row r="9" spans="1:85" s="424" customFormat="1" ht="45" customHeight="1">
      <c r="A9" s="422" t="s">
        <v>318</v>
      </c>
      <c r="B9" s="425" t="s">
        <v>1088</v>
      </c>
      <c r="C9" s="425" t="s">
        <v>1089</v>
      </c>
      <c r="D9" s="423" t="s">
        <v>1090</v>
      </c>
      <c r="E9" s="423" t="s">
        <v>5</v>
      </c>
      <c r="F9" s="423" t="s">
        <v>5</v>
      </c>
      <c r="G9" s="423" t="s">
        <v>5</v>
      </c>
      <c r="H9" s="423">
        <v>50</v>
      </c>
      <c r="I9" s="423">
        <v>50</v>
      </c>
      <c r="J9" s="422" t="s">
        <v>1760</v>
      </c>
      <c r="K9" s="423">
        <v>490</v>
      </c>
      <c r="L9" s="426" t="s">
        <v>1079</v>
      </c>
      <c r="M9" s="422" t="s">
        <v>1091</v>
      </c>
      <c r="N9" s="423" t="s">
        <v>1092</v>
      </c>
      <c r="O9" s="425" t="s">
        <v>1093</v>
      </c>
      <c r="P9" s="903">
        <v>50</v>
      </c>
      <c r="Q9" s="903">
        <v>590</v>
      </c>
      <c r="R9" s="905">
        <f>IF(ISBLANK(H9),"",P9/H9)</f>
        <v>1</v>
      </c>
      <c r="S9" s="905">
        <f>IF(ISBLANK(K9),"",Q9/K9)</f>
        <v>1.2040816326530612</v>
      </c>
      <c r="T9" s="449" t="s">
        <v>1881</v>
      </c>
    </row>
    <row r="10" spans="1:85" s="424" customFormat="1" ht="13.35" customHeight="1">
      <c r="A10" s="422"/>
      <c r="B10" s="425"/>
      <c r="C10" s="425"/>
      <c r="D10" s="423"/>
      <c r="E10" s="423"/>
      <c r="F10" s="423"/>
      <c r="G10" s="423"/>
      <c r="H10" s="423"/>
      <c r="I10" s="423"/>
      <c r="J10" s="422"/>
      <c r="K10" s="423"/>
      <c r="L10" s="426"/>
      <c r="M10" s="422"/>
      <c r="N10" s="423"/>
      <c r="O10" s="425"/>
      <c r="P10" s="430"/>
      <c r="Q10" s="430"/>
      <c r="R10" s="427" t="s">
        <v>1094</v>
      </c>
      <c r="S10" s="427" t="s">
        <v>1094</v>
      </c>
      <c r="T10" s="420"/>
    </row>
    <row r="11" spans="1:85" s="424" customFormat="1" ht="13.35" customHeight="1">
      <c r="A11" s="984" t="s">
        <v>318</v>
      </c>
      <c r="B11" s="981" t="s">
        <v>1095</v>
      </c>
      <c r="C11" s="992" t="s">
        <v>1096</v>
      </c>
      <c r="D11" s="1000" t="s">
        <v>1097</v>
      </c>
      <c r="E11" s="1000" t="s">
        <v>5</v>
      </c>
      <c r="F11" s="1000" t="s">
        <v>5</v>
      </c>
      <c r="G11" s="1000" t="s">
        <v>5</v>
      </c>
      <c r="H11" s="1000" t="s">
        <v>1098</v>
      </c>
      <c r="I11" s="994">
        <v>315</v>
      </c>
      <c r="J11" s="884" t="s">
        <v>1114</v>
      </c>
      <c r="K11" s="423">
        <v>70</v>
      </c>
      <c r="L11" s="998" t="s">
        <v>136</v>
      </c>
      <c r="M11" s="984" t="s">
        <v>1099</v>
      </c>
      <c r="N11" s="986" t="s">
        <v>1100</v>
      </c>
      <c r="O11" s="989" t="s">
        <v>65</v>
      </c>
      <c r="P11" s="903">
        <v>32</v>
      </c>
      <c r="Q11" s="903">
        <v>48</v>
      </c>
      <c r="R11" s="905">
        <f>IF(ISBLANK(H11),"",P11/H11)</f>
        <v>0.96969696969696972</v>
      </c>
      <c r="S11" s="905">
        <f>IF(ISBLANK(K11),"",Q11/K11)</f>
        <v>0.68571428571428572</v>
      </c>
      <c r="T11" s="1002" t="s">
        <v>1882</v>
      </c>
    </row>
    <row r="12" spans="1:85" s="424" customFormat="1" ht="27" customHeight="1">
      <c r="A12" s="985"/>
      <c r="B12" s="982"/>
      <c r="C12" s="1016"/>
      <c r="D12" s="1014"/>
      <c r="E12" s="1014"/>
      <c r="F12" s="1014"/>
      <c r="G12" s="1014"/>
      <c r="H12" s="1014"/>
      <c r="I12" s="1015"/>
      <c r="J12" s="728" t="s">
        <v>1760</v>
      </c>
      <c r="K12" s="423" t="s">
        <v>1762</v>
      </c>
      <c r="L12" s="1013"/>
      <c r="M12" s="985"/>
      <c r="N12" s="987"/>
      <c r="O12" s="990"/>
      <c r="P12" s="903">
        <v>32</v>
      </c>
      <c r="Q12" s="903">
        <v>100</v>
      </c>
      <c r="R12" s="905">
        <f>IF(ISBLANK(H11),"",P12/H11)</f>
        <v>0.96969696969696972</v>
      </c>
      <c r="S12" s="905">
        <f>IF(ISBLANK(K12),"",Q12/K12)</f>
        <v>0.64935064935064934</v>
      </c>
      <c r="T12" s="1003"/>
    </row>
    <row r="13" spans="1:85" s="424" customFormat="1" ht="63.75" customHeight="1">
      <c r="A13" s="422" t="s">
        <v>318</v>
      </c>
      <c r="B13" s="983"/>
      <c r="C13" s="1017"/>
      <c r="D13" s="423" t="s">
        <v>1101</v>
      </c>
      <c r="E13" s="423" t="s">
        <v>5</v>
      </c>
      <c r="F13" s="423" t="s">
        <v>5</v>
      </c>
      <c r="G13" s="423" t="s">
        <v>5</v>
      </c>
      <c r="H13" s="423">
        <v>8</v>
      </c>
      <c r="I13" s="995"/>
      <c r="J13" s="422" t="s">
        <v>1114</v>
      </c>
      <c r="K13" s="423">
        <v>29</v>
      </c>
      <c r="L13" s="999"/>
      <c r="M13" s="422" t="s">
        <v>1102</v>
      </c>
      <c r="N13" s="988"/>
      <c r="O13" s="991"/>
      <c r="P13" s="881">
        <v>13</v>
      </c>
      <c r="Q13" s="881">
        <v>33</v>
      </c>
      <c r="R13" s="905">
        <f>IF(ISBLANK(H13),"",P13/H13)</f>
        <v>1.625</v>
      </c>
      <c r="S13" s="905">
        <f>IF(ISBLANK(K13),"",Q13/K13)</f>
        <v>1.1379310344827587</v>
      </c>
      <c r="T13" s="449" t="s">
        <v>1585</v>
      </c>
    </row>
    <row r="14" spans="1:85" s="424" customFormat="1" ht="107.25" customHeight="1">
      <c r="A14" s="422" t="s">
        <v>318</v>
      </c>
      <c r="B14" s="425" t="s">
        <v>1103</v>
      </c>
      <c r="C14" s="425" t="s">
        <v>1104</v>
      </c>
      <c r="D14" s="423" t="s">
        <v>1105</v>
      </c>
      <c r="E14" s="423" t="s">
        <v>5</v>
      </c>
      <c r="F14" s="423" t="s">
        <v>5</v>
      </c>
      <c r="G14" s="423" t="s">
        <v>5</v>
      </c>
      <c r="H14" s="423" t="s">
        <v>1075</v>
      </c>
      <c r="I14" s="423" t="s">
        <v>1106</v>
      </c>
      <c r="J14" s="422" t="s">
        <v>1114</v>
      </c>
      <c r="K14" s="423" t="s">
        <v>1107</v>
      </c>
      <c r="L14" s="426" t="s">
        <v>136</v>
      </c>
      <c r="M14" s="422" t="s">
        <v>1108</v>
      </c>
      <c r="N14" s="423" t="s">
        <v>1109</v>
      </c>
      <c r="O14" s="425" t="s">
        <v>65</v>
      </c>
      <c r="P14" s="903">
        <v>13</v>
      </c>
      <c r="Q14" s="903">
        <v>63</v>
      </c>
      <c r="R14" s="905">
        <f>IF(ISBLANK(H14),"",P14/H14)</f>
        <v>0.8125</v>
      </c>
      <c r="S14" s="905">
        <f>IF(ISBLANK(K14),"",Q14/K14)</f>
        <v>1.4318181818181819</v>
      </c>
      <c r="T14" s="449" t="s">
        <v>1883</v>
      </c>
    </row>
    <row r="15" spans="1:85" s="424" customFormat="1" ht="105" customHeight="1">
      <c r="A15" s="422" t="s">
        <v>318</v>
      </c>
      <c r="B15" s="425" t="s">
        <v>1110</v>
      </c>
      <c r="C15" s="425" t="s">
        <v>1111</v>
      </c>
      <c r="D15" s="423" t="s">
        <v>1078</v>
      </c>
      <c r="E15" s="423" t="s">
        <v>5</v>
      </c>
      <c r="F15" s="423" t="s">
        <v>5</v>
      </c>
      <c r="G15" s="423" t="s">
        <v>5</v>
      </c>
      <c r="H15" s="423" t="s">
        <v>1112</v>
      </c>
      <c r="I15" s="423" t="s">
        <v>1113</v>
      </c>
      <c r="J15" s="422" t="s">
        <v>1114</v>
      </c>
      <c r="K15" s="423" t="s">
        <v>1115</v>
      </c>
      <c r="L15" s="426" t="s">
        <v>139</v>
      </c>
      <c r="M15" s="422" t="s">
        <v>1116</v>
      </c>
      <c r="N15" s="423" t="s">
        <v>1109</v>
      </c>
      <c r="O15" s="425" t="s">
        <v>65</v>
      </c>
      <c r="P15" s="904">
        <v>25</v>
      </c>
      <c r="Q15" s="903">
        <v>273</v>
      </c>
      <c r="R15" s="905">
        <f>IF(ISBLANK(H15),"",P15/H15)</f>
        <v>1.3157894736842106</v>
      </c>
      <c r="S15" s="905">
        <f>IF(ISBLANK(K15),"",Q15/K15)</f>
        <v>1.365</v>
      </c>
      <c r="T15" s="449" t="s">
        <v>1158</v>
      </c>
    </row>
    <row r="16" spans="1:85" s="424" customFormat="1" ht="25.5">
      <c r="A16" s="422" t="s">
        <v>318</v>
      </c>
      <c r="B16" s="425" t="s">
        <v>1117</v>
      </c>
      <c r="C16" s="425" t="s">
        <v>1118</v>
      </c>
      <c r="D16" s="423" t="s">
        <v>1119</v>
      </c>
      <c r="E16" s="423" t="s">
        <v>5</v>
      </c>
      <c r="F16" s="423" t="s">
        <v>5</v>
      </c>
      <c r="G16" s="423" t="s">
        <v>5</v>
      </c>
      <c r="H16" s="1004" t="s">
        <v>1120</v>
      </c>
      <c r="I16" s="1005"/>
      <c r="J16" s="1005"/>
      <c r="K16" s="1005"/>
      <c r="L16" s="1005"/>
      <c r="M16" s="1006"/>
      <c r="N16" s="423" t="s">
        <v>1092</v>
      </c>
      <c r="O16" s="425" t="s">
        <v>65</v>
      </c>
      <c r="P16" s="1010" t="s">
        <v>1120</v>
      </c>
      <c r="Q16" s="1011"/>
      <c r="R16" s="1011"/>
      <c r="S16" s="1012"/>
      <c r="T16" s="449" t="s">
        <v>1210</v>
      </c>
    </row>
    <row r="17" spans="1:254" s="429" customFormat="1" ht="30.6" customHeight="1">
      <c r="A17" s="422" t="s">
        <v>318</v>
      </c>
      <c r="B17" s="425" t="s">
        <v>1121</v>
      </c>
      <c r="C17" s="425" t="s">
        <v>1122</v>
      </c>
      <c r="D17" s="423" t="s">
        <v>1105</v>
      </c>
      <c r="E17" s="423"/>
      <c r="F17" s="423"/>
      <c r="G17" s="423"/>
      <c r="H17" s="423" t="s">
        <v>1123</v>
      </c>
      <c r="I17" s="423" t="s">
        <v>1124</v>
      </c>
      <c r="J17" s="422" t="s">
        <v>1125</v>
      </c>
      <c r="K17" s="423" t="s">
        <v>1123</v>
      </c>
      <c r="L17" s="426" t="s">
        <v>136</v>
      </c>
      <c r="M17" s="422" t="s">
        <v>1126</v>
      </c>
      <c r="N17" s="423" t="s">
        <v>1756</v>
      </c>
      <c r="O17" s="425" t="s">
        <v>65</v>
      </c>
      <c r="P17" s="1010" t="s">
        <v>1884</v>
      </c>
      <c r="Q17" s="1011"/>
      <c r="R17" s="1011"/>
      <c r="S17" s="1012"/>
      <c r="T17" s="420"/>
    </row>
    <row r="18" spans="1:254" s="429" customFormat="1" ht="33.75" customHeight="1">
      <c r="A18" s="422" t="s">
        <v>318</v>
      </c>
      <c r="B18" s="981" t="s">
        <v>1127</v>
      </c>
      <c r="C18" s="992" t="s">
        <v>64</v>
      </c>
      <c r="D18" s="423" t="s">
        <v>1128</v>
      </c>
      <c r="E18" s="423" t="s">
        <v>5</v>
      </c>
      <c r="F18" s="423" t="s">
        <v>5</v>
      </c>
      <c r="G18" s="423" t="s">
        <v>5</v>
      </c>
      <c r="H18" s="423">
        <v>12</v>
      </c>
      <c r="I18" s="994">
        <v>45</v>
      </c>
      <c r="J18" s="996" t="s">
        <v>1760</v>
      </c>
      <c r="K18" s="423" t="s">
        <v>1129</v>
      </c>
      <c r="L18" s="998" t="s">
        <v>136</v>
      </c>
      <c r="M18" s="996" t="s">
        <v>1759</v>
      </c>
      <c r="N18" s="1000" t="s">
        <v>1092</v>
      </c>
      <c r="O18" s="989" t="s">
        <v>65</v>
      </c>
      <c r="P18" s="903">
        <v>9</v>
      </c>
      <c r="Q18" s="903">
        <v>64</v>
      </c>
      <c r="R18" s="905">
        <f>IF(ISBLANK(H18),"",P18/H18)</f>
        <v>0.75</v>
      </c>
      <c r="S18" s="905">
        <f>IF(ISBLANK(K18),"",Q18/K18)</f>
        <v>0.85333333333333339</v>
      </c>
      <c r="T18" s="449" t="s">
        <v>1886</v>
      </c>
    </row>
    <row r="19" spans="1:254" s="429" customFormat="1" ht="54" customHeight="1">
      <c r="A19" s="422" t="s">
        <v>318</v>
      </c>
      <c r="B19" s="983"/>
      <c r="C19" s="993"/>
      <c r="D19" s="423" t="s">
        <v>1130</v>
      </c>
      <c r="E19" s="423" t="s">
        <v>5</v>
      </c>
      <c r="F19" s="423" t="s">
        <v>5</v>
      </c>
      <c r="G19" s="423" t="s">
        <v>5</v>
      </c>
      <c r="H19" s="423">
        <v>16</v>
      </c>
      <c r="I19" s="995"/>
      <c r="J19" s="997"/>
      <c r="K19" s="423">
        <v>179</v>
      </c>
      <c r="L19" s="999"/>
      <c r="M19" s="997"/>
      <c r="N19" s="1001"/>
      <c r="O19" s="991"/>
      <c r="P19" s="903">
        <v>0</v>
      </c>
      <c r="Q19" s="903">
        <v>0</v>
      </c>
      <c r="R19" s="905">
        <f>IF(ISBLANK(H19),"",P19/H19)</f>
        <v>0</v>
      </c>
      <c r="S19" s="905">
        <f>IF(ISBLANK(K19),"",Q19/K19)</f>
        <v>0</v>
      </c>
      <c r="T19" s="449" t="s">
        <v>1885</v>
      </c>
    </row>
    <row r="20" spans="1:254" s="429" customFormat="1" ht="54" customHeight="1">
      <c r="A20" s="422" t="s">
        <v>318</v>
      </c>
      <c r="B20" s="425" t="s">
        <v>1131</v>
      </c>
      <c r="C20" s="425" t="s">
        <v>1104</v>
      </c>
      <c r="D20" s="423" t="s">
        <v>1132</v>
      </c>
      <c r="E20" s="423" t="s">
        <v>5</v>
      </c>
      <c r="F20" s="423" t="s">
        <v>5</v>
      </c>
      <c r="G20" s="423" t="s">
        <v>5</v>
      </c>
      <c r="H20" s="423">
        <v>21</v>
      </c>
      <c r="I20" s="423">
        <v>105</v>
      </c>
      <c r="J20" s="422" t="s">
        <v>138</v>
      </c>
      <c r="K20" s="423" t="s">
        <v>1133</v>
      </c>
      <c r="L20" s="426" t="s">
        <v>136</v>
      </c>
      <c r="M20" s="422" t="s">
        <v>1134</v>
      </c>
      <c r="N20" s="423" t="s">
        <v>1092</v>
      </c>
      <c r="O20" s="425" t="s">
        <v>65</v>
      </c>
      <c r="P20" s="903">
        <v>20</v>
      </c>
      <c r="Q20" s="903">
        <v>1873</v>
      </c>
      <c r="R20" s="905">
        <f>IF(ISBLANK(H20),"",P20/H20)</f>
        <v>0.95238095238095233</v>
      </c>
      <c r="S20" s="905">
        <f>IF(ISBLANK(K20),"",Q20/K20)</f>
        <v>0.99733759318423854</v>
      </c>
      <c r="T20" s="449" t="s">
        <v>1210</v>
      </c>
    </row>
    <row r="21" spans="1:254" s="429" customFormat="1" ht="12" customHeight="1">
      <c r="A21" s="422"/>
      <c r="B21" s="425"/>
      <c r="C21" s="425"/>
      <c r="D21" s="423"/>
      <c r="E21" s="423"/>
      <c r="F21" s="423"/>
      <c r="G21" s="423"/>
      <c r="H21" s="423"/>
      <c r="I21" s="423"/>
      <c r="J21" s="422"/>
      <c r="K21" s="423"/>
      <c r="L21" s="426"/>
      <c r="M21" s="428"/>
      <c r="N21" s="423"/>
      <c r="O21" s="425"/>
      <c r="P21" s="430"/>
      <c r="Q21" s="430"/>
      <c r="R21" s="427" t="s">
        <v>1094</v>
      </c>
      <c r="S21" s="427" t="s">
        <v>1094</v>
      </c>
      <c r="T21" s="420"/>
    </row>
    <row r="22" spans="1:254" ht="25.5">
      <c r="A22" s="422" t="s">
        <v>318</v>
      </c>
      <c r="B22" s="425" t="s">
        <v>1135</v>
      </c>
      <c r="C22" s="425" t="s">
        <v>1136</v>
      </c>
      <c r="D22" s="423" t="s">
        <v>1132</v>
      </c>
      <c r="E22" s="423"/>
      <c r="F22" s="423" t="s">
        <v>5</v>
      </c>
      <c r="G22" s="423"/>
      <c r="H22" s="423" t="s">
        <v>1098</v>
      </c>
      <c r="I22" s="423" t="s">
        <v>1137</v>
      </c>
      <c r="J22" s="422" t="s">
        <v>138</v>
      </c>
      <c r="K22" s="425" t="s">
        <v>1138</v>
      </c>
      <c r="L22" s="426" t="s">
        <v>136</v>
      </c>
      <c r="M22" s="422" t="s">
        <v>1139</v>
      </c>
      <c r="N22" s="423" t="s">
        <v>1756</v>
      </c>
      <c r="O22" s="425" t="s">
        <v>65</v>
      </c>
      <c r="P22" s="1010" t="s">
        <v>1884</v>
      </c>
      <c r="Q22" s="1011"/>
      <c r="R22" s="1011"/>
      <c r="S22" s="1012"/>
      <c r="T22" s="420"/>
    </row>
    <row r="23" spans="1:254" ht="42" customHeight="1">
      <c r="A23" s="422" t="s">
        <v>318</v>
      </c>
      <c r="B23" s="425" t="s">
        <v>1140</v>
      </c>
      <c r="C23" s="425" t="s">
        <v>1141</v>
      </c>
      <c r="D23" s="423" t="s">
        <v>1074</v>
      </c>
      <c r="E23" s="423" t="s">
        <v>5</v>
      </c>
      <c r="F23" s="423" t="s">
        <v>5</v>
      </c>
      <c r="G23" s="423" t="s">
        <v>5</v>
      </c>
      <c r="H23" s="423" t="s">
        <v>1142</v>
      </c>
      <c r="I23" s="423" t="s">
        <v>1143</v>
      </c>
      <c r="J23" s="422" t="s">
        <v>1114</v>
      </c>
      <c r="K23" s="423" t="s">
        <v>1144</v>
      </c>
      <c r="L23" s="426" t="s">
        <v>136</v>
      </c>
      <c r="M23" s="422" t="s">
        <v>1145</v>
      </c>
      <c r="N23" s="423" t="s">
        <v>1146</v>
      </c>
      <c r="O23" s="425" t="s">
        <v>65</v>
      </c>
      <c r="P23" s="903">
        <v>36</v>
      </c>
      <c r="Q23" s="903">
        <v>68</v>
      </c>
      <c r="R23" s="905">
        <f>IF(ISBLANK(H23),"",P23/H23)</f>
        <v>0.75</v>
      </c>
      <c r="S23" s="905">
        <f>IF(ISBLANK(K23),"",Q23/K23)</f>
        <v>0.68</v>
      </c>
      <c r="T23" s="449" t="s">
        <v>1887</v>
      </c>
    </row>
    <row r="24" spans="1:254" ht="30" customHeight="1">
      <c r="A24" s="422" t="s">
        <v>318</v>
      </c>
      <c r="B24" s="425" t="s">
        <v>1147</v>
      </c>
      <c r="C24" s="425" t="s">
        <v>1148</v>
      </c>
      <c r="D24" s="423" t="s">
        <v>1149</v>
      </c>
      <c r="E24" s="423" t="s">
        <v>5</v>
      </c>
      <c r="F24" s="423" t="s">
        <v>5</v>
      </c>
      <c r="G24" s="423" t="s">
        <v>5</v>
      </c>
      <c r="H24" s="1004" t="s">
        <v>1150</v>
      </c>
      <c r="I24" s="1005"/>
      <c r="J24" s="1005"/>
      <c r="K24" s="1005"/>
      <c r="L24" s="1005"/>
      <c r="M24" s="1006"/>
      <c r="N24" s="423" t="s">
        <v>1092</v>
      </c>
      <c r="O24" s="425" t="s">
        <v>65</v>
      </c>
      <c r="P24" s="1007" t="s">
        <v>1757</v>
      </c>
      <c r="Q24" s="1008"/>
      <c r="R24" s="1008"/>
      <c r="S24" s="1009"/>
      <c r="T24" s="420"/>
    </row>
    <row r="25" spans="1:254" ht="45" customHeight="1">
      <c r="A25" s="422" t="s">
        <v>318</v>
      </c>
      <c r="B25" s="425" t="s">
        <v>1151</v>
      </c>
      <c r="C25" s="425" t="s">
        <v>1152</v>
      </c>
      <c r="D25" s="423" t="s">
        <v>1153</v>
      </c>
      <c r="E25" s="423"/>
      <c r="F25" s="423"/>
      <c r="G25" s="423" t="s">
        <v>5</v>
      </c>
      <c r="H25" s="423" t="s">
        <v>1154</v>
      </c>
      <c r="I25" s="423" t="s">
        <v>1155</v>
      </c>
      <c r="J25" s="422" t="s">
        <v>1761</v>
      </c>
      <c r="K25" s="423" t="s">
        <v>1156</v>
      </c>
      <c r="L25" s="426" t="s">
        <v>136</v>
      </c>
      <c r="M25" s="721" t="s">
        <v>1126</v>
      </c>
      <c r="N25" s="423" t="s">
        <v>1157</v>
      </c>
      <c r="O25" s="425" t="s">
        <v>65</v>
      </c>
      <c r="P25" s="903">
        <v>24</v>
      </c>
      <c r="Q25" s="903">
        <v>96</v>
      </c>
      <c r="R25" s="905">
        <f>IF(ISBLANK(H25),"",P25/H25)</f>
        <v>0.63157894736842102</v>
      </c>
      <c r="S25" s="905">
        <f>IF(ISBLANK(K25),"",Q25/K25)</f>
        <v>0.53333333333333333</v>
      </c>
      <c r="T25" s="449" t="s">
        <v>1888</v>
      </c>
    </row>
    <row r="26" spans="1:254" s="246" customFormat="1" ht="12.75">
      <c r="A26" s="65"/>
      <c r="B26" s="43"/>
      <c r="C26" s="44"/>
      <c r="D26" s="44"/>
      <c r="E26" s="44"/>
      <c r="F26" s="44"/>
      <c r="G26" s="44"/>
      <c r="H26" s="44"/>
      <c r="I26" s="44"/>
      <c r="J26" s="44"/>
      <c r="K26" s="44"/>
      <c r="L26" s="44"/>
      <c r="M26" s="44"/>
      <c r="N26" s="44"/>
      <c r="O26" s="43"/>
      <c r="P26" s="43"/>
      <c r="Q26" s="43"/>
      <c r="R26" s="43"/>
      <c r="S26" s="44"/>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283" t="s">
        <v>359</v>
      </c>
      <c r="BA26" s="283" t="s">
        <v>355</v>
      </c>
      <c r="BB26" s="283" t="s">
        <v>356</v>
      </c>
      <c r="BC26" s="245" t="s">
        <v>421</v>
      </c>
      <c r="BD26" s="242"/>
      <c r="BE26" s="242"/>
      <c r="BF26" s="65"/>
      <c r="BG26" s="245" t="s">
        <v>460</v>
      </c>
      <c r="BH26" s="65"/>
      <c r="BI26" s="65"/>
      <c r="BJ26" s="65"/>
      <c r="BK26" s="65"/>
      <c r="BL26" s="244" t="s">
        <v>480</v>
      </c>
      <c r="BM26" s="65"/>
      <c r="BN26" s="65" t="s">
        <v>655</v>
      </c>
      <c r="BO26" s="65"/>
      <c r="BP26" s="65"/>
      <c r="BQ26" s="65"/>
      <c r="BR26" s="65"/>
      <c r="BS26" s="65"/>
      <c r="BT26" s="65" t="s">
        <v>699</v>
      </c>
      <c r="BU26" s="65"/>
      <c r="BV26" s="65"/>
      <c r="BW26" s="65"/>
      <c r="BX26" s="65"/>
      <c r="BY26" s="65" t="s">
        <v>724</v>
      </c>
      <c r="BZ26" s="65"/>
      <c r="CA26" s="65"/>
      <c r="CB26" s="65"/>
      <c r="CC26" s="270" t="s">
        <v>207</v>
      </c>
      <c r="CD26" s="271"/>
      <c r="CE26" s="270" t="s">
        <v>208</v>
      </c>
      <c r="CF26" s="272"/>
      <c r="CG26" s="272"/>
      <c r="CH26" s="55"/>
      <c r="CI26" s="55"/>
      <c r="CJ26" s="55"/>
      <c r="CK26" s="55"/>
      <c r="CL26" s="55"/>
      <c r="CM26" s="55"/>
      <c r="CN26" s="55"/>
      <c r="CO26" s="55"/>
      <c r="CP26" s="55"/>
      <c r="CQ26" s="55"/>
      <c r="CR26" s="55"/>
      <c r="CS26" s="55"/>
      <c r="CT26" s="55"/>
      <c r="CU26" s="55"/>
      <c r="CV26" s="55"/>
      <c r="CW26" s="55"/>
      <c r="CX26" s="55"/>
      <c r="CY26" s="55"/>
      <c r="CZ26" s="55"/>
      <c r="DA26" s="55"/>
      <c r="DB26" s="55"/>
      <c r="DC26" s="55"/>
      <c r="DD26" s="55"/>
      <c r="DE26" s="55"/>
      <c r="DF26" s="55"/>
      <c r="DG26" s="55"/>
      <c r="DH26" s="55"/>
      <c r="DI26" s="55"/>
      <c r="DJ26" s="55"/>
      <c r="DK26" s="55"/>
      <c r="DL26" s="55"/>
      <c r="DM26" s="55"/>
      <c r="DN26" s="55"/>
      <c r="DO26" s="55"/>
      <c r="DP26" s="55"/>
      <c r="DQ26" s="55"/>
      <c r="DR26" s="55"/>
      <c r="DS26" s="55"/>
      <c r="DT26" s="55"/>
      <c r="DU26" s="55"/>
      <c r="DV26" s="55"/>
      <c r="DW26" s="55"/>
      <c r="DX26" s="55"/>
      <c r="DY26" s="55"/>
      <c r="DZ26" s="55"/>
      <c r="EA26" s="55"/>
      <c r="EB26" s="55"/>
      <c r="EC26" s="55"/>
      <c r="ED26" s="55"/>
      <c r="EE26" s="55"/>
      <c r="EF26" s="55"/>
      <c r="EG26" s="55"/>
      <c r="EH26" s="55"/>
      <c r="EI26" s="55"/>
      <c r="EJ26" s="55"/>
      <c r="EK26" s="55"/>
      <c r="EL26" s="55"/>
      <c r="EM26" s="55"/>
      <c r="EN26" s="55"/>
      <c r="EO26" s="55"/>
      <c r="EP26" s="55"/>
      <c r="EQ26" s="55"/>
      <c r="ER26" s="55"/>
      <c r="ES26" s="55"/>
      <c r="ET26" s="55"/>
      <c r="EU26" s="55"/>
      <c r="EV26" s="55"/>
      <c r="EW26" s="55"/>
      <c r="EX26" s="55"/>
      <c r="EY26" s="55"/>
      <c r="EZ26" s="55"/>
      <c r="FA26" s="55"/>
      <c r="FB26" s="55"/>
      <c r="FC26" s="55"/>
      <c r="FD26" s="55"/>
      <c r="FE26" s="55"/>
      <c r="FF26" s="55"/>
      <c r="FG26" s="55"/>
      <c r="FH26" s="55"/>
      <c r="FI26" s="55"/>
      <c r="FJ26" s="55"/>
      <c r="FK26" s="55"/>
      <c r="FL26" s="55"/>
      <c r="FM26" s="55"/>
      <c r="FN26" s="55"/>
      <c r="FO26" s="55"/>
      <c r="FP26" s="55"/>
      <c r="FQ26" s="55"/>
      <c r="FR26" s="55"/>
      <c r="FS26" s="55"/>
      <c r="FT26" s="55"/>
      <c r="FU26" s="55"/>
      <c r="FV26" s="55"/>
      <c r="FW26" s="55"/>
      <c r="FX26" s="55"/>
      <c r="FY26" s="55"/>
      <c r="FZ26" s="55"/>
      <c r="GA26" s="55"/>
      <c r="GB26" s="55"/>
      <c r="GC26" s="55"/>
      <c r="GD26" s="55"/>
      <c r="GE26" s="55"/>
      <c r="GF26" s="55"/>
      <c r="GG26" s="55"/>
      <c r="GH26" s="55"/>
      <c r="GI26" s="55"/>
      <c r="GJ26" s="55"/>
      <c r="GK26" s="55"/>
      <c r="GL26" s="55"/>
      <c r="GM26" s="55"/>
      <c r="GN26" s="55"/>
      <c r="GO26" s="55"/>
      <c r="GP26" s="55"/>
      <c r="GQ26" s="55"/>
      <c r="GR26" s="55"/>
      <c r="GS26" s="55"/>
      <c r="GT26" s="55"/>
      <c r="GU26" s="55"/>
      <c r="GV26" s="55"/>
      <c r="GW26" s="55"/>
      <c r="GX26" s="55"/>
      <c r="GY26" s="55"/>
      <c r="GZ26" s="55"/>
      <c r="HA26" s="55"/>
      <c r="HB26" s="55"/>
      <c r="HC26" s="55"/>
      <c r="HD26" s="55"/>
      <c r="HE26" s="55"/>
      <c r="HF26" s="55"/>
      <c r="HG26" s="55"/>
      <c r="HH26" s="55"/>
      <c r="HI26" s="55"/>
      <c r="HJ26" s="55"/>
      <c r="HK26" s="55"/>
      <c r="HL26" s="55"/>
      <c r="HM26" s="55"/>
      <c r="HN26" s="55"/>
      <c r="HO26" s="55"/>
      <c r="HP26" s="55"/>
      <c r="HQ26" s="55"/>
      <c r="HR26" s="55"/>
      <c r="HS26" s="55"/>
      <c r="HT26" s="55"/>
      <c r="HU26" s="55"/>
      <c r="HV26" s="55"/>
      <c r="HW26" s="55"/>
      <c r="HX26" s="55"/>
      <c r="HY26" s="55"/>
      <c r="HZ26" s="55"/>
      <c r="IA26" s="55"/>
      <c r="IB26" s="55"/>
      <c r="IC26" s="55"/>
      <c r="ID26" s="55"/>
      <c r="IE26" s="55"/>
      <c r="IF26" s="55"/>
      <c r="IG26" s="55"/>
      <c r="IH26" s="55"/>
      <c r="II26" s="55"/>
      <c r="IJ26" s="55"/>
      <c r="IK26" s="55"/>
      <c r="IL26" s="55"/>
      <c r="IM26" s="55"/>
      <c r="IN26" s="55"/>
      <c r="IO26" s="55"/>
      <c r="IP26" s="55"/>
      <c r="IQ26" s="55"/>
      <c r="IR26" s="55"/>
      <c r="IS26" s="55"/>
      <c r="IT26" s="55"/>
    </row>
    <row r="27" spans="1:254" s="246" customFormat="1" ht="12.75">
      <c r="A27" s="65"/>
      <c r="B27" s="43"/>
      <c r="C27" s="44"/>
      <c r="D27" s="44"/>
      <c r="E27" s="44"/>
      <c r="F27" s="44"/>
      <c r="G27" s="44"/>
      <c r="H27" s="44"/>
      <c r="I27" s="44"/>
      <c r="J27" s="44"/>
      <c r="K27" s="44"/>
      <c r="L27" s="44"/>
      <c r="M27" s="44"/>
      <c r="N27" s="44"/>
      <c r="O27" s="43"/>
      <c r="P27" s="56"/>
      <c r="Q27" s="43"/>
      <c r="R27" s="43"/>
      <c r="S27" s="44"/>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283" t="s">
        <v>361</v>
      </c>
      <c r="BA27" s="283" t="s">
        <v>357</v>
      </c>
      <c r="BB27" s="283" t="s">
        <v>358</v>
      </c>
      <c r="BC27" s="65" t="s">
        <v>430</v>
      </c>
      <c r="BD27" s="242"/>
      <c r="BE27" s="242"/>
      <c r="BF27" s="65"/>
      <c r="BG27" s="65" t="s">
        <v>459</v>
      </c>
      <c r="BH27" s="65"/>
      <c r="BI27" s="65"/>
      <c r="BJ27" s="65"/>
      <c r="BK27" s="65"/>
      <c r="BL27" s="244" t="s">
        <v>481</v>
      </c>
      <c r="BM27" s="65"/>
      <c r="BN27" s="65"/>
      <c r="BO27" s="65"/>
      <c r="BP27" s="65"/>
      <c r="BQ27" s="65"/>
      <c r="BR27" s="65"/>
      <c r="BS27" s="65"/>
      <c r="BT27" s="65" t="s">
        <v>679</v>
      </c>
      <c r="BU27" s="65"/>
      <c r="BV27" s="65"/>
      <c r="BW27" s="65"/>
      <c r="BX27" s="65"/>
      <c r="BY27" s="65" t="s">
        <v>172</v>
      </c>
      <c r="BZ27" s="65"/>
      <c r="CA27" s="65"/>
      <c r="CB27" s="65"/>
      <c r="CC27" s="271" t="s">
        <v>209</v>
      </c>
      <c r="CD27" s="271"/>
      <c r="CE27" s="271" t="s">
        <v>210</v>
      </c>
      <c r="CF27" s="272"/>
      <c r="CG27" s="272"/>
      <c r="CH27" s="55"/>
      <c r="CI27" s="55"/>
      <c r="CJ27" s="55"/>
      <c r="CK27" s="55"/>
      <c r="CL27" s="55"/>
      <c r="CM27" s="55"/>
      <c r="CN27" s="55"/>
      <c r="CO27" s="55"/>
      <c r="CP27" s="55"/>
      <c r="CQ27" s="55"/>
      <c r="CR27" s="55"/>
      <c r="CS27" s="55"/>
      <c r="CT27" s="55"/>
      <c r="CU27" s="55"/>
      <c r="CV27" s="55"/>
      <c r="CW27" s="55"/>
      <c r="CX27" s="55"/>
      <c r="CY27" s="55"/>
      <c r="CZ27" s="55"/>
      <c r="DA27" s="55"/>
      <c r="DB27" s="55"/>
      <c r="DC27" s="55"/>
      <c r="DD27" s="55"/>
      <c r="DE27" s="55"/>
      <c r="DF27" s="55"/>
      <c r="DG27" s="55"/>
      <c r="DH27" s="55"/>
      <c r="DI27" s="55"/>
      <c r="DJ27" s="55"/>
      <c r="DK27" s="55"/>
      <c r="DL27" s="55"/>
      <c r="DM27" s="55"/>
      <c r="DN27" s="55"/>
      <c r="DO27" s="55"/>
      <c r="DP27" s="55"/>
      <c r="DQ27" s="55"/>
      <c r="DR27" s="55"/>
      <c r="DS27" s="55"/>
      <c r="DT27" s="55"/>
      <c r="DU27" s="55"/>
      <c r="DV27" s="55"/>
      <c r="DW27" s="55"/>
      <c r="DX27" s="55"/>
      <c r="DY27" s="55"/>
      <c r="DZ27" s="55"/>
      <c r="EA27" s="55"/>
      <c r="EB27" s="55"/>
      <c r="EC27" s="55"/>
      <c r="ED27" s="55"/>
      <c r="EE27" s="55"/>
      <c r="EF27" s="55"/>
      <c r="EG27" s="55"/>
      <c r="EH27" s="55"/>
      <c r="EI27" s="55"/>
      <c r="EJ27" s="55"/>
      <c r="EK27" s="55"/>
      <c r="EL27" s="55"/>
      <c r="EM27" s="55"/>
      <c r="EN27" s="55"/>
      <c r="EO27" s="55"/>
      <c r="EP27" s="55"/>
      <c r="EQ27" s="55"/>
      <c r="ER27" s="55"/>
      <c r="ES27" s="55"/>
      <c r="ET27" s="55"/>
      <c r="EU27" s="55"/>
      <c r="EV27" s="55"/>
      <c r="EW27" s="55"/>
      <c r="EX27" s="55"/>
      <c r="EY27" s="55"/>
      <c r="EZ27" s="55"/>
      <c r="FA27" s="55"/>
      <c r="FB27" s="55"/>
      <c r="FC27" s="55"/>
      <c r="FD27" s="55"/>
      <c r="FE27" s="55"/>
      <c r="FF27" s="55"/>
      <c r="FG27" s="55"/>
      <c r="FH27" s="55"/>
      <c r="FI27" s="55"/>
      <c r="FJ27" s="55"/>
      <c r="FK27" s="55"/>
      <c r="FL27" s="55"/>
      <c r="FM27" s="55"/>
      <c r="FN27" s="55"/>
      <c r="FO27" s="55"/>
      <c r="FP27" s="55"/>
      <c r="FQ27" s="55"/>
      <c r="FR27" s="55"/>
      <c r="FS27" s="55"/>
      <c r="FT27" s="55"/>
      <c r="FU27" s="55"/>
      <c r="FV27" s="55"/>
      <c r="FW27" s="55"/>
      <c r="FX27" s="55"/>
      <c r="FY27" s="55"/>
      <c r="FZ27" s="55"/>
      <c r="GA27" s="55"/>
      <c r="GB27" s="55"/>
      <c r="GC27" s="55"/>
      <c r="GD27" s="55"/>
      <c r="GE27" s="55"/>
      <c r="GF27" s="55"/>
      <c r="GG27" s="55"/>
      <c r="GH27" s="55"/>
      <c r="GI27" s="55"/>
      <c r="GJ27" s="55"/>
      <c r="GK27" s="55"/>
      <c r="GL27" s="55"/>
      <c r="GM27" s="55"/>
      <c r="GN27" s="55"/>
      <c r="GO27" s="55"/>
      <c r="GP27" s="55"/>
      <c r="GQ27" s="55"/>
      <c r="GR27" s="55"/>
      <c r="GS27" s="55"/>
      <c r="GT27" s="55"/>
      <c r="GU27" s="55"/>
      <c r="GV27" s="55"/>
      <c r="GW27" s="55"/>
      <c r="GX27" s="55"/>
      <c r="GY27" s="55"/>
      <c r="GZ27" s="55"/>
      <c r="HA27" s="55"/>
      <c r="HB27" s="55"/>
      <c r="HC27" s="55"/>
      <c r="HD27" s="55"/>
      <c r="HE27" s="55"/>
      <c r="HF27" s="55"/>
      <c r="HG27" s="55"/>
      <c r="HH27" s="55"/>
      <c r="HI27" s="55"/>
      <c r="HJ27" s="55"/>
      <c r="HK27" s="55"/>
      <c r="HL27" s="55"/>
      <c r="HM27" s="55"/>
      <c r="HN27" s="55"/>
      <c r="HO27" s="55"/>
      <c r="HP27" s="55"/>
      <c r="HQ27" s="55"/>
      <c r="HR27" s="55"/>
      <c r="HS27" s="55"/>
      <c r="HT27" s="55"/>
      <c r="HU27" s="55"/>
      <c r="HV27" s="55"/>
      <c r="HW27" s="55"/>
      <c r="HX27" s="55"/>
      <c r="HY27" s="55"/>
      <c r="HZ27" s="55"/>
      <c r="IA27" s="55"/>
      <c r="IB27" s="55"/>
      <c r="IC27" s="55"/>
      <c r="ID27" s="55"/>
      <c r="IE27" s="55"/>
      <c r="IF27" s="55"/>
      <c r="IG27" s="55"/>
      <c r="IH27" s="55"/>
      <c r="II27" s="55"/>
      <c r="IJ27" s="55"/>
      <c r="IK27" s="55"/>
      <c r="IL27" s="55"/>
      <c r="IM27" s="55"/>
      <c r="IN27" s="55"/>
      <c r="IO27" s="55"/>
      <c r="IP27" s="55"/>
      <c r="IQ27" s="55"/>
      <c r="IR27" s="55"/>
      <c r="IS27" s="55"/>
      <c r="IT27" s="55"/>
    </row>
    <row r="28" spans="1:254" s="246" customFormat="1" ht="12.75">
      <c r="A28" s="65"/>
      <c r="B28" s="43"/>
      <c r="C28" s="44"/>
      <c r="D28" s="44"/>
      <c r="E28" s="44"/>
      <c r="F28" s="44"/>
      <c r="G28" s="44"/>
      <c r="H28" s="44"/>
      <c r="I28" s="44"/>
      <c r="J28" s="44"/>
      <c r="K28" s="44"/>
      <c r="L28" s="44"/>
      <c r="M28" s="44"/>
      <c r="N28" s="44"/>
      <c r="O28" s="43"/>
      <c r="P28" s="43"/>
      <c r="Q28" s="43"/>
      <c r="R28" s="43"/>
      <c r="S28" s="44"/>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283" t="s">
        <v>362</v>
      </c>
      <c r="BA28" s="283" t="s">
        <v>359</v>
      </c>
      <c r="BB28" s="283" t="s">
        <v>360</v>
      </c>
      <c r="BC28" s="65" t="s">
        <v>431</v>
      </c>
      <c r="BD28" s="242"/>
      <c r="BE28" s="242"/>
      <c r="BF28" s="65"/>
      <c r="BG28" s="65" t="s">
        <v>267</v>
      </c>
      <c r="BH28" s="65"/>
      <c r="BI28" s="65"/>
      <c r="BJ28" s="65"/>
      <c r="BK28" s="65"/>
      <c r="BL28" s="244" t="s">
        <v>482</v>
      </c>
      <c r="BM28" s="65"/>
      <c r="BN28" s="65"/>
      <c r="BO28" s="65"/>
      <c r="BP28" s="65"/>
      <c r="BQ28" s="65"/>
      <c r="BR28" s="65"/>
      <c r="BS28" s="65"/>
      <c r="BT28" s="65" t="s">
        <v>680</v>
      </c>
      <c r="BU28" s="65"/>
      <c r="BV28" s="65"/>
      <c r="BW28" s="65"/>
      <c r="BX28" s="65"/>
      <c r="BY28" s="65" t="s">
        <v>718</v>
      </c>
      <c r="BZ28" s="65"/>
      <c r="CA28" s="65"/>
      <c r="CB28" s="65"/>
      <c r="CC28" s="271" t="s">
        <v>211</v>
      </c>
      <c r="CD28" s="271"/>
      <c r="CE28" s="271" t="s">
        <v>212</v>
      </c>
      <c r="CF28" s="272"/>
      <c r="CG28" s="272"/>
      <c r="CH28" s="55"/>
      <c r="CI28" s="55"/>
      <c r="CJ28" s="55"/>
      <c r="CK28" s="55"/>
      <c r="CL28" s="55"/>
      <c r="CM28" s="55"/>
      <c r="CN28" s="55"/>
      <c r="CO28" s="55"/>
      <c r="CP28" s="55"/>
      <c r="CQ28" s="55"/>
      <c r="CR28" s="55"/>
      <c r="CS28" s="55"/>
      <c r="CT28" s="55"/>
      <c r="CU28" s="55"/>
      <c r="CV28" s="55"/>
      <c r="CW28" s="55"/>
      <c r="CX28" s="55"/>
      <c r="CY28" s="55"/>
      <c r="CZ28" s="55"/>
      <c r="DA28" s="55"/>
      <c r="DB28" s="55"/>
      <c r="DC28" s="55"/>
      <c r="DD28" s="55"/>
      <c r="DE28" s="55"/>
      <c r="DF28" s="55"/>
      <c r="DG28" s="55"/>
      <c r="DH28" s="55"/>
      <c r="DI28" s="55"/>
      <c r="DJ28" s="55"/>
      <c r="DK28" s="55"/>
      <c r="DL28" s="55"/>
      <c r="DM28" s="55"/>
      <c r="DN28" s="55"/>
      <c r="DO28" s="55"/>
      <c r="DP28" s="55"/>
      <c r="DQ28" s="55"/>
      <c r="DR28" s="55"/>
      <c r="DS28" s="55"/>
      <c r="DT28" s="55"/>
      <c r="DU28" s="55"/>
      <c r="DV28" s="55"/>
      <c r="DW28" s="55"/>
      <c r="DX28" s="55"/>
      <c r="DY28" s="55"/>
      <c r="DZ28" s="55"/>
      <c r="EA28" s="55"/>
      <c r="EB28" s="55"/>
      <c r="EC28" s="55"/>
      <c r="ED28" s="55"/>
      <c r="EE28" s="55"/>
      <c r="EF28" s="55"/>
      <c r="EG28" s="55"/>
      <c r="EH28" s="55"/>
      <c r="EI28" s="55"/>
      <c r="EJ28" s="55"/>
      <c r="EK28" s="55"/>
      <c r="EL28" s="55"/>
      <c r="EM28" s="55"/>
      <c r="EN28" s="55"/>
      <c r="EO28" s="55"/>
      <c r="EP28" s="55"/>
      <c r="EQ28" s="55"/>
      <c r="ER28" s="55"/>
      <c r="ES28" s="55"/>
      <c r="ET28" s="55"/>
      <c r="EU28" s="55"/>
      <c r="EV28" s="55"/>
      <c r="EW28" s="55"/>
      <c r="EX28" s="55"/>
      <c r="EY28" s="55"/>
      <c r="EZ28" s="55"/>
      <c r="FA28" s="55"/>
      <c r="FB28" s="55"/>
      <c r="FC28" s="55"/>
      <c r="FD28" s="55"/>
      <c r="FE28" s="55"/>
      <c r="FF28" s="55"/>
      <c r="FG28" s="55"/>
      <c r="FH28" s="55"/>
      <c r="FI28" s="55"/>
      <c r="FJ28" s="55"/>
      <c r="FK28" s="55"/>
      <c r="FL28" s="55"/>
      <c r="FM28" s="55"/>
      <c r="FN28" s="55"/>
      <c r="FO28" s="55"/>
      <c r="FP28" s="55"/>
      <c r="FQ28" s="55"/>
      <c r="FR28" s="55"/>
      <c r="FS28" s="55"/>
      <c r="FT28" s="55"/>
      <c r="FU28" s="55"/>
      <c r="FV28" s="55"/>
      <c r="FW28" s="55"/>
      <c r="FX28" s="55"/>
      <c r="FY28" s="55"/>
      <c r="FZ28" s="55"/>
      <c r="GA28" s="55"/>
      <c r="GB28" s="55"/>
      <c r="GC28" s="55"/>
      <c r="GD28" s="55"/>
      <c r="GE28" s="55"/>
      <c r="GF28" s="55"/>
      <c r="GG28" s="55"/>
      <c r="GH28" s="55"/>
      <c r="GI28" s="55"/>
      <c r="GJ28" s="55"/>
      <c r="GK28" s="55"/>
      <c r="GL28" s="55"/>
      <c r="GM28" s="55"/>
      <c r="GN28" s="55"/>
      <c r="GO28" s="55"/>
      <c r="GP28" s="55"/>
      <c r="GQ28" s="55"/>
      <c r="GR28" s="55"/>
      <c r="GS28" s="55"/>
      <c r="GT28" s="55"/>
      <c r="GU28" s="55"/>
      <c r="GV28" s="55"/>
      <c r="GW28" s="55"/>
      <c r="GX28" s="55"/>
      <c r="GY28" s="55"/>
      <c r="GZ28" s="55"/>
      <c r="HA28" s="55"/>
      <c r="HB28" s="55"/>
      <c r="HC28" s="55"/>
      <c r="HD28" s="55"/>
      <c r="HE28" s="55"/>
      <c r="HF28" s="55"/>
      <c r="HG28" s="55"/>
      <c r="HH28" s="55"/>
      <c r="HI28" s="55"/>
      <c r="HJ28" s="55"/>
      <c r="HK28" s="55"/>
      <c r="HL28" s="55"/>
      <c r="HM28" s="55"/>
      <c r="HN28" s="55"/>
      <c r="HO28" s="55"/>
      <c r="HP28" s="55"/>
      <c r="HQ28" s="55"/>
      <c r="HR28" s="55"/>
      <c r="HS28" s="55"/>
      <c r="HT28" s="55"/>
      <c r="HU28" s="55"/>
      <c r="HV28" s="55"/>
      <c r="HW28" s="55"/>
      <c r="HX28" s="55"/>
      <c r="HY28" s="55"/>
      <c r="HZ28" s="55"/>
      <c r="IA28" s="55"/>
      <c r="IB28" s="55"/>
      <c r="IC28" s="55"/>
      <c r="ID28" s="55"/>
      <c r="IE28" s="55"/>
      <c r="IF28" s="55"/>
      <c r="IG28" s="55"/>
      <c r="IH28" s="55"/>
      <c r="II28" s="55"/>
      <c r="IJ28" s="55"/>
      <c r="IK28" s="55"/>
      <c r="IL28" s="55"/>
      <c r="IM28" s="55"/>
      <c r="IN28" s="55"/>
      <c r="IO28" s="55"/>
      <c r="IP28" s="55"/>
      <c r="IQ28" s="55"/>
      <c r="IR28" s="55"/>
      <c r="IS28" s="55"/>
      <c r="IT28" s="55"/>
    </row>
    <row r="29" spans="1:254" s="246" customFormat="1" ht="12.75">
      <c r="A29" s="65"/>
      <c r="B29" s="43"/>
      <c r="C29" s="44"/>
      <c r="D29" s="44"/>
      <c r="E29" s="44"/>
      <c r="F29" s="44"/>
      <c r="G29" s="44"/>
      <c r="H29" s="44"/>
      <c r="I29" s="44"/>
      <c r="J29" s="44"/>
      <c r="K29" s="44"/>
      <c r="L29" s="44"/>
      <c r="M29" s="555"/>
      <c r="N29" s="43"/>
      <c r="O29" s="43"/>
      <c r="P29" s="43"/>
      <c r="Q29" s="43"/>
      <c r="R29" s="44"/>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283" t="s">
        <v>363</v>
      </c>
      <c r="AZ29" s="283" t="s">
        <v>362</v>
      </c>
      <c r="BA29" s="283" t="s">
        <v>4</v>
      </c>
      <c r="BB29" s="65" t="s">
        <v>56</v>
      </c>
      <c r="BC29" s="242"/>
      <c r="BD29" s="242"/>
      <c r="BE29" s="65"/>
      <c r="BF29" s="65" t="s">
        <v>458</v>
      </c>
      <c r="BG29" s="65"/>
      <c r="BH29" s="65"/>
      <c r="BI29" s="65"/>
      <c r="BJ29" s="65"/>
      <c r="BK29" s="244" t="s">
        <v>483</v>
      </c>
      <c r="BL29" s="65"/>
      <c r="BM29" s="65"/>
      <c r="BN29" s="65"/>
      <c r="BO29" s="65"/>
      <c r="BP29" s="65"/>
      <c r="BQ29" s="65"/>
      <c r="BR29" s="65"/>
      <c r="BS29" s="65" t="s">
        <v>681</v>
      </c>
      <c r="BT29" s="65"/>
      <c r="BU29" s="65"/>
      <c r="BV29" s="65"/>
      <c r="BW29" s="65"/>
      <c r="BX29" s="65" t="s">
        <v>56</v>
      </c>
      <c r="BY29" s="65"/>
      <c r="BZ29" s="65"/>
      <c r="CA29" s="65"/>
      <c r="CB29" s="271" t="s">
        <v>213</v>
      </c>
      <c r="CC29" s="271"/>
      <c r="CD29" s="271" t="s">
        <v>214</v>
      </c>
      <c r="CE29" s="272"/>
      <c r="CF29" s="272"/>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c r="HQ29" s="55"/>
      <c r="HR29" s="55"/>
      <c r="HS29" s="55"/>
      <c r="HT29" s="55"/>
      <c r="HU29" s="55"/>
      <c r="HV29" s="55"/>
      <c r="HW29" s="55"/>
      <c r="HX29" s="55"/>
      <c r="HY29" s="55"/>
      <c r="HZ29" s="55"/>
      <c r="IA29" s="55"/>
      <c r="IB29" s="55"/>
      <c r="IC29" s="55"/>
      <c r="ID29" s="55"/>
      <c r="IE29" s="55"/>
      <c r="IF29" s="55"/>
      <c r="IG29" s="55"/>
      <c r="IH29" s="55"/>
      <c r="II29" s="55"/>
      <c r="IJ29" s="55"/>
      <c r="IK29" s="55"/>
      <c r="IL29" s="55"/>
      <c r="IM29" s="55"/>
      <c r="IN29" s="55"/>
      <c r="IO29" s="55"/>
      <c r="IP29" s="55"/>
      <c r="IQ29" s="55"/>
      <c r="IR29" s="55"/>
      <c r="IS29" s="55"/>
    </row>
    <row r="30" spans="1:254" s="246" customFormat="1" ht="12.75">
      <c r="A30" s="65"/>
      <c r="B30" s="43"/>
      <c r="C30" s="44"/>
      <c r="D30" s="44"/>
      <c r="E30" s="44"/>
      <c r="F30" s="44"/>
      <c r="G30" s="44"/>
      <c r="H30" s="44"/>
      <c r="I30" s="44"/>
      <c r="J30" s="44"/>
      <c r="K30" s="44"/>
      <c r="L30" s="44"/>
      <c r="M30" s="44"/>
      <c r="N30" s="44"/>
      <c r="O30" s="43"/>
      <c r="P30" s="43"/>
      <c r="Q30" s="43"/>
      <c r="R30" s="43"/>
      <c r="S30" s="44"/>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65"/>
      <c r="BA30" s="65"/>
      <c r="BB30" s="65"/>
      <c r="BC30" s="65" t="s">
        <v>432</v>
      </c>
      <c r="BD30" s="65"/>
      <c r="BE30" s="65"/>
      <c r="BF30" s="65"/>
      <c r="BG30" s="65" t="s">
        <v>456</v>
      </c>
      <c r="BH30" s="65"/>
      <c r="BI30" s="65"/>
      <c r="BJ30" s="65"/>
      <c r="BK30" s="65"/>
      <c r="BL30" s="244" t="s">
        <v>484</v>
      </c>
      <c r="BM30" s="65"/>
      <c r="BN30" s="65"/>
      <c r="BO30" s="65"/>
      <c r="BP30" s="65"/>
      <c r="BQ30" s="65"/>
      <c r="BR30" s="65"/>
      <c r="BS30" s="65"/>
      <c r="BT30" s="65" t="s">
        <v>682</v>
      </c>
      <c r="BU30" s="65"/>
      <c r="BV30" s="65"/>
      <c r="BW30" s="65"/>
      <c r="BX30" s="65"/>
      <c r="BY30" s="65" t="s">
        <v>726</v>
      </c>
      <c r="BZ30" s="65"/>
      <c r="CA30" s="65"/>
      <c r="CB30" s="65"/>
      <c r="CC30" s="271" t="s">
        <v>215</v>
      </c>
      <c r="CD30" s="271"/>
      <c r="CE30" s="271" t="s">
        <v>216</v>
      </c>
      <c r="CF30" s="272"/>
      <c r="CG30" s="272"/>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c r="HQ30" s="55"/>
      <c r="HR30" s="55"/>
      <c r="HS30" s="55"/>
      <c r="HT30" s="55"/>
      <c r="HU30" s="55"/>
      <c r="HV30" s="55"/>
      <c r="HW30" s="55"/>
      <c r="HX30" s="55"/>
      <c r="HY30" s="55"/>
      <c r="HZ30" s="55"/>
      <c r="IA30" s="55"/>
      <c r="IB30" s="55"/>
      <c r="IC30" s="55"/>
      <c r="ID30" s="55"/>
      <c r="IE30" s="55"/>
      <c r="IF30" s="55"/>
      <c r="IG30" s="55"/>
      <c r="IH30" s="55"/>
      <c r="II30" s="55"/>
      <c r="IJ30" s="55"/>
      <c r="IK30" s="55"/>
      <c r="IL30" s="55"/>
      <c r="IM30" s="55"/>
      <c r="IN30" s="55"/>
      <c r="IO30" s="55"/>
      <c r="IP30" s="55"/>
      <c r="IQ30" s="55"/>
      <c r="IR30" s="55"/>
      <c r="IS30" s="55"/>
      <c r="IT30" s="55"/>
    </row>
    <row r="31" spans="1:254" s="246" customFormat="1" ht="12.75">
      <c r="A31" s="65"/>
      <c r="B31" s="43"/>
      <c r="C31" s="44"/>
      <c r="D31" s="44"/>
      <c r="E31" s="44"/>
      <c r="F31" s="44"/>
      <c r="G31" s="44"/>
      <c r="H31" s="44"/>
      <c r="I31" s="44"/>
      <c r="J31" s="44"/>
      <c r="K31" s="44"/>
      <c r="L31" s="44"/>
      <c r="M31" s="44"/>
      <c r="N31" s="44"/>
      <c r="O31" s="43"/>
      <c r="P31" s="43"/>
      <c r="Q31" s="43"/>
      <c r="R31" s="43"/>
      <c r="S31" s="44"/>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65"/>
      <c r="BA31" s="65"/>
      <c r="BB31" s="65"/>
      <c r="BC31" s="65" t="s">
        <v>433</v>
      </c>
      <c r="BD31" s="65"/>
      <c r="BE31" s="65"/>
      <c r="BF31" s="65"/>
      <c r="BG31" s="65" t="s">
        <v>457</v>
      </c>
      <c r="BH31" s="65"/>
      <c r="BI31" s="65"/>
      <c r="BJ31" s="65"/>
      <c r="BK31" s="65"/>
      <c r="BL31" s="244" t="s">
        <v>485</v>
      </c>
      <c r="BM31" s="65"/>
      <c r="BN31" s="65"/>
      <c r="BO31" s="65"/>
      <c r="BP31" s="65"/>
      <c r="BQ31" s="65"/>
      <c r="BR31" s="65"/>
      <c r="BS31" s="65"/>
      <c r="BT31" s="65" t="s">
        <v>683</v>
      </c>
      <c r="BU31" s="65"/>
      <c r="BV31" s="65"/>
      <c r="BW31" s="65"/>
      <c r="BX31" s="65"/>
      <c r="BY31" s="65" t="s">
        <v>717</v>
      </c>
      <c r="BZ31" s="65"/>
      <c r="CA31" s="65"/>
      <c r="CB31" s="65"/>
      <c r="CC31" s="271" t="s">
        <v>217</v>
      </c>
      <c r="CD31" s="271"/>
      <c r="CE31" s="271" t="s">
        <v>203</v>
      </c>
      <c r="CF31" s="272"/>
      <c r="CG31" s="272"/>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c r="HQ31" s="55"/>
      <c r="HR31" s="55"/>
      <c r="HS31" s="55"/>
      <c r="HT31" s="55"/>
      <c r="HU31" s="55"/>
      <c r="HV31" s="55"/>
      <c r="HW31" s="55"/>
      <c r="HX31" s="55"/>
      <c r="HY31" s="55"/>
      <c r="HZ31" s="55"/>
      <c r="IA31" s="55"/>
      <c r="IB31" s="55"/>
      <c r="IC31" s="55"/>
      <c r="ID31" s="55"/>
      <c r="IE31" s="55"/>
      <c r="IF31" s="55"/>
      <c r="IG31" s="55"/>
      <c r="IH31" s="55"/>
      <c r="II31" s="55"/>
      <c r="IJ31" s="55"/>
      <c r="IK31" s="55"/>
      <c r="IL31" s="55"/>
      <c r="IM31" s="55"/>
      <c r="IN31" s="55"/>
      <c r="IO31" s="55"/>
      <c r="IP31" s="55"/>
      <c r="IQ31" s="55"/>
      <c r="IR31" s="55"/>
      <c r="IS31" s="55"/>
      <c r="IT31" s="55"/>
    </row>
    <row r="32" spans="1:254" s="246" customFormat="1" ht="12.75">
      <c r="A32" s="65"/>
      <c r="B32" s="43"/>
      <c r="C32" s="44"/>
      <c r="D32" s="44"/>
      <c r="E32" s="44"/>
      <c r="F32" s="44"/>
      <c r="G32" s="44"/>
      <c r="H32" s="44"/>
      <c r="I32" s="44"/>
      <c r="J32" s="44"/>
      <c r="K32" s="44"/>
      <c r="L32" s="44"/>
      <c r="M32" s="44"/>
      <c r="N32" s="44"/>
      <c r="O32" s="43"/>
      <c r="P32" s="43"/>
      <c r="Q32" s="43"/>
      <c r="R32" s="43"/>
      <c r="S32" s="44"/>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245" t="s">
        <v>412</v>
      </c>
      <c r="BA32" s="65"/>
      <c r="BB32" s="65"/>
      <c r="BC32" s="65" t="s">
        <v>173</v>
      </c>
      <c r="BD32" s="65"/>
      <c r="BE32" s="65"/>
      <c r="BF32" s="65"/>
      <c r="BG32" s="65" t="s">
        <v>268</v>
      </c>
      <c r="BH32" s="65"/>
      <c r="BI32" s="65"/>
      <c r="BJ32" s="65"/>
      <c r="BK32" s="65"/>
      <c r="BL32" s="244" t="s">
        <v>486</v>
      </c>
      <c r="BM32" s="65"/>
      <c r="BN32" s="65"/>
      <c r="BO32" s="65"/>
      <c r="BP32" s="65"/>
      <c r="BQ32" s="65"/>
      <c r="BR32" s="65"/>
      <c r="BS32" s="65"/>
      <c r="BT32" s="65" t="s">
        <v>700</v>
      </c>
      <c r="BU32" s="65"/>
      <c r="BV32" s="65"/>
      <c r="BW32" s="65"/>
      <c r="BX32" s="65"/>
      <c r="BY32" s="65" t="s">
        <v>173</v>
      </c>
      <c r="BZ32" s="65"/>
      <c r="CA32" s="65"/>
      <c r="CB32" s="65"/>
      <c r="CC32" s="271" t="s">
        <v>218</v>
      </c>
      <c r="CD32" s="271"/>
      <c r="CE32" s="271" t="s">
        <v>200</v>
      </c>
      <c r="CF32" s="272"/>
      <c r="CG32" s="272"/>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c r="HQ32" s="55"/>
      <c r="HR32" s="55"/>
      <c r="HS32" s="55"/>
      <c r="HT32" s="55"/>
      <c r="HU32" s="55"/>
      <c r="HV32" s="55"/>
      <c r="HW32" s="55"/>
      <c r="HX32" s="55"/>
      <c r="HY32" s="55"/>
      <c r="HZ32" s="55"/>
      <c r="IA32" s="55"/>
      <c r="IB32" s="55"/>
      <c r="IC32" s="55"/>
      <c r="ID32" s="55"/>
      <c r="IE32" s="55"/>
      <c r="IF32" s="55"/>
      <c r="IG32" s="55"/>
      <c r="IH32" s="55"/>
      <c r="II32" s="55"/>
      <c r="IJ32" s="55"/>
      <c r="IK32" s="55"/>
      <c r="IL32" s="55"/>
      <c r="IM32" s="55"/>
      <c r="IN32" s="55"/>
      <c r="IO32" s="55"/>
      <c r="IP32" s="55"/>
      <c r="IQ32" s="55"/>
      <c r="IR32" s="55"/>
      <c r="IS32" s="55"/>
      <c r="IT32" s="55"/>
    </row>
    <row r="33" spans="1:254" s="246" customFormat="1" ht="12.75">
      <c r="A33" s="65"/>
      <c r="B33" s="43"/>
      <c r="C33" s="44"/>
      <c r="D33" s="44"/>
      <c r="E33" s="44"/>
      <c r="F33" s="44"/>
      <c r="G33" s="44"/>
      <c r="H33" s="44"/>
      <c r="I33" s="44"/>
      <c r="J33" s="44"/>
      <c r="K33" s="44"/>
      <c r="L33" s="44"/>
      <c r="M33" s="44"/>
      <c r="N33" s="44"/>
      <c r="O33" s="43"/>
      <c r="P33" s="43"/>
      <c r="Q33" s="43"/>
      <c r="R33" s="43"/>
      <c r="S33" s="44"/>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65" t="s">
        <v>18</v>
      </c>
      <c r="BA33" s="65"/>
      <c r="BB33" s="65"/>
      <c r="BC33" s="65" t="s">
        <v>424</v>
      </c>
      <c r="BD33" s="65"/>
      <c r="BE33" s="65"/>
      <c r="BF33" s="65"/>
      <c r="BG33" s="65"/>
      <c r="BH33" s="65"/>
      <c r="BI33" s="65"/>
      <c r="BJ33" s="65"/>
      <c r="BK33" s="65"/>
      <c r="BL33" s="244" t="s">
        <v>487</v>
      </c>
      <c r="BM33" s="65"/>
      <c r="BN33" s="65"/>
      <c r="BO33" s="65"/>
      <c r="BP33" s="65"/>
      <c r="BQ33" s="65"/>
      <c r="BR33" s="65"/>
      <c r="BS33" s="65"/>
      <c r="BT33" s="65" t="s">
        <v>684</v>
      </c>
      <c r="BU33" s="65"/>
      <c r="BV33" s="65"/>
      <c r="BW33" s="65"/>
      <c r="BX33" s="65"/>
      <c r="BY33" s="65" t="s">
        <v>725</v>
      </c>
      <c r="BZ33" s="65"/>
      <c r="CA33" s="65"/>
      <c r="CB33" s="65"/>
      <c r="CC33" s="271" t="s">
        <v>219</v>
      </c>
      <c r="CD33" s="271"/>
      <c r="CE33" s="271" t="s">
        <v>220</v>
      </c>
      <c r="CF33" s="272"/>
      <c r="CG33" s="272"/>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c r="HQ33" s="55"/>
      <c r="HR33" s="55"/>
      <c r="HS33" s="55"/>
      <c r="HT33" s="55"/>
      <c r="HU33" s="55"/>
      <c r="HV33" s="55"/>
      <c r="HW33" s="55"/>
      <c r="HX33" s="55"/>
      <c r="HY33" s="55"/>
      <c r="HZ33" s="55"/>
      <c r="IA33" s="55"/>
      <c r="IB33" s="55"/>
      <c r="IC33" s="55"/>
      <c r="ID33" s="55"/>
      <c r="IE33" s="55"/>
      <c r="IF33" s="55"/>
      <c r="IG33" s="55"/>
      <c r="IH33" s="55"/>
      <c r="II33" s="55"/>
      <c r="IJ33" s="55"/>
      <c r="IK33" s="55"/>
      <c r="IL33" s="55"/>
      <c r="IM33" s="55"/>
      <c r="IN33" s="55"/>
      <c r="IO33" s="55"/>
      <c r="IP33" s="55"/>
      <c r="IQ33" s="55"/>
      <c r="IR33" s="55"/>
      <c r="IS33" s="55"/>
      <c r="IT33" s="55"/>
    </row>
    <row r="34" spans="1:254" s="246" customFormat="1" ht="12.75">
      <c r="A34" s="65"/>
      <c r="B34" s="43"/>
      <c r="C34" s="44"/>
      <c r="D34" s="44"/>
      <c r="E34" s="44"/>
      <c r="F34" s="44"/>
      <c r="G34" s="44"/>
      <c r="H34" s="44"/>
      <c r="I34" s="44"/>
      <c r="J34" s="44"/>
      <c r="K34" s="44"/>
      <c r="L34" s="44"/>
      <c r="M34" s="44"/>
      <c r="N34" s="44"/>
      <c r="O34" s="43"/>
      <c r="P34" s="43"/>
      <c r="Q34" s="43"/>
      <c r="R34" s="43"/>
      <c r="S34" s="44"/>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65" t="s">
        <v>20</v>
      </c>
      <c r="BA34" s="65"/>
      <c r="BB34" s="65"/>
      <c r="BC34" s="65" t="s">
        <v>434</v>
      </c>
      <c r="BD34" s="65"/>
      <c r="BE34" s="65"/>
      <c r="BF34" s="65"/>
      <c r="BG34" s="65"/>
      <c r="BH34" s="65"/>
      <c r="BI34" s="65"/>
      <c r="BJ34" s="65"/>
      <c r="BK34" s="65"/>
      <c r="BL34" s="244" t="s">
        <v>488</v>
      </c>
      <c r="BM34" s="65"/>
      <c r="BN34" s="65"/>
      <c r="BO34" s="65"/>
      <c r="BP34" s="65"/>
      <c r="BQ34" s="65"/>
      <c r="BR34" s="65"/>
      <c r="BS34" s="65"/>
      <c r="BT34" s="65" t="s">
        <v>701</v>
      </c>
      <c r="BU34" s="65"/>
      <c r="BV34" s="65"/>
      <c r="BW34" s="65"/>
      <c r="BX34" s="65"/>
      <c r="BY34" s="65" t="s">
        <v>182</v>
      </c>
      <c r="BZ34" s="65"/>
      <c r="CA34" s="65"/>
      <c r="CB34" s="65"/>
      <c r="CC34" s="271" t="s">
        <v>221</v>
      </c>
      <c r="CD34" s="271"/>
      <c r="CE34" s="271" t="s">
        <v>201</v>
      </c>
      <c r="CF34" s="272"/>
      <c r="CG34" s="272"/>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c r="HQ34" s="55"/>
      <c r="HR34" s="55"/>
      <c r="HS34" s="55"/>
      <c r="HT34" s="55"/>
      <c r="HU34" s="55"/>
      <c r="HV34" s="55"/>
      <c r="HW34" s="55"/>
      <c r="HX34" s="55"/>
      <c r="HY34" s="55"/>
      <c r="HZ34" s="55"/>
      <c r="IA34" s="55"/>
      <c r="IB34" s="55"/>
      <c r="IC34" s="55"/>
      <c r="ID34" s="55"/>
      <c r="IE34" s="55"/>
      <c r="IF34" s="55"/>
      <c r="IG34" s="55"/>
      <c r="IH34" s="55"/>
      <c r="II34" s="55"/>
      <c r="IJ34" s="55"/>
      <c r="IK34" s="55"/>
      <c r="IL34" s="55"/>
      <c r="IM34" s="55"/>
      <c r="IN34" s="55"/>
      <c r="IO34" s="55"/>
      <c r="IP34" s="55"/>
      <c r="IQ34" s="55"/>
      <c r="IR34" s="55"/>
      <c r="IS34" s="55"/>
      <c r="IT34" s="55"/>
    </row>
    <row r="35" spans="1:254" s="246" customFormat="1" ht="12.75">
      <c r="A35" s="65"/>
      <c r="B35" s="43"/>
      <c r="C35" s="44"/>
      <c r="D35" s="44"/>
      <c r="E35" s="44"/>
      <c r="F35" s="44"/>
      <c r="G35" s="44"/>
      <c r="H35" s="44"/>
      <c r="I35" s="44"/>
      <c r="J35" s="44"/>
      <c r="K35" s="44"/>
      <c r="L35" s="44"/>
      <c r="M35" s="44"/>
      <c r="N35" s="44"/>
      <c r="O35" s="43"/>
      <c r="P35" s="43"/>
      <c r="Q35" s="43"/>
      <c r="R35" s="43"/>
      <c r="S35" s="44"/>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65" t="s">
        <v>22</v>
      </c>
      <c r="BA35" s="65"/>
      <c r="BB35" s="65"/>
      <c r="BC35" s="65" t="s">
        <v>435</v>
      </c>
      <c r="BD35" s="65"/>
      <c r="BE35" s="65"/>
      <c r="BF35" s="65"/>
      <c r="BG35" s="245" t="s">
        <v>630</v>
      </c>
      <c r="BH35" s="65"/>
      <c r="BI35" s="65"/>
      <c r="BJ35" s="65"/>
      <c r="BK35" s="65"/>
      <c r="BL35" s="244" t="s">
        <v>489</v>
      </c>
      <c r="BM35" s="65"/>
      <c r="BN35" s="65"/>
      <c r="BO35" s="65"/>
      <c r="BP35" s="65"/>
      <c r="BQ35" s="65"/>
      <c r="BR35" s="65"/>
      <c r="BS35" s="65"/>
      <c r="BT35" s="65" t="s">
        <v>685</v>
      </c>
      <c r="BU35" s="65"/>
      <c r="BV35" s="65"/>
      <c r="BW35" s="65"/>
      <c r="BX35" s="65"/>
      <c r="BY35" s="65" t="s">
        <v>710</v>
      </c>
      <c r="BZ35" s="65"/>
      <c r="CA35" s="65"/>
      <c r="CB35" s="65"/>
      <c r="CC35" s="271" t="s">
        <v>222</v>
      </c>
      <c r="CD35" s="271"/>
      <c r="CE35" s="271"/>
      <c r="CF35" s="272"/>
      <c r="CG35" s="272"/>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c r="HQ35" s="55"/>
      <c r="HR35" s="55"/>
      <c r="HS35" s="55"/>
      <c r="HT35" s="55"/>
      <c r="HU35" s="55"/>
      <c r="HV35" s="55"/>
      <c r="HW35" s="55"/>
      <c r="HX35" s="55"/>
      <c r="HY35" s="55"/>
      <c r="HZ35" s="55"/>
      <c r="IA35" s="55"/>
      <c r="IB35" s="55"/>
      <c r="IC35" s="55"/>
      <c r="ID35" s="55"/>
      <c r="IE35" s="55"/>
      <c r="IF35" s="55"/>
      <c r="IG35" s="55"/>
      <c r="IH35" s="55"/>
      <c r="II35" s="55"/>
      <c r="IJ35" s="55"/>
      <c r="IK35" s="55"/>
      <c r="IL35" s="55"/>
      <c r="IM35" s="55"/>
      <c r="IN35" s="55"/>
      <c r="IO35" s="55"/>
      <c r="IP35" s="55"/>
      <c r="IQ35" s="55"/>
      <c r="IR35" s="55"/>
      <c r="IS35" s="55"/>
      <c r="IT35" s="55"/>
    </row>
    <row r="36" spans="1:254" ht="12.75">
      <c r="AZ36" s="71" t="s">
        <v>24</v>
      </c>
      <c r="BA36" s="71"/>
      <c r="BB36" s="71"/>
      <c r="BC36" s="65" t="s">
        <v>437</v>
      </c>
      <c r="BD36" s="71"/>
      <c r="BE36" s="71"/>
      <c r="BF36" s="71"/>
      <c r="BG36" s="71" t="s">
        <v>737</v>
      </c>
      <c r="BH36" s="71"/>
      <c r="BI36" s="71"/>
      <c r="BJ36" s="71"/>
      <c r="BK36" s="71"/>
      <c r="BL36" s="179" t="s">
        <v>490</v>
      </c>
      <c r="BM36" s="71"/>
      <c r="BN36" s="71"/>
      <c r="BO36" s="71"/>
      <c r="BP36" s="71"/>
      <c r="BQ36" s="71"/>
      <c r="BR36" s="71"/>
      <c r="BS36" s="71"/>
      <c r="BT36" s="65" t="s">
        <v>702</v>
      </c>
      <c r="BU36" s="65"/>
      <c r="BV36" s="65"/>
      <c r="BW36" s="65"/>
      <c r="BX36" s="65"/>
      <c r="BY36" s="65" t="s">
        <v>720</v>
      </c>
      <c r="BZ36" s="65"/>
      <c r="CA36" s="65"/>
      <c r="CB36" s="71"/>
      <c r="CC36" s="63" t="s">
        <v>223</v>
      </c>
      <c r="CD36" s="63"/>
      <c r="CE36" s="63"/>
      <c r="CF36" s="90"/>
      <c r="CG36" s="90"/>
    </row>
    <row r="37" spans="1:254" ht="12.75">
      <c r="AZ37" s="71" t="s">
        <v>401</v>
      </c>
      <c r="BA37" s="71"/>
      <c r="BB37" s="71"/>
      <c r="BC37" s="65" t="s">
        <v>436</v>
      </c>
      <c r="BD37" s="71"/>
      <c r="BE37" s="71"/>
      <c r="BF37" s="71"/>
      <c r="BG37" s="71" t="s">
        <v>631</v>
      </c>
      <c r="BH37" s="71"/>
      <c r="BI37" s="71"/>
      <c r="BJ37" s="71"/>
      <c r="BK37" s="71"/>
      <c r="BL37" s="179" t="s">
        <v>491</v>
      </c>
      <c r="BM37" s="71"/>
      <c r="BN37" s="71"/>
      <c r="BO37" s="71"/>
      <c r="BP37" s="71"/>
      <c r="BQ37" s="71"/>
      <c r="BR37" s="71"/>
      <c r="BS37" s="71"/>
      <c r="BT37" s="65" t="s">
        <v>686</v>
      </c>
      <c r="BU37" s="65"/>
      <c r="BV37" s="65"/>
      <c r="BW37" s="65"/>
      <c r="BX37" s="65"/>
      <c r="BY37" s="65" t="s">
        <v>711</v>
      </c>
      <c r="BZ37" s="65"/>
      <c r="CA37" s="65"/>
      <c r="CB37" s="71"/>
      <c r="CC37" s="63" t="s">
        <v>224</v>
      </c>
      <c r="CD37" s="63"/>
      <c r="CE37" s="63"/>
      <c r="CF37" s="90"/>
      <c r="CG37" s="90"/>
    </row>
    <row r="38" spans="1:254" ht="12.75">
      <c r="AZ38" s="71"/>
      <c r="BA38" s="71"/>
      <c r="BB38" s="71"/>
      <c r="BC38" s="65" t="s">
        <v>438</v>
      </c>
      <c r="BD38" s="71"/>
      <c r="BE38" s="71"/>
      <c r="BF38" s="71"/>
      <c r="BG38" s="71" t="s">
        <v>632</v>
      </c>
      <c r="BH38" s="71"/>
      <c r="BI38" s="71"/>
      <c r="BJ38" s="71"/>
      <c r="BK38" s="71"/>
      <c r="BL38" s="179" t="s">
        <v>492</v>
      </c>
      <c r="BM38" s="71"/>
      <c r="BN38" s="71"/>
      <c r="BO38" s="71"/>
      <c r="BP38" s="71"/>
      <c r="BQ38" s="71"/>
      <c r="BR38" s="71"/>
      <c r="BS38" s="71"/>
      <c r="BT38" s="65" t="s">
        <v>703</v>
      </c>
      <c r="BU38" s="65"/>
      <c r="BV38" s="65"/>
      <c r="BW38" s="65"/>
      <c r="BX38" s="65"/>
      <c r="BY38" s="65" t="s">
        <v>712</v>
      </c>
      <c r="BZ38" s="65"/>
      <c r="CA38" s="65"/>
      <c r="CB38" s="71"/>
      <c r="CC38" s="63" t="s">
        <v>225</v>
      </c>
      <c r="CD38" s="63"/>
      <c r="CE38" s="63"/>
      <c r="CF38" s="90"/>
      <c r="CG38" s="90"/>
    </row>
    <row r="39" spans="1:254" ht="12.75">
      <c r="AZ39" s="71"/>
      <c r="BA39" s="71"/>
      <c r="BB39" s="71"/>
      <c r="BC39" s="65" t="s">
        <v>439</v>
      </c>
      <c r="BD39" s="71"/>
      <c r="BE39" s="71"/>
      <c r="BF39" s="71"/>
      <c r="BG39" s="71" t="s">
        <v>633</v>
      </c>
      <c r="BH39" s="71"/>
      <c r="BI39" s="71"/>
      <c r="BJ39" s="71"/>
      <c r="BK39" s="71"/>
      <c r="BL39" s="179" t="s">
        <v>493</v>
      </c>
      <c r="BM39" s="71"/>
      <c r="BN39" s="71"/>
      <c r="BO39" s="71"/>
      <c r="BP39" s="71"/>
      <c r="BQ39" s="71"/>
      <c r="BR39" s="71"/>
      <c r="BS39" s="71"/>
      <c r="BT39" s="65" t="s">
        <v>704</v>
      </c>
      <c r="BU39" s="65"/>
      <c r="BV39" s="65"/>
      <c r="BW39" s="65"/>
      <c r="BX39" s="65"/>
      <c r="BY39" s="65" t="s">
        <v>723</v>
      </c>
      <c r="BZ39" s="65"/>
      <c r="CA39" s="65"/>
      <c r="CB39" s="71"/>
      <c r="CC39" s="63" t="s">
        <v>226</v>
      </c>
      <c r="CD39" s="63"/>
      <c r="CE39" s="63"/>
      <c r="CF39" s="90"/>
      <c r="CG39" s="90"/>
    </row>
    <row r="40" spans="1:254" ht="12.75">
      <c r="AZ40" s="71" t="s">
        <v>413</v>
      </c>
      <c r="BA40" s="71"/>
      <c r="BB40" s="71"/>
      <c r="BC40" s="65" t="s">
        <v>440</v>
      </c>
      <c r="BD40" s="71"/>
      <c r="BE40" s="71"/>
      <c r="BF40" s="71"/>
      <c r="BG40" s="71" t="s">
        <v>634</v>
      </c>
      <c r="BH40" s="71"/>
      <c r="BI40" s="71"/>
      <c r="BJ40" s="71"/>
      <c r="BK40" s="71"/>
      <c r="BL40" s="179" t="s">
        <v>494</v>
      </c>
      <c r="BM40" s="71"/>
      <c r="BN40" s="71"/>
      <c r="BO40" s="71"/>
      <c r="BP40" s="71"/>
      <c r="BQ40" s="71"/>
      <c r="BR40" s="71"/>
      <c r="BS40" s="71"/>
      <c r="BT40" s="65" t="s">
        <v>705</v>
      </c>
      <c r="BU40" s="65"/>
      <c r="BV40" s="65"/>
      <c r="BW40" s="65"/>
      <c r="BX40" s="65"/>
      <c r="BY40" s="65" t="s">
        <v>713</v>
      </c>
      <c r="BZ40" s="65"/>
      <c r="CA40" s="65"/>
      <c r="CB40" s="71"/>
      <c r="CC40" s="71"/>
      <c r="CD40" s="71"/>
      <c r="CE40" s="71"/>
      <c r="CF40" s="71"/>
      <c r="CG40" s="71"/>
    </row>
    <row r="41" spans="1:254" ht="12.75">
      <c r="AZ41" s="71" t="s">
        <v>40</v>
      </c>
      <c r="BA41" s="71"/>
      <c r="BB41" s="71"/>
      <c r="BC41" s="65" t="s">
        <v>441</v>
      </c>
      <c r="BD41" s="71"/>
      <c r="BE41" s="71"/>
      <c r="BF41" s="71"/>
      <c r="BG41" s="71" t="s">
        <v>635</v>
      </c>
      <c r="BH41" s="71"/>
      <c r="BI41" s="71"/>
      <c r="BJ41" s="71"/>
      <c r="BK41" s="71"/>
      <c r="BL41" s="179" t="s">
        <v>495</v>
      </c>
      <c r="BM41" s="71"/>
      <c r="BN41" s="71"/>
      <c r="BO41" s="71"/>
      <c r="BP41" s="71"/>
      <c r="BQ41" s="71"/>
      <c r="BR41" s="71"/>
      <c r="BS41" s="71"/>
      <c r="BT41" s="65" t="s">
        <v>687</v>
      </c>
      <c r="BU41" s="65"/>
      <c r="BV41" s="65"/>
      <c r="BW41" s="65"/>
      <c r="BX41" s="65"/>
      <c r="BY41" s="65" t="s">
        <v>715</v>
      </c>
      <c r="BZ41" s="65"/>
      <c r="CA41" s="65"/>
      <c r="CB41" s="71"/>
      <c r="CC41" s="71"/>
      <c r="CD41" s="71"/>
      <c r="CE41" s="71"/>
      <c r="CF41" s="71"/>
      <c r="CG41" s="71"/>
    </row>
    <row r="42" spans="1:254" ht="12.75">
      <c r="AZ42" s="71" t="s">
        <v>24</v>
      </c>
      <c r="BA42" s="71"/>
      <c r="BB42" s="71"/>
      <c r="BC42" s="65" t="s">
        <v>442</v>
      </c>
      <c r="BD42" s="71"/>
      <c r="BE42" s="71"/>
      <c r="BF42" s="71"/>
      <c r="BG42" s="71" t="s">
        <v>636</v>
      </c>
      <c r="BH42" s="71"/>
      <c r="BI42" s="71"/>
      <c r="BJ42" s="71"/>
      <c r="BK42" s="71"/>
      <c r="BL42" s="179" t="s">
        <v>496</v>
      </c>
      <c r="BM42" s="71"/>
      <c r="BN42" s="71"/>
      <c r="BO42" s="71"/>
      <c r="BP42" s="71"/>
      <c r="BQ42" s="71"/>
      <c r="BR42" s="71"/>
      <c r="BS42" s="71"/>
      <c r="BT42" s="65" t="s">
        <v>688</v>
      </c>
      <c r="BU42" s="65"/>
      <c r="BV42" s="65"/>
      <c r="BW42" s="65"/>
      <c r="BX42" s="65"/>
      <c r="BY42" s="65" t="s">
        <v>441</v>
      </c>
      <c r="BZ42" s="65"/>
      <c r="CA42" s="65"/>
      <c r="CB42" s="71"/>
      <c r="CC42" s="71"/>
      <c r="CD42" s="71"/>
      <c r="CE42" s="71"/>
      <c r="CF42" s="71"/>
      <c r="CG42" s="71"/>
    </row>
    <row r="43" spans="1:254" ht="12.75">
      <c r="AZ43" s="71" t="s">
        <v>401</v>
      </c>
      <c r="BA43" s="71"/>
      <c r="BB43" s="71"/>
      <c r="BC43" s="65" t="s">
        <v>443</v>
      </c>
      <c r="BD43" s="71"/>
      <c r="BE43" s="71"/>
      <c r="BF43" s="71"/>
      <c r="BG43" s="71" t="s">
        <v>637</v>
      </c>
      <c r="BH43" s="71"/>
      <c r="BI43" s="71"/>
      <c r="BJ43" s="71"/>
      <c r="BK43" s="71"/>
      <c r="BL43" s="179" t="s">
        <v>497</v>
      </c>
      <c r="BM43" s="71"/>
      <c r="BN43" s="71"/>
      <c r="BO43" s="71"/>
      <c r="BP43" s="71"/>
      <c r="BQ43" s="71"/>
      <c r="BR43" s="71"/>
      <c r="BS43" s="71"/>
      <c r="BT43" s="65" t="s">
        <v>690</v>
      </c>
      <c r="BU43" s="65"/>
      <c r="BV43" s="65"/>
      <c r="BW43" s="65"/>
      <c r="BX43" s="65"/>
      <c r="BY43" s="65" t="s">
        <v>716</v>
      </c>
      <c r="BZ43" s="65"/>
      <c r="CA43" s="65"/>
      <c r="CB43" s="71"/>
      <c r="CC43" s="71"/>
      <c r="CD43" s="71"/>
      <c r="CE43" s="71"/>
      <c r="CF43" s="71"/>
      <c r="CG43" s="71"/>
    </row>
    <row r="44" spans="1:254" ht="12.75">
      <c r="AZ44" s="71"/>
      <c r="BA44" s="71"/>
      <c r="BB44" s="71"/>
      <c r="BC44" s="71" t="s">
        <v>429</v>
      </c>
      <c r="BD44" s="71"/>
      <c r="BE44" s="71"/>
      <c r="BF44" s="71"/>
      <c r="BG44" s="71" t="s">
        <v>638</v>
      </c>
      <c r="BH44" s="71"/>
      <c r="BI44" s="71"/>
      <c r="BJ44" s="71"/>
      <c r="BK44" s="71"/>
      <c r="BL44" s="179" t="s">
        <v>498</v>
      </c>
      <c r="BM44" s="71"/>
      <c r="BN44" s="71"/>
      <c r="BO44" s="71"/>
      <c r="BP44" s="71"/>
      <c r="BQ44" s="71"/>
      <c r="BR44" s="71"/>
      <c r="BS44" s="71"/>
      <c r="BT44" s="65" t="s">
        <v>691</v>
      </c>
      <c r="BU44" s="65"/>
      <c r="BV44" s="65"/>
      <c r="BW44" s="65"/>
      <c r="BX44" s="65"/>
      <c r="BY44" s="71"/>
      <c r="BZ44" s="65"/>
      <c r="CA44" s="65"/>
      <c r="CB44" s="71"/>
      <c r="CC44" s="71"/>
      <c r="CD44" s="71"/>
      <c r="CE44" s="71"/>
      <c r="CF44" s="71"/>
      <c r="CG44" s="71"/>
    </row>
    <row r="45" spans="1:254" ht="12.75">
      <c r="AZ45" s="71"/>
      <c r="BA45" s="71"/>
      <c r="BB45" s="71"/>
      <c r="BC45" s="71"/>
      <c r="BD45" s="71"/>
      <c r="BE45" s="71"/>
      <c r="BF45" s="71"/>
      <c r="BG45" s="71" t="s">
        <v>109</v>
      </c>
      <c r="BH45" s="71"/>
      <c r="BI45" s="71"/>
      <c r="BJ45" s="71"/>
      <c r="BK45" s="71"/>
      <c r="BL45" s="179" t="s">
        <v>499</v>
      </c>
      <c r="BM45" s="71"/>
      <c r="BN45" s="71"/>
      <c r="BO45" s="71"/>
      <c r="BP45" s="71"/>
      <c r="BQ45" s="71"/>
      <c r="BR45" s="71"/>
      <c r="BS45" s="71"/>
      <c r="BT45" s="71"/>
      <c r="BU45" s="65"/>
      <c r="BV45" s="65"/>
      <c r="BW45" s="65"/>
      <c r="BX45" s="65"/>
      <c r="BY45" s="71"/>
      <c r="BZ45" s="65"/>
      <c r="CA45" s="65"/>
      <c r="CB45" s="71"/>
      <c r="CC45" s="71"/>
      <c r="CD45" s="71"/>
      <c r="CE45" s="71"/>
      <c r="CF45" s="71"/>
      <c r="CG45" s="71"/>
    </row>
    <row r="46" spans="1:254" ht="12.75">
      <c r="AZ46" s="175" t="s">
        <v>287</v>
      </c>
      <c r="BA46" s="71"/>
      <c r="BB46" s="71"/>
      <c r="BC46" s="71"/>
      <c r="BD46" s="71"/>
      <c r="BE46" s="71"/>
      <c r="BF46" s="71"/>
      <c r="BG46" s="71" t="s">
        <v>110</v>
      </c>
      <c r="BH46" s="71"/>
      <c r="BI46" s="71"/>
      <c r="BJ46" s="71"/>
      <c r="BK46" s="71"/>
      <c r="BL46" s="179" t="s">
        <v>500</v>
      </c>
      <c r="BM46" s="71"/>
      <c r="BN46" s="71"/>
      <c r="BO46" s="71"/>
      <c r="BP46" s="71"/>
      <c r="BQ46" s="71"/>
      <c r="BR46" s="71"/>
      <c r="BS46" s="71"/>
      <c r="BT46" s="71"/>
      <c r="BU46" s="65"/>
      <c r="BV46" s="65"/>
      <c r="BW46" s="65"/>
      <c r="BX46" s="65"/>
      <c r="BY46" s="65"/>
      <c r="BZ46" s="65"/>
      <c r="CA46" s="65"/>
      <c r="CB46" s="71"/>
      <c r="CC46" s="71"/>
      <c r="CD46" s="71"/>
      <c r="CE46" s="71"/>
      <c r="CF46" s="71"/>
      <c r="CG46" s="71"/>
    </row>
    <row r="47" spans="1:254" ht="12.75">
      <c r="AZ47" s="71" t="s">
        <v>7</v>
      </c>
      <c r="BA47" s="71"/>
      <c r="BB47" s="71"/>
      <c r="BC47" s="175" t="s">
        <v>274</v>
      </c>
      <c r="BD47" s="71"/>
      <c r="BE47" s="71"/>
      <c r="BF47" s="71"/>
      <c r="BG47" s="71" t="s">
        <v>111</v>
      </c>
      <c r="BH47" s="71"/>
      <c r="BI47" s="71"/>
      <c r="BJ47" s="71"/>
      <c r="BK47" s="71"/>
      <c r="BL47" s="179" t="s">
        <v>501</v>
      </c>
      <c r="BM47" s="71"/>
      <c r="BN47" s="71"/>
      <c r="BO47" s="71"/>
      <c r="BP47" s="71"/>
      <c r="BQ47" s="71"/>
      <c r="BR47" s="71"/>
      <c r="BS47" s="71"/>
      <c r="BT47" s="65"/>
      <c r="BU47" s="65"/>
      <c r="BV47" s="65"/>
      <c r="BW47" s="65"/>
      <c r="BX47" s="65"/>
      <c r="BY47" s="65"/>
      <c r="BZ47" s="65"/>
      <c r="CA47" s="65"/>
      <c r="CB47" s="71"/>
      <c r="CC47" s="71"/>
      <c r="CD47" s="71"/>
      <c r="CE47" s="71"/>
      <c r="CF47" s="71"/>
      <c r="CG47" s="71"/>
    </row>
    <row r="48" spans="1:254" ht="12.75">
      <c r="AZ48" s="71" t="s">
        <v>97</v>
      </c>
      <c r="BA48" s="71"/>
      <c r="BB48" s="71"/>
      <c r="BC48" s="71" t="s">
        <v>444</v>
      </c>
      <c r="BD48" s="71"/>
      <c r="BE48" s="71"/>
      <c r="BF48" s="71"/>
      <c r="BG48" s="71"/>
      <c r="BH48" s="71"/>
      <c r="BI48" s="71"/>
      <c r="BJ48" s="71"/>
      <c r="BK48" s="71"/>
      <c r="BL48" s="179" t="s">
        <v>502</v>
      </c>
      <c r="BM48" s="71"/>
      <c r="BN48" s="71"/>
      <c r="BO48" s="71"/>
      <c r="BP48" s="71"/>
      <c r="BQ48" s="71"/>
      <c r="BR48" s="71"/>
      <c r="BS48" s="71"/>
      <c r="BT48" s="71"/>
      <c r="BU48" s="65"/>
      <c r="BV48" s="65"/>
      <c r="BW48" s="65"/>
      <c r="BX48" s="65"/>
      <c r="BY48" s="65"/>
      <c r="BZ48" s="65"/>
      <c r="CA48" s="65"/>
      <c r="CB48" s="71"/>
      <c r="CC48" s="71"/>
      <c r="CD48" s="71"/>
      <c r="CE48" s="71"/>
      <c r="CF48" s="71"/>
      <c r="CG48" s="71"/>
    </row>
    <row r="49" spans="52:85" ht="12.75">
      <c r="AZ49" s="71" t="s">
        <v>196</v>
      </c>
      <c r="BA49" s="71"/>
      <c r="BB49" s="71"/>
      <c r="BC49" s="71" t="s">
        <v>445</v>
      </c>
      <c r="BD49" s="71"/>
      <c r="BE49" s="71"/>
      <c r="BF49" s="71"/>
      <c r="BG49" s="71"/>
      <c r="BH49" s="71"/>
      <c r="BI49" s="71"/>
      <c r="BJ49" s="71"/>
      <c r="BK49" s="71"/>
      <c r="BL49" s="179" t="s">
        <v>503</v>
      </c>
      <c r="BM49" s="71"/>
      <c r="BN49" s="71"/>
      <c r="BO49" s="71"/>
      <c r="BP49" s="71"/>
      <c r="BQ49" s="71"/>
      <c r="BR49" s="71"/>
      <c r="BS49" s="71"/>
      <c r="BT49" s="71"/>
      <c r="BU49" s="65"/>
      <c r="BV49" s="65"/>
      <c r="BW49" s="65"/>
      <c r="BX49" s="65"/>
      <c r="BY49" s="65"/>
      <c r="BZ49" s="65"/>
      <c r="CA49" s="65"/>
      <c r="CB49" s="71"/>
      <c r="CC49" s="71"/>
      <c r="CD49" s="71"/>
      <c r="CE49" s="71"/>
      <c r="CF49" s="71"/>
      <c r="CG49" s="71"/>
    </row>
    <row r="50" spans="52:85" ht="12.75">
      <c r="AZ50" s="71" t="s">
        <v>403</v>
      </c>
      <c r="BA50" s="71"/>
      <c r="BB50" s="71"/>
      <c r="BC50" s="71" t="s">
        <v>446</v>
      </c>
      <c r="BD50" s="71"/>
      <c r="BE50" s="71"/>
      <c r="BF50" s="71"/>
      <c r="BG50" s="71"/>
      <c r="BH50" s="71"/>
      <c r="BI50" s="71"/>
      <c r="BJ50" s="71"/>
      <c r="BK50" s="71"/>
      <c r="BL50" s="179" t="s">
        <v>504</v>
      </c>
      <c r="BM50" s="71"/>
      <c r="BN50" s="71"/>
      <c r="BO50" s="71"/>
      <c r="BP50" s="71"/>
      <c r="BQ50" s="71"/>
      <c r="BR50" s="71"/>
      <c r="BS50" s="71"/>
      <c r="BT50" s="71"/>
      <c r="BU50" s="65"/>
      <c r="BV50" s="65"/>
      <c r="BW50" s="65"/>
      <c r="BX50" s="65"/>
      <c r="BY50" s="65"/>
      <c r="BZ50" s="65"/>
      <c r="CA50" s="65"/>
      <c r="CB50" s="71"/>
      <c r="CC50" s="71"/>
      <c r="CD50" s="71"/>
      <c r="CE50" s="71"/>
      <c r="CF50" s="71"/>
      <c r="CG50" s="71"/>
    </row>
    <row r="51" spans="52:85" ht="12.75">
      <c r="AZ51" s="71" t="s">
        <v>404</v>
      </c>
      <c r="BA51" s="71"/>
      <c r="BB51" s="71"/>
      <c r="BC51" s="71"/>
      <c r="BD51" s="71"/>
      <c r="BE51" s="71"/>
      <c r="BF51" s="71"/>
      <c r="BG51" s="71"/>
      <c r="BH51" s="71"/>
      <c r="BI51" s="71"/>
      <c r="BJ51" s="71"/>
      <c r="BK51" s="71"/>
      <c r="BL51" s="179" t="s">
        <v>91</v>
      </c>
      <c r="BM51" s="71"/>
      <c r="BN51" s="71"/>
      <c r="BO51" s="71"/>
      <c r="BP51" s="71"/>
      <c r="BQ51" s="71"/>
      <c r="BR51" s="71"/>
      <c r="BS51" s="71"/>
      <c r="BT51" s="71"/>
      <c r="BU51" s="65"/>
      <c r="BV51" s="65"/>
      <c r="BW51" s="65"/>
      <c r="BX51" s="65"/>
      <c r="BY51" s="65"/>
      <c r="BZ51" s="65"/>
      <c r="CA51" s="65"/>
      <c r="CB51" s="71"/>
      <c r="CC51" s="71"/>
      <c r="CD51" s="71"/>
      <c r="CE51" s="71"/>
      <c r="CF51" s="71"/>
      <c r="CG51" s="71"/>
    </row>
    <row r="52" spans="52:85" ht="12.75">
      <c r="AZ52" s="71" t="s">
        <v>263</v>
      </c>
      <c r="BA52" s="71"/>
      <c r="BB52" s="71"/>
      <c r="BC52" s="71"/>
      <c r="BD52" s="71"/>
      <c r="BE52" s="71"/>
      <c r="BF52" s="71"/>
      <c r="BG52" s="71"/>
      <c r="BH52" s="71"/>
      <c r="BI52" s="71"/>
      <c r="BJ52" s="71"/>
      <c r="BK52" s="71"/>
      <c r="BL52" s="179" t="s">
        <v>505</v>
      </c>
      <c r="BM52" s="71"/>
      <c r="BN52" s="71"/>
      <c r="BO52" s="71"/>
      <c r="BP52" s="71"/>
      <c r="BQ52" s="71"/>
      <c r="BR52" s="71"/>
      <c r="BS52" s="71"/>
      <c r="BT52" s="71"/>
      <c r="BU52" s="71"/>
      <c r="BV52" s="71"/>
      <c r="BW52" s="71"/>
      <c r="BX52" s="71"/>
      <c r="BY52" s="71"/>
      <c r="BZ52" s="71"/>
      <c r="CA52" s="71"/>
      <c r="CB52" s="71"/>
      <c r="CC52" s="71"/>
      <c r="CD52" s="71"/>
      <c r="CE52" s="71"/>
      <c r="CF52" s="71"/>
      <c r="CG52" s="71"/>
    </row>
    <row r="53" spans="52:85" ht="12.75">
      <c r="AZ53" s="71" t="s">
        <v>405</v>
      </c>
      <c r="BA53" s="71"/>
      <c r="BB53" s="71"/>
      <c r="BC53" s="71"/>
      <c r="BD53" s="71"/>
      <c r="BE53" s="71"/>
      <c r="BF53" s="71"/>
      <c r="BG53" s="71"/>
      <c r="BH53" s="71"/>
      <c r="BI53" s="71"/>
      <c r="BJ53" s="71"/>
      <c r="BK53" s="71"/>
      <c r="BL53" s="179" t="s">
        <v>506</v>
      </c>
      <c r="BM53" s="71"/>
      <c r="BN53" s="71"/>
      <c r="BO53" s="71"/>
      <c r="BP53" s="71"/>
      <c r="BQ53" s="71"/>
      <c r="BR53" s="71"/>
      <c r="BS53" s="71"/>
      <c r="BT53" s="71"/>
      <c r="BU53" s="71"/>
      <c r="BV53" s="71"/>
      <c r="BW53" s="71"/>
      <c r="BX53" s="71"/>
      <c r="BY53" s="71"/>
      <c r="BZ53" s="71"/>
      <c r="CA53" s="71"/>
      <c r="CB53" s="71"/>
      <c r="CC53" s="71"/>
      <c r="CD53" s="71"/>
      <c r="CE53" s="71"/>
      <c r="CF53" s="71"/>
      <c r="CG53" s="71"/>
    </row>
    <row r="54" spans="52:85" ht="12.75">
      <c r="AZ54" s="71" t="s">
        <v>406</v>
      </c>
      <c r="BA54" s="71"/>
      <c r="BB54" s="71"/>
      <c r="BC54" s="71"/>
      <c r="BD54" s="71"/>
      <c r="BE54" s="71"/>
      <c r="BF54" s="71"/>
      <c r="BG54" s="71"/>
      <c r="BH54" s="71"/>
      <c r="BI54" s="71"/>
      <c r="BJ54" s="71"/>
      <c r="BK54" s="71"/>
      <c r="BL54" s="179" t="s">
        <v>507</v>
      </c>
      <c r="BM54" s="71"/>
      <c r="BN54" s="71"/>
      <c r="BO54" s="71"/>
      <c r="BP54" s="71"/>
      <c r="BQ54" s="71"/>
      <c r="BR54" s="71"/>
      <c r="BS54" s="71"/>
      <c r="BT54" s="71"/>
      <c r="BU54" s="71"/>
      <c r="BV54" s="71"/>
      <c r="BW54" s="71"/>
      <c r="BX54" s="71"/>
      <c r="BY54" s="71"/>
      <c r="BZ54" s="71"/>
      <c r="CA54" s="71"/>
      <c r="CB54" s="71"/>
      <c r="CC54" s="71"/>
      <c r="CD54" s="71"/>
      <c r="CE54" s="71"/>
      <c r="CF54" s="71"/>
      <c r="CG54" s="71"/>
    </row>
    <row r="55" spans="52:85" ht="12.75">
      <c r="AZ55" s="71" t="s">
        <v>407</v>
      </c>
      <c r="BA55" s="71"/>
      <c r="BB55" s="71"/>
      <c r="BC55" s="71"/>
      <c r="BD55" s="71"/>
      <c r="BE55" s="71"/>
      <c r="BF55" s="71"/>
      <c r="BG55" s="71"/>
      <c r="BH55" s="71"/>
      <c r="BI55" s="71"/>
      <c r="BJ55" s="71"/>
      <c r="BK55" s="71"/>
      <c r="BL55" s="179" t="s">
        <v>508</v>
      </c>
      <c r="BM55" s="71"/>
      <c r="BN55" s="71"/>
      <c r="BO55" s="71"/>
      <c r="BP55" s="71"/>
      <c r="BQ55" s="71"/>
      <c r="BR55" s="71"/>
      <c r="BS55" s="71"/>
      <c r="BT55" s="71"/>
      <c r="BU55" s="71"/>
      <c r="BV55" s="71"/>
      <c r="BW55" s="71"/>
      <c r="BX55" s="71"/>
      <c r="BY55" s="71"/>
      <c r="BZ55" s="71"/>
      <c r="CA55" s="71"/>
      <c r="CB55" s="71"/>
      <c r="CC55" s="71"/>
      <c r="CD55" s="71"/>
      <c r="CE55" s="71"/>
      <c r="CF55" s="71"/>
      <c r="CG55" s="71"/>
    </row>
    <row r="56" spans="52:85" ht="12.75">
      <c r="AZ56" s="71" t="s">
        <v>408</v>
      </c>
      <c r="BA56" s="71"/>
      <c r="BB56" s="71"/>
      <c r="BC56" s="71"/>
      <c r="BD56" s="71"/>
      <c r="BE56" s="71"/>
      <c r="BF56" s="71"/>
      <c r="BG56" s="71"/>
      <c r="BH56" s="71"/>
      <c r="BI56" s="71"/>
      <c r="BJ56" s="71"/>
      <c r="BK56" s="71"/>
      <c r="BL56" s="179" t="s">
        <v>509</v>
      </c>
      <c r="BM56" s="71"/>
      <c r="BN56" s="71"/>
      <c r="BO56" s="71"/>
      <c r="BP56" s="71"/>
      <c r="BQ56" s="71"/>
      <c r="BR56" s="71"/>
      <c r="BS56" s="71"/>
      <c r="BT56" s="71"/>
      <c r="BU56" s="71"/>
      <c r="BV56" s="71"/>
      <c r="BW56" s="71"/>
      <c r="BX56" s="71"/>
      <c r="BY56" s="71"/>
      <c r="BZ56" s="71"/>
      <c r="CA56" s="71"/>
      <c r="CB56" s="71"/>
      <c r="CC56" s="71"/>
      <c r="CD56" s="71"/>
      <c r="CE56" s="71"/>
      <c r="CF56" s="71"/>
      <c r="CG56" s="71"/>
    </row>
    <row r="57" spans="52:85" ht="12.75">
      <c r="AZ57" s="71" t="s">
        <v>409</v>
      </c>
      <c r="BA57" s="71"/>
      <c r="BB57" s="71"/>
      <c r="BC57" s="71"/>
      <c r="BD57" s="71"/>
      <c r="BE57" s="71"/>
      <c r="BF57" s="71"/>
      <c r="BG57" s="71"/>
      <c r="BH57" s="71"/>
      <c r="BI57" s="71"/>
      <c r="BJ57" s="71"/>
      <c r="BK57" s="71"/>
      <c r="BL57" s="179" t="s">
        <v>510</v>
      </c>
      <c r="BM57" s="71"/>
      <c r="BN57" s="71"/>
      <c r="BO57" s="71"/>
      <c r="BP57" s="71"/>
      <c r="BQ57" s="71"/>
      <c r="BR57" s="71"/>
      <c r="BS57" s="71"/>
      <c r="BT57" s="71"/>
      <c r="BU57" s="71"/>
      <c r="BV57" s="71"/>
      <c r="BW57" s="71"/>
      <c r="BX57" s="71"/>
      <c r="BY57" s="71"/>
      <c r="BZ57" s="71"/>
      <c r="CA57" s="71"/>
      <c r="CB57" s="71"/>
      <c r="CC57" s="71"/>
      <c r="CD57" s="71"/>
      <c r="CE57" s="71"/>
      <c r="CF57" s="71"/>
      <c r="CG57" s="71"/>
    </row>
    <row r="58" spans="52:85" ht="12.75">
      <c r="AZ58" s="71" t="s">
        <v>410</v>
      </c>
      <c r="BA58" s="71"/>
      <c r="BB58" s="71"/>
      <c r="BC58" s="71"/>
      <c r="BD58" s="71"/>
      <c r="BE58" s="71"/>
      <c r="BF58" s="71"/>
      <c r="BG58" s="71"/>
      <c r="BH58" s="71"/>
      <c r="BI58" s="71"/>
      <c r="BJ58" s="71"/>
      <c r="BK58" s="71"/>
      <c r="BL58" s="179" t="s">
        <v>511</v>
      </c>
      <c r="BM58" s="71"/>
      <c r="BN58" s="71"/>
      <c r="BO58" s="71"/>
      <c r="BP58" s="71"/>
      <c r="BQ58" s="71"/>
      <c r="BR58" s="71"/>
      <c r="BS58" s="71"/>
      <c r="BT58" s="71"/>
      <c r="BU58" s="71"/>
      <c r="BV58" s="71"/>
      <c r="BW58" s="71"/>
      <c r="BX58" s="71"/>
      <c r="BY58" s="71"/>
      <c r="BZ58" s="71"/>
      <c r="CA58" s="71"/>
      <c r="CB58" s="71"/>
      <c r="CC58" s="71"/>
      <c r="CD58" s="71"/>
      <c r="CE58" s="71"/>
      <c r="CF58" s="71"/>
      <c r="CG58" s="71"/>
    </row>
    <row r="59" spans="52:85" ht="12.75">
      <c r="AZ59" s="71" t="s">
        <v>411</v>
      </c>
      <c r="BA59" s="71"/>
      <c r="BB59" s="71"/>
      <c r="BC59" s="71"/>
      <c r="BD59" s="71"/>
      <c r="BE59" s="71"/>
      <c r="BF59" s="71"/>
      <c r="BG59" s="71"/>
      <c r="BH59" s="71"/>
      <c r="BI59" s="71"/>
      <c r="BJ59" s="71"/>
      <c r="BK59" s="71"/>
      <c r="BL59" s="179" t="s">
        <v>512</v>
      </c>
      <c r="BM59" s="71"/>
      <c r="BN59" s="71"/>
      <c r="BO59" s="71"/>
      <c r="BP59" s="71"/>
      <c r="BQ59" s="71"/>
      <c r="BR59" s="71"/>
      <c r="BS59" s="71"/>
      <c r="BT59" s="71"/>
      <c r="BU59" s="71"/>
      <c r="BV59" s="71"/>
      <c r="BW59" s="71"/>
      <c r="BX59" s="71"/>
      <c r="BY59" s="71"/>
      <c r="BZ59" s="71"/>
      <c r="CA59" s="71"/>
      <c r="CB59" s="71"/>
      <c r="CC59" s="71"/>
      <c r="CD59" s="71"/>
      <c r="CE59" s="71"/>
      <c r="CF59" s="71"/>
      <c r="CG59" s="71"/>
    </row>
    <row r="60" spans="52:85" ht="12.75">
      <c r="AZ60" s="71"/>
      <c r="BA60" s="71"/>
      <c r="BB60" s="71"/>
      <c r="BC60" s="71"/>
      <c r="BD60" s="71"/>
      <c r="BE60" s="71"/>
      <c r="BF60" s="71"/>
      <c r="BG60" s="71"/>
      <c r="BH60" s="71"/>
      <c r="BI60" s="71"/>
      <c r="BJ60" s="71"/>
      <c r="BK60" s="71"/>
      <c r="BL60" s="179" t="s">
        <v>513</v>
      </c>
      <c r="BM60" s="71"/>
      <c r="BN60" s="71"/>
      <c r="BO60" s="71"/>
      <c r="BP60" s="71"/>
      <c r="BQ60" s="71"/>
      <c r="BR60" s="71"/>
      <c r="BS60" s="71"/>
      <c r="BT60" s="71"/>
      <c r="BU60" s="71"/>
      <c r="BV60" s="71"/>
      <c r="BW60" s="71"/>
      <c r="BX60" s="71"/>
      <c r="BY60" s="71"/>
      <c r="BZ60" s="71"/>
      <c r="CA60" s="71"/>
      <c r="CB60" s="71"/>
      <c r="CC60" s="71"/>
      <c r="CD60" s="71"/>
      <c r="CE60" s="71"/>
      <c r="CF60" s="71"/>
      <c r="CG60" s="71"/>
    </row>
    <row r="61" spans="52:85" ht="12.75">
      <c r="AZ61" s="71"/>
      <c r="BA61" s="71"/>
      <c r="BB61" s="71"/>
      <c r="BC61" s="71"/>
      <c r="BD61" s="71"/>
      <c r="BE61" s="71"/>
      <c r="BF61" s="71"/>
      <c r="BG61" s="71"/>
      <c r="BH61" s="71"/>
      <c r="BI61" s="71"/>
      <c r="BJ61" s="71"/>
      <c r="BK61" s="71"/>
      <c r="BL61" s="179" t="s">
        <v>514</v>
      </c>
      <c r="BM61" s="71"/>
      <c r="BN61" s="71"/>
      <c r="BO61" s="71"/>
      <c r="BP61" s="71"/>
      <c r="BQ61" s="71"/>
      <c r="BR61" s="71"/>
      <c r="BS61" s="71"/>
      <c r="BT61" s="71"/>
      <c r="BU61" s="71"/>
      <c r="BV61" s="71"/>
      <c r="BW61" s="71"/>
      <c r="BX61" s="71"/>
      <c r="BY61" s="71"/>
      <c r="BZ61" s="71"/>
      <c r="CA61" s="71"/>
      <c r="CB61" s="71"/>
      <c r="CC61" s="71"/>
      <c r="CD61" s="71"/>
      <c r="CE61" s="71"/>
      <c r="CF61" s="71"/>
      <c r="CG61" s="71"/>
    </row>
    <row r="62" spans="52:85" ht="12.75">
      <c r="AZ62" s="192" t="s">
        <v>745</v>
      </c>
      <c r="BA62" s="71"/>
      <c r="BB62" s="71"/>
      <c r="BC62" s="71"/>
      <c r="BD62" s="71"/>
      <c r="BE62" s="71"/>
      <c r="BF62" s="71"/>
      <c r="BG62" s="71"/>
      <c r="BH62" s="71"/>
      <c r="BI62" s="71"/>
      <c r="BJ62" s="71"/>
      <c r="BK62" s="71"/>
      <c r="BL62" s="179" t="s">
        <v>643</v>
      </c>
      <c r="BM62" s="71"/>
      <c r="BN62" s="71"/>
      <c r="BO62" s="71"/>
      <c r="BP62" s="71"/>
      <c r="BQ62" s="71"/>
      <c r="BR62" s="71"/>
      <c r="BS62" s="71"/>
      <c r="BT62" s="71"/>
      <c r="BU62" s="71"/>
      <c r="BV62" s="71"/>
      <c r="BW62" s="71"/>
      <c r="BX62" s="71"/>
      <c r="BY62" s="71"/>
      <c r="BZ62" s="71"/>
      <c r="CA62" s="71"/>
      <c r="CB62" s="71"/>
      <c r="CC62" s="71"/>
      <c r="CD62" s="71"/>
      <c r="CE62" s="71"/>
      <c r="CF62" s="71"/>
      <c r="CG62" s="71"/>
    </row>
    <row r="63" spans="52:85" ht="15">
      <c r="AZ63" s="193" t="s">
        <v>746</v>
      </c>
      <c r="BA63" s="71"/>
      <c r="BB63" s="71"/>
      <c r="BC63" s="71"/>
      <c r="BD63" s="71"/>
      <c r="BE63" s="71"/>
      <c r="BF63" s="71"/>
      <c r="BG63" s="71"/>
      <c r="BH63" s="71"/>
      <c r="BI63" s="71"/>
      <c r="BJ63" s="71"/>
      <c r="BK63" s="71"/>
      <c r="BL63" s="180" t="s">
        <v>515</v>
      </c>
      <c r="BM63" s="71"/>
      <c r="BN63" s="71"/>
      <c r="BO63" s="71"/>
      <c r="BP63" s="71"/>
      <c r="BQ63" s="71"/>
      <c r="BR63" s="71"/>
      <c r="BS63" s="71"/>
      <c r="BT63" s="71"/>
      <c r="BU63" s="71"/>
      <c r="BV63" s="71"/>
      <c r="BW63" s="71"/>
      <c r="BX63" s="71"/>
      <c r="BY63" s="71"/>
      <c r="BZ63" s="71"/>
      <c r="CA63" s="71"/>
      <c r="CB63" s="71"/>
      <c r="CC63" s="71"/>
      <c r="CD63" s="71"/>
      <c r="CE63" s="71"/>
      <c r="CF63" s="71"/>
      <c r="CG63" s="71"/>
    </row>
    <row r="64" spans="52:85" ht="25.5">
      <c r="AZ64" s="194" t="s">
        <v>195</v>
      </c>
      <c r="BA64" s="71"/>
      <c r="BB64" s="71"/>
      <c r="BC64" s="71"/>
      <c r="BD64" s="71"/>
      <c r="BE64" s="71"/>
      <c r="BF64" s="71"/>
      <c r="BG64" s="71"/>
      <c r="BH64" s="71"/>
      <c r="BI64" s="71"/>
      <c r="BJ64" s="71"/>
      <c r="BK64" s="71"/>
      <c r="BL64" s="179" t="s">
        <v>516</v>
      </c>
      <c r="BM64" s="71"/>
      <c r="BN64" s="71"/>
      <c r="BO64" s="71"/>
      <c r="BP64" s="71"/>
      <c r="BQ64" s="71"/>
      <c r="BR64" s="71"/>
      <c r="BS64" s="71"/>
      <c r="BT64" s="71"/>
      <c r="BU64" s="71"/>
      <c r="BV64" s="71"/>
      <c r="BW64" s="71"/>
      <c r="BX64" s="71"/>
      <c r="BY64" s="71"/>
      <c r="BZ64" s="71"/>
      <c r="CA64" s="71"/>
      <c r="CB64" s="71"/>
      <c r="CC64" s="71"/>
      <c r="CD64" s="71"/>
      <c r="CE64" s="71"/>
      <c r="CF64" s="71"/>
      <c r="CG64" s="71"/>
    </row>
    <row r="65" spans="52:85" ht="51">
      <c r="AZ65" s="194" t="s">
        <v>803</v>
      </c>
      <c r="BA65" s="71"/>
      <c r="BB65" s="71"/>
      <c r="BC65" s="71"/>
      <c r="BD65" s="71"/>
      <c r="BE65" s="71"/>
      <c r="BF65" s="71"/>
      <c r="BG65" s="71"/>
      <c r="BH65" s="71"/>
      <c r="BI65" s="71"/>
      <c r="BJ65" s="71"/>
      <c r="BK65" s="71"/>
      <c r="BL65" s="179" t="s">
        <v>517</v>
      </c>
      <c r="BM65" s="71"/>
      <c r="BN65" s="71"/>
      <c r="BO65" s="71"/>
      <c r="BP65" s="71"/>
      <c r="BQ65" s="71"/>
      <c r="BR65" s="71"/>
      <c r="BS65" s="71"/>
      <c r="BT65" s="71"/>
      <c r="BU65" s="71"/>
      <c r="BV65" s="71"/>
      <c r="BW65" s="71"/>
      <c r="BX65" s="71"/>
      <c r="BY65" s="71"/>
      <c r="BZ65" s="71"/>
      <c r="CA65" s="71"/>
      <c r="CB65" s="71"/>
      <c r="CC65" s="71"/>
      <c r="CD65" s="71"/>
      <c r="CE65" s="71"/>
      <c r="CF65" s="71"/>
      <c r="CG65" s="71"/>
    </row>
    <row r="66" spans="52:85" ht="12.75">
      <c r="AZ66" s="194" t="s">
        <v>804</v>
      </c>
      <c r="BA66" s="71"/>
      <c r="BB66" s="71"/>
      <c r="BC66" s="71"/>
      <c r="BD66" s="71"/>
      <c r="BE66" s="71"/>
      <c r="BF66" s="71"/>
      <c r="BG66" s="71"/>
      <c r="BH66" s="71"/>
      <c r="BI66" s="71"/>
      <c r="BJ66" s="71"/>
      <c r="BK66" s="71"/>
      <c r="BL66" s="179" t="s">
        <v>518</v>
      </c>
      <c r="BM66" s="71"/>
      <c r="BN66" s="71"/>
      <c r="BO66" s="71"/>
      <c r="BP66" s="71"/>
      <c r="BQ66" s="71"/>
      <c r="BR66" s="71"/>
      <c r="BS66" s="71"/>
      <c r="BT66" s="71"/>
      <c r="BU66" s="71"/>
      <c r="BV66" s="71"/>
      <c r="BW66" s="71"/>
      <c r="BX66" s="71"/>
      <c r="BY66" s="71"/>
      <c r="BZ66" s="71"/>
      <c r="CA66" s="71"/>
      <c r="CB66" s="71"/>
      <c r="CC66" s="71"/>
      <c r="CD66" s="71"/>
      <c r="CE66" s="71"/>
      <c r="CF66" s="71"/>
      <c r="CG66" s="71"/>
    </row>
    <row r="67" spans="52:85" ht="25.5">
      <c r="AZ67" s="194" t="s">
        <v>64</v>
      </c>
      <c r="BA67" s="71"/>
      <c r="BB67" s="71"/>
      <c r="BC67" s="71"/>
      <c r="BD67" s="71"/>
      <c r="BE67" s="71"/>
      <c r="BF67" s="71"/>
      <c r="BG67" s="71"/>
      <c r="BH67" s="71"/>
      <c r="BI67" s="71"/>
      <c r="BJ67" s="71"/>
      <c r="BK67" s="71"/>
      <c r="BL67" s="179" t="s">
        <v>519</v>
      </c>
      <c r="BM67" s="71"/>
      <c r="BN67" s="71"/>
      <c r="BO67" s="71"/>
      <c r="BP67" s="71"/>
      <c r="BQ67" s="71"/>
      <c r="BR67" s="71"/>
      <c r="BS67" s="71"/>
      <c r="BT67" s="71"/>
      <c r="BU67" s="71"/>
      <c r="BV67" s="71"/>
      <c r="BW67" s="71"/>
      <c r="BX67" s="71"/>
      <c r="BY67" s="71"/>
      <c r="BZ67" s="71"/>
      <c r="CA67" s="71"/>
      <c r="CB67" s="71"/>
      <c r="CC67" s="71"/>
      <c r="CD67" s="71"/>
      <c r="CE67" s="71"/>
      <c r="CF67" s="71"/>
      <c r="CG67" s="71"/>
    </row>
    <row r="68" spans="52:85" ht="12.75">
      <c r="AZ68" s="194" t="s">
        <v>805</v>
      </c>
      <c r="BA68" s="71"/>
      <c r="BB68" s="71"/>
      <c r="BC68" s="71"/>
      <c r="BD68" s="71"/>
      <c r="BE68" s="71"/>
      <c r="BF68" s="71"/>
      <c r="BG68" s="71"/>
      <c r="BH68" s="71"/>
      <c r="BI68" s="71"/>
      <c r="BJ68" s="71"/>
      <c r="BK68" s="71"/>
      <c r="BL68" s="179" t="s">
        <v>520</v>
      </c>
      <c r="BM68" s="71"/>
      <c r="BN68" s="71"/>
      <c r="BO68" s="71"/>
      <c r="BP68" s="71"/>
      <c r="BQ68" s="71"/>
      <c r="BR68" s="71"/>
      <c r="BS68" s="71"/>
      <c r="BT68" s="71"/>
      <c r="BU68" s="71"/>
      <c r="BV68" s="71"/>
      <c r="BW68" s="71"/>
      <c r="BX68" s="71"/>
      <c r="BY68" s="71"/>
      <c r="BZ68" s="71"/>
      <c r="CA68" s="71"/>
      <c r="CB68" s="71"/>
      <c r="CC68" s="71"/>
      <c r="CD68" s="71"/>
      <c r="CE68" s="71"/>
      <c r="CF68" s="71"/>
      <c r="CG68" s="71"/>
    </row>
    <row r="69" spans="52:85" ht="15">
      <c r="AZ69" s="193" t="s">
        <v>747</v>
      </c>
      <c r="BA69" s="71"/>
      <c r="BB69" s="71"/>
      <c r="BC69" s="71"/>
      <c r="BD69" s="71"/>
      <c r="BE69" s="71"/>
      <c r="BF69" s="71"/>
      <c r="BG69" s="71"/>
      <c r="BH69" s="71"/>
      <c r="BI69" s="71"/>
      <c r="BJ69" s="71"/>
      <c r="BK69" s="71"/>
      <c r="BL69" s="179" t="s">
        <v>521</v>
      </c>
      <c r="BM69" s="71"/>
      <c r="BN69" s="71"/>
      <c r="BO69" s="71"/>
      <c r="BP69" s="71"/>
      <c r="BQ69" s="71"/>
      <c r="BR69" s="71"/>
      <c r="BS69" s="71"/>
      <c r="BT69" s="71"/>
      <c r="BU69" s="71"/>
      <c r="BV69" s="71"/>
      <c r="BW69" s="71"/>
      <c r="BX69" s="71"/>
      <c r="BY69" s="71"/>
      <c r="BZ69" s="71"/>
      <c r="CA69" s="71"/>
      <c r="CB69" s="71"/>
      <c r="CC69" s="71"/>
      <c r="CD69" s="71"/>
      <c r="CE69" s="71"/>
      <c r="CF69" s="71"/>
      <c r="CG69" s="71"/>
    </row>
    <row r="70" spans="52:85" ht="12.75">
      <c r="AZ70" t="s">
        <v>748</v>
      </c>
      <c r="BA70" s="71"/>
      <c r="BB70" s="71"/>
      <c r="BC70" s="71"/>
      <c r="BD70" s="71"/>
      <c r="BE70" s="71"/>
      <c r="BF70" s="71"/>
      <c r="BG70" s="71"/>
      <c r="BH70" s="71"/>
      <c r="BI70" s="71"/>
      <c r="BJ70" s="71"/>
      <c r="BK70" s="71"/>
      <c r="BL70" s="179" t="s">
        <v>522</v>
      </c>
      <c r="BM70" s="71"/>
      <c r="BN70" s="71"/>
      <c r="BO70" s="71"/>
      <c r="BP70" s="71"/>
      <c r="BQ70" s="71"/>
      <c r="BR70" s="71"/>
      <c r="BS70" s="71"/>
      <c r="BT70" s="71"/>
      <c r="BU70" s="71"/>
      <c r="BV70" s="71"/>
      <c r="BW70" s="71"/>
      <c r="BX70" s="71"/>
      <c r="BY70" s="71"/>
      <c r="BZ70" s="71"/>
      <c r="CA70" s="71"/>
      <c r="CB70" s="71"/>
      <c r="CC70" s="71"/>
      <c r="CD70" s="71"/>
      <c r="CE70" s="71"/>
      <c r="CF70" s="71"/>
      <c r="CG70" s="71"/>
    </row>
    <row r="71" spans="52:85" ht="12.75">
      <c r="AZ71" t="s">
        <v>749</v>
      </c>
      <c r="BA71" s="71"/>
      <c r="BB71" s="71"/>
      <c r="BC71" s="71"/>
      <c r="BD71" s="71"/>
      <c r="BE71" s="71"/>
      <c r="BF71" s="71"/>
      <c r="BG71" s="71"/>
      <c r="BH71" s="71"/>
      <c r="BI71" s="71"/>
      <c r="BJ71" s="71"/>
      <c r="BK71" s="71"/>
      <c r="BL71" s="179" t="s">
        <v>523</v>
      </c>
      <c r="BM71" s="71"/>
      <c r="BN71" s="71"/>
      <c r="BO71" s="71"/>
      <c r="BP71" s="71"/>
      <c r="BQ71" s="71"/>
      <c r="BR71" s="71"/>
      <c r="BS71" s="71"/>
      <c r="BT71" s="71"/>
      <c r="BU71" s="71"/>
      <c r="BV71" s="71"/>
      <c r="BW71" s="71"/>
      <c r="BX71" s="71"/>
      <c r="BY71" s="71"/>
      <c r="BZ71" s="71"/>
      <c r="CA71" s="71"/>
      <c r="CB71" s="71"/>
      <c r="CC71" s="71"/>
      <c r="CD71" s="71"/>
      <c r="CE71" s="71"/>
      <c r="CF71" s="71"/>
      <c r="CG71" s="71"/>
    </row>
    <row r="72" spans="52:85" ht="12.75">
      <c r="AZ72" t="s">
        <v>750</v>
      </c>
      <c r="BA72" s="71"/>
      <c r="BB72" s="71"/>
      <c r="BC72" s="71"/>
      <c r="BD72" s="71"/>
      <c r="BE72" s="71"/>
      <c r="BF72" s="71"/>
      <c r="BG72" s="71"/>
      <c r="BH72" s="71"/>
      <c r="BI72" s="71"/>
      <c r="BJ72" s="71"/>
      <c r="BK72" s="71"/>
      <c r="BL72" s="179" t="s">
        <v>524</v>
      </c>
      <c r="BM72" s="71"/>
      <c r="BN72" s="71"/>
      <c r="BO72" s="71"/>
      <c r="BP72" s="71"/>
      <c r="BQ72" s="71"/>
      <c r="BR72" s="71"/>
      <c r="BS72" s="71"/>
      <c r="BT72" s="71"/>
      <c r="BU72" s="71"/>
      <c r="BV72" s="71"/>
      <c r="BW72" s="71"/>
      <c r="BX72" s="71"/>
      <c r="BY72" s="71"/>
      <c r="BZ72" s="71"/>
      <c r="CA72" s="71"/>
      <c r="CB72" s="71"/>
      <c r="CC72" s="71"/>
      <c r="CD72" s="71"/>
      <c r="CE72" s="71"/>
      <c r="CF72" s="71"/>
      <c r="CG72" s="71"/>
    </row>
    <row r="73" spans="52:85" ht="12.75">
      <c r="AZ73" t="s">
        <v>751</v>
      </c>
      <c r="BA73" s="71"/>
      <c r="BB73" s="71"/>
      <c r="BC73" s="71"/>
      <c r="BD73" s="71"/>
      <c r="BE73" s="71"/>
      <c r="BF73" s="71"/>
      <c r="BG73" s="71"/>
      <c r="BH73" s="71"/>
      <c r="BI73" s="71"/>
      <c r="BJ73" s="71"/>
      <c r="BK73" s="71"/>
      <c r="BL73" s="179" t="s">
        <v>525</v>
      </c>
      <c r="BM73" s="71"/>
      <c r="BN73" s="71"/>
      <c r="BO73" s="71"/>
      <c r="BP73" s="71"/>
      <c r="BQ73" s="71"/>
      <c r="BR73" s="71"/>
      <c r="BS73" s="71"/>
      <c r="BT73" s="71"/>
      <c r="BU73" s="71"/>
      <c r="BV73" s="71"/>
      <c r="BW73" s="71"/>
      <c r="BX73" s="71"/>
      <c r="BY73" s="71"/>
      <c r="BZ73" s="71"/>
      <c r="CA73" s="71"/>
      <c r="CB73" s="71"/>
      <c r="CC73" s="71"/>
      <c r="CD73" s="71"/>
      <c r="CE73" s="71"/>
      <c r="CF73" s="71"/>
      <c r="CG73" s="71"/>
    </row>
    <row r="74" spans="52:85" ht="12.75">
      <c r="AZ74" t="s">
        <v>752</v>
      </c>
      <c r="BA74" s="71"/>
      <c r="BB74" s="71"/>
      <c r="BC74" s="71"/>
      <c r="BD74" s="71"/>
      <c r="BE74" s="71"/>
      <c r="BF74" s="71"/>
      <c r="BG74" s="71"/>
      <c r="BH74" s="71"/>
      <c r="BI74" s="71"/>
      <c r="BJ74" s="71"/>
      <c r="BK74" s="71"/>
      <c r="BL74" s="179" t="s">
        <v>526</v>
      </c>
      <c r="BM74" s="71"/>
      <c r="BN74" s="71"/>
      <c r="BO74" s="71"/>
      <c r="BP74" s="71"/>
      <c r="BQ74" s="71"/>
      <c r="BR74" s="71"/>
      <c r="BS74" s="71"/>
      <c r="BT74" s="71"/>
      <c r="BU74" s="71"/>
      <c r="BV74" s="71"/>
      <c r="BW74" s="71"/>
      <c r="BX74" s="71"/>
      <c r="BY74" s="71"/>
      <c r="BZ74" s="71"/>
      <c r="CA74" s="71"/>
      <c r="CB74" s="71"/>
      <c r="CC74" s="71"/>
      <c r="CD74" s="71"/>
      <c r="CE74" s="71"/>
      <c r="CF74" s="71"/>
      <c r="CG74" s="71"/>
    </row>
    <row r="75" spans="52:85" ht="12.75">
      <c r="AZ75" t="s">
        <v>753</v>
      </c>
      <c r="BA75" s="71"/>
      <c r="BB75" s="71"/>
      <c r="BC75" s="71"/>
      <c r="BD75" s="71"/>
      <c r="BE75" s="71"/>
      <c r="BF75" s="71"/>
      <c r="BG75" s="71"/>
      <c r="BH75" s="71"/>
      <c r="BI75" s="71"/>
      <c r="BJ75" s="71"/>
      <c r="BK75" s="71"/>
      <c r="BL75" s="179" t="s">
        <v>527</v>
      </c>
      <c r="BM75" s="71"/>
      <c r="BN75" s="71"/>
      <c r="BO75" s="71"/>
      <c r="BP75" s="71"/>
      <c r="BQ75" s="71"/>
      <c r="BR75" s="71"/>
      <c r="BS75" s="71"/>
      <c r="BT75" s="71"/>
      <c r="BU75" s="71"/>
      <c r="BV75" s="71"/>
      <c r="BW75" s="71"/>
      <c r="BX75" s="71"/>
      <c r="BY75" s="71"/>
      <c r="BZ75" s="71"/>
      <c r="CA75" s="71"/>
      <c r="CB75" s="71"/>
      <c r="CC75" s="71"/>
      <c r="CD75" s="71"/>
      <c r="CE75" s="71"/>
      <c r="CF75" s="71"/>
      <c r="CG75" s="71"/>
    </row>
    <row r="76" spans="52:85" ht="12.75">
      <c r="AZ76" t="s">
        <v>754</v>
      </c>
      <c r="BA76" s="71"/>
      <c r="BB76" s="71"/>
      <c r="BC76" s="71"/>
      <c r="BD76" s="71"/>
      <c r="BE76" s="71"/>
      <c r="BF76" s="71"/>
      <c r="BG76" s="71"/>
      <c r="BH76" s="71"/>
      <c r="BI76" s="71"/>
      <c r="BJ76" s="71"/>
      <c r="BK76" s="71"/>
      <c r="BL76" s="179" t="s">
        <v>528</v>
      </c>
      <c r="BM76" s="71"/>
      <c r="BN76" s="71"/>
      <c r="BO76" s="71"/>
      <c r="BP76" s="71"/>
      <c r="BQ76" s="71"/>
      <c r="BR76" s="71"/>
      <c r="BS76" s="71"/>
      <c r="BT76" s="71"/>
      <c r="BU76" s="71"/>
      <c r="BV76" s="71"/>
      <c r="BW76" s="71"/>
      <c r="BX76" s="71"/>
      <c r="BY76" s="71"/>
      <c r="BZ76" s="71"/>
      <c r="CA76" s="71"/>
      <c r="CB76" s="71"/>
      <c r="CC76" s="71"/>
      <c r="CD76" s="71"/>
      <c r="CE76" s="71"/>
      <c r="CF76" s="71"/>
      <c r="CG76" s="71"/>
    </row>
    <row r="77" spans="52:85" ht="12.75">
      <c r="AZ77" t="s">
        <v>755</v>
      </c>
      <c r="BA77" s="71"/>
      <c r="BB77" s="71"/>
      <c r="BC77" s="71"/>
      <c r="BD77" s="71"/>
      <c r="BE77" s="71"/>
      <c r="BF77" s="71"/>
      <c r="BG77" s="71"/>
      <c r="BH77" s="71"/>
      <c r="BI77" s="71"/>
      <c r="BJ77" s="71"/>
      <c r="BK77" s="71"/>
      <c r="BL77" s="179" t="s">
        <v>529</v>
      </c>
      <c r="BM77" s="71"/>
      <c r="BN77" s="71"/>
      <c r="BO77" s="71"/>
      <c r="BP77" s="71"/>
      <c r="BQ77" s="71"/>
      <c r="BR77" s="71"/>
      <c r="BS77" s="71"/>
      <c r="BT77" s="71"/>
      <c r="BU77" s="71"/>
      <c r="BV77" s="71"/>
      <c r="BW77" s="71"/>
      <c r="BX77" s="71"/>
      <c r="BY77" s="71"/>
      <c r="BZ77" s="71"/>
      <c r="CA77" s="71"/>
      <c r="CB77" s="71"/>
      <c r="CC77" s="71"/>
      <c r="CD77" s="71"/>
      <c r="CE77" s="71"/>
      <c r="CF77" s="71"/>
      <c r="CG77" s="71"/>
    </row>
    <row r="78" spans="52:85" ht="12.75">
      <c r="AZ78" t="s">
        <v>756</v>
      </c>
      <c r="BA78" s="71"/>
      <c r="BB78" s="71"/>
      <c r="BC78" s="71"/>
      <c r="BD78" s="71"/>
      <c r="BE78" s="71"/>
      <c r="BF78" s="71"/>
      <c r="BG78" s="71"/>
      <c r="BH78" s="71"/>
      <c r="BI78" s="71"/>
      <c r="BJ78" s="71"/>
      <c r="BK78" s="71"/>
      <c r="BL78" s="179" t="s">
        <v>530</v>
      </c>
      <c r="BM78" s="71"/>
      <c r="BN78" s="71"/>
      <c r="BO78" s="71"/>
      <c r="BP78" s="71"/>
      <c r="BQ78" s="71"/>
      <c r="BR78" s="71"/>
      <c r="BS78" s="71"/>
      <c r="BT78" s="71"/>
      <c r="BU78" s="71"/>
      <c r="BV78" s="71"/>
      <c r="BW78" s="71"/>
      <c r="BX78" s="71"/>
      <c r="BY78" s="71"/>
      <c r="BZ78" s="71"/>
      <c r="CA78" s="71"/>
      <c r="CB78" s="71"/>
      <c r="CC78" s="71"/>
      <c r="CD78" s="71"/>
      <c r="CE78" s="71"/>
      <c r="CF78" s="71"/>
      <c r="CG78" s="71"/>
    </row>
    <row r="79" spans="52:85" ht="15">
      <c r="AZ79" s="193" t="s">
        <v>799</v>
      </c>
      <c r="BA79" s="71"/>
      <c r="BB79" s="71"/>
      <c r="BC79" s="71"/>
      <c r="BD79" s="71"/>
      <c r="BE79" s="71"/>
      <c r="BF79" s="71"/>
      <c r="BG79" s="71"/>
      <c r="BH79" s="71"/>
      <c r="BI79" s="71"/>
      <c r="BJ79" s="71"/>
      <c r="BK79" s="71"/>
      <c r="BL79" s="179"/>
      <c r="BM79" s="71"/>
      <c r="BN79" s="71"/>
      <c r="BO79" s="71"/>
      <c r="BP79" s="71"/>
      <c r="BQ79" s="71"/>
      <c r="BR79" s="71"/>
      <c r="BS79" s="71"/>
      <c r="BT79" s="71"/>
      <c r="BU79" s="71"/>
      <c r="BV79" s="71"/>
      <c r="BW79" s="71"/>
      <c r="BX79" s="71"/>
      <c r="BY79" s="71"/>
      <c r="BZ79" s="71"/>
      <c r="CA79" s="71"/>
      <c r="CB79" s="71"/>
      <c r="CC79" s="71"/>
      <c r="CD79" s="71"/>
      <c r="CE79" s="71"/>
      <c r="CF79" s="71"/>
      <c r="CG79" s="71"/>
    </row>
    <row r="80" spans="52:85" ht="12.75">
      <c r="AZ80" t="s">
        <v>796</v>
      </c>
      <c r="BA80" s="71"/>
      <c r="BB80" s="71"/>
      <c r="BC80" s="71"/>
      <c r="BD80" s="71"/>
      <c r="BE80" s="71"/>
      <c r="BF80" s="71"/>
      <c r="BG80" s="71"/>
      <c r="BH80" s="71"/>
      <c r="BI80" s="71"/>
      <c r="BJ80" s="71"/>
      <c r="BK80" s="71"/>
      <c r="BL80" s="179"/>
      <c r="BM80" s="71"/>
      <c r="BN80" s="71"/>
      <c r="BO80" s="71"/>
      <c r="BP80" s="71"/>
      <c r="BQ80" s="71"/>
      <c r="BR80" s="71"/>
      <c r="BS80" s="71"/>
      <c r="BT80" s="71"/>
      <c r="BU80" s="71"/>
      <c r="BV80" s="71"/>
      <c r="BW80" s="71"/>
      <c r="BX80" s="71"/>
      <c r="BY80" s="71"/>
      <c r="BZ80" s="71"/>
      <c r="CA80" s="71"/>
      <c r="CB80" s="71"/>
      <c r="CC80" s="71"/>
      <c r="CD80" s="71"/>
      <c r="CE80" s="71"/>
      <c r="CF80" s="71"/>
      <c r="CG80" s="71"/>
    </row>
    <row r="81" spans="52:85" ht="12.75">
      <c r="AZ81" t="s">
        <v>797</v>
      </c>
      <c r="BA81" s="71"/>
      <c r="BB81" s="71"/>
      <c r="BC81" s="71"/>
      <c r="BD81" s="71"/>
      <c r="BE81" s="71"/>
      <c r="BF81" s="71"/>
      <c r="BG81" s="71"/>
      <c r="BH81" s="71"/>
      <c r="BI81" s="71"/>
      <c r="BJ81" s="71"/>
      <c r="BK81" s="71"/>
      <c r="BL81" s="179"/>
      <c r="BM81" s="71"/>
      <c r="BN81" s="71"/>
      <c r="BO81" s="71"/>
      <c r="BP81" s="71"/>
      <c r="BQ81" s="71"/>
      <c r="BR81" s="71"/>
      <c r="BS81" s="71"/>
      <c r="BT81" s="71"/>
      <c r="BU81" s="71"/>
      <c r="BV81" s="71"/>
      <c r="BW81" s="71"/>
      <c r="BX81" s="71"/>
      <c r="BY81" s="71"/>
      <c r="BZ81" s="71"/>
      <c r="CA81" s="71"/>
      <c r="CB81" s="71"/>
      <c r="CC81" s="71"/>
      <c r="CD81" s="71"/>
      <c r="CE81" s="71"/>
      <c r="CF81" s="71"/>
      <c r="CG81" s="71"/>
    </row>
    <row r="82" spans="52:85" ht="12.75">
      <c r="AZ82" t="s">
        <v>798</v>
      </c>
      <c r="BA82" s="71"/>
      <c r="BB82" s="71"/>
      <c r="BC82" s="71"/>
      <c r="BD82" s="71"/>
      <c r="BE82" s="71"/>
      <c r="BF82" s="71"/>
      <c r="BG82" s="71"/>
      <c r="BH82" s="71"/>
      <c r="BI82" s="71"/>
      <c r="BJ82" s="71"/>
      <c r="BK82" s="71"/>
      <c r="BL82" s="179"/>
      <c r="BM82" s="71"/>
      <c r="BN82" s="71"/>
      <c r="BO82" s="71"/>
      <c r="BP82" s="71"/>
      <c r="BQ82" s="71"/>
      <c r="BR82" s="71"/>
      <c r="BS82" s="71"/>
      <c r="BT82" s="71"/>
      <c r="BU82" s="71"/>
      <c r="BV82" s="71"/>
      <c r="BW82" s="71"/>
      <c r="BX82" s="71"/>
      <c r="BY82" s="71"/>
      <c r="BZ82" s="71"/>
      <c r="CA82" s="71"/>
      <c r="CB82" s="71"/>
      <c r="CC82" s="71"/>
      <c r="CD82" s="71"/>
      <c r="CE82" s="71"/>
      <c r="CF82" s="71"/>
      <c r="CG82" s="71"/>
    </row>
    <row r="83" spans="52:85" ht="15">
      <c r="AZ83" s="193" t="s">
        <v>757</v>
      </c>
      <c r="BA83" s="71"/>
      <c r="BB83" s="71"/>
      <c r="BC83" s="71"/>
      <c r="BD83" s="71"/>
      <c r="BE83" s="71"/>
      <c r="BF83" s="71"/>
      <c r="BG83" s="71"/>
      <c r="BH83" s="71"/>
      <c r="BI83" s="71"/>
      <c r="BJ83" s="71"/>
      <c r="BK83" s="71"/>
      <c r="BL83" s="180" t="s">
        <v>531</v>
      </c>
      <c r="BM83" s="71"/>
      <c r="BN83" s="71"/>
      <c r="BO83" s="71"/>
      <c r="BP83" s="71"/>
      <c r="BQ83" s="71"/>
      <c r="BR83" s="71"/>
      <c r="BS83" s="71"/>
      <c r="BT83" s="71"/>
      <c r="BU83" s="71"/>
      <c r="BV83" s="71"/>
      <c r="BW83" s="71"/>
      <c r="BX83" s="71"/>
      <c r="BY83" s="71"/>
      <c r="BZ83" s="71"/>
      <c r="CA83" s="71"/>
      <c r="CB83" s="71"/>
      <c r="CC83" s="71"/>
      <c r="CD83" s="71"/>
      <c r="CE83" s="71"/>
      <c r="CF83" s="71"/>
      <c r="CG83" s="71"/>
    </row>
    <row r="84" spans="52:85" ht="12.75">
      <c r="AZ84" t="s">
        <v>758</v>
      </c>
      <c r="BA84" s="71"/>
      <c r="BB84" s="71"/>
      <c r="BC84" s="71"/>
      <c r="BD84" s="71"/>
      <c r="BE84" s="71"/>
      <c r="BF84" s="71"/>
      <c r="BG84" s="71"/>
      <c r="BH84" s="71"/>
      <c r="BI84" s="71"/>
      <c r="BJ84" s="71"/>
      <c r="BK84" s="71"/>
      <c r="BL84" s="179" t="s">
        <v>532</v>
      </c>
      <c r="BM84" s="71"/>
      <c r="BN84" s="71"/>
      <c r="BO84" s="71"/>
      <c r="BP84" s="71"/>
      <c r="BQ84" s="71"/>
      <c r="BR84" s="71"/>
      <c r="BS84" s="71"/>
      <c r="BT84" s="71"/>
      <c r="BU84" s="71"/>
      <c r="BV84" s="71"/>
      <c r="BW84" s="71"/>
      <c r="BX84" s="71"/>
      <c r="BY84" s="71"/>
      <c r="BZ84" s="71"/>
      <c r="CA84" s="71"/>
      <c r="CB84" s="71"/>
      <c r="CC84" s="71"/>
      <c r="CD84" s="71"/>
      <c r="CE84" s="71"/>
      <c r="CF84" s="71"/>
      <c r="CG84" s="71"/>
    </row>
    <row r="85" spans="52:85" ht="12.75">
      <c r="AZ85" t="s">
        <v>759</v>
      </c>
      <c r="BA85" s="71"/>
      <c r="BB85" s="71"/>
      <c r="BC85" s="71"/>
      <c r="BD85" s="71"/>
      <c r="BE85" s="71"/>
      <c r="BF85" s="71"/>
      <c r="BG85" s="71"/>
      <c r="BH85" s="71"/>
      <c r="BI85" s="71"/>
      <c r="BJ85" s="71"/>
      <c r="BK85" s="71"/>
      <c r="BL85" s="179" t="s">
        <v>533</v>
      </c>
      <c r="BM85" s="71"/>
      <c r="BN85" s="71"/>
      <c r="BO85" s="71"/>
      <c r="BP85" s="71"/>
      <c r="BQ85" s="71"/>
      <c r="BR85" s="71"/>
      <c r="BS85" s="71"/>
      <c r="BT85" s="71"/>
      <c r="BU85" s="71"/>
      <c r="BV85" s="71"/>
      <c r="BW85" s="71"/>
      <c r="BX85" s="71"/>
      <c r="BY85" s="71"/>
      <c r="BZ85" s="71"/>
      <c r="CA85" s="71"/>
      <c r="CB85" s="71"/>
      <c r="CC85" s="71"/>
      <c r="CD85" s="71"/>
      <c r="CE85" s="71"/>
      <c r="CF85" s="71"/>
      <c r="CG85" s="71"/>
    </row>
    <row r="86" spans="52:85" ht="12.75">
      <c r="AZ86" t="s">
        <v>760</v>
      </c>
      <c r="BA86" s="71"/>
      <c r="BB86" s="71"/>
      <c r="BC86" s="71"/>
      <c r="BD86" s="71"/>
      <c r="BE86" s="71"/>
      <c r="BF86" s="71"/>
      <c r="BG86" s="71"/>
      <c r="BH86" s="71"/>
      <c r="BI86" s="71"/>
      <c r="BJ86" s="71"/>
      <c r="BK86" s="71"/>
      <c r="BL86" s="179" t="s">
        <v>534</v>
      </c>
      <c r="BM86" s="71"/>
      <c r="BN86" s="71"/>
      <c r="BO86" s="71"/>
      <c r="BP86" s="71"/>
      <c r="BQ86" s="71"/>
      <c r="BR86" s="71"/>
      <c r="BS86" s="71"/>
      <c r="BT86" s="71"/>
      <c r="BU86" s="71"/>
      <c r="BV86" s="71"/>
      <c r="BW86" s="71"/>
      <c r="BX86" s="71"/>
      <c r="BY86" s="71"/>
      <c r="BZ86" s="71"/>
      <c r="CA86" s="71"/>
      <c r="CB86" s="71"/>
      <c r="CC86" s="71"/>
      <c r="CD86" s="71"/>
      <c r="CE86" s="71"/>
      <c r="CF86" s="71"/>
      <c r="CG86" s="71"/>
    </row>
    <row r="87" spans="52:85" ht="12.75">
      <c r="AZ87" t="s">
        <v>761</v>
      </c>
      <c r="BA87" s="71"/>
      <c r="BB87" s="71"/>
      <c r="BC87" s="71"/>
      <c r="BD87" s="71"/>
      <c r="BE87" s="71"/>
      <c r="BF87" s="71"/>
      <c r="BG87" s="71"/>
      <c r="BH87" s="71"/>
      <c r="BI87" s="71"/>
      <c r="BJ87" s="71"/>
      <c r="BK87" s="71"/>
      <c r="BL87" s="179" t="s">
        <v>535</v>
      </c>
      <c r="BM87" s="71"/>
      <c r="BN87" s="71"/>
      <c r="BO87" s="71"/>
      <c r="BP87" s="71"/>
      <c r="BQ87" s="71"/>
      <c r="BR87" s="71"/>
      <c r="BS87" s="71"/>
      <c r="BT87" s="71"/>
      <c r="BU87" s="71"/>
      <c r="BV87" s="71"/>
      <c r="BW87" s="71"/>
      <c r="BX87" s="71"/>
      <c r="BY87" s="71"/>
      <c r="BZ87" s="71"/>
      <c r="CA87" s="71"/>
      <c r="CB87" s="71"/>
      <c r="CC87" s="71"/>
      <c r="CD87" s="71"/>
      <c r="CE87" s="71"/>
      <c r="CF87" s="71"/>
      <c r="CG87" s="71"/>
    </row>
    <row r="88" spans="52:85" ht="12.75">
      <c r="AZ88" t="s">
        <v>80</v>
      </c>
      <c r="BA88" s="71"/>
      <c r="BB88" s="71"/>
      <c r="BC88" s="71"/>
      <c r="BD88" s="71"/>
      <c r="BE88" s="71"/>
      <c r="BF88" s="71"/>
      <c r="BG88" s="71"/>
      <c r="BH88" s="71"/>
      <c r="BI88" s="71"/>
      <c r="BJ88" s="71"/>
      <c r="BK88" s="71"/>
      <c r="BL88" s="179" t="s">
        <v>98</v>
      </c>
      <c r="BM88" s="71"/>
      <c r="BN88" s="71"/>
      <c r="BO88" s="71"/>
      <c r="BP88" s="71"/>
      <c r="BQ88" s="71"/>
      <c r="BR88" s="71"/>
      <c r="BS88" s="71"/>
      <c r="BT88" s="71"/>
      <c r="BU88" s="71"/>
      <c r="BV88" s="71"/>
      <c r="BW88" s="71"/>
      <c r="BX88" s="71"/>
      <c r="BY88" s="71"/>
      <c r="BZ88" s="71"/>
      <c r="CA88" s="71"/>
      <c r="CB88" s="71"/>
      <c r="CC88" s="71"/>
      <c r="CD88" s="71"/>
      <c r="CE88" s="71"/>
      <c r="CF88" s="71"/>
      <c r="CG88" s="71"/>
    </row>
    <row r="89" spans="52:85" ht="12.75">
      <c r="AZ89" t="s">
        <v>762</v>
      </c>
      <c r="BA89" s="71"/>
      <c r="BB89" s="71"/>
      <c r="BC89" s="71"/>
      <c r="BD89" s="71"/>
      <c r="BE89" s="71"/>
      <c r="BF89" s="71"/>
      <c r="BG89" s="71"/>
      <c r="BH89" s="71"/>
      <c r="BI89" s="71"/>
      <c r="BJ89" s="71"/>
      <c r="BK89" s="71"/>
      <c r="BL89" s="179" t="s">
        <v>644</v>
      </c>
      <c r="BM89" s="71"/>
      <c r="BN89" s="71"/>
      <c r="BO89" s="71"/>
      <c r="BP89" s="71"/>
      <c r="BQ89" s="71"/>
      <c r="BR89" s="71"/>
      <c r="BS89" s="71"/>
      <c r="BT89" s="71"/>
      <c r="BU89" s="71"/>
      <c r="BV89" s="71"/>
      <c r="BW89" s="71"/>
      <c r="BX89" s="71"/>
      <c r="BY89" s="71"/>
      <c r="BZ89" s="71"/>
      <c r="CA89" s="71"/>
      <c r="CB89" s="71"/>
      <c r="CC89" s="71"/>
      <c r="CD89" s="71"/>
      <c r="CE89" s="71"/>
      <c r="CF89" s="71"/>
      <c r="CG89" s="71"/>
    </row>
    <row r="90" spans="52:85" ht="12.75">
      <c r="AZ90" t="s">
        <v>763</v>
      </c>
      <c r="BA90" s="71"/>
      <c r="BB90" s="71"/>
      <c r="BC90" s="71"/>
      <c r="BD90" s="71"/>
      <c r="BE90" s="71"/>
      <c r="BF90" s="71"/>
      <c r="BG90" s="71"/>
      <c r="BH90" s="71"/>
      <c r="BI90" s="71"/>
      <c r="BJ90" s="71"/>
      <c r="BK90" s="71"/>
      <c r="BL90" s="179" t="s">
        <v>536</v>
      </c>
      <c r="BM90" s="71"/>
      <c r="BN90" s="71"/>
      <c r="BO90" s="71"/>
      <c r="BP90" s="71"/>
      <c r="BQ90" s="71"/>
      <c r="BR90" s="71"/>
      <c r="BS90" s="71"/>
      <c r="BT90" s="71"/>
      <c r="BU90" s="71"/>
      <c r="BV90" s="71"/>
      <c r="BW90" s="71"/>
      <c r="BX90" s="71"/>
      <c r="BY90" s="71"/>
      <c r="BZ90" s="71"/>
      <c r="CA90" s="71"/>
      <c r="CB90" s="71"/>
      <c r="CC90" s="71"/>
      <c r="CD90" s="71"/>
      <c r="CE90" s="71"/>
      <c r="CF90" s="71"/>
      <c r="CG90" s="71"/>
    </row>
    <row r="91" spans="52:85" ht="12.75">
      <c r="AZ91" t="s">
        <v>764</v>
      </c>
      <c r="BA91" s="71"/>
      <c r="BB91" s="71"/>
      <c r="BC91" s="71"/>
      <c r="BD91" s="71"/>
      <c r="BE91" s="71"/>
      <c r="BF91" s="71"/>
      <c r="BG91" s="71"/>
      <c r="BH91" s="71"/>
      <c r="BI91" s="71"/>
      <c r="BJ91" s="71"/>
      <c r="BK91" s="71"/>
      <c r="BL91" s="179" t="s">
        <v>537</v>
      </c>
      <c r="BM91" s="71"/>
      <c r="BN91" s="71"/>
      <c r="BO91" s="71"/>
      <c r="BP91" s="71"/>
      <c r="BQ91" s="71"/>
      <c r="BR91" s="71"/>
      <c r="BS91" s="71"/>
      <c r="BT91" s="71"/>
      <c r="BU91" s="71"/>
      <c r="BV91" s="71"/>
      <c r="BW91" s="71"/>
      <c r="BX91" s="71"/>
      <c r="BY91" s="71"/>
      <c r="BZ91" s="71"/>
      <c r="CA91" s="71"/>
      <c r="CB91" s="71"/>
      <c r="CC91" s="71"/>
      <c r="CD91" s="71"/>
      <c r="CE91" s="71"/>
      <c r="CF91" s="71"/>
      <c r="CG91" s="71"/>
    </row>
    <row r="92" spans="52:85" ht="12.75">
      <c r="AZ92" t="s">
        <v>765</v>
      </c>
      <c r="BA92" s="71"/>
      <c r="BB92" s="71"/>
      <c r="BC92" s="71"/>
      <c r="BD92" s="71"/>
      <c r="BE92" s="71"/>
      <c r="BF92" s="71"/>
      <c r="BG92" s="71"/>
      <c r="BH92" s="71"/>
      <c r="BI92" s="71"/>
      <c r="BJ92" s="71"/>
      <c r="BK92" s="71"/>
      <c r="BL92" s="179" t="s">
        <v>538</v>
      </c>
      <c r="BM92" s="71"/>
      <c r="BN92" s="71"/>
      <c r="BO92" s="71"/>
      <c r="BP92" s="71"/>
      <c r="BQ92" s="71"/>
      <c r="BR92" s="71"/>
      <c r="BS92" s="71"/>
      <c r="BT92" s="71"/>
      <c r="BU92" s="71"/>
      <c r="BV92" s="71"/>
      <c r="BW92" s="71"/>
      <c r="BX92" s="71"/>
      <c r="BY92" s="71"/>
      <c r="BZ92" s="71"/>
      <c r="CA92" s="71"/>
      <c r="CB92" s="71"/>
      <c r="CC92" s="71"/>
      <c r="CD92" s="71"/>
      <c r="CE92" s="71"/>
      <c r="CF92" s="71"/>
      <c r="CG92" s="71"/>
    </row>
    <row r="93" spans="52:85" ht="12.75">
      <c r="AZ93" t="s">
        <v>766</v>
      </c>
      <c r="BA93" s="71"/>
      <c r="BB93" s="71"/>
      <c r="BC93" s="71"/>
      <c r="BD93" s="71"/>
      <c r="BE93" s="71"/>
      <c r="BF93" s="71"/>
      <c r="BG93" s="71"/>
      <c r="BH93" s="71"/>
      <c r="BI93" s="71"/>
      <c r="BJ93" s="71"/>
      <c r="BK93" s="71"/>
      <c r="BL93" s="179" t="s">
        <v>539</v>
      </c>
      <c r="BM93" s="71"/>
      <c r="BN93" s="71"/>
      <c r="BO93" s="71"/>
      <c r="BP93" s="71"/>
      <c r="BQ93" s="71"/>
      <c r="BR93" s="71"/>
      <c r="BS93" s="71"/>
      <c r="BT93" s="71"/>
      <c r="BU93" s="71"/>
      <c r="BV93" s="71"/>
      <c r="BW93" s="71"/>
      <c r="BX93" s="71"/>
      <c r="BY93" s="71"/>
      <c r="BZ93" s="71"/>
      <c r="CA93" s="71"/>
      <c r="CB93" s="71"/>
      <c r="CC93" s="71"/>
      <c r="CD93" s="71"/>
      <c r="CE93" s="71"/>
      <c r="CF93" s="71"/>
      <c r="CG93" s="71"/>
    </row>
    <row r="94" spans="52:85" ht="12.75">
      <c r="AZ94" t="s">
        <v>767</v>
      </c>
      <c r="BA94" s="71"/>
      <c r="BB94" s="71"/>
      <c r="BC94" s="71"/>
      <c r="BD94" s="71"/>
      <c r="BE94" s="71"/>
      <c r="BF94" s="71"/>
      <c r="BG94" s="71"/>
      <c r="BH94" s="71"/>
      <c r="BI94" s="71"/>
      <c r="BJ94" s="71"/>
      <c r="BK94" s="71"/>
      <c r="BL94" s="179" t="s">
        <v>540</v>
      </c>
      <c r="BM94" s="71"/>
      <c r="BN94" s="71"/>
      <c r="BO94" s="71"/>
      <c r="BP94" s="71"/>
      <c r="BQ94" s="71"/>
      <c r="BR94" s="71"/>
      <c r="BS94" s="71"/>
      <c r="BT94" s="71"/>
      <c r="BU94" s="71"/>
      <c r="BV94" s="71"/>
      <c r="BW94" s="71"/>
      <c r="BX94" s="71"/>
      <c r="BY94" s="71"/>
      <c r="BZ94" s="71"/>
      <c r="CA94" s="71"/>
      <c r="CB94" s="71"/>
      <c r="CC94" s="71"/>
      <c r="CD94" s="71"/>
      <c r="CE94" s="71"/>
      <c r="CF94" s="71"/>
      <c r="CG94" s="71"/>
    </row>
    <row r="95" spans="52:85" ht="12.75">
      <c r="AZ95" t="s">
        <v>768</v>
      </c>
      <c r="BA95" s="71"/>
      <c r="BB95" s="71"/>
      <c r="BC95" s="71"/>
      <c r="BD95" s="71"/>
      <c r="BE95" s="71"/>
      <c r="BF95" s="71"/>
      <c r="BG95" s="71"/>
      <c r="BH95" s="71"/>
      <c r="BI95" s="71"/>
      <c r="BJ95" s="71"/>
      <c r="BK95" s="71"/>
      <c r="BL95" s="180" t="s">
        <v>541</v>
      </c>
      <c r="BM95" s="71"/>
      <c r="BN95" s="71"/>
      <c r="BO95" s="71"/>
      <c r="BP95" s="71"/>
      <c r="BQ95" s="71"/>
      <c r="BR95" s="71"/>
      <c r="BS95" s="71"/>
      <c r="BT95" s="71"/>
      <c r="BU95" s="71"/>
      <c r="BV95" s="71"/>
      <c r="BW95" s="71"/>
      <c r="BX95" s="71"/>
      <c r="BY95" s="71"/>
      <c r="BZ95" s="71"/>
      <c r="CA95" s="71"/>
      <c r="CB95" s="71"/>
      <c r="CC95" s="71"/>
      <c r="CD95" s="71"/>
      <c r="CE95" s="71"/>
      <c r="CF95" s="71"/>
      <c r="CG95" s="71"/>
    </row>
    <row r="96" spans="52:85" ht="12.75">
      <c r="AZ96" t="s">
        <v>769</v>
      </c>
      <c r="BA96" s="71"/>
      <c r="BB96" s="71"/>
      <c r="BC96" s="71"/>
      <c r="BD96" s="71"/>
      <c r="BE96" s="71"/>
      <c r="BF96" s="71"/>
      <c r="BG96" s="71"/>
      <c r="BH96" s="71"/>
      <c r="BI96" s="71"/>
      <c r="BJ96" s="71"/>
      <c r="BK96" s="71"/>
      <c r="BL96" s="179" t="s">
        <v>542</v>
      </c>
      <c r="BM96" s="71"/>
      <c r="BN96" s="71"/>
      <c r="BO96" s="71"/>
      <c r="BP96" s="71"/>
      <c r="BQ96" s="71"/>
      <c r="BR96" s="71"/>
      <c r="BS96" s="71"/>
      <c r="BT96" s="71"/>
      <c r="BU96" s="71"/>
      <c r="BV96" s="71"/>
      <c r="BW96" s="71"/>
      <c r="BX96" s="71"/>
      <c r="BY96" s="71"/>
      <c r="BZ96" s="71"/>
      <c r="CA96" s="71"/>
      <c r="CB96" s="71"/>
      <c r="CC96" s="71"/>
      <c r="CD96" s="71"/>
      <c r="CE96" s="71"/>
      <c r="CF96" s="71"/>
      <c r="CG96" s="71"/>
    </row>
    <row r="97" spans="52:85" ht="12.75">
      <c r="AZ97" t="s">
        <v>770</v>
      </c>
      <c r="BA97" s="71"/>
      <c r="BB97" s="71"/>
      <c r="BC97" s="71"/>
      <c r="BD97" s="71"/>
      <c r="BE97" s="71"/>
      <c r="BF97" s="71"/>
      <c r="BG97" s="71"/>
      <c r="BH97" s="71"/>
      <c r="BI97" s="71"/>
      <c r="BJ97" s="71"/>
      <c r="BK97" s="71"/>
      <c r="BL97" s="179" t="s">
        <v>543</v>
      </c>
      <c r="BM97" s="71"/>
      <c r="BN97" s="71"/>
      <c r="BO97" s="71"/>
      <c r="BP97" s="71"/>
      <c r="BQ97" s="71"/>
      <c r="BR97" s="71"/>
      <c r="BS97" s="71"/>
      <c r="BT97" s="71"/>
      <c r="BU97" s="71"/>
      <c r="BV97" s="71"/>
      <c r="BW97" s="71"/>
      <c r="BX97" s="71"/>
      <c r="BY97" s="71"/>
      <c r="BZ97" s="71"/>
      <c r="CA97" s="71"/>
      <c r="CB97" s="71"/>
      <c r="CC97" s="71"/>
      <c r="CD97" s="71"/>
      <c r="CE97" s="71"/>
      <c r="CF97" s="71"/>
      <c r="CG97" s="71"/>
    </row>
    <row r="98" spans="52:85" ht="12.75">
      <c r="AZ98" t="s">
        <v>771</v>
      </c>
      <c r="BA98" s="71"/>
      <c r="BB98" s="71"/>
      <c r="BC98" s="71"/>
      <c r="BD98" s="71"/>
      <c r="BE98" s="71"/>
      <c r="BF98" s="71"/>
      <c r="BG98" s="71"/>
      <c r="BH98" s="71"/>
      <c r="BI98" s="71"/>
      <c r="BJ98" s="71"/>
      <c r="BK98" s="71"/>
      <c r="BL98" s="179" t="s">
        <v>544</v>
      </c>
      <c r="BM98" s="71"/>
      <c r="BN98" s="71"/>
      <c r="BO98" s="71"/>
      <c r="BP98" s="71"/>
      <c r="BQ98" s="71"/>
      <c r="BR98" s="71"/>
      <c r="BS98" s="71"/>
      <c r="BT98" s="71"/>
      <c r="BU98" s="71"/>
      <c r="BV98" s="71"/>
      <c r="BW98" s="71"/>
      <c r="BX98" s="71"/>
      <c r="BY98" s="71"/>
      <c r="BZ98" s="71"/>
      <c r="CA98" s="71"/>
      <c r="CB98" s="71"/>
      <c r="CC98" s="71"/>
      <c r="CD98" s="71"/>
      <c r="CE98" s="71"/>
      <c r="CF98" s="71"/>
      <c r="CG98" s="71"/>
    </row>
    <row r="99" spans="52:85" ht="12.75">
      <c r="AZ99" t="s">
        <v>772</v>
      </c>
      <c r="BA99" s="71"/>
      <c r="BB99" s="71"/>
      <c r="BC99" s="71"/>
      <c r="BD99" s="71"/>
      <c r="BE99" s="71"/>
      <c r="BF99" s="71"/>
      <c r="BG99" s="71"/>
      <c r="BH99" s="71"/>
      <c r="BI99" s="71"/>
      <c r="BJ99" s="71"/>
      <c r="BK99" s="71"/>
      <c r="BL99" s="179" t="s">
        <v>545</v>
      </c>
      <c r="BM99" s="71"/>
      <c r="BN99" s="71"/>
      <c r="BO99" s="71"/>
      <c r="BP99" s="71"/>
      <c r="BQ99" s="71"/>
      <c r="BR99" s="71"/>
      <c r="BS99" s="71"/>
      <c r="BT99" s="71"/>
      <c r="BU99" s="71"/>
      <c r="BV99" s="71"/>
      <c r="BW99" s="71"/>
      <c r="BX99" s="71"/>
      <c r="BY99" s="71"/>
      <c r="BZ99" s="71"/>
      <c r="CA99" s="71"/>
      <c r="CB99" s="71"/>
      <c r="CC99" s="71"/>
      <c r="CD99" s="71"/>
      <c r="CE99" s="71"/>
      <c r="CF99" s="71"/>
      <c r="CG99" s="71"/>
    </row>
    <row r="100" spans="52:85" ht="12.75">
      <c r="AZ100" t="s">
        <v>773</v>
      </c>
      <c r="BA100" s="71"/>
      <c r="BB100" s="71"/>
      <c r="BC100" s="71"/>
      <c r="BD100" s="71"/>
      <c r="BE100" s="71"/>
      <c r="BF100" s="71"/>
      <c r="BG100" s="71"/>
      <c r="BH100" s="71"/>
      <c r="BI100" s="71"/>
      <c r="BJ100" s="71"/>
      <c r="BK100" s="71"/>
      <c r="BL100" s="179" t="s">
        <v>546</v>
      </c>
      <c r="BM100" s="71"/>
      <c r="BN100" s="71"/>
      <c r="BO100" s="71"/>
      <c r="BP100" s="71"/>
      <c r="BQ100" s="71"/>
      <c r="BR100" s="71"/>
      <c r="BS100" s="71"/>
      <c r="BT100" s="71"/>
      <c r="BU100" s="71"/>
      <c r="BV100" s="71"/>
      <c r="BW100" s="71"/>
      <c r="BX100" s="71"/>
      <c r="BY100" s="71"/>
      <c r="BZ100" s="71"/>
      <c r="CA100" s="71"/>
      <c r="CB100" s="71"/>
      <c r="CC100" s="71"/>
      <c r="CD100" s="71"/>
      <c r="CE100" s="71"/>
      <c r="CF100" s="71"/>
      <c r="CG100" s="71"/>
    </row>
    <row r="101" spans="52:85" ht="12.75">
      <c r="AZ101" t="s">
        <v>774</v>
      </c>
      <c r="BA101" s="71"/>
      <c r="BB101" s="71"/>
      <c r="BC101" s="71"/>
      <c r="BD101" s="71"/>
      <c r="BE101" s="71"/>
      <c r="BF101" s="71"/>
      <c r="BG101" s="71"/>
      <c r="BH101" s="71"/>
      <c r="BI101" s="71"/>
      <c r="BJ101" s="71"/>
      <c r="BK101" s="71"/>
      <c r="BL101" s="179" t="s">
        <v>645</v>
      </c>
      <c r="BM101" s="71"/>
      <c r="BN101" s="71"/>
      <c r="BO101" s="71"/>
      <c r="BP101" s="71"/>
      <c r="BQ101" s="71"/>
      <c r="BR101" s="71"/>
      <c r="BS101" s="71"/>
      <c r="BT101" s="71"/>
      <c r="BU101" s="71"/>
      <c r="BV101" s="71"/>
      <c r="BW101" s="71"/>
      <c r="BX101" s="71"/>
      <c r="BY101" s="71"/>
      <c r="BZ101" s="71"/>
      <c r="CA101" s="71"/>
      <c r="CB101" s="71"/>
      <c r="CC101" s="71"/>
      <c r="CD101" s="71"/>
      <c r="CE101" s="71"/>
      <c r="CF101" s="71"/>
      <c r="CG101" s="71"/>
    </row>
    <row r="102" spans="52:85" ht="12.75">
      <c r="AZ102" t="s">
        <v>775</v>
      </c>
      <c r="BA102" s="71"/>
      <c r="BB102" s="71"/>
      <c r="BC102" s="71"/>
      <c r="BD102" s="71"/>
      <c r="BE102" s="71"/>
      <c r="BF102" s="71"/>
      <c r="BG102" s="71"/>
      <c r="BH102" s="71"/>
      <c r="BI102" s="71"/>
      <c r="BJ102" s="71"/>
      <c r="BK102" s="71"/>
      <c r="BL102" s="179" t="s">
        <v>547</v>
      </c>
      <c r="BM102" s="71"/>
      <c r="BN102" s="71"/>
      <c r="BO102" s="71"/>
      <c r="BP102" s="71"/>
      <c r="BQ102" s="71"/>
      <c r="BR102" s="71"/>
      <c r="BS102" s="71"/>
      <c r="BT102" s="71"/>
      <c r="BU102" s="71"/>
      <c r="BV102" s="71"/>
      <c r="BW102" s="71"/>
      <c r="BX102" s="71"/>
      <c r="BY102" s="71"/>
      <c r="BZ102" s="71"/>
      <c r="CA102" s="71"/>
      <c r="CB102" s="71"/>
      <c r="CC102" s="71"/>
      <c r="CD102" s="71"/>
      <c r="CE102" s="71"/>
      <c r="CF102" s="71"/>
      <c r="CG102" s="71"/>
    </row>
    <row r="103" spans="52:85" ht="15">
      <c r="AZ103" s="193" t="s">
        <v>776</v>
      </c>
      <c r="BA103" s="71"/>
      <c r="BB103" s="71"/>
      <c r="BC103" s="71"/>
      <c r="BD103" s="71"/>
      <c r="BE103" s="71"/>
      <c r="BF103" s="71"/>
      <c r="BG103" s="71"/>
      <c r="BH103" s="71"/>
      <c r="BI103" s="71"/>
      <c r="BJ103" s="71"/>
      <c r="BK103" s="71"/>
      <c r="BL103" s="179" t="s">
        <v>94</v>
      </c>
      <c r="BM103" s="71"/>
      <c r="BN103" s="71"/>
      <c r="BO103" s="71"/>
      <c r="BP103" s="71"/>
      <c r="BQ103" s="71"/>
      <c r="BR103" s="71"/>
      <c r="BS103" s="71"/>
      <c r="BT103" s="71"/>
      <c r="BU103" s="71"/>
      <c r="BV103" s="71"/>
      <c r="BW103" s="71"/>
      <c r="BX103" s="71"/>
      <c r="BY103" s="71"/>
      <c r="BZ103" s="71"/>
      <c r="CA103" s="71"/>
      <c r="CB103" s="71"/>
      <c r="CC103" s="71"/>
      <c r="CD103" s="71"/>
      <c r="CE103" s="71"/>
      <c r="CF103" s="71"/>
      <c r="CG103" s="71"/>
    </row>
    <row r="104" spans="52:85" ht="12.75">
      <c r="AZ104" t="s">
        <v>800</v>
      </c>
      <c r="BA104" s="71"/>
      <c r="BB104" s="71"/>
      <c r="BC104" s="71"/>
      <c r="BD104" s="71"/>
      <c r="BE104" s="71"/>
      <c r="BF104" s="71"/>
      <c r="BG104" s="71"/>
      <c r="BH104" s="71"/>
      <c r="BI104" s="71"/>
      <c r="BJ104" s="71"/>
      <c r="BK104" s="71"/>
      <c r="BL104" s="179" t="s">
        <v>548</v>
      </c>
      <c r="BM104" s="71"/>
      <c r="BN104" s="71"/>
      <c r="BO104" s="71"/>
      <c r="BP104" s="71"/>
      <c r="BQ104" s="71"/>
      <c r="BR104" s="71"/>
      <c r="BS104" s="71"/>
      <c r="BT104" s="71"/>
      <c r="BU104" s="71"/>
      <c r="BV104" s="71"/>
      <c r="BW104" s="71"/>
      <c r="BX104" s="71"/>
      <c r="BY104" s="71"/>
      <c r="BZ104" s="71"/>
      <c r="CA104" s="71"/>
      <c r="CB104" s="71"/>
      <c r="CC104" s="71"/>
      <c r="CD104" s="71"/>
      <c r="CE104" s="71"/>
      <c r="CF104" s="71"/>
      <c r="CG104" s="71"/>
    </row>
    <row r="105" spans="52:85" ht="12.75">
      <c r="AZ105" t="s">
        <v>801</v>
      </c>
      <c r="BA105" s="71"/>
      <c r="BB105" s="71"/>
      <c r="BC105" s="71"/>
      <c r="BD105" s="71"/>
      <c r="BE105" s="71"/>
      <c r="BF105" s="71"/>
      <c r="BG105" s="71"/>
      <c r="BH105" s="71"/>
      <c r="BI105" s="71"/>
      <c r="BJ105" s="71"/>
      <c r="BK105" s="71"/>
      <c r="BL105" s="179" t="s">
        <v>549</v>
      </c>
      <c r="BM105" s="71"/>
      <c r="BN105" s="71"/>
      <c r="BO105" s="71"/>
      <c r="BP105" s="71"/>
      <c r="BQ105" s="71"/>
      <c r="BR105" s="71"/>
      <c r="BS105" s="71"/>
      <c r="BT105" s="71"/>
      <c r="BU105" s="71"/>
      <c r="BV105" s="71"/>
      <c r="BW105" s="71"/>
      <c r="BX105" s="71"/>
      <c r="BY105" s="71"/>
      <c r="BZ105" s="71"/>
      <c r="CA105" s="71"/>
      <c r="CB105" s="71"/>
      <c r="CC105" s="71"/>
      <c r="CD105" s="71"/>
      <c r="CE105" s="71"/>
      <c r="CF105" s="71"/>
      <c r="CG105" s="71"/>
    </row>
    <row r="106" spans="52:85" ht="12.75">
      <c r="AZ106" t="s">
        <v>802</v>
      </c>
      <c r="BA106" s="71"/>
      <c r="BB106" s="71"/>
      <c r="BC106" s="71"/>
      <c r="BD106" s="71"/>
      <c r="BE106" s="71"/>
      <c r="BF106" s="71"/>
      <c r="BG106" s="71"/>
      <c r="BH106" s="71"/>
      <c r="BI106" s="71"/>
      <c r="BJ106" s="71"/>
      <c r="BK106" s="71"/>
      <c r="BL106" s="179" t="s">
        <v>550</v>
      </c>
      <c r="BM106" s="71"/>
      <c r="BN106" s="71"/>
      <c r="BO106" s="71"/>
      <c r="BP106" s="71"/>
      <c r="BQ106" s="71"/>
      <c r="BR106" s="71"/>
      <c r="BS106" s="71"/>
      <c r="BT106" s="71"/>
      <c r="BU106" s="71"/>
      <c r="BV106" s="71"/>
      <c r="BW106" s="71"/>
      <c r="BX106" s="71"/>
      <c r="BY106" s="71"/>
      <c r="BZ106" s="71"/>
      <c r="CA106" s="71"/>
      <c r="CB106" s="71"/>
      <c r="CC106" s="71"/>
      <c r="CD106" s="71"/>
      <c r="CE106" s="71"/>
      <c r="CF106" s="71"/>
      <c r="CG106" s="71"/>
    </row>
    <row r="107" spans="52:85" ht="15">
      <c r="AZ107" s="193" t="s">
        <v>777</v>
      </c>
      <c r="BA107" s="71"/>
      <c r="BB107" s="71"/>
      <c r="BC107" s="71"/>
      <c r="BD107" s="71"/>
      <c r="BE107" s="71"/>
      <c r="BF107" s="71"/>
      <c r="BG107" s="71"/>
      <c r="BH107" s="71"/>
      <c r="BI107" s="71"/>
      <c r="BJ107" s="71"/>
      <c r="BK107" s="71"/>
      <c r="BL107" s="179" t="s">
        <v>551</v>
      </c>
      <c r="BM107" s="71"/>
      <c r="BN107" s="71"/>
      <c r="BO107" s="71"/>
      <c r="BP107" s="71"/>
      <c r="BQ107" s="71"/>
      <c r="BR107" s="71"/>
      <c r="BS107" s="71"/>
      <c r="BT107" s="71"/>
      <c r="BU107" s="71"/>
      <c r="BV107" s="71"/>
      <c r="BW107" s="71"/>
      <c r="BX107" s="71"/>
      <c r="BY107" s="71"/>
      <c r="BZ107" s="71"/>
      <c r="CA107" s="71"/>
      <c r="CB107" s="71"/>
      <c r="CC107" s="71"/>
      <c r="CD107" s="71"/>
      <c r="CE107" s="71"/>
      <c r="CF107" s="71"/>
      <c r="CG107" s="71"/>
    </row>
    <row r="108" spans="52:85" ht="12.75">
      <c r="AZ108" t="s">
        <v>778</v>
      </c>
      <c r="BA108" s="71"/>
      <c r="BB108" s="71"/>
      <c r="BC108" s="71"/>
      <c r="BD108" s="71"/>
      <c r="BE108" s="71"/>
      <c r="BF108" s="71"/>
      <c r="BG108" s="71"/>
      <c r="BH108" s="71"/>
      <c r="BI108" s="71"/>
      <c r="BJ108" s="71"/>
      <c r="BK108" s="71"/>
      <c r="BL108" s="179" t="s">
        <v>552</v>
      </c>
      <c r="BM108" s="71"/>
      <c r="BN108" s="71"/>
      <c r="BO108" s="71"/>
      <c r="BP108" s="71"/>
      <c r="BQ108" s="71"/>
      <c r="BR108" s="71"/>
      <c r="BS108" s="71"/>
      <c r="BT108" s="71"/>
      <c r="BU108" s="71"/>
      <c r="BV108" s="71"/>
      <c r="BW108" s="71"/>
      <c r="BX108" s="71"/>
      <c r="BY108" s="71"/>
      <c r="BZ108" s="71"/>
      <c r="CA108" s="71"/>
      <c r="CB108" s="71"/>
      <c r="CC108" s="71"/>
      <c r="CD108" s="71"/>
      <c r="CE108" s="71"/>
      <c r="CF108" s="71"/>
      <c r="CG108" s="71"/>
    </row>
    <row r="109" spans="52:85" ht="15">
      <c r="AZ109" s="193" t="s">
        <v>779</v>
      </c>
      <c r="BA109" s="71"/>
      <c r="BB109" s="71"/>
      <c r="BC109" s="71"/>
      <c r="BD109" s="71"/>
      <c r="BE109" s="71"/>
      <c r="BF109" s="71"/>
      <c r="BG109" s="71"/>
      <c r="BH109" s="71"/>
      <c r="BI109" s="71"/>
      <c r="BJ109" s="71"/>
      <c r="BK109" s="71"/>
      <c r="BL109" s="179" t="s">
        <v>553</v>
      </c>
      <c r="BM109" s="71"/>
      <c r="BN109" s="71"/>
      <c r="BO109" s="71"/>
      <c r="BP109" s="71"/>
      <c r="BQ109" s="71"/>
      <c r="BR109" s="71"/>
      <c r="BS109" s="71"/>
      <c r="BT109" s="71"/>
      <c r="BU109" s="71"/>
      <c r="BV109" s="71"/>
      <c r="BW109" s="71"/>
      <c r="BX109" s="71"/>
      <c r="BY109" s="71"/>
      <c r="BZ109" s="71"/>
      <c r="CA109" s="71"/>
      <c r="CB109" s="71"/>
      <c r="CC109" s="71"/>
      <c r="CD109" s="71"/>
      <c r="CE109" s="71"/>
      <c r="CF109" s="71"/>
      <c r="CG109" s="71"/>
    </row>
    <row r="110" spans="52:85" ht="12.75">
      <c r="AZ110" t="s">
        <v>780</v>
      </c>
      <c r="BA110" s="71"/>
      <c r="BB110" s="71"/>
      <c r="BC110" s="71"/>
      <c r="BD110" s="71"/>
      <c r="BE110" s="71"/>
      <c r="BF110" s="71"/>
      <c r="BG110" s="71"/>
      <c r="BH110" s="71"/>
      <c r="BI110" s="71"/>
      <c r="BJ110" s="71"/>
      <c r="BK110" s="71"/>
      <c r="BL110" s="179" t="s">
        <v>646</v>
      </c>
      <c r="BM110" s="71"/>
      <c r="BN110" s="71"/>
      <c r="BO110" s="71"/>
      <c r="BP110" s="71"/>
      <c r="BQ110" s="71"/>
      <c r="BR110" s="71"/>
      <c r="BS110" s="71"/>
      <c r="BT110" s="71"/>
      <c r="BU110" s="71"/>
      <c r="BV110" s="71"/>
      <c r="BW110" s="71"/>
      <c r="BX110" s="71"/>
      <c r="BY110" s="71"/>
      <c r="BZ110" s="71"/>
      <c r="CA110" s="71"/>
      <c r="CB110" s="71"/>
      <c r="CC110" s="71"/>
      <c r="CD110" s="71"/>
      <c r="CE110" s="71"/>
      <c r="CF110" s="71"/>
      <c r="CG110" s="71"/>
    </row>
    <row r="111" spans="52:85" ht="12.75">
      <c r="AZ111" t="s">
        <v>781</v>
      </c>
      <c r="BA111" s="71"/>
      <c r="BB111" s="71"/>
      <c r="BC111" s="71"/>
      <c r="BD111" s="71"/>
      <c r="BE111" s="71"/>
      <c r="BF111" s="71"/>
      <c r="BG111" s="71"/>
      <c r="BH111" s="71"/>
      <c r="BI111" s="71"/>
      <c r="BJ111" s="71"/>
      <c r="BK111" s="71"/>
      <c r="BL111" s="179" t="s">
        <v>81</v>
      </c>
      <c r="BM111" s="71"/>
      <c r="BN111" s="71"/>
      <c r="BO111" s="71"/>
      <c r="BP111" s="71"/>
      <c r="BQ111" s="71"/>
      <c r="BR111" s="71"/>
      <c r="BS111" s="71"/>
      <c r="BT111" s="71"/>
      <c r="BU111" s="71"/>
      <c r="BV111" s="71"/>
      <c r="BW111" s="71"/>
      <c r="BX111" s="71"/>
      <c r="BY111" s="71"/>
      <c r="BZ111" s="71"/>
      <c r="CA111" s="71"/>
      <c r="CB111" s="71"/>
      <c r="CC111" s="71"/>
      <c r="CD111" s="71"/>
      <c r="CE111" s="71"/>
      <c r="CF111" s="71"/>
      <c r="CG111" s="71"/>
    </row>
    <row r="112" spans="52:85" ht="12.75">
      <c r="AZ112" t="s">
        <v>782</v>
      </c>
      <c r="BA112" s="71"/>
      <c r="BB112" s="71"/>
      <c r="BC112" s="71"/>
      <c r="BD112" s="71"/>
      <c r="BE112" s="71"/>
      <c r="BF112" s="71"/>
      <c r="BG112" s="71"/>
      <c r="BH112" s="71"/>
      <c r="BI112" s="71"/>
      <c r="BJ112" s="71"/>
      <c r="BK112" s="71"/>
      <c r="BL112" s="179" t="s">
        <v>554</v>
      </c>
      <c r="BM112" s="71"/>
      <c r="BN112" s="71"/>
      <c r="BO112" s="71"/>
      <c r="BP112" s="71"/>
      <c r="BQ112" s="71"/>
      <c r="BR112" s="71"/>
      <c r="BS112" s="71"/>
      <c r="BT112" s="71"/>
      <c r="BU112" s="71"/>
      <c r="BV112" s="71"/>
      <c r="BW112" s="71"/>
      <c r="BX112" s="71"/>
      <c r="BY112" s="71"/>
      <c r="BZ112" s="71"/>
      <c r="CA112" s="71"/>
      <c r="CB112" s="71"/>
      <c r="CC112" s="71"/>
      <c r="CD112" s="71"/>
      <c r="CE112" s="71"/>
      <c r="CF112" s="71"/>
      <c r="CG112" s="71"/>
    </row>
    <row r="113" spans="52:85" ht="12.75">
      <c r="AZ113" t="s">
        <v>783</v>
      </c>
      <c r="BA113" s="71"/>
      <c r="BB113" s="71"/>
      <c r="BC113" s="71"/>
      <c r="BD113" s="71"/>
      <c r="BE113" s="71"/>
      <c r="BF113" s="71"/>
      <c r="BG113" s="71"/>
      <c r="BH113" s="71"/>
      <c r="BI113" s="71"/>
      <c r="BJ113" s="71"/>
      <c r="BK113" s="71"/>
      <c r="BL113" s="179" t="s">
        <v>555</v>
      </c>
      <c r="BM113" s="71"/>
      <c r="BN113" s="71"/>
      <c r="BO113" s="71"/>
      <c r="BP113" s="71"/>
      <c r="BQ113" s="71"/>
      <c r="BR113" s="71"/>
      <c r="BS113" s="71"/>
      <c r="BT113" s="71"/>
      <c r="BU113" s="71"/>
      <c r="BV113" s="71"/>
      <c r="BW113" s="71"/>
      <c r="BX113" s="71"/>
      <c r="BY113" s="71"/>
      <c r="BZ113" s="71"/>
      <c r="CA113" s="71"/>
      <c r="CB113" s="71"/>
      <c r="CC113" s="71"/>
      <c r="CD113" s="71"/>
      <c r="CE113" s="71"/>
      <c r="CF113" s="71"/>
      <c r="CG113" s="71"/>
    </row>
    <row r="114" spans="52:85" ht="15">
      <c r="AZ114" s="193" t="s">
        <v>784</v>
      </c>
      <c r="BA114" s="71"/>
      <c r="BB114" s="71"/>
      <c r="BC114" s="71"/>
      <c r="BD114" s="71"/>
      <c r="BE114" s="71"/>
      <c r="BF114" s="71"/>
      <c r="BG114" s="71"/>
      <c r="BH114" s="71"/>
      <c r="BI114" s="71"/>
      <c r="BJ114" s="71"/>
      <c r="BK114" s="71"/>
      <c r="BL114" s="179" t="s">
        <v>556</v>
      </c>
      <c r="BM114" s="71"/>
      <c r="BN114" s="71"/>
      <c r="BO114" s="71"/>
      <c r="BP114" s="71"/>
      <c r="BQ114" s="71"/>
      <c r="BR114" s="71"/>
      <c r="BS114" s="71"/>
      <c r="BT114" s="71"/>
      <c r="BU114" s="71"/>
      <c r="BV114" s="71"/>
      <c r="BW114" s="71"/>
      <c r="BX114" s="71"/>
      <c r="BY114" s="71"/>
      <c r="BZ114" s="71"/>
      <c r="CA114" s="71"/>
      <c r="CB114" s="71"/>
      <c r="CC114" s="71"/>
      <c r="CD114" s="71"/>
      <c r="CE114" s="71"/>
      <c r="CF114" s="71"/>
      <c r="CG114" s="71"/>
    </row>
    <row r="115" spans="52:85" ht="12.75">
      <c r="AZ115" t="s">
        <v>785</v>
      </c>
      <c r="BA115" s="71"/>
      <c r="BB115" s="71"/>
      <c r="BC115" s="71"/>
      <c r="BD115" s="71"/>
      <c r="BE115" s="71"/>
      <c r="BF115" s="71"/>
      <c r="BG115" s="71"/>
      <c r="BH115" s="71"/>
      <c r="BI115" s="71"/>
      <c r="BJ115" s="71"/>
      <c r="BK115" s="71"/>
      <c r="BL115" s="179" t="s">
        <v>557</v>
      </c>
      <c r="BM115" s="71"/>
      <c r="BN115" s="71"/>
      <c r="BO115" s="71"/>
      <c r="BP115" s="71"/>
      <c r="BQ115" s="71"/>
      <c r="BR115" s="71"/>
      <c r="BS115" s="71"/>
      <c r="BT115" s="71"/>
      <c r="BU115" s="71"/>
      <c r="BV115" s="71"/>
      <c r="BW115" s="71"/>
      <c r="BX115" s="71"/>
      <c r="BY115" s="71"/>
      <c r="BZ115" s="71"/>
      <c r="CA115" s="71"/>
      <c r="CB115" s="71"/>
      <c r="CC115" s="71"/>
      <c r="CD115" s="71"/>
      <c r="CE115" s="71"/>
      <c r="CF115" s="71"/>
      <c r="CG115" s="71"/>
    </row>
    <row r="116" spans="52:85" ht="12.75">
      <c r="AZ116" t="s">
        <v>786</v>
      </c>
      <c r="BA116" s="71"/>
      <c r="BB116" s="71"/>
      <c r="BC116" s="71"/>
      <c r="BD116" s="71"/>
      <c r="BE116" s="71"/>
      <c r="BF116" s="71"/>
      <c r="BG116" s="71"/>
      <c r="BH116" s="71"/>
      <c r="BI116" s="71"/>
      <c r="BJ116" s="71"/>
      <c r="BK116" s="71"/>
      <c r="BL116" s="179" t="s">
        <v>558</v>
      </c>
      <c r="BM116" s="71"/>
      <c r="BN116" s="71"/>
      <c r="BO116" s="71"/>
      <c r="BP116" s="71"/>
      <c r="BQ116" s="71"/>
      <c r="BR116" s="71"/>
      <c r="BS116" s="71"/>
      <c r="BT116" s="71"/>
      <c r="BU116" s="71"/>
      <c r="BV116" s="71"/>
      <c r="BW116" s="71"/>
      <c r="BX116" s="71"/>
      <c r="BY116" s="71"/>
      <c r="BZ116" s="71"/>
      <c r="CA116" s="71"/>
      <c r="CB116" s="71"/>
      <c r="CC116" s="71"/>
      <c r="CD116" s="71"/>
      <c r="CE116" s="71"/>
      <c r="CF116" s="71"/>
      <c r="CG116" s="71"/>
    </row>
    <row r="117" spans="52:85" ht="12.75">
      <c r="AZ117" t="s">
        <v>787</v>
      </c>
      <c r="BA117" s="71"/>
      <c r="BB117" s="71"/>
      <c r="BC117" s="71"/>
      <c r="BD117" s="71"/>
      <c r="BE117" s="71"/>
      <c r="BF117" s="71"/>
      <c r="BG117" s="71"/>
      <c r="BH117" s="71"/>
      <c r="BI117" s="71"/>
      <c r="BJ117" s="71"/>
      <c r="BK117" s="71"/>
      <c r="BL117" s="179" t="s">
        <v>559</v>
      </c>
      <c r="BM117" s="71"/>
      <c r="BN117" s="71"/>
      <c r="BO117" s="71"/>
      <c r="BP117" s="71"/>
      <c r="BQ117" s="71"/>
      <c r="BR117" s="71"/>
      <c r="BS117" s="71"/>
      <c r="BT117" s="71"/>
      <c r="BU117" s="71"/>
      <c r="BV117" s="71"/>
      <c r="BW117" s="71"/>
      <c r="BX117" s="71"/>
      <c r="BY117" s="71"/>
      <c r="BZ117" s="71"/>
      <c r="CA117" s="71"/>
      <c r="CB117" s="71"/>
      <c r="CC117" s="71"/>
      <c r="CD117" s="71"/>
      <c r="CE117" s="71"/>
      <c r="CF117" s="71"/>
      <c r="CG117" s="71"/>
    </row>
    <row r="118" spans="52:85" ht="12.75">
      <c r="AZ118" t="s">
        <v>788</v>
      </c>
      <c r="BA118" s="71"/>
      <c r="BB118" s="71"/>
      <c r="BC118" s="71"/>
      <c r="BD118" s="71"/>
      <c r="BE118" s="71"/>
      <c r="BF118" s="71"/>
      <c r="BG118" s="71"/>
      <c r="BH118" s="71"/>
      <c r="BI118" s="71"/>
      <c r="BJ118" s="71"/>
      <c r="BK118" s="71"/>
      <c r="BL118" s="179" t="s">
        <v>560</v>
      </c>
      <c r="BM118" s="71"/>
      <c r="BN118" s="71"/>
      <c r="BO118" s="71"/>
      <c r="BP118" s="71"/>
      <c r="BQ118" s="71"/>
      <c r="BR118" s="71"/>
      <c r="BS118" s="71"/>
      <c r="BT118" s="71"/>
      <c r="BU118" s="71"/>
      <c r="BV118" s="71"/>
      <c r="BW118" s="71"/>
      <c r="BX118" s="71"/>
      <c r="BY118" s="71"/>
      <c r="BZ118" s="71"/>
      <c r="CA118" s="71"/>
      <c r="CB118" s="71"/>
      <c r="CC118" s="71"/>
      <c r="CD118" s="71"/>
      <c r="CE118" s="71"/>
      <c r="CF118" s="71"/>
      <c r="CG118" s="71"/>
    </row>
    <row r="119" spans="52:85" ht="12.75">
      <c r="AZ119" t="s">
        <v>789</v>
      </c>
      <c r="BA119" s="71"/>
      <c r="BB119" s="71"/>
      <c r="BC119" s="71"/>
      <c r="BD119" s="71"/>
      <c r="BE119" s="71"/>
      <c r="BF119" s="71"/>
      <c r="BG119" s="71"/>
      <c r="BH119" s="71"/>
      <c r="BI119" s="71"/>
      <c r="BJ119" s="71"/>
      <c r="BK119" s="71"/>
      <c r="BL119" s="179" t="s">
        <v>82</v>
      </c>
      <c r="BM119" s="71"/>
      <c r="BN119" s="71"/>
      <c r="BO119" s="71"/>
      <c r="BP119" s="71"/>
      <c r="BQ119" s="71"/>
      <c r="BR119" s="71"/>
      <c r="BS119" s="71"/>
      <c r="BT119" s="71"/>
      <c r="BU119" s="71"/>
      <c r="BV119" s="71"/>
      <c r="BW119" s="71"/>
      <c r="BX119" s="71"/>
      <c r="BY119" s="71"/>
      <c r="BZ119" s="71"/>
      <c r="CA119" s="71"/>
      <c r="CB119" s="71"/>
      <c r="CC119" s="71"/>
      <c r="CD119" s="71"/>
      <c r="CE119" s="71"/>
      <c r="CF119" s="71"/>
      <c r="CG119" s="71"/>
    </row>
    <row r="120" spans="52:85" ht="12.75">
      <c r="AZ120" t="s">
        <v>790</v>
      </c>
      <c r="BA120" s="71"/>
      <c r="BB120" s="71"/>
      <c r="BC120" s="71"/>
      <c r="BD120" s="71"/>
      <c r="BE120" s="71"/>
      <c r="BF120" s="71"/>
      <c r="BG120" s="71"/>
      <c r="BH120" s="71"/>
      <c r="BI120" s="71"/>
      <c r="BJ120" s="71"/>
      <c r="BK120" s="71"/>
      <c r="BL120" s="179" t="s">
        <v>561</v>
      </c>
      <c r="BM120" s="71"/>
      <c r="BN120" s="71"/>
      <c r="BO120" s="71"/>
      <c r="BP120" s="71"/>
      <c r="BQ120" s="71"/>
      <c r="BR120" s="71"/>
      <c r="BS120" s="71"/>
      <c r="BT120" s="71"/>
      <c r="BU120" s="71"/>
      <c r="BV120" s="71"/>
      <c r="BW120" s="71"/>
      <c r="BX120" s="71"/>
      <c r="BY120" s="71"/>
      <c r="BZ120" s="71"/>
      <c r="CA120" s="71"/>
      <c r="CB120" s="71"/>
      <c r="CC120" s="71"/>
      <c r="CD120" s="71"/>
      <c r="CE120" s="71"/>
      <c r="CF120" s="71"/>
      <c r="CG120" s="71"/>
    </row>
    <row r="121" spans="52:85" ht="15">
      <c r="AZ121" s="193" t="s">
        <v>791</v>
      </c>
      <c r="BA121" s="71"/>
      <c r="BB121" s="71"/>
      <c r="BC121" s="71"/>
      <c r="BD121" s="71"/>
      <c r="BE121" s="71"/>
      <c r="BF121" s="71"/>
      <c r="BG121" s="71"/>
      <c r="BH121" s="71"/>
      <c r="BI121" s="71"/>
      <c r="BJ121" s="71"/>
      <c r="BK121" s="71"/>
      <c r="BL121" s="179" t="s">
        <v>562</v>
      </c>
      <c r="BM121" s="71"/>
      <c r="BN121" s="71"/>
      <c r="BO121" s="71"/>
      <c r="BP121" s="71"/>
      <c r="BQ121" s="71"/>
      <c r="BR121" s="71"/>
      <c r="BS121" s="71"/>
      <c r="BT121" s="71"/>
      <c r="BU121" s="71"/>
      <c r="BV121" s="71"/>
      <c r="BW121" s="71"/>
      <c r="BX121" s="71"/>
      <c r="BY121" s="71"/>
      <c r="BZ121" s="71"/>
      <c r="CA121" s="71"/>
      <c r="CB121" s="71"/>
      <c r="CC121" s="71"/>
      <c r="CD121" s="71"/>
      <c r="CE121" s="71"/>
      <c r="CF121" s="71"/>
      <c r="CG121" s="71"/>
    </row>
    <row r="122" spans="52:85" ht="12.75">
      <c r="AZ122" t="s">
        <v>792</v>
      </c>
      <c r="BA122" s="71"/>
      <c r="BB122" s="71"/>
      <c r="BC122" s="71"/>
      <c r="BD122" s="71"/>
      <c r="BE122" s="71"/>
      <c r="BF122" s="71"/>
      <c r="BG122" s="71"/>
      <c r="BH122" s="71"/>
      <c r="BI122" s="71"/>
      <c r="BJ122" s="71"/>
      <c r="BK122" s="71"/>
      <c r="BL122" s="179" t="s">
        <v>563</v>
      </c>
      <c r="BM122" s="71"/>
      <c r="BN122" s="71"/>
      <c r="BO122" s="71"/>
      <c r="BP122" s="71"/>
      <c r="BQ122" s="71"/>
      <c r="BR122" s="71"/>
      <c r="BS122" s="71"/>
      <c r="BT122" s="71"/>
      <c r="BU122" s="71"/>
      <c r="BV122" s="71"/>
      <c r="BW122" s="71"/>
      <c r="BX122" s="71"/>
      <c r="BY122" s="71"/>
      <c r="BZ122" s="71"/>
      <c r="CA122" s="71"/>
      <c r="CB122" s="71"/>
      <c r="CC122" s="71"/>
      <c r="CD122" s="71"/>
      <c r="CE122" s="71"/>
      <c r="CF122" s="71"/>
      <c r="CG122" s="71"/>
    </row>
    <row r="123" spans="52:85" ht="15">
      <c r="AZ123" s="193" t="s">
        <v>793</v>
      </c>
      <c r="BA123" s="71"/>
      <c r="BB123" s="71"/>
      <c r="BC123" s="71"/>
      <c r="BD123" s="71"/>
      <c r="BE123" s="71"/>
      <c r="BF123" s="71"/>
      <c r="BG123" s="71"/>
      <c r="BH123" s="71"/>
      <c r="BI123" s="71"/>
      <c r="BJ123" s="71"/>
      <c r="BK123" s="71"/>
      <c r="BL123" s="179" t="s">
        <v>564</v>
      </c>
      <c r="BM123" s="71"/>
      <c r="BN123" s="71"/>
      <c r="BO123" s="71"/>
      <c r="BP123" s="71"/>
      <c r="BQ123" s="71"/>
      <c r="BR123" s="71"/>
      <c r="BS123" s="71"/>
      <c r="BT123" s="71"/>
      <c r="BU123" s="71"/>
      <c r="BV123" s="71"/>
      <c r="BW123" s="71"/>
      <c r="BX123" s="71"/>
      <c r="BY123" s="71"/>
      <c r="BZ123" s="71"/>
      <c r="CA123" s="71"/>
      <c r="CB123" s="71"/>
      <c r="CC123" s="71"/>
      <c r="CD123" s="71"/>
      <c r="CE123" s="71"/>
      <c r="CF123" s="71"/>
      <c r="CG123" s="71"/>
    </row>
    <row r="124" spans="52:85" ht="12.75">
      <c r="AZ124" t="s">
        <v>794</v>
      </c>
      <c r="BA124" s="71"/>
      <c r="BB124" s="71"/>
      <c r="BC124" s="71"/>
      <c r="BD124" s="71"/>
      <c r="BE124" s="71"/>
      <c r="BF124" s="71"/>
      <c r="BG124" s="71"/>
      <c r="BH124" s="71"/>
      <c r="BI124" s="71"/>
      <c r="BJ124" s="71"/>
      <c r="BK124" s="71"/>
      <c r="BL124" s="179" t="s">
        <v>565</v>
      </c>
      <c r="BM124" s="71"/>
      <c r="BN124" s="71"/>
      <c r="BO124" s="71"/>
      <c r="BP124" s="71"/>
      <c r="BQ124" s="71"/>
      <c r="BR124" s="71"/>
      <c r="BS124" s="71"/>
      <c r="BT124" s="71"/>
      <c r="BU124" s="71"/>
      <c r="BV124" s="71"/>
      <c r="BW124" s="71"/>
      <c r="BX124" s="71"/>
      <c r="BY124" s="71"/>
      <c r="BZ124" s="71"/>
      <c r="CA124" s="71"/>
      <c r="CB124" s="71"/>
      <c r="CC124" s="71"/>
      <c r="CD124" s="71"/>
      <c r="CE124" s="71"/>
      <c r="CF124" s="71"/>
      <c r="CG124" s="71"/>
    </row>
    <row r="125" spans="52:85" ht="12.75">
      <c r="AZ125" s="71"/>
      <c r="BA125" s="71"/>
      <c r="BB125" s="71"/>
      <c r="BC125" s="71"/>
      <c r="BD125" s="71"/>
      <c r="BE125" s="71"/>
      <c r="BF125" s="71"/>
      <c r="BG125" s="71"/>
      <c r="BH125" s="71"/>
      <c r="BI125" s="71"/>
      <c r="BJ125" s="71"/>
      <c r="BK125" s="71"/>
      <c r="BL125" s="179" t="s">
        <v>566</v>
      </c>
      <c r="BM125" s="71"/>
      <c r="BN125" s="71"/>
      <c r="BO125" s="71"/>
      <c r="BP125" s="71"/>
      <c r="BQ125" s="71"/>
      <c r="BR125" s="71"/>
      <c r="BS125" s="71"/>
      <c r="BT125" s="71"/>
      <c r="BU125" s="71"/>
      <c r="BV125" s="71"/>
      <c r="BW125" s="71"/>
      <c r="BX125" s="71"/>
      <c r="BY125" s="71"/>
      <c r="BZ125" s="71"/>
      <c r="CA125" s="71"/>
      <c r="CB125" s="71"/>
      <c r="CC125" s="71"/>
      <c r="CD125" s="71"/>
      <c r="CE125" s="71"/>
      <c r="CF125" s="71"/>
      <c r="CG125" s="71"/>
    </row>
    <row r="126" spans="52:85" ht="12.75">
      <c r="AZ126" s="71"/>
      <c r="BA126" s="71"/>
      <c r="BB126" s="71"/>
      <c r="BC126" s="71"/>
      <c r="BD126" s="71"/>
      <c r="BE126" s="71"/>
      <c r="BF126" s="71"/>
      <c r="BG126" s="71"/>
      <c r="BH126" s="71"/>
      <c r="BI126" s="71"/>
      <c r="BJ126" s="71"/>
      <c r="BK126" s="71"/>
      <c r="BL126" s="179" t="s">
        <v>567</v>
      </c>
      <c r="BM126" s="71"/>
      <c r="BN126" s="71"/>
      <c r="BO126" s="71"/>
      <c r="BP126" s="71"/>
      <c r="BQ126" s="71"/>
      <c r="BR126" s="71"/>
      <c r="BS126" s="71"/>
      <c r="BT126" s="71"/>
      <c r="BU126" s="71"/>
      <c r="BV126" s="71"/>
      <c r="BW126" s="71"/>
      <c r="BX126" s="71"/>
      <c r="BY126" s="71"/>
      <c r="BZ126" s="71"/>
      <c r="CA126" s="71"/>
      <c r="CB126" s="71"/>
      <c r="CC126" s="71"/>
      <c r="CD126" s="71"/>
      <c r="CE126" s="71"/>
      <c r="CF126" s="71"/>
      <c r="CG126" s="71"/>
    </row>
    <row r="127" spans="52:85" ht="12.75">
      <c r="AZ127" s="71"/>
      <c r="BA127" s="71"/>
      <c r="BB127" s="71"/>
      <c r="BC127" s="71"/>
      <c r="BD127" s="71"/>
      <c r="BE127" s="71"/>
      <c r="BF127" s="71"/>
      <c r="BG127" s="71"/>
      <c r="BH127" s="71"/>
      <c r="BI127" s="71"/>
      <c r="BJ127" s="71"/>
      <c r="BK127" s="71"/>
      <c r="BL127" s="179" t="s">
        <v>568</v>
      </c>
      <c r="BM127" s="71"/>
      <c r="BN127" s="71"/>
      <c r="BO127" s="71"/>
      <c r="BP127" s="71"/>
      <c r="BQ127" s="71"/>
      <c r="BR127" s="71"/>
      <c r="BS127" s="71"/>
      <c r="BT127" s="71"/>
      <c r="BU127" s="71"/>
      <c r="BV127" s="71"/>
      <c r="BW127" s="71"/>
      <c r="BX127" s="71"/>
      <c r="BY127" s="71"/>
      <c r="BZ127" s="71"/>
      <c r="CA127" s="71"/>
      <c r="CB127" s="71"/>
      <c r="CC127" s="71"/>
      <c r="CD127" s="71"/>
      <c r="CE127" s="71"/>
      <c r="CF127" s="71"/>
      <c r="CG127" s="71"/>
    </row>
    <row r="128" spans="52:85" ht="12.75">
      <c r="AZ128" s="71"/>
      <c r="BA128" s="71"/>
      <c r="BB128" s="71"/>
      <c r="BC128" s="71"/>
      <c r="BD128" s="71"/>
      <c r="BE128" s="71"/>
      <c r="BF128" s="71"/>
      <c r="BG128" s="71"/>
      <c r="BH128" s="71"/>
      <c r="BI128" s="71"/>
      <c r="BJ128" s="71"/>
      <c r="BK128" s="71"/>
      <c r="BL128" s="179" t="s">
        <v>569</v>
      </c>
      <c r="BM128" s="71"/>
      <c r="BN128" s="71"/>
      <c r="BO128" s="71"/>
      <c r="BP128" s="71"/>
      <c r="BQ128" s="71"/>
      <c r="BR128" s="71"/>
      <c r="BS128" s="71"/>
      <c r="BT128" s="71"/>
      <c r="BU128" s="71"/>
      <c r="BV128" s="71"/>
      <c r="BW128" s="71"/>
      <c r="BX128" s="71"/>
      <c r="BY128" s="71"/>
      <c r="BZ128" s="71"/>
      <c r="CA128" s="71"/>
      <c r="CB128" s="71"/>
      <c r="CC128" s="71"/>
      <c r="CD128" s="71"/>
      <c r="CE128" s="71"/>
      <c r="CF128" s="71"/>
      <c r="CG128" s="71"/>
    </row>
    <row r="129" spans="52:85" ht="12.75">
      <c r="AZ129" s="71"/>
      <c r="BA129" s="71"/>
      <c r="BB129" s="71"/>
      <c r="BC129" s="71"/>
      <c r="BD129" s="71"/>
      <c r="BE129" s="71"/>
      <c r="BF129" s="71"/>
      <c r="BG129" s="71"/>
      <c r="BH129" s="71"/>
      <c r="BI129" s="71"/>
      <c r="BJ129" s="71"/>
      <c r="BK129" s="71"/>
      <c r="BL129" s="179" t="s">
        <v>570</v>
      </c>
      <c r="BM129" s="71"/>
      <c r="BN129" s="71"/>
      <c r="BO129" s="71"/>
      <c r="BP129" s="71"/>
      <c r="BQ129" s="71"/>
      <c r="BR129" s="71"/>
      <c r="BS129" s="71"/>
      <c r="BT129" s="71"/>
      <c r="BU129" s="71"/>
      <c r="BV129" s="71"/>
      <c r="BW129" s="71"/>
      <c r="BX129" s="71"/>
      <c r="BY129" s="71"/>
      <c r="BZ129" s="71"/>
      <c r="CA129" s="71"/>
      <c r="CB129" s="71"/>
      <c r="CC129" s="71"/>
      <c r="CD129" s="71"/>
      <c r="CE129" s="71"/>
      <c r="CF129" s="71"/>
      <c r="CG129" s="71"/>
    </row>
    <row r="130" spans="52:85" ht="12.75">
      <c r="AZ130" s="71"/>
      <c r="BA130" s="71"/>
      <c r="BB130" s="71"/>
      <c r="BC130" s="71"/>
      <c r="BD130" s="71"/>
      <c r="BE130" s="71"/>
      <c r="BF130" s="71"/>
      <c r="BG130" s="71"/>
      <c r="BH130" s="71"/>
      <c r="BI130" s="71"/>
      <c r="BJ130" s="71"/>
      <c r="BK130" s="71"/>
      <c r="BL130" s="179" t="s">
        <v>571</v>
      </c>
      <c r="BM130" s="71"/>
      <c r="BN130" s="71"/>
      <c r="BO130" s="71"/>
      <c r="BP130" s="71"/>
      <c r="BQ130" s="71"/>
      <c r="BR130" s="71"/>
      <c r="BS130" s="71"/>
      <c r="BT130" s="71"/>
      <c r="BU130" s="71"/>
      <c r="BV130" s="71"/>
      <c r="BW130" s="71"/>
      <c r="BX130" s="71"/>
      <c r="BY130" s="71"/>
      <c r="BZ130" s="71"/>
      <c r="CA130" s="71"/>
      <c r="CB130" s="71"/>
      <c r="CC130" s="71"/>
      <c r="CD130" s="71"/>
      <c r="CE130" s="71"/>
      <c r="CF130" s="71"/>
      <c r="CG130" s="71"/>
    </row>
    <row r="131" spans="52:85" ht="12.75">
      <c r="AZ131" s="71"/>
      <c r="BA131" s="71"/>
      <c r="BB131" s="71"/>
      <c r="BC131" s="71"/>
      <c r="BD131" s="71"/>
      <c r="BE131" s="71"/>
      <c r="BF131" s="71"/>
      <c r="BG131" s="71"/>
      <c r="BH131" s="71"/>
      <c r="BI131" s="71"/>
      <c r="BJ131" s="71"/>
      <c r="BK131" s="71"/>
      <c r="BL131" s="179" t="s">
        <v>572</v>
      </c>
      <c r="BM131" s="71"/>
      <c r="BN131" s="71"/>
      <c r="BO131" s="71"/>
      <c r="BP131" s="71"/>
      <c r="BQ131" s="71"/>
      <c r="BR131" s="71"/>
      <c r="BS131" s="71"/>
      <c r="BT131" s="71"/>
      <c r="BU131" s="71"/>
      <c r="BV131" s="71"/>
      <c r="BW131" s="71"/>
      <c r="BX131" s="71"/>
      <c r="BY131" s="71"/>
      <c r="BZ131" s="71"/>
      <c r="CA131" s="71"/>
      <c r="CB131" s="71"/>
      <c r="CC131" s="71"/>
      <c r="CD131" s="71"/>
      <c r="CE131" s="71"/>
      <c r="CF131" s="71"/>
      <c r="CG131" s="71"/>
    </row>
    <row r="132" spans="52:85" ht="12.75">
      <c r="AZ132" s="71"/>
      <c r="BA132" s="71"/>
      <c r="BB132" s="71"/>
      <c r="BC132" s="71"/>
      <c r="BD132" s="71"/>
      <c r="BE132" s="71"/>
      <c r="BF132" s="71"/>
      <c r="BG132" s="71"/>
      <c r="BH132" s="71"/>
      <c r="BI132" s="71"/>
      <c r="BJ132" s="71"/>
      <c r="BK132" s="71"/>
      <c r="BL132" s="179" t="s">
        <v>573</v>
      </c>
      <c r="BM132" s="71"/>
      <c r="BN132" s="71"/>
      <c r="BO132" s="71"/>
      <c r="BP132" s="71"/>
      <c r="BQ132" s="71"/>
      <c r="BR132" s="71"/>
      <c r="BS132" s="71"/>
      <c r="BT132" s="71"/>
      <c r="BU132" s="71"/>
      <c r="BV132" s="71"/>
      <c r="BW132" s="71"/>
      <c r="BX132" s="71"/>
      <c r="BY132" s="71"/>
      <c r="BZ132" s="71"/>
      <c r="CA132" s="71"/>
      <c r="CB132" s="71"/>
      <c r="CC132" s="71"/>
      <c r="CD132" s="71"/>
      <c r="CE132" s="71"/>
      <c r="CF132" s="71"/>
      <c r="CG132" s="71"/>
    </row>
    <row r="133" spans="52:85" ht="12.75">
      <c r="AZ133" s="71"/>
      <c r="BA133" s="71"/>
      <c r="BB133" s="71"/>
      <c r="BC133" s="71"/>
      <c r="BD133" s="71"/>
      <c r="BE133" s="71"/>
      <c r="BF133" s="71"/>
      <c r="BG133" s="71"/>
      <c r="BH133" s="71"/>
      <c r="BI133" s="71"/>
      <c r="BJ133" s="71"/>
      <c r="BK133" s="71"/>
      <c r="BL133" s="179" t="s">
        <v>574</v>
      </c>
      <c r="BM133" s="71"/>
      <c r="BN133" s="71"/>
      <c r="BO133" s="71"/>
      <c r="BP133" s="71"/>
      <c r="BQ133" s="71"/>
      <c r="BR133" s="71"/>
      <c r="BS133" s="71"/>
      <c r="BT133" s="71"/>
      <c r="BU133" s="71"/>
      <c r="BV133" s="71"/>
      <c r="BW133" s="71"/>
      <c r="BX133" s="71"/>
      <c r="BY133" s="71"/>
      <c r="BZ133" s="71"/>
      <c r="CA133" s="71"/>
      <c r="CB133" s="71"/>
      <c r="CC133" s="71"/>
      <c r="CD133" s="71"/>
      <c r="CE133" s="71"/>
      <c r="CF133" s="71"/>
      <c r="CG133" s="71"/>
    </row>
    <row r="134" spans="52:85" ht="12.75">
      <c r="AZ134" s="71"/>
      <c r="BA134" s="71"/>
      <c r="BB134" s="71"/>
      <c r="BC134" s="71"/>
      <c r="BD134" s="71"/>
      <c r="BE134" s="71"/>
      <c r="BF134" s="71"/>
      <c r="BG134" s="71"/>
      <c r="BH134" s="71"/>
      <c r="BI134" s="71"/>
      <c r="BJ134" s="71"/>
      <c r="BK134" s="71"/>
      <c r="BL134" s="179" t="s">
        <v>575</v>
      </c>
      <c r="BM134" s="71"/>
      <c r="BN134" s="71"/>
      <c r="BO134" s="71"/>
      <c r="BP134" s="71"/>
      <c r="BQ134" s="71"/>
      <c r="BR134" s="71"/>
      <c r="BS134" s="71"/>
      <c r="BT134" s="71"/>
      <c r="BU134" s="71"/>
      <c r="BV134" s="71"/>
      <c r="BW134" s="71"/>
      <c r="BX134" s="71"/>
      <c r="BY134" s="71"/>
      <c r="BZ134" s="71"/>
      <c r="CA134" s="71"/>
      <c r="CB134" s="71"/>
      <c r="CC134" s="71"/>
      <c r="CD134" s="71"/>
      <c r="CE134" s="71"/>
      <c r="CF134" s="71"/>
      <c r="CG134" s="71"/>
    </row>
    <row r="135" spans="52:85" ht="12.75">
      <c r="AZ135" s="71"/>
      <c r="BA135" s="71"/>
      <c r="BB135" s="71"/>
      <c r="BC135" s="71"/>
      <c r="BD135" s="71"/>
      <c r="BE135" s="71"/>
      <c r="BF135" s="71"/>
      <c r="BG135" s="71"/>
      <c r="BH135" s="71"/>
      <c r="BI135" s="71"/>
      <c r="BJ135" s="71"/>
      <c r="BK135" s="71"/>
      <c r="BL135" s="179" t="s">
        <v>576</v>
      </c>
      <c r="BM135" s="71"/>
      <c r="BN135" s="71"/>
      <c r="BO135" s="71"/>
      <c r="BP135" s="71"/>
      <c r="BQ135" s="71"/>
      <c r="BR135" s="71"/>
      <c r="BS135" s="71"/>
      <c r="BT135" s="71"/>
      <c r="BU135" s="71"/>
      <c r="BV135" s="71"/>
      <c r="BW135" s="71"/>
      <c r="BX135" s="71"/>
      <c r="BY135" s="71"/>
      <c r="BZ135" s="71"/>
      <c r="CA135" s="71"/>
      <c r="CB135" s="71"/>
      <c r="CC135" s="71"/>
      <c r="CD135" s="71"/>
      <c r="CE135" s="71"/>
      <c r="CF135" s="71"/>
      <c r="CG135" s="71"/>
    </row>
    <row r="136" spans="52:85" ht="12.75">
      <c r="AZ136" s="71"/>
      <c r="BA136" s="71"/>
      <c r="BB136" s="71"/>
      <c r="BC136" s="71"/>
      <c r="BD136" s="71"/>
      <c r="BE136" s="71"/>
      <c r="BF136" s="71"/>
      <c r="BG136" s="71"/>
      <c r="BH136" s="71"/>
      <c r="BI136" s="71"/>
      <c r="BJ136" s="71"/>
      <c r="BK136" s="71"/>
      <c r="BL136" s="179" t="s">
        <v>577</v>
      </c>
      <c r="BM136" s="71"/>
      <c r="BN136" s="71"/>
      <c r="BO136" s="71"/>
      <c r="BP136" s="71"/>
      <c r="BQ136" s="71"/>
      <c r="BR136" s="71"/>
      <c r="BS136" s="71"/>
      <c r="BT136" s="71"/>
      <c r="BU136" s="71"/>
      <c r="BV136" s="71"/>
      <c r="BW136" s="71"/>
      <c r="BX136" s="71"/>
      <c r="BY136" s="71"/>
      <c r="BZ136" s="71"/>
      <c r="CA136" s="71"/>
      <c r="CB136" s="71"/>
      <c r="CC136" s="71"/>
      <c r="CD136" s="71"/>
      <c r="CE136" s="71"/>
      <c r="CF136" s="71"/>
      <c r="CG136" s="71"/>
    </row>
    <row r="137" spans="52:85" ht="12.75">
      <c r="AZ137" s="71"/>
      <c r="BA137" s="71"/>
      <c r="BB137" s="71"/>
      <c r="BC137" s="71"/>
      <c r="BD137" s="71"/>
      <c r="BE137" s="71"/>
      <c r="BF137" s="71"/>
      <c r="BG137" s="71"/>
      <c r="BH137" s="71"/>
      <c r="BI137" s="71"/>
      <c r="BJ137" s="71"/>
      <c r="BK137" s="71"/>
      <c r="BL137" s="179" t="s">
        <v>647</v>
      </c>
      <c r="BM137" s="71"/>
      <c r="BN137" s="71"/>
      <c r="BO137" s="71"/>
      <c r="BP137" s="71"/>
      <c r="BQ137" s="71"/>
      <c r="BR137" s="71"/>
      <c r="BS137" s="71"/>
      <c r="BT137" s="71"/>
      <c r="BU137" s="71"/>
      <c r="BV137" s="71"/>
      <c r="BW137" s="71"/>
      <c r="BX137" s="71"/>
      <c r="BY137" s="71"/>
      <c r="BZ137" s="71"/>
      <c r="CA137" s="71"/>
      <c r="CB137" s="71"/>
      <c r="CC137" s="71"/>
      <c r="CD137" s="71"/>
      <c r="CE137" s="71"/>
      <c r="CF137" s="71"/>
      <c r="CG137" s="71"/>
    </row>
    <row r="138" spans="52:85" ht="12.75">
      <c r="AZ138" s="71"/>
      <c r="BA138" s="71"/>
      <c r="BB138" s="71"/>
      <c r="BC138" s="71"/>
      <c r="BD138" s="71"/>
      <c r="BE138" s="71"/>
      <c r="BF138" s="71"/>
      <c r="BG138" s="71"/>
      <c r="BH138" s="71"/>
      <c r="BI138" s="71"/>
      <c r="BJ138" s="71"/>
      <c r="BK138" s="71"/>
      <c r="BL138" s="179" t="s">
        <v>578</v>
      </c>
      <c r="BM138" s="71"/>
      <c r="BN138" s="71"/>
      <c r="BO138" s="71"/>
      <c r="BP138" s="71"/>
      <c r="BQ138" s="71"/>
      <c r="BR138" s="71"/>
      <c r="BS138" s="71"/>
      <c r="BT138" s="71"/>
      <c r="BU138" s="71"/>
      <c r="BV138" s="71"/>
      <c r="BW138" s="71"/>
      <c r="BX138" s="71"/>
      <c r="BY138" s="71"/>
      <c r="BZ138" s="71"/>
      <c r="CA138" s="71"/>
      <c r="CB138" s="71"/>
      <c r="CC138" s="71"/>
      <c r="CD138" s="71"/>
      <c r="CE138" s="71"/>
      <c r="CF138" s="71"/>
      <c r="CG138" s="71"/>
    </row>
    <row r="139" spans="52:85" ht="12.75">
      <c r="AZ139" s="71"/>
      <c r="BA139" s="71"/>
      <c r="BB139" s="71"/>
      <c r="BC139" s="71"/>
      <c r="BD139" s="71"/>
      <c r="BE139" s="71"/>
      <c r="BF139" s="71"/>
      <c r="BG139" s="71"/>
      <c r="BH139" s="71"/>
      <c r="BI139" s="71"/>
      <c r="BJ139" s="71"/>
      <c r="BK139" s="71"/>
      <c r="BL139" s="180" t="s">
        <v>579</v>
      </c>
      <c r="BM139" s="71"/>
      <c r="BN139" s="71"/>
      <c r="BO139" s="71"/>
      <c r="BP139" s="71"/>
      <c r="BQ139" s="71"/>
      <c r="BR139" s="71"/>
      <c r="BS139" s="71"/>
      <c r="BT139" s="71"/>
      <c r="BU139" s="71"/>
      <c r="BV139" s="71"/>
      <c r="BW139" s="71"/>
      <c r="BX139" s="71"/>
      <c r="BY139" s="71"/>
      <c r="BZ139" s="71"/>
      <c r="CA139" s="71"/>
      <c r="CB139" s="71"/>
      <c r="CC139" s="71"/>
      <c r="CD139" s="71"/>
      <c r="CE139" s="71"/>
      <c r="CF139" s="71"/>
      <c r="CG139" s="71"/>
    </row>
    <row r="140" spans="52:85" ht="12.75">
      <c r="AZ140" s="71"/>
      <c r="BA140" s="71"/>
      <c r="BB140" s="71"/>
      <c r="BC140" s="71"/>
      <c r="BD140" s="71"/>
      <c r="BE140" s="71"/>
      <c r="BF140" s="71"/>
      <c r="BG140" s="71"/>
      <c r="BH140" s="71"/>
      <c r="BI140" s="71"/>
      <c r="BJ140" s="71"/>
      <c r="BK140" s="71"/>
      <c r="BL140" s="179" t="s">
        <v>580</v>
      </c>
      <c r="BM140" s="71"/>
      <c r="BN140" s="71"/>
      <c r="BO140" s="71"/>
      <c r="BP140" s="71"/>
      <c r="BQ140" s="71"/>
      <c r="BR140" s="71"/>
      <c r="BS140" s="71"/>
      <c r="BT140" s="71"/>
      <c r="BU140" s="71"/>
      <c r="BV140" s="71"/>
      <c r="BW140" s="71"/>
      <c r="BX140" s="71"/>
      <c r="BY140" s="71"/>
      <c r="BZ140" s="71"/>
      <c r="CA140" s="71"/>
      <c r="CB140" s="71"/>
      <c r="CC140" s="71"/>
      <c r="CD140" s="71"/>
      <c r="CE140" s="71"/>
      <c r="CF140" s="71"/>
      <c r="CG140" s="71"/>
    </row>
    <row r="141" spans="52:85" ht="12.75">
      <c r="AZ141" s="71"/>
      <c r="BA141" s="71"/>
      <c r="BB141" s="71"/>
      <c r="BC141" s="71"/>
      <c r="BD141" s="71"/>
      <c r="BE141" s="71"/>
      <c r="BF141" s="71"/>
      <c r="BG141" s="71"/>
      <c r="BH141" s="71"/>
      <c r="BI141" s="71"/>
      <c r="BJ141" s="71"/>
      <c r="BK141" s="71"/>
      <c r="BL141" s="179" t="s">
        <v>581</v>
      </c>
      <c r="BM141" s="71"/>
      <c r="BN141" s="71"/>
      <c r="BO141" s="71"/>
      <c r="BP141" s="71"/>
      <c r="BQ141" s="71"/>
      <c r="BR141" s="71"/>
      <c r="BS141" s="71"/>
      <c r="BT141" s="71"/>
      <c r="BU141" s="71"/>
      <c r="BV141" s="71"/>
      <c r="BW141" s="71"/>
      <c r="BX141" s="71"/>
      <c r="BY141" s="71"/>
      <c r="BZ141" s="71"/>
      <c r="CA141" s="71"/>
      <c r="CB141" s="71"/>
      <c r="CC141" s="71"/>
      <c r="CD141" s="71"/>
      <c r="CE141" s="71"/>
      <c r="CF141" s="71"/>
      <c r="CG141" s="71"/>
    </row>
    <row r="142" spans="52:85" ht="12.75">
      <c r="AZ142" s="71"/>
      <c r="BA142" s="71"/>
      <c r="BB142" s="71"/>
      <c r="BC142" s="71"/>
      <c r="BD142" s="71"/>
      <c r="BE142" s="71"/>
      <c r="BF142" s="71"/>
      <c r="BG142" s="71"/>
      <c r="BH142" s="71"/>
      <c r="BI142" s="71"/>
      <c r="BJ142" s="71"/>
      <c r="BK142" s="71"/>
      <c r="BL142" s="179" t="s">
        <v>582</v>
      </c>
      <c r="BM142" s="71"/>
      <c r="BN142" s="71"/>
      <c r="BO142" s="71"/>
      <c r="BP142" s="71"/>
      <c r="BQ142" s="71"/>
      <c r="BR142" s="71"/>
      <c r="BS142" s="71"/>
      <c r="BT142" s="71"/>
      <c r="BU142" s="71"/>
      <c r="BV142" s="71"/>
      <c r="BW142" s="71"/>
      <c r="BX142" s="71"/>
      <c r="BY142" s="71"/>
      <c r="BZ142" s="71"/>
      <c r="CA142" s="71"/>
      <c r="CB142" s="71"/>
      <c r="CC142" s="71"/>
      <c r="CD142" s="71"/>
      <c r="CE142" s="71"/>
      <c r="CF142" s="71"/>
      <c r="CG142" s="71"/>
    </row>
    <row r="143" spans="52:85" ht="12.75">
      <c r="AZ143" s="71"/>
      <c r="BA143" s="71"/>
      <c r="BB143" s="71"/>
      <c r="BC143" s="71"/>
      <c r="BD143" s="71"/>
      <c r="BE143" s="71"/>
      <c r="BF143" s="71"/>
      <c r="BG143" s="71"/>
      <c r="BH143" s="71"/>
      <c r="BI143" s="71"/>
      <c r="BJ143" s="71"/>
      <c r="BK143" s="71"/>
      <c r="BL143" s="179" t="s">
        <v>583</v>
      </c>
      <c r="BM143" s="71"/>
      <c r="BN143" s="71"/>
      <c r="BO143" s="71"/>
      <c r="BP143" s="71"/>
      <c r="BQ143" s="71"/>
      <c r="BR143" s="71"/>
      <c r="BS143" s="71"/>
      <c r="BT143" s="71"/>
      <c r="BU143" s="71"/>
      <c r="BV143" s="71"/>
      <c r="BW143" s="71"/>
      <c r="BX143" s="71"/>
      <c r="BY143" s="71"/>
      <c r="BZ143" s="71"/>
      <c r="CA143" s="71"/>
      <c r="CB143" s="71"/>
      <c r="CC143" s="71"/>
      <c r="CD143" s="71"/>
      <c r="CE143" s="71"/>
      <c r="CF143" s="71"/>
      <c r="CG143" s="71"/>
    </row>
    <row r="144" spans="52:85" ht="12.75">
      <c r="AZ144" s="71"/>
      <c r="BA144" s="71"/>
      <c r="BB144" s="71"/>
      <c r="BC144" s="71"/>
      <c r="BD144" s="71"/>
      <c r="BE144" s="71"/>
      <c r="BF144" s="71"/>
      <c r="BG144" s="71"/>
      <c r="BH144" s="71"/>
      <c r="BI144" s="71"/>
      <c r="BJ144" s="71"/>
      <c r="BK144" s="71"/>
      <c r="BL144" s="179" t="s">
        <v>584</v>
      </c>
      <c r="BM144" s="71"/>
      <c r="BN144" s="71"/>
      <c r="BO144" s="71"/>
      <c r="BP144" s="71"/>
      <c r="BQ144" s="71"/>
      <c r="BR144" s="71"/>
      <c r="BS144" s="71"/>
      <c r="BT144" s="71"/>
      <c r="BU144" s="71"/>
      <c r="BV144" s="71"/>
      <c r="BW144" s="71"/>
      <c r="BX144" s="71"/>
      <c r="BY144" s="71"/>
      <c r="BZ144" s="71"/>
      <c r="CA144" s="71"/>
      <c r="CB144" s="71"/>
      <c r="CC144" s="71"/>
      <c r="CD144" s="71"/>
      <c r="CE144" s="71"/>
      <c r="CF144" s="71"/>
      <c r="CG144" s="71"/>
    </row>
    <row r="145" spans="52:85" ht="12.75">
      <c r="AZ145" s="71"/>
      <c r="BA145" s="71"/>
      <c r="BB145" s="71"/>
      <c r="BC145" s="71"/>
      <c r="BD145" s="71"/>
      <c r="BE145" s="71"/>
      <c r="BF145" s="71"/>
      <c r="BG145" s="71"/>
      <c r="BH145" s="71"/>
      <c r="BI145" s="71"/>
      <c r="BJ145" s="71"/>
      <c r="BK145" s="71"/>
      <c r="BL145" s="179" t="s">
        <v>585</v>
      </c>
      <c r="BM145" s="71"/>
      <c r="BN145" s="71"/>
      <c r="BO145" s="71"/>
      <c r="BP145" s="71"/>
      <c r="BQ145" s="71"/>
      <c r="BR145" s="71"/>
      <c r="BS145" s="71"/>
      <c r="BT145" s="71"/>
      <c r="BU145" s="71"/>
      <c r="BV145" s="71"/>
      <c r="BW145" s="71"/>
      <c r="BX145" s="71"/>
      <c r="BY145" s="71"/>
      <c r="BZ145" s="71"/>
      <c r="CA145" s="71"/>
      <c r="CB145" s="71"/>
      <c r="CC145" s="71"/>
      <c r="CD145" s="71"/>
      <c r="CE145" s="71"/>
      <c r="CF145" s="71"/>
      <c r="CG145" s="71"/>
    </row>
    <row r="146" spans="52:85" ht="12.75">
      <c r="AZ146" s="71"/>
      <c r="BA146" s="71"/>
      <c r="BB146" s="71"/>
      <c r="BC146" s="71"/>
      <c r="BD146" s="71"/>
      <c r="BE146" s="71"/>
      <c r="BF146" s="71"/>
      <c r="BG146" s="71"/>
      <c r="BH146" s="71"/>
      <c r="BI146" s="71"/>
      <c r="BJ146" s="71"/>
      <c r="BK146" s="71"/>
      <c r="BL146" s="179" t="s">
        <v>586</v>
      </c>
      <c r="BM146" s="71"/>
      <c r="BN146" s="71"/>
      <c r="BO146" s="71"/>
      <c r="BP146" s="71"/>
      <c r="BQ146" s="71"/>
      <c r="BR146" s="71"/>
      <c r="BS146" s="71"/>
      <c r="BT146" s="71"/>
      <c r="BU146" s="71"/>
      <c r="BV146" s="71"/>
      <c r="BW146" s="71"/>
      <c r="BX146" s="71"/>
      <c r="BY146" s="71"/>
      <c r="BZ146" s="71"/>
      <c r="CA146" s="71"/>
      <c r="CB146" s="71"/>
      <c r="CC146" s="71"/>
      <c r="CD146" s="71"/>
      <c r="CE146" s="71"/>
      <c r="CF146" s="71"/>
      <c r="CG146" s="71"/>
    </row>
    <row r="147" spans="52:85" ht="12.75">
      <c r="AZ147" s="71"/>
      <c r="BA147" s="71"/>
      <c r="BB147" s="71"/>
      <c r="BC147" s="71"/>
      <c r="BD147" s="71"/>
      <c r="BE147" s="71"/>
      <c r="BF147" s="71"/>
      <c r="BG147" s="71"/>
      <c r="BH147" s="71"/>
      <c r="BI147" s="71"/>
      <c r="BJ147" s="71"/>
      <c r="BK147" s="71"/>
      <c r="BL147" s="179" t="s">
        <v>587</v>
      </c>
      <c r="BM147" s="71"/>
      <c r="BN147" s="71"/>
      <c r="BO147" s="71"/>
      <c r="BP147" s="71"/>
      <c r="BQ147" s="71"/>
      <c r="BR147" s="71"/>
      <c r="BS147" s="71"/>
      <c r="BT147" s="71"/>
      <c r="BU147" s="71"/>
      <c r="BV147" s="71"/>
      <c r="BW147" s="71"/>
      <c r="BX147" s="71"/>
      <c r="BY147" s="71"/>
      <c r="BZ147" s="71"/>
      <c r="CA147" s="71"/>
      <c r="CB147" s="71"/>
      <c r="CC147" s="71"/>
      <c r="CD147" s="71"/>
      <c r="CE147" s="71"/>
      <c r="CF147" s="71"/>
      <c r="CG147" s="71"/>
    </row>
    <row r="148" spans="52:85" ht="12.75">
      <c r="AZ148" s="71"/>
      <c r="BA148" s="71"/>
      <c r="BB148" s="71"/>
      <c r="BC148" s="71"/>
      <c r="BD148" s="71"/>
      <c r="BE148" s="71"/>
      <c r="BF148" s="71"/>
      <c r="BG148" s="71"/>
      <c r="BH148" s="71"/>
      <c r="BI148" s="71"/>
      <c r="BJ148" s="71"/>
      <c r="BK148" s="71"/>
      <c r="BL148" s="179" t="s">
        <v>588</v>
      </c>
      <c r="BM148" s="71"/>
      <c r="BN148" s="71"/>
      <c r="BO148" s="71"/>
      <c r="BP148" s="71"/>
      <c r="BQ148" s="71"/>
      <c r="BR148" s="71"/>
      <c r="BS148" s="71"/>
      <c r="BT148" s="71"/>
      <c r="BU148" s="71"/>
      <c r="BV148" s="71"/>
      <c r="BW148" s="71"/>
      <c r="BX148" s="71"/>
      <c r="BY148" s="71"/>
      <c r="BZ148" s="71"/>
      <c r="CA148" s="71"/>
      <c r="CB148" s="71"/>
      <c r="CC148" s="71"/>
      <c r="CD148" s="71"/>
      <c r="CE148" s="71"/>
      <c r="CF148" s="71"/>
      <c r="CG148" s="71"/>
    </row>
    <row r="149" spans="52:85" ht="12.75">
      <c r="AZ149" s="71"/>
      <c r="BA149" s="71"/>
      <c r="BB149" s="71"/>
      <c r="BC149" s="71"/>
      <c r="BD149" s="71"/>
      <c r="BE149" s="71"/>
      <c r="BF149" s="71"/>
      <c r="BG149" s="71"/>
      <c r="BH149" s="71"/>
      <c r="BI149" s="71"/>
      <c r="BJ149" s="71"/>
      <c r="BK149" s="71"/>
      <c r="BL149" s="179" t="s">
        <v>589</v>
      </c>
      <c r="BM149" s="71"/>
      <c r="BN149" s="71"/>
      <c r="BO149" s="71"/>
      <c r="BP149" s="71"/>
      <c r="BQ149" s="71"/>
      <c r="BR149" s="71"/>
      <c r="BS149" s="71"/>
      <c r="BT149" s="71"/>
      <c r="BU149" s="71"/>
      <c r="BV149" s="71"/>
      <c r="BW149" s="71"/>
      <c r="BX149" s="71"/>
      <c r="BY149" s="71"/>
      <c r="BZ149" s="71"/>
      <c r="CA149" s="71"/>
      <c r="CB149" s="71"/>
      <c r="CC149" s="71"/>
      <c r="CD149" s="71"/>
      <c r="CE149" s="71"/>
      <c r="CF149" s="71"/>
      <c r="CG149" s="71"/>
    </row>
    <row r="150" spans="52:85" ht="12.75">
      <c r="AZ150" s="71"/>
      <c r="BA150" s="71"/>
      <c r="BB150" s="71"/>
      <c r="BC150" s="71"/>
      <c r="BD150" s="71"/>
      <c r="BE150" s="71"/>
      <c r="BF150" s="71"/>
      <c r="BG150" s="71"/>
      <c r="BH150" s="71"/>
      <c r="BI150" s="71"/>
      <c r="BJ150" s="71"/>
      <c r="BK150" s="71"/>
      <c r="BL150" s="179" t="s">
        <v>590</v>
      </c>
      <c r="BM150" s="71"/>
      <c r="BN150" s="71"/>
      <c r="BO150" s="71"/>
      <c r="BP150" s="71"/>
      <c r="BQ150" s="71"/>
      <c r="BR150" s="71"/>
      <c r="BS150" s="71"/>
      <c r="BT150" s="71"/>
      <c r="BU150" s="71"/>
      <c r="BV150" s="71"/>
      <c r="BW150" s="71"/>
      <c r="BX150" s="71"/>
      <c r="BY150" s="71"/>
      <c r="BZ150" s="71"/>
      <c r="CA150" s="71"/>
      <c r="CB150" s="71"/>
      <c r="CC150" s="71"/>
      <c r="CD150" s="71"/>
      <c r="CE150" s="71"/>
      <c r="CF150" s="71"/>
      <c r="CG150" s="71"/>
    </row>
    <row r="151" spans="52:85" ht="12.75">
      <c r="AZ151" s="71"/>
      <c r="BA151" s="71"/>
      <c r="BB151" s="71"/>
      <c r="BC151" s="71"/>
      <c r="BD151" s="71"/>
      <c r="BE151" s="71"/>
      <c r="BF151" s="71"/>
      <c r="BG151" s="71"/>
      <c r="BH151" s="71"/>
      <c r="BI151" s="71"/>
      <c r="BJ151" s="71"/>
      <c r="BK151" s="71"/>
      <c r="BL151" s="179" t="s">
        <v>591</v>
      </c>
      <c r="BM151" s="71"/>
      <c r="BN151" s="71"/>
      <c r="BO151" s="71"/>
      <c r="BP151" s="71"/>
      <c r="BQ151" s="71"/>
      <c r="BR151" s="71"/>
      <c r="BS151" s="71"/>
      <c r="BT151" s="71"/>
      <c r="BU151" s="71"/>
      <c r="BV151" s="71"/>
      <c r="BW151" s="71"/>
      <c r="BX151" s="71"/>
      <c r="BY151" s="71"/>
      <c r="BZ151" s="71"/>
      <c r="CA151" s="71"/>
      <c r="CB151" s="71"/>
      <c r="CC151" s="71"/>
      <c r="CD151" s="71"/>
      <c r="CE151" s="71"/>
      <c r="CF151" s="71"/>
      <c r="CG151" s="71"/>
    </row>
    <row r="152" spans="52:85" ht="12.75">
      <c r="AZ152" s="71"/>
      <c r="BA152" s="71"/>
      <c r="BB152" s="71"/>
      <c r="BC152" s="71"/>
      <c r="BD152" s="71"/>
      <c r="BE152" s="71"/>
      <c r="BF152" s="71"/>
      <c r="BG152" s="71"/>
      <c r="BH152" s="71"/>
      <c r="BI152" s="71"/>
      <c r="BJ152" s="71"/>
      <c r="BK152" s="71"/>
      <c r="BL152" s="179" t="s">
        <v>592</v>
      </c>
      <c r="BM152" s="71"/>
      <c r="BN152" s="71"/>
      <c r="BO152" s="71"/>
      <c r="BP152" s="71"/>
      <c r="BQ152" s="71"/>
      <c r="BR152" s="71"/>
      <c r="BS152" s="71"/>
      <c r="BT152" s="71"/>
      <c r="BU152" s="71"/>
      <c r="BV152" s="71"/>
      <c r="BW152" s="71"/>
      <c r="BX152" s="71"/>
      <c r="BY152" s="71"/>
      <c r="BZ152" s="71"/>
      <c r="CA152" s="71"/>
      <c r="CB152" s="71"/>
      <c r="CC152" s="71"/>
      <c r="CD152" s="71"/>
      <c r="CE152" s="71"/>
      <c r="CF152" s="71"/>
      <c r="CG152" s="71"/>
    </row>
    <row r="153" spans="52:85" ht="12.75">
      <c r="AZ153" s="71"/>
      <c r="BA153" s="71"/>
      <c r="BB153" s="71"/>
      <c r="BC153" s="71"/>
      <c r="BD153" s="71"/>
      <c r="BE153" s="71"/>
      <c r="BF153" s="71"/>
      <c r="BG153" s="71"/>
      <c r="BH153" s="71"/>
      <c r="BI153" s="71"/>
      <c r="BJ153" s="71"/>
      <c r="BK153" s="71"/>
      <c r="BL153" s="179" t="s">
        <v>648</v>
      </c>
      <c r="BM153" s="71"/>
      <c r="BN153" s="71"/>
      <c r="BO153" s="71"/>
      <c r="BP153" s="71"/>
      <c r="BQ153" s="71"/>
      <c r="BR153" s="71"/>
      <c r="BS153" s="71"/>
      <c r="BT153" s="71"/>
      <c r="BU153" s="71"/>
      <c r="BV153" s="71"/>
      <c r="BW153" s="71"/>
      <c r="BX153" s="71"/>
      <c r="BY153" s="71"/>
      <c r="BZ153" s="71"/>
      <c r="CA153" s="71"/>
      <c r="CB153" s="71"/>
      <c r="CC153" s="71"/>
      <c r="CD153" s="71"/>
      <c r="CE153" s="71"/>
      <c r="CF153" s="71"/>
      <c r="CG153" s="71"/>
    </row>
    <row r="154" spans="52:85" ht="12.75">
      <c r="AZ154" s="71"/>
      <c r="BA154" s="71"/>
      <c r="BB154" s="71"/>
      <c r="BC154" s="71"/>
      <c r="BD154" s="71"/>
      <c r="BE154" s="71"/>
      <c r="BF154" s="71"/>
      <c r="BG154" s="71"/>
      <c r="BH154" s="71"/>
      <c r="BI154" s="71"/>
      <c r="BJ154" s="71"/>
      <c r="BK154" s="71"/>
      <c r="BL154" s="179" t="s">
        <v>593</v>
      </c>
      <c r="BM154" s="71"/>
      <c r="BN154" s="71"/>
      <c r="BO154" s="71"/>
      <c r="BP154" s="71"/>
      <c r="BQ154" s="71"/>
      <c r="BR154" s="71"/>
      <c r="BS154" s="71"/>
      <c r="BT154" s="71"/>
      <c r="BU154" s="71"/>
      <c r="BV154" s="71"/>
      <c r="BW154" s="71"/>
      <c r="BX154" s="71"/>
      <c r="BY154" s="71"/>
      <c r="BZ154" s="71"/>
      <c r="CA154" s="71"/>
      <c r="CB154" s="71"/>
      <c r="CC154" s="71"/>
      <c r="CD154" s="71"/>
      <c r="CE154" s="71"/>
      <c r="CF154" s="71"/>
      <c r="CG154" s="71"/>
    </row>
    <row r="155" spans="52:85" ht="12.75">
      <c r="AZ155" s="71"/>
      <c r="BA155" s="71"/>
      <c r="BB155" s="71"/>
      <c r="BC155" s="71"/>
      <c r="BD155" s="71"/>
      <c r="BE155" s="71"/>
      <c r="BF155" s="71"/>
      <c r="BG155" s="71"/>
      <c r="BH155" s="71"/>
      <c r="BI155" s="71"/>
      <c r="BJ155" s="71"/>
      <c r="BK155" s="71"/>
      <c r="BL155" s="179" t="s">
        <v>594</v>
      </c>
      <c r="BM155" s="71"/>
      <c r="BN155" s="71"/>
      <c r="BO155" s="71"/>
      <c r="BP155" s="71"/>
      <c r="BQ155" s="71"/>
      <c r="BR155" s="71"/>
      <c r="BS155" s="71"/>
      <c r="BT155" s="71"/>
      <c r="BU155" s="71"/>
      <c r="BV155" s="71"/>
      <c r="BW155" s="71"/>
      <c r="BX155" s="71"/>
      <c r="BY155" s="71"/>
      <c r="BZ155" s="71"/>
      <c r="CA155" s="71"/>
      <c r="CB155" s="71"/>
      <c r="CC155" s="71"/>
      <c r="CD155" s="71"/>
      <c r="CE155" s="71"/>
      <c r="CF155" s="71"/>
      <c r="CG155" s="71"/>
    </row>
    <row r="156" spans="52:85" ht="12.75">
      <c r="AZ156" s="71"/>
      <c r="BA156" s="71"/>
      <c r="BB156" s="71"/>
      <c r="BC156" s="71"/>
      <c r="BD156" s="71"/>
      <c r="BE156" s="71"/>
      <c r="BF156" s="71"/>
      <c r="BG156" s="71"/>
      <c r="BH156" s="71"/>
      <c r="BI156" s="71"/>
      <c r="BJ156" s="71"/>
      <c r="BK156" s="71"/>
      <c r="BL156" s="179" t="s">
        <v>595</v>
      </c>
      <c r="BM156" s="71"/>
      <c r="BN156" s="71"/>
      <c r="BO156" s="71"/>
      <c r="BP156" s="71"/>
      <c r="BQ156" s="71"/>
      <c r="BR156" s="71"/>
      <c r="BS156" s="71"/>
      <c r="BT156" s="71"/>
      <c r="BU156" s="71"/>
      <c r="BV156" s="71"/>
      <c r="BW156" s="71"/>
      <c r="BX156" s="71"/>
      <c r="BY156" s="71"/>
      <c r="BZ156" s="71"/>
      <c r="CA156" s="71"/>
      <c r="CB156" s="71"/>
      <c r="CC156" s="71"/>
      <c r="CD156" s="71"/>
      <c r="CE156" s="71"/>
      <c r="CF156" s="71"/>
      <c r="CG156" s="71"/>
    </row>
    <row r="157" spans="52:85" ht="12.75">
      <c r="AZ157" s="71"/>
      <c r="BA157" s="71"/>
      <c r="BB157" s="71"/>
      <c r="BC157" s="71"/>
      <c r="BD157" s="71"/>
      <c r="BE157" s="71"/>
      <c r="BF157" s="71"/>
      <c r="BG157" s="71"/>
      <c r="BH157" s="71"/>
      <c r="BI157" s="71"/>
      <c r="BJ157" s="71"/>
      <c r="BK157" s="71"/>
      <c r="BL157" s="179" t="s">
        <v>596</v>
      </c>
      <c r="BM157" s="71"/>
      <c r="BN157" s="71"/>
      <c r="BO157" s="71"/>
      <c r="BP157" s="71"/>
      <c r="BQ157" s="71"/>
      <c r="BR157" s="71"/>
      <c r="BS157" s="71"/>
      <c r="BT157" s="71"/>
      <c r="BU157" s="71"/>
      <c r="BV157" s="71"/>
      <c r="BW157" s="71"/>
      <c r="BX157" s="71"/>
      <c r="BY157" s="71"/>
      <c r="BZ157" s="71"/>
      <c r="CA157" s="71"/>
      <c r="CB157" s="71"/>
      <c r="CC157" s="71"/>
      <c r="CD157" s="71"/>
      <c r="CE157" s="71"/>
      <c r="CF157" s="71"/>
      <c r="CG157" s="71"/>
    </row>
    <row r="158" spans="52:85" ht="12.75">
      <c r="AZ158" s="71"/>
      <c r="BA158" s="71"/>
      <c r="BB158" s="71"/>
      <c r="BC158" s="71"/>
      <c r="BD158" s="71"/>
      <c r="BE158" s="71"/>
      <c r="BF158" s="71"/>
      <c r="BG158" s="71"/>
      <c r="BH158" s="71"/>
      <c r="BI158" s="71"/>
      <c r="BJ158" s="71"/>
      <c r="BK158" s="71"/>
      <c r="BL158" s="179" t="s">
        <v>597</v>
      </c>
      <c r="BM158" s="71"/>
      <c r="BN158" s="71"/>
      <c r="BO158" s="71"/>
      <c r="BP158" s="71"/>
      <c r="BQ158" s="71"/>
      <c r="BR158" s="71"/>
      <c r="BS158" s="71"/>
      <c r="BT158" s="71"/>
      <c r="BU158" s="71"/>
      <c r="BV158" s="71"/>
      <c r="BW158" s="71"/>
      <c r="BX158" s="71"/>
      <c r="BY158" s="71"/>
      <c r="BZ158" s="71"/>
      <c r="CA158" s="71"/>
      <c r="CB158" s="71"/>
      <c r="CC158" s="71"/>
      <c r="CD158" s="71"/>
      <c r="CE158" s="71"/>
      <c r="CF158" s="71"/>
      <c r="CG158" s="71"/>
    </row>
    <row r="159" spans="52:85" ht="12.75">
      <c r="AZ159" s="71"/>
      <c r="BA159" s="71"/>
      <c r="BB159" s="71"/>
      <c r="BC159" s="71"/>
      <c r="BD159" s="71"/>
      <c r="BE159" s="71"/>
      <c r="BF159" s="71"/>
      <c r="BG159" s="71"/>
      <c r="BH159" s="71"/>
      <c r="BI159" s="71"/>
      <c r="BJ159" s="71"/>
      <c r="BK159" s="71"/>
      <c r="BL159" s="179" t="s">
        <v>649</v>
      </c>
      <c r="BM159" s="71"/>
      <c r="BN159" s="71"/>
      <c r="BO159" s="71"/>
      <c r="BP159" s="71"/>
      <c r="BQ159" s="71"/>
      <c r="BR159" s="71"/>
      <c r="BS159" s="71"/>
      <c r="BT159" s="71"/>
      <c r="BU159" s="71"/>
      <c r="BV159" s="71"/>
      <c r="BW159" s="71"/>
      <c r="BX159" s="71"/>
      <c r="BY159" s="71"/>
      <c r="BZ159" s="71"/>
      <c r="CA159" s="71"/>
      <c r="CB159" s="71"/>
      <c r="CC159" s="71"/>
      <c r="CD159" s="71"/>
      <c r="CE159" s="71"/>
      <c r="CF159" s="71"/>
      <c r="CG159" s="71"/>
    </row>
    <row r="160" spans="52:85" ht="12.75">
      <c r="AZ160" s="71"/>
      <c r="BA160" s="71"/>
      <c r="BB160" s="71"/>
      <c r="BC160" s="71"/>
      <c r="BD160" s="71"/>
      <c r="BE160" s="71"/>
      <c r="BF160" s="71"/>
      <c r="BG160" s="71"/>
      <c r="BH160" s="71"/>
      <c r="BI160" s="71"/>
      <c r="BJ160" s="71"/>
      <c r="BK160" s="71"/>
      <c r="BL160" s="179" t="s">
        <v>598</v>
      </c>
      <c r="BM160" s="71"/>
      <c r="BN160" s="71"/>
      <c r="BO160" s="71"/>
      <c r="BP160" s="71"/>
      <c r="BQ160" s="71"/>
      <c r="BR160" s="71"/>
      <c r="BS160" s="71"/>
      <c r="BT160" s="71"/>
      <c r="BU160" s="71"/>
      <c r="BV160" s="71"/>
      <c r="BW160" s="71"/>
      <c r="BX160" s="71"/>
      <c r="BY160" s="71"/>
      <c r="BZ160" s="71"/>
      <c r="CA160" s="71"/>
      <c r="CB160" s="71"/>
      <c r="CC160" s="71"/>
      <c r="CD160" s="71"/>
      <c r="CE160" s="71"/>
      <c r="CF160" s="71"/>
      <c r="CG160" s="71"/>
    </row>
    <row r="161" spans="52:85" ht="12.75">
      <c r="AZ161" s="71"/>
      <c r="BA161" s="71"/>
      <c r="BB161" s="71"/>
      <c r="BC161" s="71"/>
      <c r="BD161" s="71"/>
      <c r="BE161" s="71"/>
      <c r="BF161" s="71"/>
      <c r="BG161" s="71"/>
      <c r="BH161" s="71"/>
      <c r="BI161" s="71"/>
      <c r="BJ161" s="71"/>
      <c r="BK161" s="71"/>
      <c r="BL161" s="179" t="s">
        <v>599</v>
      </c>
      <c r="BM161" s="71"/>
      <c r="BN161" s="71"/>
      <c r="BO161" s="71"/>
      <c r="BP161" s="71"/>
      <c r="BQ161" s="71"/>
      <c r="BR161" s="71"/>
      <c r="BS161" s="71"/>
      <c r="BT161" s="71"/>
      <c r="BU161" s="71"/>
      <c r="BV161" s="71"/>
      <c r="BW161" s="71"/>
      <c r="BX161" s="71"/>
      <c r="BY161" s="71"/>
      <c r="BZ161" s="71"/>
      <c r="CA161" s="71"/>
      <c r="CB161" s="71"/>
      <c r="CC161" s="71"/>
      <c r="CD161" s="71"/>
      <c r="CE161" s="71"/>
      <c r="CF161" s="71"/>
      <c r="CG161" s="71"/>
    </row>
    <row r="162" spans="52:85" ht="12.75">
      <c r="AZ162" s="71"/>
      <c r="BA162" s="71"/>
      <c r="BB162" s="71"/>
      <c r="BC162" s="71"/>
      <c r="BD162" s="71"/>
      <c r="BE162" s="71"/>
      <c r="BF162" s="71"/>
      <c r="BG162" s="71"/>
      <c r="BH162" s="71"/>
      <c r="BI162" s="71"/>
      <c r="BJ162" s="71"/>
      <c r="BK162" s="71"/>
      <c r="BL162" s="180" t="s">
        <v>600</v>
      </c>
      <c r="BM162" s="71"/>
      <c r="BN162" s="71"/>
      <c r="BO162" s="71"/>
      <c r="BP162" s="71"/>
      <c r="BQ162" s="71"/>
      <c r="BR162" s="71"/>
      <c r="BS162" s="71"/>
      <c r="BT162" s="71"/>
      <c r="BU162" s="71"/>
      <c r="BV162" s="71"/>
      <c r="BW162" s="71"/>
      <c r="BX162" s="71"/>
      <c r="BY162" s="71"/>
      <c r="BZ162" s="71"/>
      <c r="CA162" s="71"/>
      <c r="CB162" s="71"/>
      <c r="CC162" s="71"/>
      <c r="CD162" s="71"/>
      <c r="CE162" s="71"/>
      <c r="CF162" s="71"/>
      <c r="CG162" s="71"/>
    </row>
    <row r="163" spans="52:85" ht="12.75">
      <c r="AZ163" s="71"/>
      <c r="BA163" s="71"/>
      <c r="BB163" s="71"/>
      <c r="BC163" s="71"/>
      <c r="BD163" s="71"/>
      <c r="BE163" s="71"/>
      <c r="BF163" s="71"/>
      <c r="BG163" s="71"/>
      <c r="BH163" s="71"/>
      <c r="BI163" s="71"/>
      <c r="BJ163" s="71"/>
      <c r="BK163" s="71"/>
      <c r="BL163" s="179" t="s">
        <v>79</v>
      </c>
      <c r="BM163" s="71"/>
      <c r="BN163" s="71"/>
      <c r="BO163" s="71"/>
      <c r="BP163" s="71"/>
      <c r="BQ163" s="71"/>
      <c r="BR163" s="71"/>
      <c r="BS163" s="71"/>
      <c r="BT163" s="71"/>
      <c r="BU163" s="71"/>
      <c r="BV163" s="71"/>
      <c r="BW163" s="71"/>
      <c r="BX163" s="71"/>
      <c r="BY163" s="71"/>
      <c r="BZ163" s="71"/>
      <c r="CA163" s="71"/>
      <c r="CB163" s="71"/>
      <c r="CC163" s="71"/>
      <c r="CD163" s="71"/>
      <c r="CE163" s="71"/>
      <c r="CF163" s="71"/>
      <c r="CG163" s="71"/>
    </row>
    <row r="164" spans="52:85" ht="12.75">
      <c r="AZ164" s="71"/>
      <c r="BA164" s="71"/>
      <c r="BB164" s="71"/>
      <c r="BC164" s="71"/>
      <c r="BD164" s="71"/>
      <c r="BE164" s="71"/>
      <c r="BF164" s="71"/>
      <c r="BG164" s="71"/>
      <c r="BH164" s="71"/>
      <c r="BI164" s="71"/>
      <c r="BJ164" s="71"/>
      <c r="BK164" s="71"/>
      <c r="BL164" s="180" t="s">
        <v>601</v>
      </c>
      <c r="BM164" s="71"/>
      <c r="BN164" s="71"/>
      <c r="BO164" s="71"/>
      <c r="BP164" s="71"/>
      <c r="BQ164" s="71"/>
      <c r="BR164" s="71"/>
      <c r="BS164" s="71"/>
      <c r="BT164" s="71"/>
      <c r="BU164" s="71"/>
      <c r="BV164" s="71"/>
      <c r="BW164" s="71"/>
      <c r="BX164" s="71"/>
      <c r="BY164" s="71"/>
      <c r="BZ164" s="71"/>
      <c r="CA164" s="71"/>
      <c r="CB164" s="71"/>
      <c r="CC164" s="71"/>
      <c r="CD164" s="71"/>
      <c r="CE164" s="71"/>
      <c r="CF164" s="71"/>
      <c r="CG164" s="71"/>
    </row>
    <row r="165" spans="52:85" ht="12.75">
      <c r="AZ165" s="71"/>
      <c r="BA165" s="71"/>
      <c r="BB165" s="71"/>
      <c r="BC165" s="71"/>
      <c r="BD165" s="71"/>
      <c r="BE165" s="71"/>
      <c r="BF165" s="71"/>
      <c r="BG165" s="71"/>
      <c r="BH165" s="71"/>
      <c r="BI165" s="71"/>
      <c r="BJ165" s="71"/>
      <c r="BK165" s="71"/>
      <c r="BL165" s="179" t="s">
        <v>602</v>
      </c>
      <c r="BM165" s="71"/>
      <c r="BN165" s="71"/>
      <c r="BO165" s="71"/>
      <c r="BP165" s="71"/>
      <c r="BQ165" s="71"/>
      <c r="BR165" s="71"/>
      <c r="BS165" s="71"/>
      <c r="BT165" s="71"/>
      <c r="BU165" s="71"/>
      <c r="BV165" s="71"/>
      <c r="BW165" s="71"/>
      <c r="BX165" s="71"/>
      <c r="BY165" s="71"/>
      <c r="BZ165" s="71"/>
      <c r="CA165" s="71"/>
      <c r="CB165" s="71"/>
      <c r="CC165" s="71"/>
      <c r="CD165" s="71"/>
      <c r="CE165" s="71"/>
      <c r="CF165" s="71"/>
      <c r="CG165" s="71"/>
    </row>
    <row r="166" spans="52:85" ht="12.75">
      <c r="AZ166" s="71"/>
      <c r="BA166" s="71"/>
      <c r="BB166" s="71"/>
      <c r="BC166" s="71"/>
      <c r="BD166" s="71"/>
      <c r="BE166" s="71"/>
      <c r="BF166" s="71"/>
      <c r="BG166" s="71"/>
      <c r="BH166" s="71"/>
      <c r="BI166" s="71"/>
      <c r="BJ166" s="71"/>
      <c r="BK166" s="71"/>
      <c r="BL166" s="179" t="s">
        <v>603</v>
      </c>
      <c r="BM166" s="71"/>
      <c r="BN166" s="71"/>
      <c r="BO166" s="71"/>
      <c r="BP166" s="71"/>
      <c r="BQ166" s="71"/>
      <c r="BR166" s="71"/>
      <c r="BS166" s="71"/>
      <c r="BT166" s="71"/>
      <c r="BU166" s="71"/>
      <c r="BV166" s="71"/>
      <c r="BW166" s="71"/>
      <c r="BX166" s="71"/>
      <c r="BY166" s="71"/>
      <c r="BZ166" s="71"/>
      <c r="CA166" s="71"/>
      <c r="CB166" s="71"/>
      <c r="CC166" s="71"/>
      <c r="CD166" s="71"/>
      <c r="CE166" s="71"/>
      <c r="CF166" s="71"/>
      <c r="CG166" s="71"/>
    </row>
    <row r="167" spans="52:85" ht="12.75">
      <c r="AZ167" s="71"/>
      <c r="BA167" s="71"/>
      <c r="BB167" s="71"/>
      <c r="BC167" s="71"/>
      <c r="BD167" s="71"/>
      <c r="BE167" s="71"/>
      <c r="BF167" s="71"/>
      <c r="BG167" s="71"/>
      <c r="BH167" s="71"/>
      <c r="BI167" s="71"/>
      <c r="BJ167" s="71"/>
      <c r="BK167" s="71"/>
      <c r="BL167" s="179" t="s">
        <v>604</v>
      </c>
      <c r="BM167" s="71"/>
      <c r="BN167" s="71"/>
      <c r="BO167" s="71"/>
      <c r="BP167" s="71"/>
      <c r="BQ167" s="71"/>
      <c r="BR167" s="71"/>
      <c r="BS167" s="71"/>
      <c r="BT167" s="71"/>
      <c r="BU167" s="71"/>
      <c r="BV167" s="71"/>
      <c r="BW167" s="71"/>
      <c r="BX167" s="71"/>
      <c r="BY167" s="71"/>
      <c r="BZ167" s="71"/>
      <c r="CA167" s="71"/>
      <c r="CB167" s="71"/>
      <c r="CC167" s="71"/>
      <c r="CD167" s="71"/>
      <c r="CE167" s="71"/>
      <c r="CF167" s="71"/>
      <c r="CG167" s="71"/>
    </row>
    <row r="168" spans="52:85" ht="12.75">
      <c r="AZ168" s="71"/>
      <c r="BA168" s="71"/>
      <c r="BB168" s="71"/>
      <c r="BC168" s="71"/>
      <c r="BD168" s="71"/>
      <c r="BE168" s="71"/>
      <c r="BF168" s="71"/>
      <c r="BG168" s="71"/>
      <c r="BH168" s="71"/>
      <c r="BI168" s="71"/>
      <c r="BJ168" s="71"/>
      <c r="BK168" s="71"/>
      <c r="BL168" s="179" t="s">
        <v>605</v>
      </c>
      <c r="BM168" s="71"/>
      <c r="BN168" s="71"/>
      <c r="BO168" s="71"/>
      <c r="BP168" s="71"/>
      <c r="BQ168" s="71"/>
      <c r="BR168" s="71"/>
      <c r="BS168" s="71"/>
      <c r="BT168" s="71"/>
      <c r="BU168" s="71"/>
      <c r="BV168" s="71"/>
      <c r="BW168" s="71"/>
      <c r="BX168" s="71"/>
      <c r="BY168" s="71"/>
      <c r="BZ168" s="71"/>
      <c r="CA168" s="71"/>
      <c r="CB168" s="71"/>
      <c r="CC168" s="71"/>
      <c r="CD168" s="71"/>
      <c r="CE168" s="71"/>
      <c r="CF168" s="71"/>
      <c r="CG168" s="71"/>
    </row>
    <row r="169" spans="52:85" ht="12.75">
      <c r="AZ169" s="71"/>
      <c r="BA169" s="71"/>
      <c r="BB169" s="71"/>
      <c r="BC169" s="71"/>
      <c r="BD169" s="71"/>
      <c r="BE169" s="71"/>
      <c r="BF169" s="71"/>
      <c r="BG169" s="71"/>
      <c r="BH169" s="71"/>
      <c r="BI169" s="71"/>
      <c r="BJ169" s="71"/>
      <c r="BK169" s="71"/>
      <c r="BL169" s="179" t="s">
        <v>606</v>
      </c>
      <c r="BM169" s="71"/>
      <c r="BN169" s="71"/>
      <c r="BO169" s="71"/>
      <c r="BP169" s="71"/>
      <c r="BQ169" s="71"/>
      <c r="BR169" s="71"/>
      <c r="BS169" s="71"/>
      <c r="BT169" s="71"/>
      <c r="BU169" s="71"/>
      <c r="BV169" s="71"/>
      <c r="BW169" s="71"/>
      <c r="BX169" s="71"/>
      <c r="BY169" s="71"/>
      <c r="BZ169" s="71"/>
      <c r="CA169" s="71"/>
      <c r="CB169" s="71"/>
      <c r="CC169" s="71"/>
      <c r="CD169" s="71"/>
      <c r="CE169" s="71"/>
      <c r="CF169" s="71"/>
      <c r="CG169" s="71"/>
    </row>
    <row r="170" spans="52:85" ht="12.75">
      <c r="AZ170" s="71"/>
      <c r="BA170" s="71"/>
      <c r="BB170" s="71"/>
      <c r="BC170" s="71"/>
      <c r="BD170" s="71"/>
      <c r="BE170" s="71"/>
      <c r="BF170" s="71"/>
      <c r="BG170" s="71"/>
      <c r="BH170" s="71"/>
      <c r="BI170" s="71"/>
      <c r="BJ170" s="71"/>
      <c r="BK170" s="71"/>
      <c r="BL170" s="179" t="s">
        <v>607</v>
      </c>
      <c r="BM170" s="71"/>
      <c r="BN170" s="71"/>
      <c r="BO170" s="71"/>
      <c r="BP170" s="71"/>
      <c r="BQ170" s="71"/>
      <c r="BR170" s="71"/>
      <c r="BS170" s="71"/>
      <c r="BT170" s="71"/>
      <c r="BU170" s="71"/>
      <c r="BV170" s="71"/>
      <c r="BW170" s="71"/>
      <c r="BX170" s="71"/>
      <c r="BY170" s="71"/>
      <c r="BZ170" s="71"/>
      <c r="CA170" s="71"/>
      <c r="CB170" s="71"/>
      <c r="CC170" s="71"/>
      <c r="CD170" s="71"/>
      <c r="CE170" s="71"/>
      <c r="CF170" s="71"/>
      <c r="CG170" s="71"/>
    </row>
    <row r="171" spans="52:85" ht="12.75">
      <c r="AZ171" s="71"/>
      <c r="BA171" s="71"/>
      <c r="BB171" s="71"/>
      <c r="BC171" s="71"/>
      <c r="BD171" s="71"/>
      <c r="BE171" s="71"/>
      <c r="BF171" s="71"/>
      <c r="BG171" s="71"/>
      <c r="BH171" s="71"/>
      <c r="BI171" s="71"/>
      <c r="BJ171" s="71"/>
      <c r="BK171" s="71"/>
      <c r="BL171" s="179" t="s">
        <v>608</v>
      </c>
      <c r="BM171" s="71"/>
      <c r="BN171" s="71"/>
      <c r="BO171" s="71"/>
      <c r="BP171" s="71"/>
      <c r="BQ171" s="71"/>
      <c r="BR171" s="71"/>
      <c r="BS171" s="71"/>
      <c r="BT171" s="71"/>
      <c r="BU171" s="71"/>
      <c r="BV171" s="71"/>
      <c r="BW171" s="71"/>
      <c r="BX171" s="71"/>
      <c r="BY171" s="71"/>
      <c r="BZ171" s="71"/>
      <c r="CA171" s="71"/>
      <c r="CB171" s="71"/>
      <c r="CC171" s="71"/>
      <c r="CD171" s="71"/>
      <c r="CE171" s="71"/>
      <c r="CF171" s="71"/>
      <c r="CG171" s="71"/>
    </row>
    <row r="172" spans="52:85" ht="12.75">
      <c r="AZ172" s="71"/>
      <c r="BA172" s="71"/>
      <c r="BB172" s="71"/>
      <c r="BC172" s="71"/>
      <c r="BD172" s="71"/>
      <c r="BE172" s="71"/>
      <c r="BF172" s="71"/>
      <c r="BG172" s="71"/>
      <c r="BH172" s="71"/>
      <c r="BI172" s="71"/>
      <c r="BJ172" s="71"/>
      <c r="BK172" s="71"/>
      <c r="BL172" s="180" t="s">
        <v>609</v>
      </c>
      <c r="BM172" s="71"/>
      <c r="BN172" s="71"/>
      <c r="BO172" s="71"/>
      <c r="BP172" s="71"/>
      <c r="BQ172" s="71"/>
      <c r="BR172" s="71"/>
      <c r="BS172" s="71"/>
      <c r="BT172" s="71"/>
      <c r="BU172" s="71"/>
      <c r="BV172" s="71"/>
      <c r="BW172" s="71"/>
      <c r="BX172" s="71"/>
      <c r="BY172" s="71"/>
      <c r="BZ172" s="71"/>
      <c r="CA172" s="71"/>
      <c r="CB172" s="71"/>
      <c r="CC172" s="71"/>
      <c r="CD172" s="71"/>
      <c r="CE172" s="71"/>
      <c r="CF172" s="71"/>
      <c r="CG172" s="71"/>
    </row>
    <row r="173" spans="52:85" ht="12.75">
      <c r="AZ173" s="71"/>
      <c r="BA173" s="71"/>
      <c r="BB173" s="71"/>
      <c r="BC173" s="71"/>
      <c r="BD173" s="71"/>
      <c r="BE173" s="71"/>
      <c r="BF173" s="71"/>
      <c r="BG173" s="71"/>
      <c r="BH173" s="71"/>
      <c r="BI173" s="71"/>
      <c r="BJ173" s="71"/>
      <c r="BK173" s="71"/>
      <c r="BL173" s="179" t="s">
        <v>610</v>
      </c>
      <c r="BM173" s="71"/>
      <c r="BN173" s="71"/>
      <c r="BO173" s="71"/>
      <c r="BP173" s="71"/>
      <c r="BQ173" s="71"/>
      <c r="BR173" s="71"/>
      <c r="BS173" s="71"/>
      <c r="BT173" s="71"/>
      <c r="BU173" s="71"/>
      <c r="BV173" s="71"/>
      <c r="BW173" s="71"/>
      <c r="BX173" s="71"/>
      <c r="BY173" s="71"/>
      <c r="BZ173" s="71"/>
      <c r="CA173" s="71"/>
      <c r="CB173" s="71"/>
      <c r="CC173" s="71"/>
      <c r="CD173" s="71"/>
      <c r="CE173" s="71"/>
      <c r="CF173" s="71"/>
      <c r="CG173" s="71"/>
    </row>
    <row r="174" spans="52:85" ht="12.75">
      <c r="AZ174" s="71"/>
      <c r="BA174" s="71"/>
      <c r="BB174" s="71"/>
      <c r="BC174" s="71"/>
      <c r="BD174" s="71"/>
      <c r="BE174" s="71"/>
      <c r="BF174" s="71"/>
      <c r="BG174" s="71"/>
      <c r="BH174" s="71"/>
      <c r="BI174" s="71"/>
      <c r="BJ174" s="71"/>
      <c r="BK174" s="71"/>
      <c r="BL174" s="179" t="s">
        <v>611</v>
      </c>
      <c r="BM174" s="71"/>
      <c r="BN174" s="71"/>
      <c r="BO174" s="71"/>
      <c r="BP174" s="71"/>
      <c r="BQ174" s="71"/>
      <c r="BR174" s="71"/>
      <c r="BS174" s="71"/>
      <c r="BT174" s="71"/>
      <c r="BU174" s="71"/>
      <c r="BV174" s="71"/>
      <c r="BW174" s="71"/>
      <c r="BX174" s="71"/>
      <c r="BY174" s="71"/>
      <c r="BZ174" s="71"/>
      <c r="CA174" s="71"/>
      <c r="CB174" s="71"/>
      <c r="CC174" s="71"/>
      <c r="CD174" s="71"/>
      <c r="CE174" s="71"/>
      <c r="CF174" s="71"/>
      <c r="CG174" s="71"/>
    </row>
    <row r="175" spans="52:85" ht="12.75">
      <c r="AZ175" s="71"/>
      <c r="BA175" s="71"/>
      <c r="BB175" s="71"/>
      <c r="BC175" s="71"/>
      <c r="BD175" s="71"/>
      <c r="BE175" s="71"/>
      <c r="BF175" s="71"/>
      <c r="BG175" s="71"/>
      <c r="BH175" s="71"/>
      <c r="BI175" s="71"/>
      <c r="BJ175" s="71"/>
      <c r="BK175" s="71"/>
      <c r="BL175" s="179" t="s">
        <v>612</v>
      </c>
      <c r="BM175" s="71"/>
      <c r="BN175" s="71"/>
      <c r="BO175" s="71"/>
      <c r="BP175" s="71"/>
      <c r="BQ175" s="71"/>
      <c r="BR175" s="71"/>
      <c r="BS175" s="71"/>
      <c r="BT175" s="71"/>
      <c r="BU175" s="71"/>
      <c r="BV175" s="71"/>
      <c r="BW175" s="71"/>
      <c r="BX175" s="71"/>
      <c r="BY175" s="71"/>
      <c r="BZ175" s="71"/>
      <c r="CA175" s="71"/>
      <c r="CB175" s="71"/>
      <c r="CC175" s="71"/>
      <c r="CD175" s="71"/>
      <c r="CE175" s="71"/>
      <c r="CF175" s="71"/>
      <c r="CG175" s="71"/>
    </row>
    <row r="176" spans="52:85" ht="12.75">
      <c r="AZ176" s="71"/>
      <c r="BA176" s="71"/>
      <c r="BB176" s="71"/>
      <c r="BC176" s="71"/>
      <c r="BD176" s="71"/>
      <c r="BE176" s="71"/>
      <c r="BF176" s="71"/>
      <c r="BG176" s="71"/>
      <c r="BH176" s="71"/>
      <c r="BI176" s="71"/>
      <c r="BJ176" s="71"/>
      <c r="BK176" s="71"/>
      <c r="BL176" s="179" t="s">
        <v>613</v>
      </c>
      <c r="BM176" s="71"/>
      <c r="BN176" s="71"/>
      <c r="BO176" s="71"/>
      <c r="BP176" s="71"/>
      <c r="BQ176" s="71"/>
      <c r="BR176" s="71"/>
      <c r="BS176" s="71"/>
      <c r="BT176" s="71"/>
      <c r="BU176" s="71"/>
      <c r="BV176" s="71"/>
      <c r="BW176" s="71"/>
      <c r="BX176" s="71"/>
      <c r="BY176" s="71"/>
      <c r="BZ176" s="71"/>
      <c r="CA176" s="71"/>
      <c r="CB176" s="71"/>
      <c r="CC176" s="71"/>
      <c r="CD176" s="71"/>
      <c r="CE176" s="71"/>
      <c r="CF176" s="71"/>
      <c r="CG176" s="71"/>
    </row>
    <row r="177" spans="52:85" ht="12.75">
      <c r="AZ177" s="71"/>
      <c r="BA177" s="71"/>
      <c r="BB177" s="71"/>
      <c r="BC177" s="71"/>
      <c r="BD177" s="71"/>
      <c r="BE177" s="71"/>
      <c r="BF177" s="71"/>
      <c r="BG177" s="71"/>
      <c r="BH177" s="71"/>
      <c r="BI177" s="71"/>
      <c r="BJ177" s="71"/>
      <c r="BK177" s="71"/>
      <c r="BL177" s="179" t="s">
        <v>614</v>
      </c>
      <c r="BM177" s="71"/>
      <c r="BN177" s="71"/>
      <c r="BO177" s="71"/>
      <c r="BP177" s="71"/>
      <c r="BQ177" s="71"/>
      <c r="BR177" s="71"/>
      <c r="BS177" s="71"/>
      <c r="BT177" s="71"/>
      <c r="BU177" s="71"/>
      <c r="BV177" s="71"/>
      <c r="BW177" s="71"/>
      <c r="BX177" s="71"/>
      <c r="BY177" s="71"/>
      <c r="BZ177" s="71"/>
      <c r="CA177" s="71"/>
      <c r="CB177" s="71"/>
      <c r="CC177" s="71"/>
      <c r="CD177" s="71"/>
      <c r="CE177" s="71"/>
      <c r="CF177" s="71"/>
      <c r="CG177" s="71"/>
    </row>
    <row r="178" spans="52:85" ht="12.75">
      <c r="AZ178" s="71"/>
      <c r="BA178" s="71"/>
      <c r="BB178" s="71"/>
      <c r="BC178" s="71"/>
      <c r="BD178" s="71"/>
      <c r="BE178" s="71"/>
      <c r="BF178" s="71"/>
      <c r="BG178" s="71"/>
      <c r="BH178" s="71"/>
      <c r="BI178" s="71"/>
      <c r="BJ178" s="71"/>
      <c r="BK178" s="71"/>
      <c r="BL178" s="179" t="s">
        <v>615</v>
      </c>
      <c r="BM178" s="71"/>
      <c r="BN178" s="71"/>
      <c r="BO178" s="71"/>
      <c r="BP178" s="71"/>
      <c r="BQ178" s="71"/>
      <c r="BR178" s="71"/>
      <c r="BS178" s="71"/>
      <c r="BT178" s="71"/>
      <c r="BU178" s="71"/>
      <c r="BV178" s="71"/>
      <c r="BW178" s="71"/>
      <c r="BX178" s="71"/>
      <c r="BY178" s="71"/>
      <c r="BZ178" s="71"/>
      <c r="CA178" s="71"/>
      <c r="CB178" s="71"/>
      <c r="CC178" s="71"/>
      <c r="CD178" s="71"/>
      <c r="CE178" s="71"/>
      <c r="CF178" s="71"/>
      <c r="CG178" s="71"/>
    </row>
    <row r="179" spans="52:85" ht="12.75">
      <c r="AZ179" s="71"/>
      <c r="BA179" s="71"/>
      <c r="BB179" s="71"/>
      <c r="BC179" s="71"/>
      <c r="BD179" s="71"/>
      <c r="BE179" s="71"/>
      <c r="BF179" s="71"/>
      <c r="BG179" s="71"/>
      <c r="BH179" s="71"/>
      <c r="BI179" s="71"/>
      <c r="BJ179" s="71"/>
      <c r="BK179" s="71"/>
      <c r="BL179" s="179" t="s">
        <v>616</v>
      </c>
      <c r="BM179" s="71"/>
      <c r="BN179" s="71"/>
      <c r="BO179" s="71"/>
      <c r="BP179" s="71"/>
      <c r="BQ179" s="71"/>
      <c r="BR179" s="71"/>
      <c r="BS179" s="71"/>
      <c r="BT179" s="71"/>
      <c r="BU179" s="71"/>
      <c r="BV179" s="71"/>
      <c r="BW179" s="71"/>
      <c r="BX179" s="71"/>
      <c r="BY179" s="71"/>
      <c r="BZ179" s="71"/>
      <c r="CA179" s="71"/>
      <c r="CB179" s="71"/>
      <c r="CC179" s="71"/>
      <c r="CD179" s="71"/>
      <c r="CE179" s="71"/>
      <c r="CF179" s="71"/>
      <c r="CG179" s="71"/>
    </row>
    <row r="180" spans="52:85" ht="12.75">
      <c r="AZ180" s="71"/>
      <c r="BA180" s="71"/>
      <c r="BB180" s="71"/>
      <c r="BC180" s="71"/>
      <c r="BD180" s="71"/>
      <c r="BE180" s="71"/>
      <c r="BF180" s="71"/>
      <c r="BG180" s="71"/>
      <c r="BH180" s="71"/>
      <c r="BI180" s="71"/>
      <c r="BJ180" s="71"/>
      <c r="BK180" s="71"/>
      <c r="BL180" s="179" t="s">
        <v>617</v>
      </c>
      <c r="BM180" s="71"/>
      <c r="BN180" s="71"/>
      <c r="BO180" s="71"/>
      <c r="BP180" s="71"/>
      <c r="BQ180" s="71"/>
      <c r="BR180" s="71"/>
      <c r="BS180" s="71"/>
      <c r="BT180" s="71"/>
      <c r="BU180" s="71"/>
      <c r="BV180" s="71"/>
      <c r="BW180" s="71"/>
      <c r="BX180" s="71"/>
      <c r="BY180" s="71"/>
      <c r="BZ180" s="71"/>
      <c r="CA180" s="71"/>
      <c r="CB180" s="71"/>
      <c r="CC180" s="71"/>
      <c r="CD180" s="71"/>
      <c r="CE180" s="71"/>
      <c r="CF180" s="71"/>
      <c r="CG180" s="71"/>
    </row>
    <row r="181" spans="52:85" ht="12.75">
      <c r="AZ181" s="71"/>
      <c r="BA181" s="71"/>
      <c r="BB181" s="71"/>
      <c r="BC181" s="71"/>
      <c r="BD181" s="71"/>
      <c r="BE181" s="71"/>
      <c r="BF181" s="71"/>
      <c r="BG181" s="71"/>
      <c r="BH181" s="71"/>
      <c r="BI181" s="71"/>
      <c r="BJ181" s="71"/>
      <c r="BK181" s="71"/>
      <c r="BL181" s="179" t="s">
        <v>618</v>
      </c>
      <c r="BM181" s="71"/>
      <c r="BN181" s="71"/>
      <c r="BO181" s="71"/>
      <c r="BP181" s="71"/>
      <c r="BQ181" s="71"/>
      <c r="BR181" s="71"/>
      <c r="BS181" s="71"/>
      <c r="BT181" s="71"/>
      <c r="BU181" s="71"/>
      <c r="BV181" s="71"/>
      <c r="BW181" s="71"/>
      <c r="BX181" s="71"/>
      <c r="BY181" s="71"/>
      <c r="BZ181" s="71"/>
      <c r="CA181" s="71"/>
      <c r="CB181" s="71"/>
      <c r="CC181" s="71"/>
      <c r="CD181" s="71"/>
      <c r="CE181" s="71"/>
      <c r="CF181" s="71"/>
      <c r="CG181" s="71"/>
    </row>
    <row r="182" spans="52:85" ht="12.75">
      <c r="AZ182" s="71"/>
      <c r="BA182" s="71"/>
      <c r="BB182" s="71"/>
      <c r="BC182" s="71"/>
      <c r="BD182" s="71"/>
      <c r="BE182" s="71"/>
      <c r="BF182" s="71"/>
      <c r="BG182" s="71"/>
      <c r="BH182" s="71"/>
      <c r="BI182" s="71"/>
      <c r="BJ182" s="71"/>
      <c r="BK182" s="71"/>
      <c r="BL182" s="179" t="s">
        <v>619</v>
      </c>
      <c r="BM182" s="71"/>
      <c r="BN182" s="71"/>
      <c r="BO182" s="71"/>
      <c r="BP182" s="71"/>
      <c r="BQ182" s="71"/>
      <c r="BR182" s="71"/>
      <c r="BS182" s="71"/>
      <c r="BT182" s="71"/>
      <c r="BU182" s="71"/>
      <c r="BV182" s="71"/>
      <c r="BW182" s="71"/>
      <c r="BX182" s="71"/>
      <c r="BY182" s="71"/>
      <c r="BZ182" s="71"/>
      <c r="CA182" s="71"/>
      <c r="CB182" s="71"/>
      <c r="CC182" s="71"/>
      <c r="CD182" s="71"/>
      <c r="CE182" s="71"/>
      <c r="CF182" s="71"/>
      <c r="CG182" s="71"/>
    </row>
    <row r="183" spans="52:85" ht="12.75">
      <c r="AZ183" s="71"/>
      <c r="BA183" s="71"/>
      <c r="BB183" s="71"/>
      <c r="BC183" s="71"/>
      <c r="BD183" s="71"/>
      <c r="BE183" s="71"/>
      <c r="BF183" s="71"/>
      <c r="BG183" s="71"/>
      <c r="BH183" s="71"/>
      <c r="BI183" s="71"/>
      <c r="BJ183" s="71"/>
      <c r="BK183" s="71"/>
      <c r="BL183" s="179" t="s">
        <v>620</v>
      </c>
      <c r="BM183" s="71"/>
      <c r="BN183" s="71"/>
      <c r="BO183" s="71"/>
      <c r="BP183" s="71"/>
      <c r="BQ183" s="71"/>
      <c r="BR183" s="71"/>
      <c r="BS183" s="71"/>
      <c r="BT183" s="71"/>
      <c r="BU183" s="71"/>
      <c r="BV183" s="71"/>
      <c r="BW183" s="71"/>
      <c r="BX183" s="71"/>
      <c r="BY183" s="71"/>
      <c r="BZ183" s="71"/>
      <c r="CA183" s="71"/>
      <c r="CB183" s="71"/>
      <c r="CC183" s="71"/>
      <c r="CD183" s="71"/>
      <c r="CE183" s="71"/>
      <c r="CF183" s="71"/>
      <c r="CG183" s="71"/>
    </row>
    <row r="184" spans="52:85" ht="12.75">
      <c r="AZ184" s="71"/>
      <c r="BA184" s="71"/>
      <c r="BB184" s="71"/>
      <c r="BC184" s="71"/>
      <c r="BD184" s="71"/>
      <c r="BE184" s="71"/>
      <c r="BF184" s="71"/>
      <c r="BG184" s="71"/>
      <c r="BH184" s="71"/>
      <c r="BI184" s="71"/>
      <c r="BJ184" s="71"/>
      <c r="BK184" s="71"/>
      <c r="BL184" s="179" t="s">
        <v>621</v>
      </c>
      <c r="BM184" s="71"/>
      <c r="BN184" s="71"/>
      <c r="BO184" s="71"/>
      <c r="BP184" s="71"/>
      <c r="BQ184" s="71"/>
      <c r="BR184" s="71"/>
      <c r="BS184" s="71"/>
      <c r="BT184" s="71"/>
      <c r="BU184" s="71"/>
      <c r="BV184" s="71"/>
      <c r="BW184" s="71"/>
      <c r="BX184" s="71"/>
      <c r="BY184" s="71"/>
      <c r="BZ184" s="71"/>
      <c r="CA184" s="71"/>
      <c r="CB184" s="71"/>
      <c r="CC184" s="71"/>
      <c r="CD184" s="71"/>
      <c r="CE184" s="71"/>
      <c r="CF184" s="71"/>
      <c r="CG184" s="71"/>
    </row>
    <row r="185" spans="52:85" ht="12.75">
      <c r="AZ185" s="71"/>
      <c r="BA185" s="71"/>
      <c r="BB185" s="71"/>
      <c r="BC185" s="71"/>
      <c r="BD185" s="71"/>
      <c r="BE185" s="71"/>
      <c r="BF185" s="71"/>
      <c r="BG185" s="71"/>
      <c r="BH185" s="71"/>
      <c r="BI185" s="71"/>
      <c r="BJ185" s="71"/>
      <c r="BK185" s="71"/>
      <c r="BL185" s="179" t="s">
        <v>622</v>
      </c>
      <c r="BM185" s="71"/>
      <c r="BN185" s="71"/>
      <c r="BO185" s="71"/>
      <c r="BP185" s="71"/>
      <c r="BQ185" s="71"/>
      <c r="BR185" s="71"/>
      <c r="BS185" s="71"/>
      <c r="BT185" s="71"/>
      <c r="BU185" s="71"/>
      <c r="BV185" s="71"/>
      <c r="BW185" s="71"/>
      <c r="BX185" s="71"/>
      <c r="BY185" s="71"/>
      <c r="BZ185" s="71"/>
      <c r="CA185" s="71"/>
      <c r="CB185" s="71"/>
      <c r="CC185" s="71"/>
      <c r="CD185" s="71"/>
      <c r="CE185" s="71"/>
      <c r="CF185" s="71"/>
      <c r="CG185" s="71"/>
    </row>
    <row r="186" spans="52:85" ht="12.75">
      <c r="AZ186" s="71"/>
      <c r="BA186" s="71"/>
      <c r="BB186" s="71"/>
      <c r="BC186" s="71"/>
      <c r="BD186" s="71"/>
      <c r="BE186" s="71"/>
      <c r="BF186" s="71"/>
      <c r="BG186" s="71"/>
      <c r="BH186" s="71"/>
      <c r="BI186" s="71"/>
      <c r="BJ186" s="71"/>
      <c r="BK186" s="71"/>
      <c r="BL186" s="179" t="s">
        <v>650</v>
      </c>
      <c r="BM186" s="71"/>
      <c r="BN186" s="71"/>
      <c r="BO186" s="71"/>
      <c r="BP186" s="71"/>
      <c r="BQ186" s="71"/>
      <c r="BR186" s="71"/>
      <c r="BS186" s="71"/>
      <c r="BT186" s="71"/>
      <c r="BU186" s="71"/>
      <c r="BV186" s="71"/>
      <c r="BW186" s="71"/>
      <c r="BX186" s="71"/>
      <c r="BY186" s="71"/>
      <c r="BZ186" s="71"/>
      <c r="CA186" s="71"/>
      <c r="CB186" s="71"/>
      <c r="CC186" s="71"/>
      <c r="CD186" s="71"/>
      <c r="CE186" s="71"/>
      <c r="CF186" s="71"/>
      <c r="CG186" s="71"/>
    </row>
    <row r="187" spans="52:85" ht="12.75">
      <c r="AZ187" s="71"/>
      <c r="BA187" s="71"/>
      <c r="BB187" s="71"/>
      <c r="BC187" s="71"/>
      <c r="BD187" s="71"/>
      <c r="BE187" s="71"/>
      <c r="BF187" s="71"/>
      <c r="BG187" s="71"/>
      <c r="BH187" s="71"/>
      <c r="BI187" s="71"/>
      <c r="BJ187" s="71"/>
      <c r="BK187" s="71"/>
      <c r="BL187" s="179" t="s">
        <v>623</v>
      </c>
      <c r="BM187" s="71"/>
      <c r="BN187" s="71"/>
      <c r="BO187" s="71"/>
      <c r="BP187" s="71"/>
      <c r="BQ187" s="71"/>
      <c r="BR187" s="71"/>
      <c r="BS187" s="71"/>
      <c r="BT187" s="71"/>
      <c r="BU187" s="71"/>
      <c r="BV187" s="71"/>
      <c r="BW187" s="71"/>
      <c r="BX187" s="71"/>
      <c r="BY187" s="71"/>
      <c r="BZ187" s="71"/>
      <c r="CA187" s="71"/>
      <c r="CB187" s="71"/>
      <c r="CC187" s="71"/>
      <c r="CD187" s="71"/>
      <c r="CE187" s="71"/>
      <c r="CF187" s="71"/>
      <c r="CG187" s="71"/>
    </row>
    <row r="188" spans="52:85" ht="12.75">
      <c r="AZ188" s="71"/>
      <c r="BA188" s="71"/>
      <c r="BB188" s="71"/>
      <c r="BC188" s="71"/>
      <c r="BD188" s="71"/>
      <c r="BE188" s="71"/>
      <c r="BF188" s="71"/>
      <c r="BG188" s="71"/>
      <c r="BH188" s="71"/>
      <c r="BI188" s="71"/>
      <c r="BJ188" s="71"/>
      <c r="BK188" s="71"/>
      <c r="BL188" s="179" t="s">
        <v>624</v>
      </c>
      <c r="BM188" s="71"/>
      <c r="BN188" s="71"/>
      <c r="BO188" s="71"/>
      <c r="BP188" s="71"/>
      <c r="BQ188" s="71"/>
      <c r="BR188" s="71"/>
      <c r="BS188" s="71"/>
      <c r="BT188" s="71"/>
      <c r="BU188" s="71"/>
      <c r="BV188" s="71"/>
      <c r="BW188" s="71"/>
      <c r="BX188" s="71"/>
      <c r="BY188" s="71"/>
      <c r="BZ188" s="71"/>
      <c r="CA188" s="71"/>
      <c r="CB188" s="71"/>
      <c r="CC188" s="71"/>
      <c r="CD188" s="71"/>
      <c r="CE188" s="71"/>
      <c r="CF188" s="71"/>
      <c r="CG188" s="71"/>
    </row>
    <row r="189" spans="52:85" ht="12.75">
      <c r="AZ189" s="71"/>
      <c r="BA189" s="71"/>
      <c r="BB189" s="71"/>
      <c r="BC189" s="71"/>
      <c r="BD189" s="71"/>
      <c r="BE189" s="71"/>
      <c r="BF189" s="71"/>
      <c r="BG189" s="71"/>
      <c r="BH189" s="71"/>
      <c r="BI189" s="71"/>
      <c r="BJ189" s="71"/>
      <c r="BK189" s="71"/>
      <c r="BL189" s="179" t="s">
        <v>625</v>
      </c>
      <c r="BM189" s="71"/>
      <c r="BN189" s="71"/>
      <c r="BO189" s="71"/>
      <c r="BP189" s="71"/>
      <c r="BQ189" s="71"/>
      <c r="BR189" s="71"/>
      <c r="BS189" s="71"/>
      <c r="BT189" s="71"/>
      <c r="BU189" s="71"/>
      <c r="BV189" s="71"/>
      <c r="BW189" s="71"/>
      <c r="BX189" s="71"/>
      <c r="BY189" s="71"/>
      <c r="BZ189" s="71"/>
      <c r="CA189" s="71"/>
      <c r="CB189" s="71"/>
      <c r="CC189" s="71"/>
      <c r="CD189" s="71"/>
      <c r="CE189" s="71"/>
      <c r="CF189" s="71"/>
      <c r="CG189" s="71"/>
    </row>
    <row r="190" spans="52:85" ht="12.75">
      <c r="AZ190" s="71"/>
      <c r="BA190" s="71"/>
      <c r="BB190" s="71"/>
      <c r="BC190" s="71"/>
      <c r="BD190" s="71"/>
      <c r="BE190" s="71"/>
      <c r="BF190" s="71"/>
      <c r="BG190" s="71"/>
      <c r="BH190" s="71"/>
      <c r="BI190" s="71"/>
      <c r="BJ190" s="71"/>
      <c r="BK190" s="71"/>
      <c r="BL190" s="179" t="s">
        <v>651</v>
      </c>
      <c r="BM190" s="71"/>
      <c r="BN190" s="71"/>
      <c r="BO190" s="71"/>
      <c r="BP190" s="71"/>
      <c r="BQ190" s="71"/>
      <c r="BR190" s="71"/>
      <c r="BS190" s="71"/>
      <c r="BT190" s="71"/>
      <c r="BU190" s="71"/>
      <c r="BV190" s="71"/>
      <c r="BW190" s="71"/>
      <c r="BX190" s="71"/>
      <c r="BY190" s="71"/>
      <c r="BZ190" s="71"/>
      <c r="CA190" s="71"/>
      <c r="CB190" s="71"/>
      <c r="CC190" s="71"/>
      <c r="CD190" s="71"/>
      <c r="CE190" s="71"/>
      <c r="CF190" s="71"/>
      <c r="CG190" s="71"/>
    </row>
    <row r="191" spans="52:85" ht="12.75">
      <c r="AZ191" s="71"/>
      <c r="BA191" s="71"/>
      <c r="BB191" s="71"/>
      <c r="BC191" s="71"/>
      <c r="BD191" s="71"/>
      <c r="BE191" s="71"/>
      <c r="BF191" s="71"/>
      <c r="BG191" s="71"/>
      <c r="BH191" s="71"/>
      <c r="BI191" s="71"/>
      <c r="BJ191" s="71"/>
      <c r="BK191" s="71"/>
      <c r="BL191" s="180" t="s">
        <v>626</v>
      </c>
      <c r="BM191" s="71"/>
      <c r="BN191" s="71"/>
      <c r="BO191" s="71"/>
      <c r="BP191" s="71"/>
      <c r="BQ191" s="71"/>
      <c r="BR191" s="71"/>
      <c r="BS191" s="71"/>
      <c r="BT191" s="71"/>
      <c r="BU191" s="71"/>
      <c r="BV191" s="71"/>
      <c r="BW191" s="71"/>
      <c r="BX191" s="71"/>
      <c r="BY191" s="71"/>
      <c r="BZ191" s="71"/>
      <c r="CA191" s="71"/>
      <c r="CB191" s="71"/>
      <c r="CC191" s="71"/>
      <c r="CD191" s="71"/>
      <c r="CE191" s="71"/>
      <c r="CF191" s="71"/>
      <c r="CG191" s="71"/>
    </row>
    <row r="192" spans="52:85" ht="12.75">
      <c r="AZ192" s="71"/>
      <c r="BA192" s="71"/>
      <c r="BB192" s="71"/>
      <c r="BC192" s="71"/>
      <c r="BD192" s="71"/>
      <c r="BE192" s="71"/>
      <c r="BF192" s="71"/>
      <c r="BG192" s="71"/>
      <c r="BH192" s="71"/>
      <c r="BI192" s="71"/>
      <c r="BJ192" s="71"/>
      <c r="BK192" s="71"/>
      <c r="BL192" s="179" t="s">
        <v>627</v>
      </c>
      <c r="BM192" s="71"/>
      <c r="BN192" s="71"/>
      <c r="BO192" s="71"/>
      <c r="BP192" s="71"/>
      <c r="BQ192" s="71"/>
      <c r="BR192" s="71"/>
      <c r="BS192" s="71"/>
      <c r="BT192" s="71"/>
      <c r="BU192" s="71"/>
      <c r="BV192" s="71"/>
      <c r="BW192" s="71"/>
      <c r="BX192" s="71"/>
      <c r="BY192" s="71"/>
      <c r="BZ192" s="71"/>
      <c r="CA192" s="71"/>
      <c r="CB192" s="71"/>
      <c r="CC192" s="71"/>
      <c r="CD192" s="71"/>
      <c r="CE192" s="71"/>
      <c r="CF192" s="71"/>
      <c r="CG192" s="71"/>
    </row>
    <row r="193" spans="52:85" ht="12.75">
      <c r="AZ193" s="71"/>
      <c r="BA193" s="71"/>
      <c r="BB193" s="71"/>
      <c r="BC193" s="71"/>
      <c r="BD193" s="71"/>
      <c r="BE193" s="71"/>
      <c r="BF193" s="71"/>
      <c r="BG193" s="71"/>
      <c r="BH193" s="71"/>
      <c r="BI193" s="71"/>
      <c r="BJ193" s="71"/>
      <c r="BK193" s="71"/>
      <c r="BL193" s="179" t="s">
        <v>628</v>
      </c>
      <c r="BM193" s="71"/>
      <c r="BN193" s="71"/>
      <c r="BO193" s="71"/>
      <c r="BP193" s="71"/>
      <c r="BQ193" s="71"/>
      <c r="BR193" s="71"/>
      <c r="BS193" s="71"/>
      <c r="BT193" s="71"/>
      <c r="BU193" s="71"/>
      <c r="BV193" s="71"/>
      <c r="BW193" s="71"/>
      <c r="BX193" s="71"/>
      <c r="BY193" s="71"/>
      <c r="BZ193" s="71"/>
      <c r="CA193" s="71"/>
      <c r="CB193" s="71"/>
      <c r="CC193" s="71"/>
      <c r="CD193" s="71"/>
      <c r="CE193" s="71"/>
      <c r="CF193" s="71"/>
      <c r="CG193" s="71"/>
    </row>
    <row r="194" spans="52:85" ht="12.75">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c r="CA194" s="71"/>
      <c r="CB194" s="71"/>
      <c r="CC194" s="71"/>
      <c r="CD194" s="71"/>
      <c r="CE194" s="71"/>
      <c r="CF194" s="71"/>
      <c r="CG194" s="71"/>
    </row>
    <row r="195" spans="52:85" ht="12.75">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c r="CA195" s="71"/>
      <c r="CB195" s="71"/>
      <c r="CC195" s="71"/>
      <c r="CD195" s="71"/>
      <c r="CE195" s="71"/>
      <c r="CF195" s="71"/>
      <c r="CG195" s="71"/>
    </row>
    <row r="196" spans="52:85" ht="12.75">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c r="CA196" s="71"/>
      <c r="CB196" s="71"/>
      <c r="CC196" s="71"/>
      <c r="CD196" s="71"/>
      <c r="CE196" s="71"/>
      <c r="CF196" s="71"/>
      <c r="CG196" s="71"/>
    </row>
    <row r="197" spans="52:85" ht="12.75">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c r="CA197" s="71"/>
      <c r="CB197" s="71"/>
      <c r="CC197" s="71"/>
      <c r="CD197" s="71"/>
      <c r="CE197" s="71"/>
      <c r="CF197" s="71"/>
      <c r="CG197" s="71"/>
    </row>
    <row r="198" spans="52:85" ht="12.75">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c r="CA198" s="71"/>
      <c r="CB198" s="71"/>
      <c r="CC198" s="71"/>
      <c r="CD198" s="71"/>
      <c r="CE198" s="71"/>
      <c r="CF198" s="71"/>
      <c r="CG198" s="71"/>
    </row>
    <row r="199" spans="52:85" ht="12.75">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c r="CA199" s="71"/>
      <c r="CB199" s="71"/>
      <c r="CC199" s="71"/>
      <c r="CD199" s="71"/>
      <c r="CE199" s="71"/>
      <c r="CF199" s="71"/>
      <c r="CG199" s="71"/>
    </row>
    <row r="200" spans="52:85" ht="12.75">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c r="CA200" s="71"/>
      <c r="CB200" s="71"/>
      <c r="CC200" s="71"/>
      <c r="CD200" s="71"/>
      <c r="CE200" s="71"/>
      <c r="CF200" s="71"/>
      <c r="CG200" s="71"/>
    </row>
    <row r="201" spans="52:85" ht="12.75"/>
    <row r="202" spans="52:85" ht="12.75"/>
    <row r="203" spans="52:85" ht="12.75"/>
    <row r="204" spans="52:85" ht="12.75"/>
    <row r="205" spans="52:85" ht="12.75"/>
    <row r="206" spans="52:85" ht="12.75"/>
    <row r="207" spans="52:85" ht="12.75"/>
    <row r="208" spans="52:85"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row r="945" ht="12.75"/>
    <row r="946" ht="12.75"/>
    <row r="947" ht="12.75"/>
    <row r="948" ht="12.75"/>
    <row r="949" ht="12.75"/>
    <row r="950" ht="12.75"/>
    <row r="951" ht="12.75"/>
    <row r="952" ht="12.75"/>
    <row r="953" ht="12.75"/>
    <row r="954" ht="12.75"/>
    <row r="955" ht="12.75"/>
    <row r="956" ht="12.75"/>
    <row r="957" ht="12.75"/>
    <row r="958" ht="12.75"/>
    <row r="959" ht="12.75"/>
    <row r="960" ht="12.75"/>
    <row r="961" ht="12.75"/>
    <row r="962" ht="12.75"/>
    <row r="963" ht="12.75"/>
    <row r="964" ht="12.75"/>
    <row r="965" ht="12.75"/>
    <row r="966" ht="12.75"/>
    <row r="967" ht="12.75"/>
    <row r="968" ht="12.75"/>
    <row r="969" ht="12.75"/>
    <row r="970" ht="12.75"/>
    <row r="971" ht="12.75"/>
    <row r="972" ht="12.75"/>
    <row r="973" ht="12.75"/>
    <row r="974" ht="12.75"/>
    <row r="975" ht="12.75"/>
    <row r="976" ht="12.75"/>
    <row r="977" ht="12.75"/>
    <row r="978" ht="12.75"/>
    <row r="979" ht="12.75"/>
    <row r="980" ht="12.75"/>
    <row r="981" ht="12.75"/>
    <row r="982" ht="12.75"/>
    <row r="983" ht="12.75"/>
    <row r="984" ht="12.75"/>
    <row r="985" ht="12.75"/>
    <row r="986" ht="12.75"/>
    <row r="987" ht="12.75"/>
    <row r="988" ht="12.75"/>
    <row r="989" ht="12.75"/>
    <row r="990" ht="12.75"/>
    <row r="991" ht="12.75"/>
    <row r="992" ht="12.75"/>
    <row r="993" ht="12.75"/>
    <row r="994" ht="12.75"/>
    <row r="995" ht="12.75"/>
    <row r="996" ht="12.75"/>
    <row r="997" ht="12.75"/>
    <row r="998" ht="12.75"/>
    <row r="999" ht="12.75"/>
    <row r="1000" ht="12.75"/>
  </sheetData>
  <sheetProtection selectLockedCells="1" selectUnlockedCells="1"/>
  <customSheetViews>
    <customSheetView guid="{31EEF66C-8178-4380-A4BA-6A0359548022}" scale="80" fitToPage="1" printArea="1" topLeftCell="A16">
      <selection activeCell="T20" activeCellId="1" sqref="T20 T20"/>
      <pageMargins left="0.7" right="0.7" top="0.78740157499999996" bottom="0.78740157499999996" header="0.3" footer="0.3"/>
      <pageSetup paperSize="9" scale="45" firstPageNumber="0" orientation="landscape" horizontalDpi="300" verticalDpi="300"/>
      <headerFooter alignWithMargins="0"/>
    </customSheetView>
  </customSheetViews>
  <mergeCells count="36">
    <mergeCell ref="H24:M24"/>
    <mergeCell ref="P24:S24"/>
    <mergeCell ref="P22:S22"/>
    <mergeCell ref="A11:A12"/>
    <mergeCell ref="L11:L13"/>
    <mergeCell ref="F11:F12"/>
    <mergeCell ref="E11:E12"/>
    <mergeCell ref="I11:I13"/>
    <mergeCell ref="H11:H12"/>
    <mergeCell ref="G11:G12"/>
    <mergeCell ref="D11:D12"/>
    <mergeCell ref="C11:C13"/>
    <mergeCell ref="H16:M16"/>
    <mergeCell ref="P16:S16"/>
    <mergeCell ref="P17:S17"/>
    <mergeCell ref="B18:B19"/>
    <mergeCell ref="C18:C19"/>
    <mergeCell ref="I18:I19"/>
    <mergeCell ref="J18:J19"/>
    <mergeCell ref="L18:L19"/>
    <mergeCell ref="M18:M19"/>
    <mergeCell ref="N18:N19"/>
    <mergeCell ref="O18:O19"/>
    <mergeCell ref="T11:T12"/>
    <mergeCell ref="M5:M6"/>
    <mergeCell ref="N5:N6"/>
    <mergeCell ref="O5:O6"/>
    <mergeCell ref="B11:B13"/>
    <mergeCell ref="M11:M12"/>
    <mergeCell ref="N11:N13"/>
    <mergeCell ref="O11:O13"/>
    <mergeCell ref="B5:B6"/>
    <mergeCell ref="C5:C6"/>
    <mergeCell ref="I5:I6"/>
    <mergeCell ref="J5:J6"/>
    <mergeCell ref="L5:L6"/>
  </mergeCells>
  <phoneticPr fontId="36" type="noConversion"/>
  <dataValidations count="2">
    <dataValidation type="textLength" showInputMessage="1" showErrorMessage="1" sqref="T21:T25 M29 T13:T19 T5:T7 T9:T11">
      <formula1>0</formula1>
      <formula2>150</formula2>
    </dataValidation>
    <dataValidation type="textLength" showInputMessage="1" showErrorMessage="1" sqref="T8">
      <formula1>0</formula1>
      <formula2>500</formula2>
    </dataValidation>
  </dataValidations>
  <pageMargins left="0.78749999999999998" right="0.78749999999999998" top="1.0631944444444446" bottom="1.0631944444444446" header="0.51180555555555551" footer="0.51180555555555551"/>
  <pageSetup paperSize="9" scale="45" firstPageNumber="0" orientation="landscape"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CL200"/>
  <sheetViews>
    <sheetView zoomScale="125" zoomScaleNormal="125" zoomScaleSheetLayoutView="100" zoomScalePageLayoutView="125" workbookViewId="0">
      <selection activeCell="K2" sqref="K2"/>
    </sheetView>
  </sheetViews>
  <sheetFormatPr baseColWidth="10" defaultColWidth="11.42578125" defaultRowHeight="12.75"/>
  <cols>
    <col min="1" max="1" width="8.7109375" style="71" customWidth="1"/>
    <col min="2" max="2" width="27.42578125" style="71" customWidth="1"/>
    <col min="3" max="9" width="11.42578125" style="71" customWidth="1"/>
    <col min="10" max="10" width="12.140625" style="71" customWidth="1"/>
    <col min="11" max="11" width="31.7109375" customWidth="1"/>
    <col min="12" max="52" width="11.42578125" customWidth="1"/>
    <col min="53" max="90" width="11.42578125" style="246"/>
  </cols>
  <sheetData>
    <row r="1" spans="1:86" ht="15" customHeight="1" thickBot="1">
      <c r="A1" s="234" t="s">
        <v>140</v>
      </c>
      <c r="B1" s="75"/>
      <c r="C1" s="75"/>
      <c r="D1" s="75"/>
      <c r="E1" s="75"/>
      <c r="F1" s="75"/>
      <c r="G1" s="75"/>
      <c r="H1" s="75"/>
      <c r="I1" s="75"/>
      <c r="J1" s="139" t="s">
        <v>0</v>
      </c>
      <c r="K1" s="140" t="s">
        <v>1619</v>
      </c>
      <c r="BA1" s="176" t="s">
        <v>402</v>
      </c>
      <c r="BB1" s="277" t="s">
        <v>813</v>
      </c>
      <c r="BC1" s="65"/>
      <c r="BD1" s="245" t="s">
        <v>414</v>
      </c>
      <c r="BE1" s="242"/>
      <c r="BF1" s="242"/>
      <c r="BG1" s="65"/>
      <c r="BH1" s="65" t="s">
        <v>449</v>
      </c>
      <c r="BI1" s="65"/>
      <c r="BJ1" s="65"/>
      <c r="BK1" s="65"/>
      <c r="BL1" s="65"/>
      <c r="BM1" s="245" t="s">
        <v>629</v>
      </c>
      <c r="BN1" s="65"/>
      <c r="BO1" s="65" t="s">
        <v>652</v>
      </c>
      <c r="BP1" s="65"/>
      <c r="BQ1" s="65"/>
      <c r="BR1" s="65"/>
      <c r="BS1" s="65"/>
      <c r="BT1" s="65"/>
      <c r="BU1" s="245" t="s">
        <v>689</v>
      </c>
      <c r="BV1" s="65"/>
      <c r="BW1" s="65"/>
      <c r="BX1" s="65"/>
      <c r="BY1" s="65"/>
      <c r="BZ1" s="65" t="s">
        <v>706</v>
      </c>
      <c r="CA1" s="65"/>
      <c r="CB1" s="65"/>
      <c r="CC1" s="65" t="s">
        <v>734</v>
      </c>
      <c r="CD1" s="65"/>
      <c r="CE1" s="65"/>
      <c r="CF1" s="65"/>
      <c r="CG1" s="65"/>
      <c r="CH1" s="65"/>
    </row>
    <row r="2" spans="1:86" ht="16.5" thickBot="1">
      <c r="A2" s="76"/>
      <c r="B2" s="76"/>
      <c r="C2" s="76"/>
      <c r="D2" s="76"/>
      <c r="E2" s="76"/>
      <c r="F2" s="76"/>
      <c r="G2" s="76"/>
      <c r="H2" s="76"/>
      <c r="I2" s="76"/>
      <c r="J2" s="729" t="s">
        <v>243</v>
      </c>
      <c r="K2" s="909" t="s">
        <v>1814</v>
      </c>
      <c r="BA2" s="178" t="s">
        <v>319</v>
      </c>
      <c r="BB2" s="178" t="s">
        <v>320</v>
      </c>
      <c r="BC2" s="65"/>
      <c r="BD2" s="65" t="s">
        <v>419</v>
      </c>
      <c r="BE2" s="242"/>
      <c r="BF2" s="242"/>
      <c r="BG2" s="65"/>
      <c r="BH2" s="65" t="s">
        <v>448</v>
      </c>
      <c r="BI2" s="65"/>
      <c r="BJ2" s="65"/>
      <c r="BK2" s="65"/>
      <c r="BL2" s="65"/>
      <c r="BM2" s="244" t="s">
        <v>461</v>
      </c>
      <c r="BN2" s="65"/>
      <c r="BO2" s="65" t="s">
        <v>113</v>
      </c>
      <c r="BP2" s="65"/>
      <c r="BQ2" s="65"/>
      <c r="BR2" s="65"/>
      <c r="BS2" s="65"/>
      <c r="BT2" s="65"/>
      <c r="BU2" s="65" t="s">
        <v>692</v>
      </c>
      <c r="BV2" s="65"/>
      <c r="BW2" s="65"/>
      <c r="BX2" s="65"/>
      <c r="BY2" s="65"/>
      <c r="BZ2" s="65" t="s">
        <v>172</v>
      </c>
      <c r="CA2" s="65"/>
      <c r="CB2" s="65"/>
      <c r="CC2" s="65" t="s">
        <v>256</v>
      </c>
      <c r="CD2" s="65"/>
      <c r="CE2" s="65"/>
      <c r="CF2" s="65"/>
      <c r="CG2" s="65"/>
      <c r="CH2" s="65"/>
    </row>
    <row r="3" spans="1:86" s="252" customFormat="1" ht="13.35" customHeight="1" thickBot="1">
      <c r="A3" s="266"/>
      <c r="B3" s="958" t="s">
        <v>75</v>
      </c>
      <c r="C3" s="1018" t="s">
        <v>141</v>
      </c>
      <c r="D3" s="1018"/>
      <c r="E3" s="1018"/>
      <c r="F3" s="1018"/>
      <c r="G3" s="1018" t="s">
        <v>142</v>
      </c>
      <c r="H3" s="1018"/>
      <c r="I3" s="1018"/>
      <c r="J3" s="1019"/>
      <c r="K3" s="290"/>
      <c r="BA3" s="178" t="s">
        <v>321</v>
      </c>
      <c r="BB3" s="178" t="s">
        <v>322</v>
      </c>
      <c r="BC3" s="230"/>
      <c r="BD3" s="230" t="s">
        <v>210</v>
      </c>
      <c r="BE3" s="248"/>
      <c r="BF3" s="248"/>
      <c r="BG3" s="230"/>
      <c r="BH3" s="230" t="s">
        <v>450</v>
      </c>
      <c r="BI3" s="230"/>
      <c r="BJ3" s="230"/>
      <c r="BK3" s="230"/>
      <c r="BL3" s="230"/>
      <c r="BM3" s="250" t="s">
        <v>462</v>
      </c>
      <c r="BN3" s="230"/>
      <c r="BO3" s="230" t="s">
        <v>115</v>
      </c>
      <c r="BP3" s="230"/>
      <c r="BQ3" s="230"/>
      <c r="BR3" s="230"/>
      <c r="BS3" s="230"/>
      <c r="BT3" s="230"/>
      <c r="BU3" s="230" t="s">
        <v>693</v>
      </c>
      <c r="BV3" s="230"/>
      <c r="BW3" s="230"/>
      <c r="BX3" s="230"/>
      <c r="BY3" s="230"/>
      <c r="BZ3" s="230" t="s">
        <v>718</v>
      </c>
      <c r="CA3" s="230"/>
      <c r="CB3" s="230"/>
      <c r="CC3" s="230" t="s">
        <v>257</v>
      </c>
      <c r="CD3" s="230"/>
      <c r="CE3" s="230"/>
      <c r="CF3" s="230"/>
      <c r="CG3" s="230"/>
      <c r="CH3" s="230"/>
    </row>
    <row r="4" spans="1:86" s="252" customFormat="1" ht="13.35" customHeight="1" thickBot="1">
      <c r="A4" s="267"/>
      <c r="B4" s="958"/>
      <c r="C4" s="1020" t="s">
        <v>143</v>
      </c>
      <c r="D4" s="1020"/>
      <c r="E4" s="1020"/>
      <c r="F4" s="730" t="s">
        <v>144</v>
      </c>
      <c r="G4" s="1018"/>
      <c r="H4" s="1018"/>
      <c r="I4" s="1018"/>
      <c r="J4" s="1019"/>
      <c r="K4" s="731"/>
      <c r="BA4" s="178" t="s">
        <v>323</v>
      </c>
      <c r="BB4" s="178" t="s">
        <v>324</v>
      </c>
      <c r="BC4" s="230"/>
      <c r="BD4" s="230" t="s">
        <v>420</v>
      </c>
      <c r="BE4" s="248"/>
      <c r="BF4" s="248"/>
      <c r="BG4" s="230"/>
      <c r="BH4" s="230" t="s">
        <v>455</v>
      </c>
      <c r="BI4" s="230"/>
      <c r="BJ4" s="230"/>
      <c r="BK4" s="230"/>
      <c r="BL4" s="230"/>
      <c r="BM4" s="250" t="s">
        <v>463</v>
      </c>
      <c r="BN4" s="230"/>
      <c r="BO4" s="230" t="s">
        <v>119</v>
      </c>
      <c r="BP4" s="230"/>
      <c r="BQ4" s="230"/>
      <c r="BR4" s="230"/>
      <c r="BS4" s="230"/>
      <c r="BT4" s="230"/>
      <c r="BU4" s="230" t="s">
        <v>694</v>
      </c>
      <c r="BV4" s="230"/>
      <c r="BW4" s="230"/>
      <c r="BX4" s="230"/>
      <c r="BY4" s="230"/>
      <c r="BZ4" s="230" t="s">
        <v>56</v>
      </c>
      <c r="CA4" s="230"/>
      <c r="CB4" s="230"/>
      <c r="CC4" s="230" t="s">
        <v>258</v>
      </c>
      <c r="CD4" s="230"/>
      <c r="CE4" s="230"/>
      <c r="CF4" s="230"/>
      <c r="CG4" s="230"/>
      <c r="CH4" s="230"/>
    </row>
    <row r="5" spans="1:86" s="252" customFormat="1" ht="39" thickBot="1">
      <c r="A5" s="57" t="s">
        <v>1</v>
      </c>
      <c r="B5" s="958"/>
      <c r="C5" s="268" t="s">
        <v>145</v>
      </c>
      <c r="D5" s="268" t="s">
        <v>146</v>
      </c>
      <c r="E5" s="268" t="s">
        <v>147</v>
      </c>
      <c r="F5" s="268" t="s">
        <v>144</v>
      </c>
      <c r="G5" s="268" t="s">
        <v>148</v>
      </c>
      <c r="H5" s="268" t="s">
        <v>149</v>
      </c>
      <c r="I5" s="268" t="s">
        <v>150</v>
      </c>
      <c r="J5" s="268" t="s">
        <v>151</v>
      </c>
      <c r="K5" s="289" t="s">
        <v>290</v>
      </c>
      <c r="BA5" s="178" t="s">
        <v>327</v>
      </c>
      <c r="BB5" s="178" t="s">
        <v>328</v>
      </c>
      <c r="BC5" s="230"/>
      <c r="BD5" s="230" t="s">
        <v>214</v>
      </c>
      <c r="BE5" s="248"/>
      <c r="BF5" s="248"/>
      <c r="BG5" s="230"/>
      <c r="BH5" s="230" t="s">
        <v>447</v>
      </c>
      <c r="BI5" s="230"/>
      <c r="BJ5" s="230"/>
      <c r="BK5" s="230"/>
      <c r="BL5" s="230"/>
      <c r="BM5" s="249" t="s">
        <v>464</v>
      </c>
      <c r="BN5" s="230"/>
      <c r="BO5" s="230"/>
      <c r="BP5" s="230"/>
      <c r="BQ5" s="230"/>
      <c r="BR5" s="230"/>
      <c r="BS5" s="230"/>
      <c r="BT5" s="230"/>
      <c r="BU5" s="230" t="s">
        <v>668</v>
      </c>
      <c r="BV5" s="230"/>
      <c r="BW5" s="230"/>
      <c r="BX5" s="230"/>
      <c r="BY5" s="230"/>
      <c r="BZ5" s="230" t="s">
        <v>719</v>
      </c>
      <c r="CA5" s="230"/>
      <c r="CB5" s="230"/>
      <c r="CC5" s="230" t="s">
        <v>259</v>
      </c>
      <c r="CD5" s="230"/>
      <c r="CE5" s="230"/>
      <c r="CF5" s="230"/>
      <c r="CG5" s="230"/>
      <c r="CH5" s="230"/>
    </row>
    <row r="6" spans="1:86" s="252" customFormat="1" ht="25.5">
      <c r="A6" s="553" t="s">
        <v>317</v>
      </c>
      <c r="B6" s="644" t="s">
        <v>152</v>
      </c>
      <c r="C6" s="732" t="s">
        <v>744</v>
      </c>
      <c r="D6" s="732" t="s">
        <v>744</v>
      </c>
      <c r="E6" s="732" t="s">
        <v>744</v>
      </c>
      <c r="F6" s="732" t="s">
        <v>744</v>
      </c>
      <c r="G6" s="15"/>
      <c r="H6" s="15"/>
      <c r="I6" s="15"/>
      <c r="J6" s="15"/>
      <c r="K6" s="620"/>
      <c r="BA6" s="178" t="s">
        <v>329</v>
      </c>
      <c r="BB6" s="178" t="s">
        <v>330</v>
      </c>
      <c r="BC6" s="230"/>
      <c r="BD6" s="230" t="s">
        <v>415</v>
      </c>
      <c r="BE6" s="248"/>
      <c r="BF6" s="248"/>
      <c r="BG6" s="230"/>
      <c r="BH6" s="230" t="s">
        <v>451</v>
      </c>
      <c r="BI6" s="230"/>
      <c r="BJ6" s="230"/>
      <c r="BK6" s="230"/>
      <c r="BL6" s="230"/>
      <c r="BM6" s="250" t="s">
        <v>639</v>
      </c>
      <c r="BN6" s="230"/>
      <c r="BO6" s="230"/>
      <c r="BP6" s="230"/>
      <c r="BQ6" s="230"/>
      <c r="BR6" s="230"/>
      <c r="BS6" s="230"/>
      <c r="BT6" s="230"/>
      <c r="BU6" s="230" t="s">
        <v>669</v>
      </c>
      <c r="BV6" s="230"/>
      <c r="BW6" s="230"/>
      <c r="BX6" s="230"/>
      <c r="BY6" s="230"/>
      <c r="BZ6" s="230" t="s">
        <v>717</v>
      </c>
      <c r="CA6" s="230"/>
      <c r="CB6" s="230"/>
      <c r="CC6" s="230" t="s">
        <v>731</v>
      </c>
      <c r="CD6" s="230"/>
      <c r="CE6" s="230"/>
      <c r="CF6" s="230"/>
      <c r="CG6" s="230"/>
      <c r="CH6" s="230"/>
    </row>
    <row r="7" spans="1:86" s="252" customFormat="1">
      <c r="A7" s="553" t="s">
        <v>317</v>
      </c>
      <c r="B7" s="644" t="s">
        <v>153</v>
      </c>
      <c r="C7" s="732" t="s">
        <v>65</v>
      </c>
      <c r="D7" s="732" t="s">
        <v>65</v>
      </c>
      <c r="E7" s="732" t="s">
        <v>65</v>
      </c>
      <c r="F7" s="732" t="s">
        <v>744</v>
      </c>
      <c r="G7" s="15"/>
      <c r="H7" s="15"/>
      <c r="I7" s="15"/>
      <c r="J7" s="15"/>
      <c r="K7" s="733"/>
      <c r="BA7" s="178" t="s">
        <v>336</v>
      </c>
      <c r="BB7" s="178" t="s">
        <v>318</v>
      </c>
      <c r="BC7" s="230"/>
      <c r="BD7" s="230" t="s">
        <v>416</v>
      </c>
      <c r="BE7" s="248"/>
      <c r="BF7" s="248"/>
      <c r="BG7" s="230"/>
      <c r="BH7" s="230" t="s">
        <v>452</v>
      </c>
      <c r="BI7" s="230"/>
      <c r="BJ7" s="230"/>
      <c r="BK7" s="230"/>
      <c r="BL7" s="230"/>
      <c r="BM7" s="250" t="s">
        <v>465</v>
      </c>
      <c r="BN7" s="230"/>
      <c r="BO7" s="230" t="s">
        <v>653</v>
      </c>
      <c r="BP7" s="230"/>
      <c r="BQ7" s="230"/>
      <c r="BR7" s="230"/>
      <c r="BS7" s="230"/>
      <c r="BT7" s="230"/>
      <c r="BU7" s="230" t="s">
        <v>695</v>
      </c>
      <c r="BV7" s="230"/>
      <c r="BW7" s="230"/>
      <c r="BX7" s="230"/>
      <c r="BY7" s="230"/>
      <c r="BZ7" s="230" t="s">
        <v>173</v>
      </c>
      <c r="CA7" s="230"/>
      <c r="CB7" s="230"/>
      <c r="CC7" s="230" t="s">
        <v>732</v>
      </c>
      <c r="CD7" s="230"/>
      <c r="CE7" s="230"/>
      <c r="CF7" s="230"/>
      <c r="CG7" s="230"/>
      <c r="CH7" s="230"/>
    </row>
    <row r="8" spans="1:86" s="252" customFormat="1">
      <c r="A8" s="553" t="s">
        <v>317</v>
      </c>
      <c r="B8" s="644" t="s">
        <v>154</v>
      </c>
      <c r="C8" s="732" t="s">
        <v>744</v>
      </c>
      <c r="D8" s="732" t="s">
        <v>744</v>
      </c>
      <c r="E8" s="732" t="s">
        <v>744</v>
      </c>
      <c r="F8" s="732" t="s">
        <v>744</v>
      </c>
      <c r="G8" s="15"/>
      <c r="H8" s="15"/>
      <c r="I8" s="15"/>
      <c r="J8" s="15"/>
      <c r="K8" s="733"/>
      <c r="BA8" s="178" t="s">
        <v>331</v>
      </c>
      <c r="BB8" s="178" t="s">
        <v>314</v>
      </c>
      <c r="BC8" s="230"/>
      <c r="BD8" s="230" t="s">
        <v>417</v>
      </c>
      <c r="BE8" s="248"/>
      <c r="BF8" s="248"/>
      <c r="BG8" s="230"/>
      <c r="BH8" s="230" t="s">
        <v>453</v>
      </c>
      <c r="BI8" s="230"/>
      <c r="BJ8" s="230"/>
      <c r="BK8" s="230"/>
      <c r="BL8" s="230"/>
      <c r="BM8" s="250" t="s">
        <v>466</v>
      </c>
      <c r="BN8" s="230"/>
      <c r="BO8" s="230" t="s">
        <v>114</v>
      </c>
      <c r="BP8" s="230"/>
      <c r="BQ8" s="230"/>
      <c r="BR8" s="230"/>
      <c r="BS8" s="230"/>
      <c r="BT8" s="230"/>
      <c r="BU8" s="230" t="s">
        <v>670</v>
      </c>
      <c r="BV8" s="230"/>
      <c r="BW8" s="230"/>
      <c r="BX8" s="230"/>
      <c r="BY8" s="230"/>
      <c r="BZ8" s="230" t="s">
        <v>707</v>
      </c>
      <c r="CA8" s="230"/>
      <c r="CB8" s="230"/>
      <c r="CC8" s="230" t="s">
        <v>733</v>
      </c>
      <c r="CD8" s="230"/>
      <c r="CE8" s="230"/>
      <c r="CF8" s="230"/>
      <c r="CG8" s="230"/>
      <c r="CH8" s="230"/>
    </row>
    <row r="9" spans="1:86" s="252" customFormat="1">
      <c r="A9" s="553" t="s">
        <v>317</v>
      </c>
      <c r="B9" s="644" t="s">
        <v>155</v>
      </c>
      <c r="C9" s="732" t="s">
        <v>744</v>
      </c>
      <c r="D9" s="732" t="s">
        <v>744</v>
      </c>
      <c r="E9" s="732" t="s">
        <v>744</v>
      </c>
      <c r="F9" s="732" t="s">
        <v>744</v>
      </c>
      <c r="G9" s="15"/>
      <c r="H9" s="15"/>
      <c r="I9" s="15"/>
      <c r="J9" s="15"/>
      <c r="K9" s="733"/>
      <c r="BA9" s="178" t="s">
        <v>361</v>
      </c>
      <c r="BB9" s="178" t="s">
        <v>39</v>
      </c>
      <c r="BC9" s="230"/>
      <c r="BD9" s="230" t="s">
        <v>418</v>
      </c>
      <c r="BE9" s="248"/>
      <c r="BF9" s="248"/>
      <c r="BG9" s="230"/>
      <c r="BH9" s="230" t="s">
        <v>454</v>
      </c>
      <c r="BI9" s="230"/>
      <c r="BJ9" s="230"/>
      <c r="BK9" s="230"/>
      <c r="BL9" s="230"/>
      <c r="BM9" s="250" t="s">
        <v>640</v>
      </c>
      <c r="BN9" s="230"/>
      <c r="BO9" s="230" t="s">
        <v>656</v>
      </c>
      <c r="BP9" s="230"/>
      <c r="BQ9" s="230"/>
      <c r="BR9" s="230"/>
      <c r="BS9" s="230"/>
      <c r="BT9" s="230"/>
      <c r="BU9" s="230" t="s">
        <v>135</v>
      </c>
      <c r="BV9" s="230"/>
      <c r="BW9" s="230"/>
      <c r="BX9" s="230"/>
      <c r="BY9" s="230"/>
      <c r="BZ9" s="230" t="s">
        <v>708</v>
      </c>
      <c r="CA9" s="230"/>
      <c r="CB9" s="230"/>
      <c r="CC9" s="230" t="s">
        <v>190</v>
      </c>
      <c r="CD9" s="230"/>
      <c r="CE9" s="230"/>
      <c r="CF9" s="230"/>
      <c r="CG9" s="230"/>
      <c r="CH9" s="230"/>
    </row>
    <row r="10" spans="1:86" s="252" customFormat="1">
      <c r="A10" s="553" t="s">
        <v>317</v>
      </c>
      <c r="B10" s="727" t="s">
        <v>808</v>
      </c>
      <c r="C10" s="732" t="s">
        <v>744</v>
      </c>
      <c r="D10" s="732" t="s">
        <v>744</v>
      </c>
      <c r="E10" s="732" t="s">
        <v>744</v>
      </c>
      <c r="F10" s="732" t="s">
        <v>744</v>
      </c>
      <c r="G10" s="15"/>
      <c r="H10" s="15"/>
      <c r="I10" s="15"/>
      <c r="J10" s="15"/>
      <c r="K10" s="733"/>
      <c r="BA10" s="178" t="s">
        <v>332</v>
      </c>
      <c r="BB10" s="178" t="s">
        <v>333</v>
      </c>
      <c r="BC10" s="230"/>
      <c r="BD10" s="230"/>
      <c r="BE10" s="248"/>
      <c r="BF10" s="248"/>
      <c r="BG10" s="230"/>
      <c r="BH10" s="230"/>
      <c r="BI10" s="230"/>
      <c r="BJ10" s="230"/>
      <c r="BK10" s="230"/>
      <c r="BL10" s="230"/>
      <c r="BM10" s="250" t="s">
        <v>641</v>
      </c>
      <c r="BN10" s="230"/>
      <c r="BO10" s="230" t="s">
        <v>114</v>
      </c>
      <c r="BP10" s="230"/>
      <c r="BQ10" s="230"/>
      <c r="BR10" s="230"/>
      <c r="BS10" s="230"/>
      <c r="BT10" s="230"/>
      <c r="BU10" s="230" t="s">
        <v>671</v>
      </c>
      <c r="BV10" s="230"/>
      <c r="BW10" s="230"/>
      <c r="BX10" s="230"/>
      <c r="BY10" s="230"/>
      <c r="BZ10" s="230" t="s">
        <v>709</v>
      </c>
      <c r="CA10" s="230"/>
      <c r="CB10" s="230"/>
      <c r="CC10" s="230" t="s">
        <v>191</v>
      </c>
      <c r="CD10" s="230"/>
      <c r="CE10" s="230"/>
      <c r="CF10" s="230"/>
      <c r="CG10" s="230"/>
      <c r="CH10" s="230"/>
    </row>
    <row r="11" spans="1:86" s="252" customFormat="1">
      <c r="A11" s="553" t="s">
        <v>317</v>
      </c>
      <c r="B11" s="727" t="s">
        <v>807</v>
      </c>
      <c r="C11" s="732" t="s">
        <v>744</v>
      </c>
      <c r="D11" s="732" t="s">
        <v>744</v>
      </c>
      <c r="E11" s="732" t="s">
        <v>744</v>
      </c>
      <c r="F11" s="732" t="s">
        <v>744</v>
      </c>
      <c r="G11" s="15"/>
      <c r="H11" s="15"/>
      <c r="I11" s="15"/>
      <c r="J11" s="15"/>
      <c r="K11" s="733"/>
      <c r="BA11" s="178" t="s">
        <v>334</v>
      </c>
      <c r="BB11" s="178" t="s">
        <v>120</v>
      </c>
      <c r="BC11" s="230"/>
      <c r="BD11" s="230"/>
      <c r="BE11" s="248"/>
      <c r="BF11" s="248"/>
      <c r="BG11" s="230"/>
      <c r="BH11" s="230"/>
      <c r="BI11" s="230"/>
      <c r="BJ11" s="230"/>
      <c r="BK11" s="230"/>
      <c r="BL11" s="230"/>
      <c r="BM11" s="250" t="s">
        <v>467</v>
      </c>
      <c r="BN11" s="230"/>
      <c r="BO11" s="230" t="s">
        <v>116</v>
      </c>
      <c r="BP11" s="230"/>
      <c r="BQ11" s="230"/>
      <c r="BR11" s="230"/>
      <c r="BS11" s="230"/>
      <c r="BT11" s="230"/>
      <c r="BU11" s="230" t="s">
        <v>672</v>
      </c>
      <c r="BV11" s="230"/>
      <c r="BW11" s="230"/>
      <c r="BX11" s="230"/>
      <c r="BY11" s="230"/>
      <c r="BZ11" s="230" t="s">
        <v>182</v>
      </c>
      <c r="CA11" s="230"/>
      <c r="CB11" s="230"/>
      <c r="CC11" s="230"/>
      <c r="CD11" s="230"/>
      <c r="CE11" s="230"/>
      <c r="CF11" s="230"/>
      <c r="CG11" s="230"/>
      <c r="CH11" s="230"/>
    </row>
    <row r="12" spans="1:86" s="252" customFormat="1">
      <c r="A12" s="553" t="s">
        <v>317</v>
      </c>
      <c r="B12" s="727" t="s">
        <v>809</v>
      </c>
      <c r="C12" s="732" t="s">
        <v>744</v>
      </c>
      <c r="D12" s="732" t="s">
        <v>744</v>
      </c>
      <c r="E12" s="732" t="s">
        <v>744</v>
      </c>
      <c r="F12" s="732" t="s">
        <v>744</v>
      </c>
      <c r="G12" s="15"/>
      <c r="H12" s="15"/>
      <c r="I12" s="15"/>
      <c r="J12" s="15"/>
      <c r="K12" s="733"/>
      <c r="BA12" s="178" t="s">
        <v>335</v>
      </c>
      <c r="BB12" s="178" t="s">
        <v>48</v>
      </c>
      <c r="BC12" s="230"/>
      <c r="BD12" s="251" t="s">
        <v>422</v>
      </c>
      <c r="BE12" s="248"/>
      <c r="BF12" s="248"/>
      <c r="BG12" s="230"/>
      <c r="BH12" s="251" t="s">
        <v>72</v>
      </c>
      <c r="BI12" s="230"/>
      <c r="BJ12" s="230"/>
      <c r="BK12" s="251" t="s">
        <v>806</v>
      </c>
      <c r="BL12" s="230"/>
      <c r="BM12" s="250" t="s">
        <v>468</v>
      </c>
      <c r="BN12" s="230"/>
      <c r="BO12" s="230" t="s">
        <v>117</v>
      </c>
      <c r="BP12" s="230"/>
      <c r="BQ12" s="230"/>
      <c r="BR12" s="230"/>
      <c r="BS12" s="230"/>
      <c r="BT12" s="230"/>
      <c r="BU12" s="230" t="s">
        <v>696</v>
      </c>
      <c r="BV12" s="230"/>
      <c r="BW12" s="230"/>
      <c r="BX12" s="230"/>
      <c r="BY12" s="230"/>
      <c r="BZ12" s="230" t="s">
        <v>710</v>
      </c>
      <c r="CA12" s="230"/>
      <c r="CB12" s="230"/>
      <c r="CC12" s="230"/>
      <c r="CD12" s="230"/>
      <c r="CE12" s="230"/>
      <c r="CF12" s="230"/>
      <c r="CG12" s="230"/>
      <c r="CH12" s="230"/>
    </row>
    <row r="13" spans="1:86" s="252" customFormat="1">
      <c r="A13" s="553" t="s">
        <v>317</v>
      </c>
      <c r="B13" s="727" t="s">
        <v>810</v>
      </c>
      <c r="C13" s="551" t="s">
        <v>744</v>
      </c>
      <c r="D13" s="551" t="s">
        <v>744</v>
      </c>
      <c r="E13" s="551" t="s">
        <v>744</v>
      </c>
      <c r="F13" s="551" t="s">
        <v>744</v>
      </c>
      <c r="G13" s="288"/>
      <c r="H13" s="288"/>
      <c r="I13" s="288"/>
      <c r="J13" s="288"/>
      <c r="K13" s="733"/>
      <c r="BA13" s="283" t="s">
        <v>363</v>
      </c>
      <c r="BB13" s="283" t="s">
        <v>315</v>
      </c>
      <c r="BC13" s="230"/>
      <c r="BD13" s="230" t="s">
        <v>54</v>
      </c>
      <c r="BE13" s="248"/>
      <c r="BF13" s="248"/>
      <c r="BG13" s="230"/>
      <c r="BH13" s="230" t="s">
        <v>65</v>
      </c>
      <c r="BI13" s="230"/>
      <c r="BJ13" s="230"/>
      <c r="BK13" s="252" t="s">
        <v>65</v>
      </c>
      <c r="BL13" s="230"/>
      <c r="BM13" s="250" t="s">
        <v>469</v>
      </c>
      <c r="BN13" s="230"/>
      <c r="BO13" s="230" t="s">
        <v>118</v>
      </c>
      <c r="BP13" s="230"/>
      <c r="BQ13" s="230"/>
      <c r="BR13" s="230"/>
      <c r="BS13" s="230"/>
      <c r="BT13" s="230"/>
      <c r="BU13" s="230" t="s">
        <v>673</v>
      </c>
      <c r="BV13" s="230"/>
      <c r="BW13" s="230"/>
      <c r="BX13" s="230"/>
      <c r="BY13" s="230"/>
      <c r="BZ13" s="230" t="s">
        <v>720</v>
      </c>
      <c r="CA13" s="230"/>
      <c r="CB13" s="230"/>
      <c r="CC13" s="230"/>
      <c r="CD13" s="230"/>
      <c r="CE13" s="230"/>
      <c r="CF13" s="230"/>
      <c r="CG13" s="230"/>
      <c r="CH13" s="230"/>
    </row>
    <row r="14" spans="1:86" s="252" customFormat="1">
      <c r="A14" s="553" t="s">
        <v>317</v>
      </c>
      <c r="B14" s="644" t="s">
        <v>156</v>
      </c>
      <c r="C14" s="732" t="s">
        <v>65</v>
      </c>
      <c r="D14" s="732" t="s">
        <v>65</v>
      </c>
      <c r="E14" s="732" t="s">
        <v>744</v>
      </c>
      <c r="F14" s="732" t="s">
        <v>744</v>
      </c>
      <c r="G14" s="732" t="s">
        <v>744</v>
      </c>
      <c r="H14" s="732" t="s">
        <v>65</v>
      </c>
      <c r="I14" s="732" t="s">
        <v>65</v>
      </c>
      <c r="J14" s="732" t="s">
        <v>65</v>
      </c>
      <c r="K14" s="733" t="s">
        <v>1763</v>
      </c>
      <c r="BA14" s="178" t="s">
        <v>337</v>
      </c>
      <c r="BB14" s="178" t="s">
        <v>338</v>
      </c>
      <c r="BC14" s="230"/>
      <c r="BD14" s="230" t="s">
        <v>423</v>
      </c>
      <c r="BE14" s="248"/>
      <c r="BF14" s="248"/>
      <c r="BG14" s="230"/>
      <c r="BH14" s="230" t="s">
        <v>73</v>
      </c>
      <c r="BI14" s="230"/>
      <c r="BJ14" s="230"/>
      <c r="BK14" s="252" t="s">
        <v>744</v>
      </c>
      <c r="BL14" s="230"/>
      <c r="BM14" s="250" t="s">
        <v>470</v>
      </c>
      <c r="BN14" s="230"/>
      <c r="BO14" s="230" t="s">
        <v>658</v>
      </c>
      <c r="BP14" s="230"/>
      <c r="BQ14" s="230"/>
      <c r="BR14" s="230"/>
      <c r="BS14" s="230"/>
      <c r="BT14" s="230"/>
      <c r="BU14" s="230" t="s">
        <v>697</v>
      </c>
      <c r="BV14" s="230"/>
      <c r="BW14" s="230"/>
      <c r="BX14" s="230"/>
      <c r="BY14" s="230"/>
      <c r="BZ14" s="230" t="s">
        <v>711</v>
      </c>
      <c r="CA14" s="230"/>
      <c r="CB14" s="230"/>
      <c r="CC14" s="230"/>
      <c r="CD14" s="230"/>
      <c r="CE14" s="230"/>
      <c r="CF14" s="230"/>
      <c r="CG14" s="230"/>
      <c r="CH14" s="230"/>
    </row>
    <row r="15" spans="1:86" s="252" customFormat="1">
      <c r="A15" s="553" t="s">
        <v>317</v>
      </c>
      <c r="B15" s="644" t="s">
        <v>157</v>
      </c>
      <c r="C15" s="732" t="s">
        <v>744</v>
      </c>
      <c r="D15" s="732" t="s">
        <v>65</v>
      </c>
      <c r="E15" s="732" t="s">
        <v>744</v>
      </c>
      <c r="F15" s="732" t="s">
        <v>744</v>
      </c>
      <c r="G15" s="732" t="s">
        <v>744</v>
      </c>
      <c r="H15" s="732" t="s">
        <v>744</v>
      </c>
      <c r="I15" s="732" t="s">
        <v>744</v>
      </c>
      <c r="J15" s="732" t="s">
        <v>65</v>
      </c>
      <c r="K15" s="733" t="s">
        <v>1764</v>
      </c>
      <c r="BA15" s="178" t="s">
        <v>325</v>
      </c>
      <c r="BB15" s="178" t="s">
        <v>326</v>
      </c>
      <c r="BC15" s="230"/>
      <c r="BD15" s="230" t="s">
        <v>173</v>
      </c>
      <c r="BE15" s="248"/>
      <c r="BF15" s="248"/>
      <c r="BG15" s="230"/>
      <c r="BH15" s="230" t="s">
        <v>736</v>
      </c>
      <c r="BI15" s="230"/>
      <c r="BJ15" s="230"/>
      <c r="BK15" s="230"/>
      <c r="BL15" s="230"/>
      <c r="BM15" s="250" t="s">
        <v>471</v>
      </c>
      <c r="BN15" s="230"/>
      <c r="BO15" s="230" t="s">
        <v>657</v>
      </c>
      <c r="BP15" s="230"/>
      <c r="BQ15" s="230"/>
      <c r="BR15" s="230"/>
      <c r="BS15" s="230"/>
      <c r="BT15" s="230"/>
      <c r="BU15" s="230" t="s">
        <v>674</v>
      </c>
      <c r="BV15" s="230"/>
      <c r="BW15" s="230"/>
      <c r="BX15" s="230"/>
      <c r="BY15" s="230"/>
      <c r="BZ15" s="230" t="s">
        <v>712</v>
      </c>
      <c r="CA15" s="230"/>
      <c r="CB15" s="230"/>
      <c r="CC15" s="230"/>
      <c r="CD15" s="230"/>
      <c r="CE15" s="230"/>
      <c r="CF15" s="230"/>
      <c r="CG15" s="230"/>
      <c r="CH15" s="230"/>
    </row>
    <row r="16" spans="1:86" s="252" customFormat="1">
      <c r="A16" s="553" t="s">
        <v>317</v>
      </c>
      <c r="B16" s="644" t="s">
        <v>158</v>
      </c>
      <c r="C16" s="732" t="s">
        <v>744</v>
      </c>
      <c r="D16" s="732" t="s">
        <v>744</v>
      </c>
      <c r="E16" s="732" t="s">
        <v>744</v>
      </c>
      <c r="F16" s="732" t="s">
        <v>744</v>
      </c>
      <c r="G16" s="732" t="s">
        <v>744</v>
      </c>
      <c r="H16" s="732" t="s">
        <v>744</v>
      </c>
      <c r="I16" s="732" t="s">
        <v>744</v>
      </c>
      <c r="J16" s="732" t="s">
        <v>744</v>
      </c>
      <c r="K16" s="733"/>
      <c r="BA16" s="178" t="s">
        <v>339</v>
      </c>
      <c r="BB16" s="178" t="s">
        <v>340</v>
      </c>
      <c r="BC16" s="230"/>
      <c r="BD16" s="230" t="s">
        <v>424</v>
      </c>
      <c r="BE16" s="248"/>
      <c r="BF16" s="248"/>
      <c r="BG16" s="230"/>
      <c r="BH16" s="230"/>
      <c r="BI16" s="230"/>
      <c r="BJ16" s="230"/>
      <c r="BK16" s="230"/>
      <c r="BL16" s="230"/>
      <c r="BM16" s="250" t="s">
        <v>642</v>
      </c>
      <c r="BN16" s="230"/>
      <c r="BO16" s="230" t="s">
        <v>659</v>
      </c>
      <c r="BP16" s="230"/>
      <c r="BQ16" s="230"/>
      <c r="BR16" s="230"/>
      <c r="BS16" s="230"/>
      <c r="BT16" s="230"/>
      <c r="BU16" s="230" t="s">
        <v>137</v>
      </c>
      <c r="BV16" s="230"/>
      <c r="BW16" s="230"/>
      <c r="BX16" s="230"/>
      <c r="BY16" s="230"/>
      <c r="BZ16" s="230" t="s">
        <v>723</v>
      </c>
      <c r="CA16" s="230"/>
      <c r="CB16" s="230"/>
      <c r="CC16" s="230"/>
      <c r="CD16" s="230"/>
      <c r="CE16" s="230"/>
      <c r="CF16" s="230"/>
      <c r="CG16" s="230"/>
      <c r="CH16" s="230"/>
    </row>
    <row r="17" spans="1:90" s="252" customFormat="1">
      <c r="A17" s="553" t="s">
        <v>317</v>
      </c>
      <c r="B17" s="644" t="s">
        <v>159</v>
      </c>
      <c r="C17" s="732" t="s">
        <v>744</v>
      </c>
      <c r="D17" s="732" t="s">
        <v>744</v>
      </c>
      <c r="E17" s="732" t="s">
        <v>744</v>
      </c>
      <c r="F17" s="732" t="s">
        <v>744</v>
      </c>
      <c r="G17" s="732" t="s">
        <v>744</v>
      </c>
      <c r="H17" s="732" t="s">
        <v>744</v>
      </c>
      <c r="I17" s="732" t="s">
        <v>744</v>
      </c>
      <c r="J17" s="732" t="s">
        <v>744</v>
      </c>
      <c r="K17" s="733"/>
      <c r="BA17" s="178" t="s">
        <v>341</v>
      </c>
      <c r="BB17" s="178" t="s">
        <v>342</v>
      </c>
      <c r="BC17" s="230"/>
      <c r="BD17" s="230" t="s">
        <v>182</v>
      </c>
      <c r="BE17" s="248"/>
      <c r="BF17" s="248"/>
      <c r="BG17" s="230"/>
      <c r="BH17" s="230"/>
      <c r="BI17" s="230"/>
      <c r="BJ17" s="230"/>
      <c r="BK17" s="230"/>
      <c r="BL17" s="230"/>
      <c r="BM17" s="250" t="s">
        <v>96</v>
      </c>
      <c r="BN17" s="230"/>
      <c r="BO17" s="230" t="s">
        <v>660</v>
      </c>
      <c r="BP17" s="230"/>
      <c r="BQ17" s="230"/>
      <c r="BR17" s="230"/>
      <c r="BS17" s="230"/>
      <c r="BT17" s="230"/>
      <c r="BU17" s="230" t="s">
        <v>698</v>
      </c>
      <c r="BV17" s="230"/>
      <c r="BW17" s="230"/>
      <c r="BX17" s="230"/>
      <c r="BY17" s="230"/>
      <c r="BZ17" s="230" t="s">
        <v>713</v>
      </c>
      <c r="CA17" s="230"/>
      <c r="CB17" s="230"/>
      <c r="CC17" s="230"/>
      <c r="CD17" s="230"/>
      <c r="CE17" s="230"/>
      <c r="CF17" s="230"/>
      <c r="CG17" s="230"/>
      <c r="CH17" s="230"/>
    </row>
    <row r="18" spans="1:90" s="252" customFormat="1">
      <c r="A18" s="553" t="s">
        <v>317</v>
      </c>
      <c r="B18" s="644" t="s">
        <v>160</v>
      </c>
      <c r="C18" s="732" t="s">
        <v>1765</v>
      </c>
      <c r="D18" s="732" t="s">
        <v>1765</v>
      </c>
      <c r="E18" s="732" t="s">
        <v>1765</v>
      </c>
      <c r="F18" s="732" t="s">
        <v>1765</v>
      </c>
      <c r="G18" s="15"/>
      <c r="H18" s="15"/>
      <c r="I18" s="15"/>
      <c r="J18" s="15"/>
      <c r="K18" s="733"/>
      <c r="BA18" s="178" t="s">
        <v>343</v>
      </c>
      <c r="BB18" s="178" t="s">
        <v>95</v>
      </c>
      <c r="BC18" s="230"/>
      <c r="BD18" s="230" t="s">
        <v>425</v>
      </c>
      <c r="BE18" s="248"/>
      <c r="BF18" s="248"/>
      <c r="BG18" s="230"/>
      <c r="BH18" s="230"/>
      <c r="BI18" s="230"/>
      <c r="BJ18" s="230"/>
      <c r="BK18" s="230"/>
      <c r="BL18" s="230"/>
      <c r="BM18" s="250" t="s">
        <v>472</v>
      </c>
      <c r="BN18" s="230"/>
      <c r="BO18" s="230" t="s">
        <v>661</v>
      </c>
      <c r="BP18" s="230"/>
      <c r="BQ18" s="230"/>
      <c r="BR18" s="230"/>
      <c r="BS18" s="230"/>
      <c r="BT18" s="230"/>
      <c r="BU18" s="230" t="s">
        <v>727</v>
      </c>
      <c r="BV18" s="230"/>
      <c r="BW18" s="230"/>
      <c r="BX18" s="230"/>
      <c r="BY18" s="230"/>
      <c r="BZ18" s="230" t="s">
        <v>714</v>
      </c>
      <c r="CA18" s="230"/>
      <c r="CB18" s="230"/>
      <c r="CC18" s="230"/>
      <c r="CD18" s="230"/>
      <c r="CE18" s="230"/>
      <c r="CF18" s="230"/>
      <c r="CG18" s="230"/>
      <c r="CH18" s="230"/>
    </row>
    <row r="19" spans="1:90" s="252" customFormat="1">
      <c r="A19" s="553" t="s">
        <v>317</v>
      </c>
      <c r="B19" s="644" t="s">
        <v>811</v>
      </c>
      <c r="C19" s="732" t="s">
        <v>1765</v>
      </c>
      <c r="D19" s="732" t="s">
        <v>1765</v>
      </c>
      <c r="E19" s="732" t="s">
        <v>1765</v>
      </c>
      <c r="F19" s="732" t="s">
        <v>1765</v>
      </c>
      <c r="G19" s="15"/>
      <c r="H19" s="15"/>
      <c r="I19" s="15"/>
      <c r="J19" s="15"/>
      <c r="K19" s="734"/>
      <c r="BA19" s="178" t="s">
        <v>345</v>
      </c>
      <c r="BB19" s="178" t="s">
        <v>317</v>
      </c>
      <c r="BC19" s="230"/>
      <c r="BD19" s="230" t="s">
        <v>426</v>
      </c>
      <c r="BE19" s="248"/>
      <c r="BF19" s="248"/>
      <c r="BG19" s="230"/>
      <c r="BH19" s="230"/>
      <c r="BI19" s="230"/>
      <c r="BJ19" s="230"/>
      <c r="BK19" s="230"/>
      <c r="BL19" s="230"/>
      <c r="BM19" s="250" t="s">
        <v>473</v>
      </c>
      <c r="BN19" s="230"/>
      <c r="BO19" s="230" t="s">
        <v>662</v>
      </c>
      <c r="BP19" s="230"/>
      <c r="BQ19" s="230"/>
      <c r="BR19" s="230"/>
      <c r="BS19" s="230"/>
      <c r="BT19" s="230"/>
      <c r="BU19" s="230" t="s">
        <v>728</v>
      </c>
      <c r="BV19" s="230"/>
      <c r="BW19" s="230"/>
      <c r="BX19" s="230"/>
      <c r="BY19" s="230"/>
      <c r="BZ19" s="230" t="s">
        <v>722</v>
      </c>
      <c r="CA19" s="230"/>
      <c r="CB19" s="230"/>
      <c r="CC19" s="230"/>
      <c r="CD19" s="230"/>
      <c r="CE19" s="230"/>
      <c r="CF19" s="230"/>
      <c r="CG19" s="230"/>
      <c r="CH19" s="230"/>
    </row>
    <row r="20" spans="1:90" s="252" customFormat="1">
      <c r="A20" s="553" t="s">
        <v>317</v>
      </c>
      <c r="B20" s="644" t="s">
        <v>161</v>
      </c>
      <c r="C20" s="732" t="s">
        <v>1765</v>
      </c>
      <c r="D20" s="732" t="s">
        <v>1765</v>
      </c>
      <c r="E20" s="732" t="s">
        <v>1765</v>
      </c>
      <c r="F20" s="732" t="s">
        <v>1765</v>
      </c>
      <c r="G20" s="15"/>
      <c r="H20" s="15"/>
      <c r="I20" s="15"/>
      <c r="J20" s="15"/>
      <c r="K20" s="734"/>
      <c r="BA20" s="178" t="s">
        <v>346</v>
      </c>
      <c r="BB20" s="178" t="s">
        <v>347</v>
      </c>
      <c r="BC20" s="230"/>
      <c r="BD20" s="230" t="s">
        <v>427</v>
      </c>
      <c r="BE20" s="248"/>
      <c r="BF20" s="248"/>
      <c r="BG20" s="230"/>
      <c r="BH20" s="230"/>
      <c r="BI20" s="230"/>
      <c r="BJ20" s="230"/>
      <c r="BK20" s="230"/>
      <c r="BL20" s="230"/>
      <c r="BM20" s="250" t="s">
        <v>474</v>
      </c>
      <c r="BN20" s="230"/>
      <c r="BO20" s="230" t="s">
        <v>663</v>
      </c>
      <c r="BP20" s="230"/>
      <c r="BQ20" s="230"/>
      <c r="BR20" s="230"/>
      <c r="BS20" s="230"/>
      <c r="BT20" s="230"/>
      <c r="BU20" s="230" t="s">
        <v>729</v>
      </c>
      <c r="BV20" s="230"/>
      <c r="BW20" s="230"/>
      <c r="BX20" s="230"/>
      <c r="BY20" s="230"/>
      <c r="BZ20" s="230" t="s">
        <v>721</v>
      </c>
      <c r="CA20" s="230"/>
      <c r="CB20" s="230"/>
      <c r="CC20" s="230"/>
      <c r="CD20" s="230"/>
      <c r="CE20" s="230"/>
      <c r="CF20" s="230"/>
      <c r="CG20" s="230"/>
      <c r="CH20" s="230"/>
    </row>
    <row r="21" spans="1:90" s="72" customFormat="1">
      <c r="A21" s="275" t="s">
        <v>162</v>
      </c>
      <c r="B21" s="37"/>
      <c r="C21" s="37"/>
      <c r="D21" s="37"/>
      <c r="E21" s="37"/>
      <c r="F21" s="37"/>
      <c r="G21" s="37"/>
      <c r="H21" s="37"/>
      <c r="I21" s="37"/>
      <c r="J21" s="37"/>
      <c r="BA21" s="178" t="s">
        <v>344</v>
      </c>
      <c r="BB21" s="178" t="s">
        <v>313</v>
      </c>
      <c r="BC21" s="65"/>
      <c r="BD21" s="65" t="s">
        <v>428</v>
      </c>
      <c r="BE21" s="242"/>
      <c r="BF21" s="242"/>
      <c r="BG21" s="65"/>
      <c r="BH21" s="247" t="s">
        <v>741</v>
      </c>
      <c r="BI21" s="246" t="s">
        <v>795</v>
      </c>
      <c r="BJ21" s="65"/>
      <c r="BK21" s="65"/>
      <c r="BL21" s="65"/>
      <c r="BM21" s="244" t="s">
        <v>475</v>
      </c>
      <c r="BN21" s="65"/>
      <c r="BO21" s="65" t="s">
        <v>664</v>
      </c>
      <c r="BP21" s="65"/>
      <c r="BQ21" s="65"/>
      <c r="BR21" s="65"/>
      <c r="BS21" s="65"/>
      <c r="BT21" s="65"/>
      <c r="BU21" s="65" t="s">
        <v>730</v>
      </c>
      <c r="BV21" s="65"/>
      <c r="BW21" s="65"/>
      <c r="BX21" s="65"/>
      <c r="BY21" s="65"/>
      <c r="BZ21" s="65" t="s">
        <v>715</v>
      </c>
      <c r="CA21" s="65"/>
      <c r="CB21" s="65"/>
      <c r="CC21" s="65"/>
      <c r="CD21" s="65"/>
      <c r="CE21" s="65"/>
      <c r="CF21" s="65"/>
      <c r="CG21" s="65"/>
      <c r="CH21" s="65"/>
      <c r="CI21" s="269"/>
      <c r="CJ21" s="269"/>
      <c r="CK21" s="269"/>
      <c r="CL21" s="269"/>
    </row>
    <row r="22" spans="1:90" s="72" customFormat="1">
      <c r="A22" s="37" t="s">
        <v>306</v>
      </c>
      <c r="B22" s="37"/>
      <c r="C22" s="37"/>
      <c r="D22" s="37"/>
      <c r="E22" s="37"/>
      <c r="F22" s="37"/>
      <c r="G22" s="37"/>
      <c r="H22" s="37"/>
      <c r="I22" s="37"/>
      <c r="J22" s="37"/>
      <c r="BA22" s="178" t="s">
        <v>348</v>
      </c>
      <c r="BB22" s="178" t="s">
        <v>349</v>
      </c>
      <c r="BC22" s="65"/>
      <c r="BD22" s="65" t="s">
        <v>115</v>
      </c>
      <c r="BE22" s="242"/>
      <c r="BF22" s="242"/>
      <c r="BG22" s="65"/>
      <c r="BH22" s="65"/>
      <c r="BI22" s="65"/>
      <c r="BJ22" s="65"/>
      <c r="BK22" s="65"/>
      <c r="BL22" s="65"/>
      <c r="BM22" s="244" t="s">
        <v>476</v>
      </c>
      <c r="BN22" s="65"/>
      <c r="BO22" s="65" t="s">
        <v>665</v>
      </c>
      <c r="BP22" s="65"/>
      <c r="BQ22" s="65"/>
      <c r="BR22" s="65"/>
      <c r="BS22" s="65"/>
      <c r="BT22" s="65"/>
      <c r="BU22" s="65" t="s">
        <v>675</v>
      </c>
      <c r="BV22" s="65"/>
      <c r="BW22" s="65"/>
      <c r="BX22" s="65"/>
      <c r="BY22" s="65"/>
      <c r="BZ22" s="65" t="s">
        <v>441</v>
      </c>
      <c r="CA22" s="65"/>
      <c r="CB22" s="65"/>
      <c r="CC22" s="65"/>
      <c r="CD22" s="65"/>
      <c r="CE22" s="65"/>
      <c r="CF22" s="65"/>
      <c r="CG22" s="65"/>
      <c r="CH22" s="65"/>
      <c r="CI22" s="269"/>
      <c r="CJ22" s="269"/>
      <c r="CK22" s="269"/>
      <c r="CL22" s="269"/>
    </row>
    <row r="23" spans="1:90" s="72" customFormat="1">
      <c r="A23" s="72" t="s">
        <v>308</v>
      </c>
      <c r="BA23" s="178" t="s">
        <v>350</v>
      </c>
      <c r="BB23" s="178" t="s">
        <v>316</v>
      </c>
      <c r="BC23" s="65"/>
      <c r="BD23" s="65" t="s">
        <v>429</v>
      </c>
      <c r="BE23" s="242"/>
      <c r="BF23" s="242"/>
      <c r="BG23" s="65"/>
      <c r="BH23" s="65"/>
      <c r="BI23" s="65"/>
      <c r="BJ23" s="65"/>
      <c r="BK23" s="65"/>
      <c r="BL23" s="65"/>
      <c r="BM23" s="244" t="s">
        <v>477</v>
      </c>
      <c r="BN23" s="65"/>
      <c r="BO23" s="65" t="s">
        <v>666</v>
      </c>
      <c r="BP23" s="65"/>
      <c r="BQ23" s="65"/>
      <c r="BR23" s="65"/>
      <c r="BS23" s="65"/>
      <c r="BT23" s="65"/>
      <c r="BU23" s="65" t="s">
        <v>676</v>
      </c>
      <c r="BV23" s="65"/>
      <c r="BW23" s="65"/>
      <c r="BX23" s="65"/>
      <c r="BY23" s="65"/>
      <c r="BZ23" s="65" t="s">
        <v>716</v>
      </c>
      <c r="CA23" s="65"/>
      <c r="CB23" s="65"/>
      <c r="CC23" s="65"/>
      <c r="CD23" s="65"/>
      <c r="CE23" s="65"/>
      <c r="CF23" s="65"/>
      <c r="CG23" s="65"/>
      <c r="CH23" s="65"/>
      <c r="CI23" s="269"/>
      <c r="CJ23" s="269"/>
      <c r="CK23" s="269"/>
      <c r="CL23" s="269"/>
    </row>
    <row r="24" spans="1:90" s="72" customFormat="1">
      <c r="A24" s="72" t="s">
        <v>1766</v>
      </c>
      <c r="B24" s="37"/>
      <c r="C24" s="37"/>
      <c r="D24" s="37"/>
      <c r="E24" s="37"/>
      <c r="F24" s="37"/>
      <c r="G24" s="37"/>
      <c r="H24" s="37"/>
      <c r="I24" s="37"/>
      <c r="J24" s="37"/>
      <c r="BA24" s="178" t="s">
        <v>351</v>
      </c>
      <c r="BB24" s="178" t="s">
        <v>352</v>
      </c>
      <c r="BC24" s="65"/>
      <c r="BD24" s="65"/>
      <c r="BE24" s="242"/>
      <c r="BF24" s="242"/>
      <c r="BG24" s="65"/>
      <c r="BH24" s="65"/>
      <c r="BI24" s="65"/>
      <c r="BJ24" s="65"/>
      <c r="BK24" s="65"/>
      <c r="BL24" s="65"/>
      <c r="BM24" s="244" t="s">
        <v>478</v>
      </c>
      <c r="BN24" s="65"/>
      <c r="BO24" s="65" t="s">
        <v>654</v>
      </c>
      <c r="BP24" s="65"/>
      <c r="BQ24" s="65"/>
      <c r="BR24" s="65"/>
      <c r="BS24" s="65"/>
      <c r="BT24" s="65"/>
      <c r="BU24" s="65" t="s">
        <v>677</v>
      </c>
      <c r="BV24" s="65"/>
      <c r="BW24" s="65"/>
      <c r="BX24" s="65"/>
      <c r="BY24" s="65"/>
      <c r="BZ24" s="65"/>
      <c r="CA24" s="65"/>
      <c r="CB24" s="65"/>
      <c r="CC24" s="65"/>
      <c r="CD24" s="65"/>
      <c r="CE24" s="65"/>
      <c r="CF24" s="65"/>
      <c r="CG24" s="65"/>
      <c r="CH24" s="65"/>
      <c r="CI24" s="269"/>
      <c r="CJ24" s="269"/>
      <c r="CK24" s="269"/>
      <c r="CL24" s="269"/>
    </row>
    <row r="25" spans="1:90" s="72" customFormat="1">
      <c r="A25" s="37" t="s">
        <v>307</v>
      </c>
      <c r="B25" s="37"/>
      <c r="C25" s="37"/>
      <c r="D25" s="37"/>
      <c r="E25" s="37"/>
      <c r="F25" s="37"/>
      <c r="G25" s="37"/>
      <c r="H25" s="37"/>
      <c r="I25" s="37"/>
      <c r="J25" s="37"/>
      <c r="BA25" s="178" t="s">
        <v>353</v>
      </c>
      <c r="BB25" s="178" t="s">
        <v>354</v>
      </c>
      <c r="BC25" s="65"/>
      <c r="BD25" s="65"/>
      <c r="BE25" s="242"/>
      <c r="BF25" s="242"/>
      <c r="BG25" s="65"/>
      <c r="BH25" s="65"/>
      <c r="BI25" s="65"/>
      <c r="BJ25" s="65"/>
      <c r="BK25" s="65"/>
      <c r="BL25" s="65"/>
      <c r="BM25" s="244" t="s">
        <v>479</v>
      </c>
      <c r="BN25" s="65"/>
      <c r="BO25" s="65" t="s">
        <v>667</v>
      </c>
      <c r="BP25" s="65"/>
      <c r="BQ25" s="65"/>
      <c r="BR25" s="65"/>
      <c r="BS25" s="65"/>
      <c r="BT25" s="65"/>
      <c r="BU25" s="65" t="s">
        <v>678</v>
      </c>
      <c r="BV25" s="65"/>
      <c r="BW25" s="65"/>
      <c r="BX25" s="65"/>
      <c r="BY25" s="65"/>
      <c r="BZ25" s="65"/>
      <c r="CA25" s="65"/>
      <c r="CB25" s="65"/>
      <c r="CC25" s="65"/>
      <c r="CD25" s="65"/>
      <c r="CE25" s="65"/>
      <c r="CF25" s="65"/>
      <c r="CG25" s="65"/>
      <c r="CH25" s="65"/>
      <c r="CI25" s="269"/>
      <c r="CJ25" s="269"/>
      <c r="CK25" s="269"/>
      <c r="CL25" s="269"/>
    </row>
    <row r="26" spans="1:90" s="72" customFormat="1">
      <c r="A26" s="37" t="s">
        <v>309</v>
      </c>
      <c r="B26" s="37"/>
      <c r="C26" s="37"/>
      <c r="D26" s="37"/>
      <c r="E26" s="37"/>
      <c r="F26" s="37"/>
      <c r="G26" s="37"/>
      <c r="H26" s="37"/>
      <c r="I26" s="37"/>
      <c r="J26" s="37"/>
      <c r="BA26" s="178" t="s">
        <v>355</v>
      </c>
      <c r="BB26" s="178" t="s">
        <v>356</v>
      </c>
      <c r="BC26" s="65"/>
      <c r="BD26" s="245" t="s">
        <v>421</v>
      </c>
      <c r="BE26" s="242"/>
      <c r="BF26" s="242"/>
      <c r="BG26" s="65"/>
      <c r="BH26" s="245" t="s">
        <v>460</v>
      </c>
      <c r="BI26" s="65"/>
      <c r="BJ26" s="65"/>
      <c r="BK26" s="65"/>
      <c r="BL26" s="65"/>
      <c r="BM26" s="244" t="s">
        <v>480</v>
      </c>
      <c r="BN26" s="65"/>
      <c r="BO26" s="65" t="s">
        <v>655</v>
      </c>
      <c r="BP26" s="65"/>
      <c r="BQ26" s="65"/>
      <c r="BR26" s="65"/>
      <c r="BS26" s="65"/>
      <c r="BT26" s="65"/>
      <c r="BU26" s="65" t="s">
        <v>699</v>
      </c>
      <c r="BV26" s="65"/>
      <c r="BW26" s="65"/>
      <c r="BX26" s="65"/>
      <c r="BY26" s="65"/>
      <c r="BZ26" s="65" t="s">
        <v>724</v>
      </c>
      <c r="CA26" s="65"/>
      <c r="CB26" s="65"/>
      <c r="CC26" s="65"/>
      <c r="CD26" s="270" t="s">
        <v>207</v>
      </c>
      <c r="CE26" s="271"/>
      <c r="CF26" s="270" t="s">
        <v>208</v>
      </c>
      <c r="CG26" s="272"/>
      <c r="CH26" s="272"/>
      <c r="CI26" s="269"/>
      <c r="CJ26" s="269"/>
      <c r="CK26" s="269"/>
      <c r="CL26" s="269"/>
    </row>
    <row r="27" spans="1:90" s="72" customFormat="1">
      <c r="A27" s="37" t="s">
        <v>310</v>
      </c>
      <c r="B27" s="37"/>
      <c r="C27" s="37"/>
      <c r="D27" s="37"/>
      <c r="E27" s="37"/>
      <c r="F27" s="37"/>
      <c r="G27" s="37"/>
      <c r="H27" s="37"/>
      <c r="I27" s="37"/>
      <c r="J27" s="37"/>
      <c r="BA27" s="178" t="s">
        <v>357</v>
      </c>
      <c r="BB27" s="178" t="s">
        <v>358</v>
      </c>
      <c r="BC27" s="65"/>
      <c r="BD27" s="65" t="s">
        <v>430</v>
      </c>
      <c r="BE27" s="242"/>
      <c r="BF27" s="242"/>
      <c r="BG27" s="65"/>
      <c r="BH27" s="65" t="s">
        <v>459</v>
      </c>
      <c r="BI27" s="65"/>
      <c r="BJ27" s="65"/>
      <c r="BK27" s="65"/>
      <c r="BL27" s="65"/>
      <c r="BM27" s="244" t="s">
        <v>481</v>
      </c>
      <c r="BN27" s="65"/>
      <c r="BO27" s="65"/>
      <c r="BP27" s="65"/>
      <c r="BQ27" s="65"/>
      <c r="BR27" s="65"/>
      <c r="BS27" s="65"/>
      <c r="BT27" s="65"/>
      <c r="BU27" s="65" t="s">
        <v>679</v>
      </c>
      <c r="BV27" s="65"/>
      <c r="BW27" s="65"/>
      <c r="BX27" s="65"/>
      <c r="BY27" s="65"/>
      <c r="BZ27" s="65" t="s">
        <v>172</v>
      </c>
      <c r="CA27" s="65"/>
      <c r="CB27" s="65"/>
      <c r="CC27" s="65"/>
      <c r="CD27" s="271" t="s">
        <v>209</v>
      </c>
      <c r="CE27" s="271"/>
      <c r="CF27" s="271" t="s">
        <v>210</v>
      </c>
      <c r="CG27" s="272"/>
      <c r="CH27" s="272"/>
      <c r="CI27" s="269"/>
      <c r="CJ27" s="269"/>
      <c r="CK27" s="269"/>
      <c r="CL27" s="269"/>
    </row>
    <row r="28" spans="1:90" s="72" customFormat="1">
      <c r="A28" s="72" t="s">
        <v>311</v>
      </c>
      <c r="B28" s="37"/>
      <c r="C28" s="37"/>
      <c r="D28" s="37"/>
      <c r="E28" s="37"/>
      <c r="F28" s="37"/>
      <c r="G28" s="37"/>
      <c r="H28" s="37"/>
      <c r="I28" s="37"/>
      <c r="J28" s="37"/>
      <c r="BA28" s="178" t="s">
        <v>359</v>
      </c>
      <c r="BB28" s="178" t="s">
        <v>360</v>
      </c>
      <c r="BC28" s="65"/>
      <c r="BD28" s="65" t="s">
        <v>431</v>
      </c>
      <c r="BE28" s="242"/>
      <c r="BF28" s="242"/>
      <c r="BG28" s="65"/>
      <c r="BH28" s="65" t="s">
        <v>267</v>
      </c>
      <c r="BI28" s="65"/>
      <c r="BJ28" s="65"/>
      <c r="BK28" s="65"/>
      <c r="BL28" s="65"/>
      <c r="BM28" s="244" t="s">
        <v>482</v>
      </c>
      <c r="BN28" s="65"/>
      <c r="BO28" s="65"/>
      <c r="BP28" s="65"/>
      <c r="BQ28" s="65"/>
      <c r="BR28" s="65"/>
      <c r="BS28" s="65"/>
      <c r="BT28" s="65"/>
      <c r="BU28" s="65" t="s">
        <v>680</v>
      </c>
      <c r="BV28" s="65"/>
      <c r="BW28" s="65"/>
      <c r="BX28" s="65"/>
      <c r="BY28" s="65"/>
      <c r="BZ28" s="65" t="s">
        <v>718</v>
      </c>
      <c r="CA28" s="65"/>
      <c r="CB28" s="65"/>
      <c r="CC28" s="65"/>
      <c r="CD28" s="271" t="s">
        <v>211</v>
      </c>
      <c r="CE28" s="271"/>
      <c r="CF28" s="271" t="s">
        <v>212</v>
      </c>
      <c r="CG28" s="272"/>
      <c r="CH28" s="272"/>
      <c r="CI28" s="269"/>
      <c r="CJ28" s="269"/>
      <c r="CK28" s="269"/>
      <c r="CL28" s="269"/>
    </row>
    <row r="29" spans="1:90" s="72" customFormat="1">
      <c r="A29" s="72" t="s">
        <v>1767</v>
      </c>
      <c r="B29" s="37"/>
      <c r="C29" s="37"/>
      <c r="D29" s="37"/>
      <c r="E29" s="37"/>
      <c r="F29" s="37"/>
      <c r="G29" s="37"/>
      <c r="H29" s="37"/>
      <c r="I29" s="37"/>
      <c r="J29" s="37"/>
      <c r="BA29" s="178" t="s">
        <v>362</v>
      </c>
      <c r="BB29" s="178" t="s">
        <v>4</v>
      </c>
      <c r="BC29" s="65"/>
      <c r="BD29" s="65" t="s">
        <v>56</v>
      </c>
      <c r="BE29" s="242"/>
      <c r="BF29" s="242"/>
      <c r="BG29" s="65"/>
      <c r="BH29" s="65" t="s">
        <v>458</v>
      </c>
      <c r="BI29" s="65"/>
      <c r="BJ29" s="65"/>
      <c r="BK29" s="65"/>
      <c r="BL29" s="65"/>
      <c r="BM29" s="244" t="s">
        <v>483</v>
      </c>
      <c r="BN29" s="65"/>
      <c r="BO29" s="65"/>
      <c r="BP29" s="65"/>
      <c r="BQ29" s="65"/>
      <c r="BR29" s="65"/>
      <c r="BS29" s="65"/>
      <c r="BT29" s="65"/>
      <c r="BU29" s="65" t="s">
        <v>681</v>
      </c>
      <c r="BV29" s="65"/>
      <c r="BW29" s="65"/>
      <c r="BX29" s="65"/>
      <c r="BY29" s="65"/>
      <c r="BZ29" s="65" t="s">
        <v>56</v>
      </c>
      <c r="CA29" s="65"/>
      <c r="CB29" s="65"/>
      <c r="CC29" s="65"/>
      <c r="CD29" s="271" t="s">
        <v>213</v>
      </c>
      <c r="CE29" s="271"/>
      <c r="CF29" s="271" t="s">
        <v>214</v>
      </c>
      <c r="CG29" s="272"/>
      <c r="CH29" s="272"/>
      <c r="CI29" s="269"/>
      <c r="CJ29" s="269"/>
      <c r="CK29" s="269"/>
      <c r="CL29" s="269"/>
    </row>
    <row r="30" spans="1:90" s="72" customFormat="1">
      <c r="A30" s="72" t="s">
        <v>1768</v>
      </c>
      <c r="B30" s="37"/>
      <c r="C30" s="37"/>
      <c r="D30" s="37"/>
      <c r="E30" s="37"/>
      <c r="F30" s="37"/>
      <c r="G30" s="37"/>
      <c r="H30" s="37"/>
      <c r="I30" s="37"/>
      <c r="J30" s="37"/>
      <c r="BA30" s="65"/>
      <c r="BB30" s="65"/>
      <c r="BC30" s="65"/>
      <c r="BD30" s="65" t="s">
        <v>432</v>
      </c>
      <c r="BE30" s="65"/>
      <c r="BF30" s="65"/>
      <c r="BG30" s="65"/>
      <c r="BH30" s="65" t="s">
        <v>456</v>
      </c>
      <c r="BI30" s="65"/>
      <c r="BJ30" s="65"/>
      <c r="BK30" s="65"/>
      <c r="BL30" s="65"/>
      <c r="BM30" s="244" t="s">
        <v>484</v>
      </c>
      <c r="BN30" s="65"/>
      <c r="BO30" s="65"/>
      <c r="BP30" s="65"/>
      <c r="BQ30" s="65"/>
      <c r="BR30" s="65"/>
      <c r="BS30" s="65"/>
      <c r="BT30" s="65"/>
      <c r="BU30" s="65" t="s">
        <v>682</v>
      </c>
      <c r="BV30" s="65"/>
      <c r="BW30" s="65"/>
      <c r="BX30" s="65"/>
      <c r="BY30" s="65"/>
      <c r="BZ30" s="65" t="s">
        <v>726</v>
      </c>
      <c r="CA30" s="65"/>
      <c r="CB30" s="65"/>
      <c r="CC30" s="65"/>
      <c r="CD30" s="271" t="s">
        <v>215</v>
      </c>
      <c r="CE30" s="271"/>
      <c r="CF30" s="271" t="s">
        <v>216</v>
      </c>
      <c r="CG30" s="272"/>
      <c r="CH30" s="272"/>
      <c r="CI30" s="269"/>
      <c r="CJ30" s="269"/>
      <c r="CK30" s="269"/>
      <c r="CL30" s="269"/>
    </row>
    <row r="31" spans="1:90" s="72" customFormat="1">
      <c r="A31" s="37" t="s">
        <v>312</v>
      </c>
      <c r="B31" s="37"/>
      <c r="C31" s="37"/>
      <c r="D31" s="37"/>
      <c r="E31" s="37"/>
      <c r="F31" s="37"/>
      <c r="G31" s="37"/>
      <c r="H31" s="37"/>
      <c r="I31" s="37"/>
      <c r="J31" s="37"/>
      <c r="BA31" s="65"/>
      <c r="BB31" s="65"/>
      <c r="BC31" s="65"/>
      <c r="BD31" s="65" t="s">
        <v>433</v>
      </c>
      <c r="BE31" s="65"/>
      <c r="BF31" s="65"/>
      <c r="BG31" s="65"/>
      <c r="BH31" s="65" t="s">
        <v>457</v>
      </c>
      <c r="BI31" s="65"/>
      <c r="BJ31" s="65"/>
      <c r="BK31" s="65"/>
      <c r="BL31" s="65"/>
      <c r="BM31" s="244" t="s">
        <v>485</v>
      </c>
      <c r="BN31" s="65"/>
      <c r="BO31" s="65"/>
      <c r="BP31" s="65"/>
      <c r="BQ31" s="65"/>
      <c r="BR31" s="65"/>
      <c r="BS31" s="65"/>
      <c r="BT31" s="65"/>
      <c r="BU31" s="65" t="s">
        <v>683</v>
      </c>
      <c r="BV31" s="65"/>
      <c r="BW31" s="65"/>
      <c r="BX31" s="65"/>
      <c r="BY31" s="65"/>
      <c r="BZ31" s="65" t="s">
        <v>717</v>
      </c>
      <c r="CA31" s="65"/>
      <c r="CB31" s="65"/>
      <c r="CC31" s="65"/>
      <c r="CD31" s="271" t="s">
        <v>217</v>
      </c>
      <c r="CE31" s="271"/>
      <c r="CF31" s="271" t="s">
        <v>203</v>
      </c>
      <c r="CG31" s="272"/>
      <c r="CH31" s="272"/>
      <c r="CI31" s="269"/>
      <c r="CJ31" s="269"/>
      <c r="CK31" s="269"/>
      <c r="CL31" s="269"/>
    </row>
    <row r="32" spans="1:90" s="72" customFormat="1">
      <c r="A32" s="37" t="s">
        <v>163</v>
      </c>
      <c r="B32" s="37"/>
      <c r="C32" s="37"/>
      <c r="D32" s="37"/>
      <c r="E32" s="37"/>
      <c r="F32" s="37"/>
      <c r="G32" s="37"/>
      <c r="H32" s="37"/>
      <c r="I32" s="37"/>
      <c r="J32" s="37"/>
      <c r="BA32" s="245" t="s">
        <v>412</v>
      </c>
      <c r="BB32" s="65"/>
      <c r="BC32" s="65"/>
      <c r="BD32" s="65" t="s">
        <v>173</v>
      </c>
      <c r="BE32" s="65"/>
      <c r="BF32" s="65"/>
      <c r="BG32" s="65"/>
      <c r="BH32" s="65" t="s">
        <v>268</v>
      </c>
      <c r="BI32" s="65"/>
      <c r="BJ32" s="65"/>
      <c r="BK32" s="65"/>
      <c r="BL32" s="65"/>
      <c r="BM32" s="244" t="s">
        <v>486</v>
      </c>
      <c r="BN32" s="65"/>
      <c r="BO32" s="65"/>
      <c r="BP32" s="65"/>
      <c r="BQ32" s="65"/>
      <c r="BR32" s="65"/>
      <c r="BS32" s="65"/>
      <c r="BT32" s="65"/>
      <c r="BU32" s="65" t="s">
        <v>700</v>
      </c>
      <c r="BV32" s="65"/>
      <c r="BW32" s="65"/>
      <c r="BX32" s="65"/>
      <c r="BY32" s="65"/>
      <c r="BZ32" s="65" t="s">
        <v>173</v>
      </c>
      <c r="CA32" s="65"/>
      <c r="CB32" s="65"/>
      <c r="CC32" s="65"/>
      <c r="CD32" s="271" t="s">
        <v>218</v>
      </c>
      <c r="CE32" s="271"/>
      <c r="CF32" s="271" t="s">
        <v>200</v>
      </c>
      <c r="CG32" s="272"/>
      <c r="CH32" s="272"/>
      <c r="CI32" s="269"/>
      <c r="CJ32" s="269"/>
      <c r="CK32" s="269"/>
      <c r="CL32" s="269"/>
    </row>
    <row r="33" spans="1:90" s="72" customFormat="1">
      <c r="A33" s="37" t="s">
        <v>164</v>
      </c>
      <c r="B33" s="37"/>
      <c r="C33" s="37"/>
      <c r="D33" s="37"/>
      <c r="E33" s="37"/>
      <c r="F33" s="37"/>
      <c r="G33" s="37"/>
      <c r="H33" s="37"/>
      <c r="I33" s="37"/>
      <c r="J33" s="37"/>
      <c r="BA33" s="65" t="s">
        <v>18</v>
      </c>
      <c r="BB33" s="65"/>
      <c r="BC33" s="65"/>
      <c r="BD33" s="65" t="s">
        <v>424</v>
      </c>
      <c r="BE33" s="65"/>
      <c r="BF33" s="65"/>
      <c r="BG33" s="65"/>
      <c r="BH33" s="65"/>
      <c r="BI33" s="65"/>
      <c r="BJ33" s="65"/>
      <c r="BK33" s="65"/>
      <c r="BL33" s="65"/>
      <c r="BM33" s="244" t="s">
        <v>487</v>
      </c>
      <c r="BN33" s="65"/>
      <c r="BO33" s="65"/>
      <c r="BP33" s="65"/>
      <c r="BQ33" s="65"/>
      <c r="BR33" s="65"/>
      <c r="BS33" s="65"/>
      <c r="BT33" s="65"/>
      <c r="BU33" s="65" t="s">
        <v>684</v>
      </c>
      <c r="BV33" s="65"/>
      <c r="BW33" s="65"/>
      <c r="BX33" s="65"/>
      <c r="BY33" s="65"/>
      <c r="BZ33" s="65" t="s">
        <v>725</v>
      </c>
      <c r="CA33" s="65"/>
      <c r="CB33" s="65"/>
      <c r="CC33" s="65"/>
      <c r="CD33" s="271" t="s">
        <v>219</v>
      </c>
      <c r="CE33" s="271"/>
      <c r="CF33" s="271" t="s">
        <v>220</v>
      </c>
      <c r="CG33" s="272"/>
      <c r="CH33" s="272"/>
      <c r="CI33" s="269"/>
      <c r="CJ33" s="269"/>
      <c r="CK33" s="269"/>
      <c r="CL33" s="269"/>
    </row>
    <row r="34" spans="1:90" s="72" customFormat="1">
      <c r="A34" s="37" t="s">
        <v>1813</v>
      </c>
      <c r="B34" s="37"/>
      <c r="C34" s="37"/>
      <c r="D34" s="37"/>
      <c r="E34" s="37"/>
      <c r="F34" s="37"/>
      <c r="G34" s="37"/>
      <c r="H34" s="37"/>
      <c r="I34" s="37"/>
      <c r="J34" s="37"/>
      <c r="BA34" s="65" t="s">
        <v>20</v>
      </c>
      <c r="BB34" s="65"/>
      <c r="BC34" s="65"/>
      <c r="BD34" s="65" t="s">
        <v>434</v>
      </c>
      <c r="BE34" s="65"/>
      <c r="BF34" s="65"/>
      <c r="BG34" s="65"/>
      <c r="BH34" s="65"/>
      <c r="BI34" s="65"/>
      <c r="BJ34" s="65"/>
      <c r="BK34" s="65"/>
      <c r="BL34" s="65"/>
      <c r="BM34" s="244" t="s">
        <v>488</v>
      </c>
      <c r="BN34" s="65"/>
      <c r="BO34" s="65"/>
      <c r="BP34" s="65"/>
      <c r="BQ34" s="65"/>
      <c r="BR34" s="65"/>
      <c r="BS34" s="65"/>
      <c r="BT34" s="65"/>
      <c r="BU34" s="65" t="s">
        <v>701</v>
      </c>
      <c r="BV34" s="65"/>
      <c r="BW34" s="65"/>
      <c r="BX34" s="65"/>
      <c r="BY34" s="65"/>
      <c r="BZ34" s="65" t="s">
        <v>182</v>
      </c>
      <c r="CA34" s="65"/>
      <c r="CB34" s="65"/>
      <c r="CC34" s="65"/>
      <c r="CD34" s="271" t="s">
        <v>221</v>
      </c>
      <c r="CE34" s="271"/>
      <c r="CF34" s="271" t="s">
        <v>201</v>
      </c>
      <c r="CG34" s="272"/>
      <c r="CH34" s="272"/>
      <c r="CI34" s="269"/>
      <c r="CJ34" s="269"/>
      <c r="CK34" s="269"/>
      <c r="CL34" s="269"/>
    </row>
    <row r="35" spans="1:90" s="72" customFormat="1">
      <c r="A35" s="275" t="s">
        <v>812</v>
      </c>
      <c r="B35" s="37"/>
      <c r="C35" s="37"/>
      <c r="D35" s="37"/>
      <c r="E35" s="37"/>
      <c r="F35" s="37"/>
      <c r="G35" s="37"/>
      <c r="H35" s="37"/>
      <c r="I35" s="37"/>
      <c r="J35" s="37"/>
      <c r="BA35" s="65" t="s">
        <v>22</v>
      </c>
      <c r="BB35" s="65"/>
      <c r="BC35" s="65"/>
      <c r="BD35" s="65" t="s">
        <v>435</v>
      </c>
      <c r="BE35" s="65"/>
      <c r="BF35" s="65"/>
      <c r="BG35" s="65"/>
      <c r="BH35" s="245" t="s">
        <v>630</v>
      </c>
      <c r="BI35" s="65"/>
      <c r="BJ35" s="65"/>
      <c r="BK35" s="65"/>
      <c r="BL35" s="65"/>
      <c r="BM35" s="244" t="s">
        <v>489</v>
      </c>
      <c r="BN35" s="65"/>
      <c r="BO35" s="65"/>
      <c r="BP35" s="65"/>
      <c r="BQ35" s="65"/>
      <c r="BR35" s="65"/>
      <c r="BS35" s="65"/>
      <c r="BT35" s="65"/>
      <c r="BU35" s="65" t="s">
        <v>685</v>
      </c>
      <c r="BV35" s="65"/>
      <c r="BW35" s="65"/>
      <c r="BX35" s="65"/>
      <c r="BY35" s="65"/>
      <c r="BZ35" s="65" t="s">
        <v>710</v>
      </c>
      <c r="CA35" s="65"/>
      <c r="CB35" s="65"/>
      <c r="CC35" s="65"/>
      <c r="CD35" s="271" t="s">
        <v>222</v>
      </c>
      <c r="CE35" s="271"/>
      <c r="CF35" s="271"/>
      <c r="CG35" s="272"/>
      <c r="CH35" s="272"/>
      <c r="CI35" s="269"/>
      <c r="CJ35" s="269"/>
      <c r="CK35" s="269"/>
      <c r="CL35" s="269"/>
    </row>
    <row r="36" spans="1:90" s="72" customFormat="1">
      <c r="A36" s="37"/>
      <c r="B36" s="37"/>
      <c r="C36" s="37"/>
      <c r="D36" s="37"/>
      <c r="E36" s="37"/>
      <c r="F36" s="37"/>
      <c r="G36" s="37"/>
      <c r="H36" s="37"/>
      <c r="I36" s="37"/>
      <c r="J36" s="37"/>
      <c r="BA36" s="65" t="s">
        <v>24</v>
      </c>
      <c r="BB36" s="65"/>
      <c r="BC36" s="65"/>
      <c r="BD36" s="65" t="s">
        <v>437</v>
      </c>
      <c r="BE36" s="65"/>
      <c r="BF36" s="65"/>
      <c r="BG36" s="65"/>
      <c r="BH36" s="65" t="s">
        <v>737</v>
      </c>
      <c r="BI36" s="65"/>
      <c r="BJ36" s="65"/>
      <c r="BK36" s="65"/>
      <c r="BL36" s="65"/>
      <c r="BM36" s="244" t="s">
        <v>490</v>
      </c>
      <c r="BN36" s="65"/>
      <c r="BO36" s="65"/>
      <c r="BP36" s="65"/>
      <c r="BQ36" s="65"/>
      <c r="BR36" s="65"/>
      <c r="BS36" s="65"/>
      <c r="BT36" s="65"/>
      <c r="BU36" s="65" t="s">
        <v>702</v>
      </c>
      <c r="BV36" s="65"/>
      <c r="BW36" s="65"/>
      <c r="BX36" s="65"/>
      <c r="BY36" s="65"/>
      <c r="BZ36" s="65" t="s">
        <v>720</v>
      </c>
      <c r="CA36" s="65"/>
      <c r="CB36" s="65"/>
      <c r="CC36" s="65"/>
      <c r="CD36" s="271" t="s">
        <v>223</v>
      </c>
      <c r="CE36" s="271"/>
      <c r="CF36" s="271"/>
      <c r="CG36" s="272"/>
      <c r="CH36" s="272"/>
      <c r="CI36" s="269"/>
      <c r="CJ36" s="269"/>
      <c r="CK36" s="269"/>
      <c r="CL36" s="269"/>
    </row>
    <row r="37" spans="1:90" s="72" customFormat="1">
      <c r="A37" s="37" t="s">
        <v>1812</v>
      </c>
      <c r="B37" s="37"/>
      <c r="C37" s="37"/>
      <c r="D37" s="37"/>
      <c r="E37" s="37"/>
      <c r="F37" s="37"/>
      <c r="G37" s="37"/>
      <c r="H37" s="37"/>
      <c r="I37" s="37"/>
      <c r="J37" s="37"/>
      <c r="BA37" s="65" t="s">
        <v>401</v>
      </c>
      <c r="BB37" s="65"/>
      <c r="BC37" s="65"/>
      <c r="BD37" s="65" t="s">
        <v>436</v>
      </c>
      <c r="BE37" s="65"/>
      <c r="BF37" s="65"/>
      <c r="BG37" s="65"/>
      <c r="BH37" s="65" t="s">
        <v>631</v>
      </c>
      <c r="BI37" s="65"/>
      <c r="BJ37" s="65"/>
      <c r="BK37" s="65"/>
      <c r="BL37" s="65"/>
      <c r="BM37" s="244" t="s">
        <v>491</v>
      </c>
      <c r="BN37" s="65"/>
      <c r="BO37" s="65"/>
      <c r="BP37" s="65"/>
      <c r="BQ37" s="65"/>
      <c r="BR37" s="65"/>
      <c r="BS37" s="65"/>
      <c r="BT37" s="65"/>
      <c r="BU37" s="65" t="s">
        <v>686</v>
      </c>
      <c r="BV37" s="65"/>
      <c r="BW37" s="65"/>
      <c r="BX37" s="65"/>
      <c r="BY37" s="65"/>
      <c r="BZ37" s="65" t="s">
        <v>711</v>
      </c>
      <c r="CA37" s="65"/>
      <c r="CB37" s="65"/>
      <c r="CC37" s="65"/>
      <c r="CD37" s="271" t="s">
        <v>224</v>
      </c>
      <c r="CE37" s="271"/>
      <c r="CF37" s="271"/>
      <c r="CG37" s="272"/>
      <c r="CH37" s="272"/>
      <c r="CI37" s="269"/>
      <c r="CJ37" s="269"/>
      <c r="CK37" s="269"/>
      <c r="CL37" s="269"/>
    </row>
    <row r="38" spans="1:90">
      <c r="BA38" s="65"/>
      <c r="BB38" s="65"/>
      <c r="BC38" s="65"/>
      <c r="BD38" s="65" t="s">
        <v>438</v>
      </c>
      <c r="BE38" s="65"/>
      <c r="BF38" s="65"/>
      <c r="BG38" s="65"/>
      <c r="BH38" s="65" t="s">
        <v>632</v>
      </c>
      <c r="BI38" s="65"/>
      <c r="BJ38" s="65"/>
      <c r="BK38" s="65"/>
      <c r="BL38" s="65"/>
      <c r="BM38" s="244" t="s">
        <v>492</v>
      </c>
      <c r="BN38" s="65"/>
      <c r="BO38" s="65"/>
      <c r="BP38" s="65"/>
      <c r="BQ38" s="65"/>
      <c r="BR38" s="65"/>
      <c r="BS38" s="65"/>
      <c r="BT38" s="65"/>
      <c r="BU38" s="65" t="s">
        <v>703</v>
      </c>
      <c r="BV38" s="65"/>
      <c r="BW38" s="65"/>
      <c r="BX38" s="65"/>
      <c r="BY38" s="65"/>
      <c r="BZ38" s="65" t="s">
        <v>712</v>
      </c>
      <c r="CA38" s="65"/>
      <c r="CB38" s="65"/>
      <c r="CC38" s="65"/>
      <c r="CD38" s="271" t="s">
        <v>225</v>
      </c>
      <c r="CE38" s="271"/>
      <c r="CF38" s="271"/>
      <c r="CG38" s="272"/>
      <c r="CH38" s="272"/>
    </row>
    <row r="39" spans="1:90">
      <c r="BA39" s="65"/>
      <c r="BB39" s="65"/>
      <c r="BC39" s="65"/>
      <c r="BD39" s="65" t="s">
        <v>439</v>
      </c>
      <c r="BE39" s="65"/>
      <c r="BF39" s="65"/>
      <c r="BG39" s="65"/>
      <c r="BH39" s="65" t="s">
        <v>633</v>
      </c>
      <c r="BI39" s="65"/>
      <c r="BJ39" s="65"/>
      <c r="BK39" s="65"/>
      <c r="BL39" s="65"/>
      <c r="BM39" s="244" t="s">
        <v>493</v>
      </c>
      <c r="BN39" s="65"/>
      <c r="BO39" s="65"/>
      <c r="BP39" s="65"/>
      <c r="BQ39" s="65"/>
      <c r="BR39" s="65"/>
      <c r="BS39" s="65"/>
      <c r="BT39" s="65"/>
      <c r="BU39" s="65" t="s">
        <v>704</v>
      </c>
      <c r="BV39" s="65"/>
      <c r="BW39" s="65"/>
      <c r="BX39" s="65"/>
      <c r="BY39" s="65"/>
      <c r="BZ39" s="65" t="s">
        <v>723</v>
      </c>
      <c r="CA39" s="65"/>
      <c r="CB39" s="65"/>
      <c r="CC39" s="65"/>
      <c r="CD39" s="271" t="s">
        <v>226</v>
      </c>
      <c r="CE39" s="271"/>
      <c r="CF39" s="271"/>
      <c r="CG39" s="272"/>
      <c r="CH39" s="272"/>
    </row>
    <row r="40" spans="1:90">
      <c r="BA40" s="65" t="s">
        <v>413</v>
      </c>
      <c r="BB40" s="65"/>
      <c r="BC40" s="65"/>
      <c r="BD40" s="65" t="s">
        <v>440</v>
      </c>
      <c r="BE40" s="65"/>
      <c r="BF40" s="65"/>
      <c r="BG40" s="65"/>
      <c r="BH40" s="65" t="s">
        <v>634</v>
      </c>
      <c r="BI40" s="65"/>
      <c r="BJ40" s="65"/>
      <c r="BK40" s="65"/>
      <c r="BL40" s="65"/>
      <c r="BM40" s="244" t="s">
        <v>494</v>
      </c>
      <c r="BN40" s="65"/>
      <c r="BO40" s="65"/>
      <c r="BP40" s="65"/>
      <c r="BQ40" s="65"/>
      <c r="BR40" s="65"/>
      <c r="BS40" s="65"/>
      <c r="BT40" s="65"/>
      <c r="BU40" s="65" t="s">
        <v>705</v>
      </c>
      <c r="BV40" s="65"/>
      <c r="BW40" s="65"/>
      <c r="BX40" s="65"/>
      <c r="BY40" s="65"/>
      <c r="BZ40" s="65" t="s">
        <v>713</v>
      </c>
      <c r="CA40" s="65"/>
      <c r="CB40" s="65"/>
      <c r="CC40" s="65"/>
      <c r="CD40" s="65"/>
      <c r="CE40" s="65"/>
      <c r="CF40" s="65"/>
      <c r="CG40" s="65"/>
      <c r="CH40" s="65"/>
    </row>
    <row r="41" spans="1:90">
      <c r="BA41" s="65" t="s">
        <v>40</v>
      </c>
      <c r="BB41" s="65"/>
      <c r="BC41" s="65"/>
      <c r="BD41" s="65" t="s">
        <v>441</v>
      </c>
      <c r="BE41" s="65"/>
      <c r="BF41" s="65"/>
      <c r="BG41" s="65"/>
      <c r="BH41" s="65" t="s">
        <v>635</v>
      </c>
      <c r="BI41" s="65"/>
      <c r="BJ41" s="65"/>
      <c r="BK41" s="65"/>
      <c r="BL41" s="65"/>
      <c r="BM41" s="244" t="s">
        <v>495</v>
      </c>
      <c r="BN41" s="65"/>
      <c r="BO41" s="65"/>
      <c r="BP41" s="65"/>
      <c r="BQ41" s="65"/>
      <c r="BR41" s="65"/>
      <c r="BS41" s="65"/>
      <c r="BT41" s="65"/>
      <c r="BU41" s="65" t="s">
        <v>687</v>
      </c>
      <c r="BV41" s="65"/>
      <c r="BW41" s="65"/>
      <c r="BX41" s="65"/>
      <c r="BY41" s="65"/>
      <c r="BZ41" s="65" t="s">
        <v>715</v>
      </c>
      <c r="CA41" s="65"/>
      <c r="CB41" s="65"/>
      <c r="CC41" s="65"/>
      <c r="CD41" s="65"/>
      <c r="CE41" s="65"/>
      <c r="CF41" s="65"/>
      <c r="CG41" s="65"/>
      <c r="CH41" s="65"/>
    </row>
    <row r="42" spans="1:90">
      <c r="BA42" s="65" t="s">
        <v>24</v>
      </c>
      <c r="BB42" s="65"/>
      <c r="BC42" s="65"/>
      <c r="BD42" s="65" t="s">
        <v>442</v>
      </c>
      <c r="BE42" s="65"/>
      <c r="BF42" s="65"/>
      <c r="BG42" s="65"/>
      <c r="BH42" s="65" t="s">
        <v>636</v>
      </c>
      <c r="BI42" s="65"/>
      <c r="BJ42" s="65"/>
      <c r="BK42" s="65"/>
      <c r="BL42" s="65"/>
      <c r="BM42" s="244" t="s">
        <v>496</v>
      </c>
      <c r="BN42" s="65"/>
      <c r="BO42" s="65"/>
      <c r="BP42" s="65"/>
      <c r="BQ42" s="65"/>
      <c r="BR42" s="65"/>
      <c r="BS42" s="65"/>
      <c r="BT42" s="65"/>
      <c r="BU42" s="65" t="s">
        <v>688</v>
      </c>
      <c r="BV42" s="65"/>
      <c r="BW42" s="65"/>
      <c r="BX42" s="65"/>
      <c r="BY42" s="65"/>
      <c r="BZ42" s="65" t="s">
        <v>441</v>
      </c>
      <c r="CA42" s="65"/>
      <c r="CB42" s="65"/>
      <c r="CC42" s="65"/>
      <c r="CD42" s="65"/>
      <c r="CE42" s="65"/>
      <c r="CF42" s="65"/>
      <c r="CG42" s="65"/>
      <c r="CH42" s="65"/>
    </row>
    <row r="43" spans="1:90">
      <c r="BA43" s="65" t="s">
        <v>401</v>
      </c>
      <c r="BB43" s="65"/>
      <c r="BC43" s="65"/>
      <c r="BD43" s="65" t="s">
        <v>443</v>
      </c>
      <c r="BE43" s="65"/>
      <c r="BF43" s="65"/>
      <c r="BG43" s="65"/>
      <c r="BH43" s="65" t="s">
        <v>637</v>
      </c>
      <c r="BI43" s="65"/>
      <c r="BJ43" s="65"/>
      <c r="BK43" s="65"/>
      <c r="BL43" s="65"/>
      <c r="BM43" s="244" t="s">
        <v>497</v>
      </c>
      <c r="BN43" s="65"/>
      <c r="BO43" s="65"/>
      <c r="BP43" s="65"/>
      <c r="BQ43" s="65"/>
      <c r="BR43" s="65"/>
      <c r="BS43" s="65"/>
      <c r="BT43" s="65"/>
      <c r="BU43" s="65" t="s">
        <v>690</v>
      </c>
      <c r="BV43" s="65"/>
      <c r="BW43" s="65"/>
      <c r="BX43" s="65"/>
      <c r="BY43" s="65"/>
      <c r="BZ43" s="65" t="s">
        <v>716</v>
      </c>
      <c r="CA43" s="65"/>
      <c r="CB43" s="65"/>
      <c r="CC43" s="65"/>
      <c r="CD43" s="65"/>
      <c r="CE43" s="65"/>
      <c r="CF43" s="65"/>
      <c r="CG43" s="65"/>
      <c r="CH43" s="65"/>
    </row>
    <row r="44" spans="1:90">
      <c r="BA44" s="65"/>
      <c r="BB44" s="65"/>
      <c r="BC44" s="65"/>
      <c r="BD44" s="65" t="s">
        <v>429</v>
      </c>
      <c r="BE44" s="65"/>
      <c r="BF44" s="65"/>
      <c r="BG44" s="65"/>
      <c r="BH44" s="65" t="s">
        <v>638</v>
      </c>
      <c r="BI44" s="65"/>
      <c r="BJ44" s="65"/>
      <c r="BK44" s="65"/>
      <c r="BL44" s="65"/>
      <c r="BM44" s="244" t="s">
        <v>498</v>
      </c>
      <c r="BN44" s="65"/>
      <c r="BO44" s="65"/>
      <c r="BP44" s="65"/>
      <c r="BQ44" s="65"/>
      <c r="BR44" s="65"/>
      <c r="BS44" s="65"/>
      <c r="BT44" s="65"/>
      <c r="BU44" s="65" t="s">
        <v>691</v>
      </c>
      <c r="BV44" s="65"/>
      <c r="BW44" s="65"/>
      <c r="BX44" s="65"/>
      <c r="BY44" s="65"/>
      <c r="BZ44" s="65"/>
      <c r="CA44" s="65"/>
      <c r="CB44" s="65"/>
      <c r="CC44" s="65"/>
      <c r="CD44" s="65"/>
      <c r="CE44" s="65"/>
      <c r="CF44" s="65"/>
      <c r="CG44" s="65"/>
      <c r="CH44" s="65"/>
    </row>
    <row r="45" spans="1:90">
      <c r="BA45" s="65"/>
      <c r="BB45" s="65"/>
      <c r="BC45" s="65"/>
      <c r="BD45" s="65"/>
      <c r="BE45" s="65"/>
      <c r="BF45" s="65"/>
      <c r="BG45" s="65"/>
      <c r="BH45" s="65" t="s">
        <v>109</v>
      </c>
      <c r="BI45" s="65"/>
      <c r="BJ45" s="65"/>
      <c r="BK45" s="65"/>
      <c r="BL45" s="65"/>
      <c r="BM45" s="244" t="s">
        <v>499</v>
      </c>
      <c r="BN45" s="65"/>
      <c r="BO45" s="65"/>
      <c r="BP45" s="65"/>
      <c r="BQ45" s="65"/>
      <c r="BR45" s="65"/>
      <c r="BS45" s="65"/>
      <c r="BT45" s="65"/>
      <c r="BU45" s="65"/>
      <c r="BV45" s="65"/>
      <c r="BW45" s="65"/>
      <c r="BX45" s="65"/>
      <c r="BY45" s="65"/>
      <c r="BZ45" s="65"/>
      <c r="CA45" s="65"/>
      <c r="CB45" s="65"/>
      <c r="CC45" s="65"/>
      <c r="CD45" s="65"/>
      <c r="CE45" s="65"/>
      <c r="CF45" s="65"/>
      <c r="CG45" s="65"/>
      <c r="CH45" s="65"/>
    </row>
    <row r="46" spans="1:90">
      <c r="BA46" s="245" t="s">
        <v>287</v>
      </c>
      <c r="BB46" s="65"/>
      <c r="BC46" s="65"/>
      <c r="BD46" s="65"/>
      <c r="BE46" s="65"/>
      <c r="BF46" s="65"/>
      <c r="BG46" s="65"/>
      <c r="BH46" s="65" t="s">
        <v>110</v>
      </c>
      <c r="BI46" s="65"/>
      <c r="BJ46" s="65"/>
      <c r="BK46" s="65"/>
      <c r="BL46" s="65"/>
      <c r="BM46" s="244" t="s">
        <v>500</v>
      </c>
      <c r="BN46" s="65"/>
      <c r="BO46" s="65"/>
      <c r="BP46" s="65"/>
      <c r="BQ46" s="65"/>
      <c r="BR46" s="65"/>
      <c r="BS46" s="65"/>
      <c r="BT46" s="65"/>
      <c r="BU46" s="65"/>
      <c r="BV46" s="65"/>
      <c r="BW46" s="65"/>
      <c r="BX46" s="65"/>
      <c r="BY46" s="65"/>
      <c r="BZ46" s="65"/>
      <c r="CA46" s="65"/>
      <c r="CB46" s="65"/>
      <c r="CC46" s="65"/>
      <c r="CD46" s="65"/>
      <c r="CE46" s="65"/>
      <c r="CF46" s="65"/>
      <c r="CG46" s="65"/>
      <c r="CH46" s="65"/>
    </row>
    <row r="47" spans="1:90">
      <c r="BA47" s="65" t="s">
        <v>7</v>
      </c>
      <c r="BB47" s="65"/>
      <c r="BC47" s="65"/>
      <c r="BD47" s="245" t="s">
        <v>274</v>
      </c>
      <c r="BE47" s="65"/>
      <c r="BF47" s="65"/>
      <c r="BG47" s="65"/>
      <c r="BH47" s="65" t="s">
        <v>111</v>
      </c>
      <c r="BI47" s="65"/>
      <c r="BJ47" s="65"/>
      <c r="BK47" s="65"/>
      <c r="BL47" s="65"/>
      <c r="BM47" s="244" t="s">
        <v>501</v>
      </c>
      <c r="BN47" s="65"/>
      <c r="BO47" s="65"/>
      <c r="BP47" s="65"/>
      <c r="BQ47" s="65"/>
      <c r="BR47" s="65"/>
      <c r="BS47" s="65"/>
      <c r="BT47" s="65"/>
      <c r="BU47" s="65"/>
      <c r="BV47" s="65"/>
      <c r="BW47" s="65"/>
      <c r="BX47" s="65"/>
      <c r="BY47" s="65"/>
      <c r="BZ47" s="65"/>
      <c r="CA47" s="65"/>
      <c r="CB47" s="65"/>
      <c r="CC47" s="65"/>
      <c r="CD47" s="65"/>
      <c r="CE47" s="65"/>
      <c r="CF47" s="65"/>
      <c r="CG47" s="65"/>
      <c r="CH47" s="65"/>
    </row>
    <row r="48" spans="1:90">
      <c r="BA48" s="65" t="s">
        <v>97</v>
      </c>
      <c r="BB48" s="65"/>
      <c r="BC48" s="65"/>
      <c r="BD48" s="65" t="s">
        <v>444</v>
      </c>
      <c r="BE48" s="65"/>
      <c r="BF48" s="65"/>
      <c r="BG48" s="65"/>
      <c r="BH48" s="65"/>
      <c r="BI48" s="65"/>
      <c r="BJ48" s="65"/>
      <c r="BK48" s="65"/>
      <c r="BL48" s="65"/>
      <c r="BM48" s="244" t="s">
        <v>502</v>
      </c>
      <c r="BN48" s="65"/>
      <c r="BO48" s="65"/>
      <c r="BP48" s="65"/>
      <c r="BQ48" s="65"/>
      <c r="BR48" s="65"/>
      <c r="BS48" s="65"/>
      <c r="BT48" s="65"/>
      <c r="BU48" s="65"/>
      <c r="BV48" s="65"/>
      <c r="BW48" s="65"/>
      <c r="BX48" s="65"/>
      <c r="BY48" s="65"/>
      <c r="BZ48" s="65"/>
      <c r="CA48" s="65"/>
      <c r="CB48" s="65"/>
      <c r="CC48" s="65"/>
      <c r="CD48" s="65"/>
      <c r="CE48" s="65"/>
      <c r="CF48" s="65"/>
      <c r="CG48" s="65"/>
      <c r="CH48" s="65"/>
    </row>
    <row r="49" spans="53:86">
      <c r="BA49" s="65" t="s">
        <v>196</v>
      </c>
      <c r="BB49" s="65"/>
      <c r="BC49" s="65"/>
      <c r="BD49" s="65" t="s">
        <v>445</v>
      </c>
      <c r="BE49" s="65"/>
      <c r="BF49" s="65"/>
      <c r="BG49" s="65"/>
      <c r="BH49" s="65"/>
      <c r="BI49" s="65"/>
      <c r="BJ49" s="65"/>
      <c r="BK49" s="65"/>
      <c r="BL49" s="65"/>
      <c r="BM49" s="244" t="s">
        <v>503</v>
      </c>
      <c r="BN49" s="65"/>
      <c r="BO49" s="65"/>
      <c r="BP49" s="65"/>
      <c r="BQ49" s="65"/>
      <c r="BR49" s="65"/>
      <c r="BS49" s="65"/>
      <c r="BT49" s="65"/>
      <c r="BU49" s="65"/>
      <c r="BV49" s="65"/>
      <c r="BW49" s="65"/>
      <c r="BX49" s="65"/>
      <c r="BY49" s="65"/>
      <c r="BZ49" s="65"/>
      <c r="CA49" s="65"/>
      <c r="CB49" s="65"/>
      <c r="CC49" s="65"/>
      <c r="CD49" s="65"/>
      <c r="CE49" s="65"/>
      <c r="CF49" s="65"/>
      <c r="CG49" s="65"/>
      <c r="CH49" s="65"/>
    </row>
    <row r="50" spans="53:86">
      <c r="BA50" s="65" t="s">
        <v>403</v>
      </c>
      <c r="BB50" s="65"/>
      <c r="BC50" s="65"/>
      <c r="BD50" s="65" t="s">
        <v>446</v>
      </c>
      <c r="BE50" s="65"/>
      <c r="BF50" s="65"/>
      <c r="BG50" s="65"/>
      <c r="BH50" s="65"/>
      <c r="BI50" s="65"/>
      <c r="BJ50" s="65"/>
      <c r="BK50" s="65"/>
      <c r="BL50" s="65"/>
      <c r="BM50" s="244" t="s">
        <v>504</v>
      </c>
      <c r="BN50" s="65"/>
      <c r="BO50" s="65"/>
      <c r="BP50" s="65"/>
      <c r="BQ50" s="65"/>
      <c r="BR50" s="65"/>
      <c r="BS50" s="65"/>
      <c r="BT50" s="65"/>
      <c r="BU50" s="65"/>
      <c r="BV50" s="65"/>
      <c r="BW50" s="65"/>
      <c r="BX50" s="65"/>
      <c r="BY50" s="65"/>
      <c r="BZ50" s="65"/>
      <c r="CA50" s="65"/>
      <c r="CB50" s="65"/>
      <c r="CC50" s="65"/>
      <c r="CD50" s="65"/>
      <c r="CE50" s="65"/>
      <c r="CF50" s="65"/>
      <c r="CG50" s="65"/>
      <c r="CH50" s="65"/>
    </row>
    <row r="51" spans="53:86">
      <c r="BA51" s="65" t="s">
        <v>404</v>
      </c>
      <c r="BB51" s="65"/>
      <c r="BC51" s="65"/>
      <c r="BD51" s="65"/>
      <c r="BE51" s="65"/>
      <c r="BF51" s="65"/>
      <c r="BG51" s="65"/>
      <c r="BH51" s="65"/>
      <c r="BI51" s="65"/>
      <c r="BJ51" s="65"/>
      <c r="BK51" s="65"/>
      <c r="BL51" s="65"/>
      <c r="BM51" s="244" t="s">
        <v>91</v>
      </c>
      <c r="BN51" s="65"/>
      <c r="BO51" s="65"/>
      <c r="BP51" s="65"/>
      <c r="BQ51" s="65"/>
      <c r="BR51" s="65"/>
      <c r="BS51" s="65"/>
      <c r="BT51" s="65"/>
      <c r="BU51" s="65"/>
      <c r="BV51" s="65"/>
      <c r="BW51" s="65"/>
      <c r="BX51" s="65"/>
      <c r="BY51" s="65"/>
      <c r="BZ51" s="65"/>
      <c r="CA51" s="65"/>
      <c r="CB51" s="65"/>
      <c r="CC51" s="65"/>
      <c r="CD51" s="65"/>
      <c r="CE51" s="65"/>
      <c r="CF51" s="65"/>
      <c r="CG51" s="65"/>
      <c r="CH51" s="65"/>
    </row>
    <row r="52" spans="53:86">
      <c r="BA52" s="65" t="s">
        <v>263</v>
      </c>
      <c r="BB52" s="65"/>
      <c r="BC52" s="65"/>
      <c r="BD52" s="65"/>
      <c r="BE52" s="65"/>
      <c r="BF52" s="65"/>
      <c r="BG52" s="65"/>
      <c r="BH52" s="65"/>
      <c r="BI52" s="65"/>
      <c r="BJ52" s="65"/>
      <c r="BK52" s="65"/>
      <c r="BL52" s="65"/>
      <c r="BM52" s="244" t="s">
        <v>505</v>
      </c>
      <c r="BN52" s="65"/>
      <c r="BO52" s="65"/>
      <c r="BP52" s="65"/>
      <c r="BQ52" s="65"/>
      <c r="BR52" s="65"/>
      <c r="BS52" s="65"/>
      <c r="BT52" s="65"/>
      <c r="BU52" s="65"/>
      <c r="BV52" s="65"/>
      <c r="BW52" s="65"/>
      <c r="BX52" s="65"/>
      <c r="BY52" s="65"/>
      <c r="BZ52" s="65"/>
      <c r="CA52" s="65"/>
      <c r="CB52" s="65"/>
      <c r="CC52" s="65"/>
      <c r="CD52" s="65"/>
      <c r="CE52" s="65"/>
      <c r="CF52" s="65"/>
      <c r="CG52" s="65"/>
      <c r="CH52" s="65"/>
    </row>
    <row r="53" spans="53:86">
      <c r="BA53" s="65" t="s">
        <v>405</v>
      </c>
      <c r="BB53" s="65"/>
      <c r="BC53" s="65"/>
      <c r="BD53" s="65"/>
      <c r="BE53" s="65"/>
      <c r="BF53" s="65"/>
      <c r="BG53" s="65"/>
      <c r="BH53" s="65"/>
      <c r="BI53" s="65"/>
      <c r="BJ53" s="65"/>
      <c r="BK53" s="65"/>
      <c r="BL53" s="65"/>
      <c r="BM53" s="244" t="s">
        <v>506</v>
      </c>
      <c r="BN53" s="65"/>
      <c r="BO53" s="65"/>
      <c r="BP53" s="65"/>
      <c r="BQ53" s="65"/>
      <c r="BR53" s="65"/>
      <c r="BS53" s="65"/>
      <c r="BT53" s="65"/>
      <c r="BU53" s="65"/>
      <c r="BV53" s="65"/>
      <c r="BW53" s="65"/>
      <c r="BX53" s="65"/>
      <c r="BY53" s="65"/>
      <c r="BZ53" s="65"/>
      <c r="CA53" s="65"/>
      <c r="CB53" s="65"/>
      <c r="CC53" s="65"/>
      <c r="CD53" s="65"/>
      <c r="CE53" s="65"/>
      <c r="CF53" s="65"/>
      <c r="CG53" s="65"/>
      <c r="CH53" s="65"/>
    </row>
    <row r="54" spans="53:86">
      <c r="BA54" s="65" t="s">
        <v>406</v>
      </c>
      <c r="BB54" s="65"/>
      <c r="BC54" s="65"/>
      <c r="BD54" s="65"/>
      <c r="BE54" s="65"/>
      <c r="BF54" s="65"/>
      <c r="BG54" s="65"/>
      <c r="BH54" s="65"/>
      <c r="BI54" s="65"/>
      <c r="BJ54" s="65"/>
      <c r="BK54" s="65"/>
      <c r="BL54" s="65"/>
      <c r="BM54" s="244" t="s">
        <v>507</v>
      </c>
      <c r="BN54" s="65"/>
      <c r="BO54" s="65"/>
      <c r="BP54" s="65"/>
      <c r="BQ54" s="65"/>
      <c r="BR54" s="65"/>
      <c r="BS54" s="65"/>
      <c r="BT54" s="65"/>
      <c r="BU54" s="65"/>
      <c r="BV54" s="65"/>
      <c r="BW54" s="65"/>
      <c r="BX54" s="65"/>
      <c r="BY54" s="65"/>
      <c r="BZ54" s="65"/>
      <c r="CA54" s="65"/>
      <c r="CB54" s="65"/>
      <c r="CC54" s="65"/>
      <c r="CD54" s="65"/>
      <c r="CE54" s="65"/>
      <c r="CF54" s="65"/>
      <c r="CG54" s="65"/>
      <c r="CH54" s="65"/>
    </row>
    <row r="55" spans="53:86">
      <c r="BA55" s="65" t="s">
        <v>407</v>
      </c>
      <c r="BB55" s="65"/>
      <c r="BC55" s="65"/>
      <c r="BD55" s="65"/>
      <c r="BE55" s="65"/>
      <c r="BF55" s="65"/>
      <c r="BG55" s="65"/>
      <c r="BH55" s="65"/>
      <c r="BI55" s="65"/>
      <c r="BJ55" s="65"/>
      <c r="BK55" s="65"/>
      <c r="BL55" s="65"/>
      <c r="BM55" s="244" t="s">
        <v>508</v>
      </c>
      <c r="BN55" s="65"/>
      <c r="BO55" s="65"/>
      <c r="BP55" s="65"/>
      <c r="BQ55" s="65"/>
      <c r="BR55" s="65"/>
      <c r="BS55" s="65"/>
      <c r="BT55" s="65"/>
      <c r="BU55" s="65"/>
      <c r="BV55" s="65"/>
      <c r="BW55" s="65"/>
      <c r="BX55" s="65"/>
      <c r="BY55" s="65"/>
      <c r="BZ55" s="65"/>
      <c r="CA55" s="65"/>
      <c r="CB55" s="65"/>
      <c r="CC55" s="65"/>
      <c r="CD55" s="65"/>
      <c r="CE55" s="65"/>
      <c r="CF55" s="65"/>
      <c r="CG55" s="65"/>
      <c r="CH55" s="65"/>
    </row>
    <row r="56" spans="53:86">
      <c r="BA56" s="65" t="s">
        <v>408</v>
      </c>
      <c r="BB56" s="65"/>
      <c r="BC56" s="65"/>
      <c r="BD56" s="65"/>
      <c r="BE56" s="65"/>
      <c r="BF56" s="65"/>
      <c r="BG56" s="65"/>
      <c r="BH56" s="65"/>
      <c r="BI56" s="65"/>
      <c r="BJ56" s="65"/>
      <c r="BK56" s="65"/>
      <c r="BL56" s="65"/>
      <c r="BM56" s="244" t="s">
        <v>509</v>
      </c>
      <c r="BN56" s="65"/>
      <c r="BO56" s="65"/>
      <c r="BP56" s="65"/>
      <c r="BQ56" s="65"/>
      <c r="BR56" s="65"/>
      <c r="BS56" s="65"/>
      <c r="BT56" s="65"/>
      <c r="BU56" s="65"/>
      <c r="BV56" s="65"/>
      <c r="BW56" s="65"/>
      <c r="BX56" s="65"/>
      <c r="BY56" s="65"/>
      <c r="BZ56" s="65"/>
      <c r="CA56" s="65"/>
      <c r="CB56" s="65"/>
      <c r="CC56" s="65"/>
      <c r="CD56" s="65"/>
      <c r="CE56" s="65"/>
      <c r="CF56" s="65"/>
      <c r="CG56" s="65"/>
      <c r="CH56" s="65"/>
    </row>
    <row r="57" spans="53:86">
      <c r="BA57" s="65" t="s">
        <v>409</v>
      </c>
      <c r="BB57" s="65"/>
      <c r="BC57" s="65"/>
      <c r="BD57" s="65"/>
      <c r="BE57" s="65"/>
      <c r="BF57" s="65"/>
      <c r="BG57" s="65"/>
      <c r="BH57" s="65"/>
      <c r="BI57" s="65"/>
      <c r="BJ57" s="65"/>
      <c r="BK57" s="65"/>
      <c r="BL57" s="65"/>
      <c r="BM57" s="244" t="s">
        <v>510</v>
      </c>
      <c r="BN57" s="65"/>
      <c r="BO57" s="65"/>
      <c r="BP57" s="65"/>
      <c r="BQ57" s="65"/>
      <c r="BR57" s="65"/>
      <c r="BS57" s="65"/>
      <c r="BT57" s="65"/>
      <c r="BU57" s="65"/>
      <c r="BV57" s="65"/>
      <c r="BW57" s="65"/>
      <c r="BX57" s="65"/>
      <c r="BY57" s="65"/>
      <c r="BZ57" s="65"/>
      <c r="CA57" s="65"/>
      <c r="CB57" s="65"/>
      <c r="CC57" s="65"/>
      <c r="CD57" s="65"/>
      <c r="CE57" s="65"/>
      <c r="CF57" s="65"/>
      <c r="CG57" s="65"/>
      <c r="CH57" s="65"/>
    </row>
    <row r="58" spans="53:86">
      <c r="BA58" s="65" t="s">
        <v>410</v>
      </c>
      <c r="BB58" s="65"/>
      <c r="BC58" s="65"/>
      <c r="BD58" s="65"/>
      <c r="BE58" s="65"/>
      <c r="BF58" s="65"/>
      <c r="BG58" s="65"/>
      <c r="BH58" s="65"/>
      <c r="BI58" s="65"/>
      <c r="BJ58" s="65"/>
      <c r="BK58" s="65"/>
      <c r="BL58" s="65"/>
      <c r="BM58" s="244" t="s">
        <v>511</v>
      </c>
      <c r="BN58" s="65"/>
      <c r="BO58" s="65"/>
      <c r="BP58" s="65"/>
      <c r="BQ58" s="65"/>
      <c r="BR58" s="65"/>
      <c r="BS58" s="65"/>
      <c r="BT58" s="65"/>
      <c r="BU58" s="65"/>
      <c r="BV58" s="65"/>
      <c r="BW58" s="65"/>
      <c r="BX58" s="65"/>
      <c r="BY58" s="65"/>
      <c r="BZ58" s="65"/>
      <c r="CA58" s="65"/>
      <c r="CB58" s="65"/>
      <c r="CC58" s="65"/>
      <c r="CD58" s="65"/>
      <c r="CE58" s="65"/>
      <c r="CF58" s="65"/>
      <c r="CG58" s="65"/>
      <c r="CH58" s="65"/>
    </row>
    <row r="59" spans="53:86">
      <c r="BA59" s="65" t="s">
        <v>411</v>
      </c>
      <c r="BB59" s="65"/>
      <c r="BC59" s="65"/>
      <c r="BD59" s="65"/>
      <c r="BE59" s="65"/>
      <c r="BF59" s="65"/>
      <c r="BG59" s="65"/>
      <c r="BH59" s="65"/>
      <c r="BI59" s="65"/>
      <c r="BJ59" s="65"/>
      <c r="BK59" s="65"/>
      <c r="BL59" s="65"/>
      <c r="BM59" s="244" t="s">
        <v>512</v>
      </c>
      <c r="BN59" s="65"/>
      <c r="BO59" s="65"/>
      <c r="BP59" s="65"/>
      <c r="BQ59" s="65"/>
      <c r="BR59" s="65"/>
      <c r="BS59" s="65"/>
      <c r="BT59" s="65"/>
      <c r="BU59" s="65"/>
      <c r="BV59" s="65"/>
      <c r="BW59" s="65"/>
      <c r="BX59" s="65"/>
      <c r="BY59" s="65"/>
      <c r="BZ59" s="65"/>
      <c r="CA59" s="65"/>
      <c r="CB59" s="65"/>
      <c r="CC59" s="65"/>
      <c r="CD59" s="65"/>
      <c r="CE59" s="65"/>
      <c r="CF59" s="65"/>
      <c r="CG59" s="65"/>
      <c r="CH59" s="65"/>
    </row>
    <row r="60" spans="53:86">
      <c r="BA60" s="65"/>
      <c r="BB60" s="65"/>
      <c r="BC60" s="65"/>
      <c r="BD60" s="65"/>
      <c r="BE60" s="65"/>
      <c r="BF60" s="65"/>
      <c r="BG60" s="65"/>
      <c r="BH60" s="65"/>
      <c r="BI60" s="65"/>
      <c r="BJ60" s="65"/>
      <c r="BK60" s="65"/>
      <c r="BL60" s="65"/>
      <c r="BM60" s="244" t="s">
        <v>513</v>
      </c>
      <c r="BN60" s="65"/>
      <c r="BO60" s="65"/>
      <c r="BP60" s="65"/>
      <c r="BQ60" s="65"/>
      <c r="BR60" s="65"/>
      <c r="BS60" s="65"/>
      <c r="BT60" s="65"/>
      <c r="BU60" s="65"/>
      <c r="BV60" s="65"/>
      <c r="BW60" s="65"/>
      <c r="BX60" s="65"/>
      <c r="BY60" s="65"/>
      <c r="BZ60" s="65"/>
      <c r="CA60" s="65"/>
      <c r="CB60" s="65"/>
      <c r="CC60" s="65"/>
      <c r="CD60" s="65"/>
      <c r="CE60" s="65"/>
      <c r="CF60" s="65"/>
      <c r="CG60" s="65"/>
      <c r="CH60" s="65"/>
    </row>
    <row r="61" spans="53:86">
      <c r="BA61" s="65"/>
      <c r="BB61" s="65"/>
      <c r="BC61" s="65"/>
      <c r="BD61" s="65"/>
      <c r="BE61" s="65"/>
      <c r="BF61" s="65"/>
      <c r="BG61" s="65"/>
      <c r="BH61" s="65"/>
      <c r="BI61" s="65"/>
      <c r="BJ61" s="65"/>
      <c r="BK61" s="65"/>
      <c r="BL61" s="65"/>
      <c r="BM61" s="244" t="s">
        <v>514</v>
      </c>
      <c r="BN61" s="65"/>
      <c r="BO61" s="65"/>
      <c r="BP61" s="65"/>
      <c r="BQ61" s="65"/>
      <c r="BR61" s="65"/>
      <c r="BS61" s="65"/>
      <c r="BT61" s="65"/>
      <c r="BU61" s="65"/>
      <c r="BV61" s="65"/>
      <c r="BW61" s="65"/>
      <c r="BX61" s="65"/>
      <c r="BY61" s="65"/>
      <c r="BZ61" s="65"/>
      <c r="CA61" s="65"/>
      <c r="CB61" s="65"/>
      <c r="CC61" s="65"/>
      <c r="CD61" s="65"/>
      <c r="CE61" s="65"/>
      <c r="CF61" s="65"/>
      <c r="CG61" s="65"/>
      <c r="CH61" s="65"/>
    </row>
    <row r="62" spans="53:86">
      <c r="BA62" s="273" t="s">
        <v>745</v>
      </c>
      <c r="BB62" s="65"/>
      <c r="BC62" s="65"/>
      <c r="BD62" s="65"/>
      <c r="BE62" s="65"/>
      <c r="BF62" s="65"/>
      <c r="BG62" s="65"/>
      <c r="BH62" s="65"/>
      <c r="BI62" s="65"/>
      <c r="BJ62" s="65"/>
      <c r="BK62" s="65"/>
      <c r="BL62" s="65"/>
      <c r="BM62" s="244" t="s">
        <v>643</v>
      </c>
      <c r="BN62" s="65"/>
      <c r="BO62" s="65"/>
      <c r="BP62" s="65"/>
      <c r="BQ62" s="65"/>
      <c r="BR62" s="65"/>
      <c r="BS62" s="65"/>
      <c r="BT62" s="65"/>
      <c r="BU62" s="65"/>
      <c r="BV62" s="65"/>
      <c r="BW62" s="65"/>
      <c r="BX62" s="65"/>
      <c r="BY62" s="65"/>
      <c r="BZ62" s="65"/>
      <c r="CA62" s="65"/>
      <c r="CB62" s="65"/>
      <c r="CC62" s="65"/>
      <c r="CD62" s="65"/>
      <c r="CE62" s="65"/>
      <c r="CF62" s="65"/>
      <c r="CG62" s="65"/>
      <c r="CH62" s="65"/>
    </row>
    <row r="63" spans="53:86" ht="15">
      <c r="BA63" s="274" t="s">
        <v>746</v>
      </c>
      <c r="BB63" s="65"/>
      <c r="BC63" s="65"/>
      <c r="BD63" s="65"/>
      <c r="BE63" s="65"/>
      <c r="BF63" s="65"/>
      <c r="BG63" s="65"/>
      <c r="BH63" s="65"/>
      <c r="BI63" s="65"/>
      <c r="BJ63" s="65"/>
      <c r="BK63" s="65"/>
      <c r="BL63" s="65"/>
      <c r="BM63" s="243" t="s">
        <v>515</v>
      </c>
      <c r="BN63" s="65"/>
      <c r="BO63" s="65"/>
      <c r="BP63" s="65"/>
      <c r="BQ63" s="65"/>
      <c r="BR63" s="65"/>
      <c r="BS63" s="65"/>
      <c r="BT63" s="65"/>
      <c r="BU63" s="65"/>
      <c r="BV63" s="65"/>
      <c r="BW63" s="65"/>
      <c r="BX63" s="65"/>
      <c r="BY63" s="65"/>
      <c r="BZ63" s="65"/>
      <c r="CA63" s="65"/>
      <c r="CB63" s="65"/>
      <c r="CC63" s="65"/>
      <c r="CD63" s="65"/>
      <c r="CE63" s="65"/>
      <c r="CF63" s="65"/>
      <c r="CG63" s="65"/>
      <c r="CH63" s="65"/>
    </row>
    <row r="64" spans="53:86">
      <c r="BA64" s="194" t="s">
        <v>195</v>
      </c>
      <c r="BB64" s="65"/>
      <c r="BC64" s="65"/>
      <c r="BD64" s="65"/>
      <c r="BE64" s="65"/>
      <c r="BF64" s="65"/>
      <c r="BG64" s="65"/>
      <c r="BH64" s="65"/>
      <c r="BI64" s="65"/>
      <c r="BJ64" s="65"/>
      <c r="BK64" s="65"/>
      <c r="BL64" s="65"/>
      <c r="BM64" s="244" t="s">
        <v>516</v>
      </c>
      <c r="BN64" s="65"/>
      <c r="BO64" s="65"/>
      <c r="BP64" s="65"/>
      <c r="BQ64" s="65"/>
      <c r="BR64" s="65"/>
      <c r="BS64" s="65"/>
      <c r="BT64" s="65"/>
      <c r="BU64" s="65"/>
      <c r="BV64" s="65"/>
      <c r="BW64" s="65"/>
      <c r="BX64" s="65"/>
      <c r="BY64" s="65"/>
      <c r="BZ64" s="65"/>
      <c r="CA64" s="65"/>
      <c r="CB64" s="65"/>
      <c r="CC64" s="65"/>
      <c r="CD64" s="65"/>
      <c r="CE64" s="65"/>
      <c r="CF64" s="65"/>
      <c r="CG64" s="65"/>
      <c r="CH64" s="65"/>
    </row>
    <row r="65" spans="53:86" ht="25.5">
      <c r="BA65" s="194" t="s">
        <v>803</v>
      </c>
      <c r="BB65" s="65"/>
      <c r="BC65" s="65"/>
      <c r="BD65" s="65"/>
      <c r="BE65" s="65"/>
      <c r="BF65" s="65"/>
      <c r="BG65" s="65"/>
      <c r="BH65" s="65"/>
      <c r="BI65" s="65"/>
      <c r="BJ65" s="65"/>
      <c r="BK65" s="65"/>
      <c r="BL65" s="65"/>
      <c r="BM65" s="244" t="s">
        <v>517</v>
      </c>
      <c r="BN65" s="65"/>
      <c r="BO65" s="65"/>
      <c r="BP65" s="65"/>
      <c r="BQ65" s="65"/>
      <c r="BR65" s="65"/>
      <c r="BS65" s="65"/>
      <c r="BT65" s="65"/>
      <c r="BU65" s="65"/>
      <c r="BV65" s="65"/>
      <c r="BW65" s="65"/>
      <c r="BX65" s="65"/>
      <c r="BY65" s="65"/>
      <c r="BZ65" s="65"/>
      <c r="CA65" s="65"/>
      <c r="CB65" s="65"/>
      <c r="CC65" s="65"/>
      <c r="CD65" s="65"/>
      <c r="CE65" s="65"/>
      <c r="CF65" s="65"/>
      <c r="CG65" s="65"/>
      <c r="CH65" s="65"/>
    </row>
    <row r="66" spans="53:86">
      <c r="BA66" s="194" t="s">
        <v>804</v>
      </c>
      <c r="BB66" s="65"/>
      <c r="BC66" s="65"/>
      <c r="BD66" s="65"/>
      <c r="BE66" s="65"/>
      <c r="BF66" s="65"/>
      <c r="BG66" s="65"/>
      <c r="BH66" s="65"/>
      <c r="BI66" s="65"/>
      <c r="BJ66" s="65"/>
      <c r="BK66" s="65"/>
      <c r="BL66" s="65"/>
      <c r="BM66" s="244" t="s">
        <v>518</v>
      </c>
      <c r="BN66" s="65"/>
      <c r="BO66" s="65"/>
      <c r="BP66" s="65"/>
      <c r="BQ66" s="65"/>
      <c r="BR66" s="65"/>
      <c r="BS66" s="65"/>
      <c r="BT66" s="65"/>
      <c r="BU66" s="65"/>
      <c r="BV66" s="65"/>
      <c r="BW66" s="65"/>
      <c r="BX66" s="65"/>
      <c r="BY66" s="65"/>
      <c r="BZ66" s="65"/>
      <c r="CA66" s="65"/>
      <c r="CB66" s="65"/>
      <c r="CC66" s="65"/>
      <c r="CD66" s="65"/>
      <c r="CE66" s="65"/>
      <c r="CF66" s="65"/>
      <c r="CG66" s="65"/>
      <c r="CH66" s="65"/>
    </row>
    <row r="67" spans="53:86">
      <c r="BA67" s="194" t="s">
        <v>64</v>
      </c>
      <c r="BB67" s="65"/>
      <c r="BC67" s="65"/>
      <c r="BD67" s="65"/>
      <c r="BE67" s="65"/>
      <c r="BF67" s="65"/>
      <c r="BG67" s="65"/>
      <c r="BH67" s="65"/>
      <c r="BI67" s="65"/>
      <c r="BJ67" s="65"/>
      <c r="BK67" s="65"/>
      <c r="BL67" s="65"/>
      <c r="BM67" s="244" t="s">
        <v>519</v>
      </c>
      <c r="BN67" s="65"/>
      <c r="BO67" s="65"/>
      <c r="BP67" s="65"/>
      <c r="BQ67" s="65"/>
      <c r="BR67" s="65"/>
      <c r="BS67" s="65"/>
      <c r="BT67" s="65"/>
      <c r="BU67" s="65"/>
      <c r="BV67" s="65"/>
      <c r="BW67" s="65"/>
      <c r="BX67" s="65"/>
      <c r="BY67" s="65"/>
      <c r="BZ67" s="65"/>
      <c r="CA67" s="65"/>
      <c r="CB67" s="65"/>
      <c r="CC67" s="65"/>
      <c r="CD67" s="65"/>
      <c r="CE67" s="65"/>
      <c r="CF67" s="65"/>
      <c r="CG67" s="65"/>
      <c r="CH67" s="65"/>
    </row>
    <row r="68" spans="53:86">
      <c r="BA68" s="194" t="s">
        <v>805</v>
      </c>
      <c r="BB68" s="65"/>
      <c r="BC68" s="65"/>
      <c r="BD68" s="65"/>
      <c r="BE68" s="65"/>
      <c r="BF68" s="65"/>
      <c r="BG68" s="65"/>
      <c r="BH68" s="65"/>
      <c r="BI68" s="65"/>
      <c r="BJ68" s="65"/>
      <c r="BK68" s="65"/>
      <c r="BL68" s="65"/>
      <c r="BM68" s="244" t="s">
        <v>520</v>
      </c>
      <c r="BN68" s="65"/>
      <c r="BO68" s="65"/>
      <c r="BP68" s="65"/>
      <c r="BQ68" s="65"/>
      <c r="BR68" s="65"/>
      <c r="BS68" s="65"/>
      <c r="BT68" s="65"/>
      <c r="BU68" s="65"/>
      <c r="BV68" s="65"/>
      <c r="BW68" s="65"/>
      <c r="BX68" s="65"/>
      <c r="BY68" s="65"/>
      <c r="BZ68" s="65"/>
      <c r="CA68" s="65"/>
      <c r="CB68" s="65"/>
      <c r="CC68" s="65"/>
      <c r="CD68" s="65"/>
      <c r="CE68" s="65"/>
      <c r="CF68" s="65"/>
      <c r="CG68" s="65"/>
      <c r="CH68" s="65"/>
    </row>
    <row r="69" spans="53:86" ht="15">
      <c r="BA69" s="274" t="s">
        <v>747</v>
      </c>
      <c r="BB69" s="65"/>
      <c r="BC69" s="65"/>
      <c r="BD69" s="65"/>
      <c r="BE69" s="65"/>
      <c r="BF69" s="65"/>
      <c r="BG69" s="65"/>
      <c r="BH69" s="65"/>
      <c r="BI69" s="65"/>
      <c r="BJ69" s="65"/>
      <c r="BK69" s="65"/>
      <c r="BL69" s="65"/>
      <c r="BM69" s="244" t="s">
        <v>521</v>
      </c>
      <c r="BN69" s="65"/>
      <c r="BO69" s="65"/>
      <c r="BP69" s="65"/>
      <c r="BQ69" s="65"/>
      <c r="BR69" s="65"/>
      <c r="BS69" s="65"/>
      <c r="BT69" s="65"/>
      <c r="BU69" s="65"/>
      <c r="BV69" s="65"/>
      <c r="BW69" s="65"/>
      <c r="BX69" s="65"/>
      <c r="BY69" s="65"/>
      <c r="BZ69" s="65"/>
      <c r="CA69" s="65"/>
      <c r="CB69" s="65"/>
      <c r="CC69" s="65"/>
      <c r="CD69" s="65"/>
      <c r="CE69" s="65"/>
      <c r="CF69" s="65"/>
      <c r="CG69" s="65"/>
      <c r="CH69" s="65"/>
    </row>
    <row r="70" spans="53:86">
      <c r="BA70" s="246" t="s">
        <v>748</v>
      </c>
      <c r="BB70" s="65"/>
      <c r="BC70" s="65"/>
      <c r="BD70" s="65"/>
      <c r="BE70" s="65"/>
      <c r="BF70" s="65"/>
      <c r="BG70" s="65"/>
      <c r="BH70" s="65"/>
      <c r="BI70" s="65"/>
      <c r="BJ70" s="65"/>
      <c r="BK70" s="65"/>
      <c r="BL70" s="65"/>
      <c r="BM70" s="244" t="s">
        <v>522</v>
      </c>
      <c r="BN70" s="65"/>
      <c r="BO70" s="65"/>
      <c r="BP70" s="65"/>
      <c r="BQ70" s="65"/>
      <c r="BR70" s="65"/>
      <c r="BS70" s="65"/>
      <c r="BT70" s="65"/>
      <c r="BU70" s="65"/>
      <c r="BV70" s="65"/>
      <c r="BW70" s="65"/>
      <c r="BX70" s="65"/>
      <c r="BY70" s="65"/>
      <c r="BZ70" s="65"/>
      <c r="CA70" s="65"/>
      <c r="CB70" s="65"/>
      <c r="CC70" s="65"/>
      <c r="CD70" s="65"/>
      <c r="CE70" s="65"/>
      <c r="CF70" s="65"/>
      <c r="CG70" s="65"/>
      <c r="CH70" s="65"/>
    </row>
    <row r="71" spans="53:86">
      <c r="BA71" s="246" t="s">
        <v>749</v>
      </c>
      <c r="BB71" s="65"/>
      <c r="BC71" s="65"/>
      <c r="BD71" s="65"/>
      <c r="BE71" s="65"/>
      <c r="BF71" s="65"/>
      <c r="BG71" s="65"/>
      <c r="BH71" s="65"/>
      <c r="BI71" s="65"/>
      <c r="BJ71" s="65"/>
      <c r="BK71" s="65"/>
      <c r="BL71" s="65"/>
      <c r="BM71" s="244" t="s">
        <v>523</v>
      </c>
      <c r="BN71" s="65"/>
      <c r="BO71" s="65"/>
      <c r="BP71" s="65"/>
      <c r="BQ71" s="65"/>
      <c r="BR71" s="65"/>
      <c r="BS71" s="65"/>
      <c r="BT71" s="65"/>
      <c r="BU71" s="65"/>
      <c r="BV71" s="65"/>
      <c r="BW71" s="65"/>
      <c r="BX71" s="65"/>
      <c r="BY71" s="65"/>
      <c r="BZ71" s="65"/>
      <c r="CA71" s="65"/>
      <c r="CB71" s="65"/>
      <c r="CC71" s="65"/>
      <c r="CD71" s="65"/>
      <c r="CE71" s="65"/>
      <c r="CF71" s="65"/>
      <c r="CG71" s="65"/>
      <c r="CH71" s="65"/>
    </row>
    <row r="72" spans="53:86">
      <c r="BA72" s="246" t="s">
        <v>750</v>
      </c>
      <c r="BB72" s="65"/>
      <c r="BC72" s="65"/>
      <c r="BD72" s="65"/>
      <c r="BE72" s="65"/>
      <c r="BF72" s="65"/>
      <c r="BG72" s="65"/>
      <c r="BH72" s="65"/>
      <c r="BI72" s="65"/>
      <c r="BJ72" s="65"/>
      <c r="BK72" s="65"/>
      <c r="BL72" s="65"/>
      <c r="BM72" s="244" t="s">
        <v>524</v>
      </c>
      <c r="BN72" s="65"/>
      <c r="BO72" s="65"/>
      <c r="BP72" s="65"/>
      <c r="BQ72" s="65"/>
      <c r="BR72" s="65"/>
      <c r="BS72" s="65"/>
      <c r="BT72" s="65"/>
      <c r="BU72" s="65"/>
      <c r="BV72" s="65"/>
      <c r="BW72" s="65"/>
      <c r="BX72" s="65"/>
      <c r="BY72" s="65"/>
      <c r="BZ72" s="65"/>
      <c r="CA72" s="65"/>
      <c r="CB72" s="65"/>
      <c r="CC72" s="65"/>
      <c r="CD72" s="65"/>
      <c r="CE72" s="65"/>
      <c r="CF72" s="65"/>
      <c r="CG72" s="65"/>
      <c r="CH72" s="65"/>
    </row>
    <row r="73" spans="53:86">
      <c r="BA73" s="246" t="s">
        <v>751</v>
      </c>
      <c r="BB73" s="65"/>
      <c r="BC73" s="65"/>
      <c r="BD73" s="65"/>
      <c r="BE73" s="65"/>
      <c r="BF73" s="65"/>
      <c r="BG73" s="65"/>
      <c r="BH73" s="65"/>
      <c r="BI73" s="65"/>
      <c r="BJ73" s="65"/>
      <c r="BK73" s="65"/>
      <c r="BL73" s="65"/>
      <c r="BM73" s="244" t="s">
        <v>525</v>
      </c>
      <c r="BN73" s="65"/>
      <c r="BO73" s="65"/>
      <c r="BP73" s="65"/>
      <c r="BQ73" s="65"/>
      <c r="BR73" s="65"/>
      <c r="BS73" s="65"/>
      <c r="BT73" s="65"/>
      <c r="BU73" s="65"/>
      <c r="BV73" s="65"/>
      <c r="BW73" s="65"/>
      <c r="BX73" s="65"/>
      <c r="BY73" s="65"/>
      <c r="BZ73" s="65"/>
      <c r="CA73" s="65"/>
      <c r="CB73" s="65"/>
      <c r="CC73" s="65"/>
      <c r="CD73" s="65"/>
      <c r="CE73" s="65"/>
      <c r="CF73" s="65"/>
      <c r="CG73" s="65"/>
      <c r="CH73" s="65"/>
    </row>
    <row r="74" spans="53:86">
      <c r="BA74" s="246" t="s">
        <v>752</v>
      </c>
      <c r="BB74" s="65"/>
      <c r="BC74" s="65"/>
      <c r="BD74" s="65"/>
      <c r="BE74" s="65"/>
      <c r="BF74" s="65"/>
      <c r="BG74" s="65"/>
      <c r="BH74" s="65"/>
      <c r="BI74" s="65"/>
      <c r="BJ74" s="65"/>
      <c r="BK74" s="65"/>
      <c r="BL74" s="65"/>
      <c r="BM74" s="244" t="s">
        <v>526</v>
      </c>
      <c r="BN74" s="65"/>
      <c r="BO74" s="65"/>
      <c r="BP74" s="65"/>
      <c r="BQ74" s="65"/>
      <c r="BR74" s="65"/>
      <c r="BS74" s="65"/>
      <c r="BT74" s="65"/>
      <c r="BU74" s="65"/>
      <c r="BV74" s="65"/>
      <c r="BW74" s="65"/>
      <c r="BX74" s="65"/>
      <c r="BY74" s="65"/>
      <c r="BZ74" s="65"/>
      <c r="CA74" s="65"/>
      <c r="CB74" s="65"/>
      <c r="CC74" s="65"/>
      <c r="CD74" s="65"/>
      <c r="CE74" s="65"/>
      <c r="CF74" s="65"/>
      <c r="CG74" s="65"/>
      <c r="CH74" s="65"/>
    </row>
    <row r="75" spans="53:86">
      <c r="BA75" s="246" t="s">
        <v>753</v>
      </c>
      <c r="BB75" s="65"/>
      <c r="BC75" s="65"/>
      <c r="BD75" s="65"/>
      <c r="BE75" s="65"/>
      <c r="BF75" s="65"/>
      <c r="BG75" s="65"/>
      <c r="BH75" s="65"/>
      <c r="BI75" s="65"/>
      <c r="BJ75" s="65"/>
      <c r="BK75" s="65"/>
      <c r="BL75" s="65"/>
      <c r="BM75" s="244" t="s">
        <v>527</v>
      </c>
      <c r="BN75" s="65"/>
      <c r="BO75" s="65"/>
      <c r="BP75" s="65"/>
      <c r="BQ75" s="65"/>
      <c r="BR75" s="65"/>
      <c r="BS75" s="65"/>
      <c r="BT75" s="65"/>
      <c r="BU75" s="65"/>
      <c r="BV75" s="65"/>
      <c r="BW75" s="65"/>
      <c r="BX75" s="65"/>
      <c r="BY75" s="65"/>
      <c r="BZ75" s="65"/>
      <c r="CA75" s="65"/>
      <c r="CB75" s="65"/>
      <c r="CC75" s="65"/>
      <c r="CD75" s="65"/>
      <c r="CE75" s="65"/>
      <c r="CF75" s="65"/>
      <c r="CG75" s="65"/>
      <c r="CH75" s="65"/>
    </row>
    <row r="76" spans="53:86">
      <c r="BA76" s="246" t="s">
        <v>754</v>
      </c>
      <c r="BB76" s="65"/>
      <c r="BC76" s="65"/>
      <c r="BD76" s="65"/>
      <c r="BE76" s="65"/>
      <c r="BF76" s="65"/>
      <c r="BG76" s="65"/>
      <c r="BH76" s="65"/>
      <c r="BI76" s="65"/>
      <c r="BJ76" s="65"/>
      <c r="BK76" s="65"/>
      <c r="BL76" s="65"/>
      <c r="BM76" s="244" t="s">
        <v>528</v>
      </c>
      <c r="BN76" s="65"/>
      <c r="BO76" s="65"/>
      <c r="BP76" s="65"/>
      <c r="BQ76" s="65"/>
      <c r="BR76" s="65"/>
      <c r="BS76" s="65"/>
      <c r="BT76" s="65"/>
      <c r="BU76" s="65"/>
      <c r="BV76" s="65"/>
      <c r="BW76" s="65"/>
      <c r="BX76" s="65"/>
      <c r="BY76" s="65"/>
      <c r="BZ76" s="65"/>
      <c r="CA76" s="65"/>
      <c r="CB76" s="65"/>
      <c r="CC76" s="65"/>
      <c r="CD76" s="65"/>
      <c r="CE76" s="65"/>
      <c r="CF76" s="65"/>
      <c r="CG76" s="65"/>
      <c r="CH76" s="65"/>
    </row>
    <row r="77" spans="53:86">
      <c r="BA77" s="246" t="s">
        <v>755</v>
      </c>
      <c r="BB77" s="65"/>
      <c r="BC77" s="65"/>
      <c r="BD77" s="65"/>
      <c r="BE77" s="65"/>
      <c r="BF77" s="65"/>
      <c r="BG77" s="65"/>
      <c r="BH77" s="65"/>
      <c r="BI77" s="65"/>
      <c r="BJ77" s="65"/>
      <c r="BK77" s="65"/>
      <c r="BL77" s="65"/>
      <c r="BM77" s="244" t="s">
        <v>529</v>
      </c>
      <c r="BN77" s="65"/>
      <c r="BO77" s="65"/>
      <c r="BP77" s="65"/>
      <c r="BQ77" s="65"/>
      <c r="BR77" s="65"/>
      <c r="BS77" s="65"/>
      <c r="BT77" s="65"/>
      <c r="BU77" s="65"/>
      <c r="BV77" s="65"/>
      <c r="BW77" s="65"/>
      <c r="BX77" s="65"/>
      <c r="BY77" s="65"/>
      <c r="BZ77" s="65"/>
      <c r="CA77" s="65"/>
      <c r="CB77" s="65"/>
      <c r="CC77" s="65"/>
      <c r="CD77" s="65"/>
      <c r="CE77" s="65"/>
      <c r="CF77" s="65"/>
      <c r="CG77" s="65"/>
      <c r="CH77" s="65"/>
    </row>
    <row r="78" spans="53:86">
      <c r="BA78" s="246" t="s">
        <v>756</v>
      </c>
      <c r="BB78" s="65"/>
      <c r="BC78" s="65"/>
      <c r="BD78" s="65"/>
      <c r="BE78" s="65"/>
      <c r="BF78" s="65"/>
      <c r="BG78" s="65"/>
      <c r="BH78" s="65"/>
      <c r="BI78" s="65"/>
      <c r="BJ78" s="65"/>
      <c r="BK78" s="65"/>
      <c r="BL78" s="65"/>
      <c r="BM78" s="244" t="s">
        <v>530</v>
      </c>
      <c r="BN78" s="65"/>
      <c r="BO78" s="65"/>
      <c r="BP78" s="65"/>
      <c r="BQ78" s="65"/>
      <c r="BR78" s="65"/>
      <c r="BS78" s="65"/>
      <c r="BT78" s="65"/>
      <c r="BU78" s="65"/>
      <c r="BV78" s="65"/>
      <c r="BW78" s="65"/>
      <c r="BX78" s="65"/>
      <c r="BY78" s="65"/>
      <c r="BZ78" s="65"/>
      <c r="CA78" s="65"/>
      <c r="CB78" s="65"/>
      <c r="CC78" s="65"/>
      <c r="CD78" s="65"/>
      <c r="CE78" s="65"/>
      <c r="CF78" s="65"/>
      <c r="CG78" s="65"/>
      <c r="CH78" s="65"/>
    </row>
    <row r="79" spans="53:86" ht="15">
      <c r="BA79" s="274" t="s">
        <v>799</v>
      </c>
      <c r="BB79" s="65"/>
      <c r="BC79" s="65"/>
      <c r="BD79" s="65"/>
      <c r="BE79" s="65"/>
      <c r="BF79" s="65"/>
      <c r="BG79" s="65"/>
      <c r="BH79" s="65"/>
      <c r="BI79" s="65"/>
      <c r="BJ79" s="65"/>
      <c r="BK79" s="65"/>
      <c r="BL79" s="65"/>
      <c r="BM79" s="244"/>
      <c r="BN79" s="65"/>
      <c r="BO79" s="65"/>
      <c r="BP79" s="65"/>
      <c r="BQ79" s="65"/>
      <c r="BR79" s="65"/>
      <c r="BS79" s="65"/>
      <c r="BT79" s="65"/>
      <c r="BU79" s="65"/>
      <c r="BV79" s="65"/>
      <c r="BW79" s="65"/>
      <c r="BX79" s="65"/>
      <c r="BY79" s="65"/>
      <c r="BZ79" s="65"/>
      <c r="CA79" s="65"/>
      <c r="CB79" s="65"/>
      <c r="CC79" s="65"/>
      <c r="CD79" s="65"/>
      <c r="CE79" s="65"/>
      <c r="CF79" s="65"/>
      <c r="CG79" s="65"/>
      <c r="CH79" s="65"/>
    </row>
    <row r="80" spans="53:86">
      <c r="BA80" s="246" t="s">
        <v>796</v>
      </c>
      <c r="BB80" s="65"/>
      <c r="BC80" s="65"/>
      <c r="BD80" s="65"/>
      <c r="BE80" s="65"/>
      <c r="BF80" s="65"/>
      <c r="BG80" s="65"/>
      <c r="BH80" s="65"/>
      <c r="BI80" s="65"/>
      <c r="BJ80" s="65"/>
      <c r="BK80" s="65"/>
      <c r="BL80" s="65"/>
      <c r="BM80" s="244"/>
      <c r="BN80" s="65"/>
      <c r="BO80" s="65"/>
      <c r="BP80" s="65"/>
      <c r="BQ80" s="65"/>
      <c r="BR80" s="65"/>
      <c r="BS80" s="65"/>
      <c r="BT80" s="65"/>
      <c r="BU80" s="65"/>
      <c r="BV80" s="65"/>
      <c r="BW80" s="65"/>
      <c r="BX80" s="65"/>
      <c r="BY80" s="65"/>
      <c r="BZ80" s="65"/>
      <c r="CA80" s="65"/>
      <c r="CB80" s="65"/>
      <c r="CC80" s="65"/>
      <c r="CD80" s="65"/>
      <c r="CE80" s="65"/>
      <c r="CF80" s="65"/>
      <c r="CG80" s="65"/>
      <c r="CH80" s="65"/>
    </row>
    <row r="81" spans="53:86">
      <c r="BA81" s="246" t="s">
        <v>797</v>
      </c>
      <c r="BB81" s="65"/>
      <c r="BC81" s="65"/>
      <c r="BD81" s="65"/>
      <c r="BE81" s="65"/>
      <c r="BF81" s="65"/>
      <c r="BG81" s="65"/>
      <c r="BH81" s="65"/>
      <c r="BI81" s="65"/>
      <c r="BJ81" s="65"/>
      <c r="BK81" s="65"/>
      <c r="BL81" s="65"/>
      <c r="BM81" s="244"/>
      <c r="BN81" s="65"/>
      <c r="BO81" s="65"/>
      <c r="BP81" s="65"/>
      <c r="BQ81" s="65"/>
      <c r="BR81" s="65"/>
      <c r="BS81" s="65"/>
      <c r="BT81" s="65"/>
      <c r="BU81" s="65"/>
      <c r="BV81" s="65"/>
      <c r="BW81" s="65"/>
      <c r="BX81" s="65"/>
      <c r="BY81" s="65"/>
      <c r="BZ81" s="65"/>
      <c r="CA81" s="65"/>
      <c r="CB81" s="65"/>
      <c r="CC81" s="65"/>
      <c r="CD81" s="65"/>
      <c r="CE81" s="65"/>
      <c r="CF81" s="65"/>
      <c r="CG81" s="65"/>
      <c r="CH81" s="65"/>
    </row>
    <row r="82" spans="53:86">
      <c r="BA82" s="246" t="s">
        <v>798</v>
      </c>
      <c r="BB82" s="65"/>
      <c r="BC82" s="65"/>
      <c r="BD82" s="65"/>
      <c r="BE82" s="65"/>
      <c r="BF82" s="65"/>
      <c r="BG82" s="65"/>
      <c r="BH82" s="65"/>
      <c r="BI82" s="65"/>
      <c r="BJ82" s="65"/>
      <c r="BK82" s="65"/>
      <c r="BL82" s="65"/>
      <c r="BM82" s="244"/>
      <c r="BN82" s="65"/>
      <c r="BO82" s="65"/>
      <c r="BP82" s="65"/>
      <c r="BQ82" s="65"/>
      <c r="BR82" s="65"/>
      <c r="BS82" s="65"/>
      <c r="BT82" s="65"/>
      <c r="BU82" s="65"/>
      <c r="BV82" s="65"/>
      <c r="BW82" s="65"/>
      <c r="BX82" s="65"/>
      <c r="BY82" s="65"/>
      <c r="BZ82" s="65"/>
      <c r="CA82" s="65"/>
      <c r="CB82" s="65"/>
      <c r="CC82" s="65"/>
      <c r="CD82" s="65"/>
      <c r="CE82" s="65"/>
      <c r="CF82" s="65"/>
      <c r="CG82" s="65"/>
      <c r="CH82" s="65"/>
    </row>
    <row r="83" spans="53:86" ht="15">
      <c r="BA83" s="274" t="s">
        <v>757</v>
      </c>
      <c r="BB83" s="65"/>
      <c r="BC83" s="65"/>
      <c r="BD83" s="65"/>
      <c r="BE83" s="65"/>
      <c r="BF83" s="65"/>
      <c r="BG83" s="65"/>
      <c r="BH83" s="65"/>
      <c r="BI83" s="65"/>
      <c r="BJ83" s="65"/>
      <c r="BK83" s="65"/>
      <c r="BL83" s="65"/>
      <c r="BM83" s="243" t="s">
        <v>531</v>
      </c>
      <c r="BN83" s="65"/>
      <c r="BO83" s="65"/>
      <c r="BP83" s="65"/>
      <c r="BQ83" s="65"/>
      <c r="BR83" s="65"/>
      <c r="BS83" s="65"/>
      <c r="BT83" s="65"/>
      <c r="BU83" s="65"/>
      <c r="BV83" s="65"/>
      <c r="BW83" s="65"/>
      <c r="BX83" s="65"/>
      <c r="BY83" s="65"/>
      <c r="BZ83" s="65"/>
      <c r="CA83" s="65"/>
      <c r="CB83" s="65"/>
      <c r="CC83" s="65"/>
      <c r="CD83" s="65"/>
      <c r="CE83" s="65"/>
      <c r="CF83" s="65"/>
      <c r="CG83" s="65"/>
      <c r="CH83" s="65"/>
    </row>
    <row r="84" spans="53:86">
      <c r="BA84" s="246" t="s">
        <v>758</v>
      </c>
      <c r="BB84" s="65"/>
      <c r="BC84" s="65"/>
      <c r="BD84" s="65"/>
      <c r="BE84" s="65"/>
      <c r="BF84" s="65"/>
      <c r="BG84" s="65"/>
      <c r="BH84" s="65"/>
      <c r="BI84" s="65"/>
      <c r="BJ84" s="65"/>
      <c r="BK84" s="65"/>
      <c r="BL84" s="65"/>
      <c r="BM84" s="244" t="s">
        <v>532</v>
      </c>
      <c r="BN84" s="65"/>
      <c r="BO84" s="65"/>
      <c r="BP84" s="65"/>
      <c r="BQ84" s="65"/>
      <c r="BR84" s="65"/>
      <c r="BS84" s="65"/>
      <c r="BT84" s="65"/>
      <c r="BU84" s="65"/>
      <c r="BV84" s="65"/>
      <c r="BW84" s="65"/>
      <c r="BX84" s="65"/>
      <c r="BY84" s="65"/>
      <c r="BZ84" s="65"/>
      <c r="CA84" s="65"/>
      <c r="CB84" s="65"/>
      <c r="CC84" s="65"/>
      <c r="CD84" s="65"/>
      <c r="CE84" s="65"/>
      <c r="CF84" s="65"/>
      <c r="CG84" s="65"/>
      <c r="CH84" s="65"/>
    </row>
    <row r="85" spans="53:86">
      <c r="BA85" s="246" t="s">
        <v>759</v>
      </c>
      <c r="BB85" s="65"/>
      <c r="BC85" s="65"/>
      <c r="BD85" s="65"/>
      <c r="BE85" s="65"/>
      <c r="BF85" s="65"/>
      <c r="BG85" s="65"/>
      <c r="BH85" s="65"/>
      <c r="BI85" s="65"/>
      <c r="BJ85" s="65"/>
      <c r="BK85" s="65"/>
      <c r="BL85" s="65"/>
      <c r="BM85" s="244" t="s">
        <v>533</v>
      </c>
      <c r="BN85" s="65"/>
      <c r="BO85" s="65"/>
      <c r="BP85" s="65"/>
      <c r="BQ85" s="65"/>
      <c r="BR85" s="65"/>
      <c r="BS85" s="65"/>
      <c r="BT85" s="65"/>
      <c r="BU85" s="65"/>
      <c r="BV85" s="65"/>
      <c r="BW85" s="65"/>
      <c r="BX85" s="65"/>
      <c r="BY85" s="65"/>
      <c r="BZ85" s="65"/>
      <c r="CA85" s="65"/>
      <c r="CB85" s="65"/>
      <c r="CC85" s="65"/>
      <c r="CD85" s="65"/>
      <c r="CE85" s="65"/>
      <c r="CF85" s="65"/>
      <c r="CG85" s="65"/>
      <c r="CH85" s="65"/>
    </row>
    <row r="86" spans="53:86">
      <c r="BA86" s="246" t="s">
        <v>760</v>
      </c>
      <c r="BB86" s="65"/>
      <c r="BC86" s="65"/>
      <c r="BD86" s="65"/>
      <c r="BE86" s="65"/>
      <c r="BF86" s="65"/>
      <c r="BG86" s="65"/>
      <c r="BH86" s="65"/>
      <c r="BI86" s="65"/>
      <c r="BJ86" s="65"/>
      <c r="BK86" s="65"/>
      <c r="BL86" s="65"/>
      <c r="BM86" s="244" t="s">
        <v>534</v>
      </c>
      <c r="BN86" s="65"/>
      <c r="BO86" s="65"/>
      <c r="BP86" s="65"/>
      <c r="BQ86" s="65"/>
      <c r="BR86" s="65"/>
      <c r="BS86" s="65"/>
      <c r="BT86" s="65"/>
      <c r="BU86" s="65"/>
      <c r="BV86" s="65"/>
      <c r="BW86" s="65"/>
      <c r="BX86" s="65"/>
      <c r="BY86" s="65"/>
      <c r="BZ86" s="65"/>
      <c r="CA86" s="65"/>
      <c r="CB86" s="65"/>
      <c r="CC86" s="65"/>
      <c r="CD86" s="65"/>
      <c r="CE86" s="65"/>
      <c r="CF86" s="65"/>
      <c r="CG86" s="65"/>
      <c r="CH86" s="65"/>
    </row>
    <row r="87" spans="53:86">
      <c r="BA87" s="246" t="s">
        <v>761</v>
      </c>
      <c r="BB87" s="65"/>
      <c r="BC87" s="65"/>
      <c r="BD87" s="65"/>
      <c r="BE87" s="65"/>
      <c r="BF87" s="65"/>
      <c r="BG87" s="65"/>
      <c r="BH87" s="65"/>
      <c r="BI87" s="65"/>
      <c r="BJ87" s="65"/>
      <c r="BK87" s="65"/>
      <c r="BL87" s="65"/>
      <c r="BM87" s="244" t="s">
        <v>535</v>
      </c>
      <c r="BN87" s="65"/>
      <c r="BO87" s="65"/>
      <c r="BP87" s="65"/>
      <c r="BQ87" s="65"/>
      <c r="BR87" s="65"/>
      <c r="BS87" s="65"/>
      <c r="BT87" s="65"/>
      <c r="BU87" s="65"/>
      <c r="BV87" s="65"/>
      <c r="BW87" s="65"/>
      <c r="BX87" s="65"/>
      <c r="BY87" s="65"/>
      <c r="BZ87" s="65"/>
      <c r="CA87" s="65"/>
      <c r="CB87" s="65"/>
      <c r="CC87" s="65"/>
      <c r="CD87" s="65"/>
      <c r="CE87" s="65"/>
      <c r="CF87" s="65"/>
      <c r="CG87" s="65"/>
      <c r="CH87" s="65"/>
    </row>
    <row r="88" spans="53:86">
      <c r="BA88" s="246" t="s">
        <v>80</v>
      </c>
      <c r="BB88" s="65"/>
      <c r="BC88" s="65"/>
      <c r="BD88" s="65"/>
      <c r="BE88" s="65"/>
      <c r="BF88" s="65"/>
      <c r="BG88" s="65"/>
      <c r="BH88" s="65"/>
      <c r="BI88" s="65"/>
      <c r="BJ88" s="65"/>
      <c r="BK88" s="65"/>
      <c r="BL88" s="65"/>
      <c r="BM88" s="244" t="s">
        <v>98</v>
      </c>
      <c r="BN88" s="65"/>
      <c r="BO88" s="65"/>
      <c r="BP88" s="65"/>
      <c r="BQ88" s="65"/>
      <c r="BR88" s="65"/>
      <c r="BS88" s="65"/>
      <c r="BT88" s="65"/>
      <c r="BU88" s="65"/>
      <c r="BV88" s="65"/>
      <c r="BW88" s="65"/>
      <c r="BX88" s="65"/>
      <c r="BY88" s="65"/>
      <c r="BZ88" s="65"/>
      <c r="CA88" s="65"/>
      <c r="CB88" s="65"/>
      <c r="CC88" s="65"/>
      <c r="CD88" s="65"/>
      <c r="CE88" s="65"/>
      <c r="CF88" s="65"/>
      <c r="CG88" s="65"/>
      <c r="CH88" s="65"/>
    </row>
    <row r="89" spans="53:86">
      <c r="BA89" s="246" t="s">
        <v>762</v>
      </c>
      <c r="BB89" s="65"/>
      <c r="BC89" s="65"/>
      <c r="BD89" s="65"/>
      <c r="BE89" s="65"/>
      <c r="BF89" s="65"/>
      <c r="BG89" s="65"/>
      <c r="BH89" s="65"/>
      <c r="BI89" s="65"/>
      <c r="BJ89" s="65"/>
      <c r="BK89" s="65"/>
      <c r="BL89" s="65"/>
      <c r="BM89" s="244" t="s">
        <v>644</v>
      </c>
      <c r="BN89" s="65"/>
      <c r="BO89" s="65"/>
      <c r="BP89" s="65"/>
      <c r="BQ89" s="65"/>
      <c r="BR89" s="65"/>
      <c r="BS89" s="65"/>
      <c r="BT89" s="65"/>
      <c r="BU89" s="65"/>
      <c r="BV89" s="65"/>
      <c r="BW89" s="65"/>
      <c r="BX89" s="65"/>
      <c r="BY89" s="65"/>
      <c r="BZ89" s="65"/>
      <c r="CA89" s="65"/>
      <c r="CB89" s="65"/>
      <c r="CC89" s="65"/>
      <c r="CD89" s="65"/>
      <c r="CE89" s="65"/>
      <c r="CF89" s="65"/>
      <c r="CG89" s="65"/>
      <c r="CH89" s="65"/>
    </row>
    <row r="90" spans="53:86">
      <c r="BA90" s="246" t="s">
        <v>763</v>
      </c>
      <c r="BB90" s="65"/>
      <c r="BC90" s="65"/>
      <c r="BD90" s="65"/>
      <c r="BE90" s="65"/>
      <c r="BF90" s="65"/>
      <c r="BG90" s="65"/>
      <c r="BH90" s="65"/>
      <c r="BI90" s="65"/>
      <c r="BJ90" s="65"/>
      <c r="BK90" s="65"/>
      <c r="BL90" s="65"/>
      <c r="BM90" s="244" t="s">
        <v>536</v>
      </c>
      <c r="BN90" s="65"/>
      <c r="BO90" s="65"/>
      <c r="BP90" s="65"/>
      <c r="BQ90" s="65"/>
      <c r="BR90" s="65"/>
      <c r="BS90" s="65"/>
      <c r="BT90" s="65"/>
      <c r="BU90" s="65"/>
      <c r="BV90" s="65"/>
      <c r="BW90" s="65"/>
      <c r="BX90" s="65"/>
      <c r="BY90" s="65"/>
      <c r="BZ90" s="65"/>
      <c r="CA90" s="65"/>
      <c r="CB90" s="65"/>
      <c r="CC90" s="65"/>
      <c r="CD90" s="65"/>
      <c r="CE90" s="65"/>
      <c r="CF90" s="65"/>
      <c r="CG90" s="65"/>
      <c r="CH90" s="65"/>
    </row>
    <row r="91" spans="53:86">
      <c r="BA91" s="246" t="s">
        <v>764</v>
      </c>
      <c r="BB91" s="65"/>
      <c r="BC91" s="65"/>
      <c r="BD91" s="65"/>
      <c r="BE91" s="65"/>
      <c r="BF91" s="65"/>
      <c r="BG91" s="65"/>
      <c r="BH91" s="65"/>
      <c r="BI91" s="65"/>
      <c r="BJ91" s="65"/>
      <c r="BK91" s="65"/>
      <c r="BL91" s="65"/>
      <c r="BM91" s="244" t="s">
        <v>537</v>
      </c>
      <c r="BN91" s="65"/>
      <c r="BO91" s="65"/>
      <c r="BP91" s="65"/>
      <c r="BQ91" s="65"/>
      <c r="BR91" s="65"/>
      <c r="BS91" s="65"/>
      <c r="BT91" s="65"/>
      <c r="BU91" s="65"/>
      <c r="BV91" s="65"/>
      <c r="BW91" s="65"/>
      <c r="BX91" s="65"/>
      <c r="BY91" s="65"/>
      <c r="BZ91" s="65"/>
      <c r="CA91" s="65"/>
      <c r="CB91" s="65"/>
      <c r="CC91" s="65"/>
      <c r="CD91" s="65"/>
      <c r="CE91" s="65"/>
      <c r="CF91" s="65"/>
      <c r="CG91" s="65"/>
      <c r="CH91" s="65"/>
    </row>
    <row r="92" spans="53:86">
      <c r="BA92" s="246" t="s">
        <v>765</v>
      </c>
      <c r="BB92" s="65"/>
      <c r="BC92" s="65"/>
      <c r="BD92" s="65"/>
      <c r="BE92" s="65"/>
      <c r="BF92" s="65"/>
      <c r="BG92" s="65"/>
      <c r="BH92" s="65"/>
      <c r="BI92" s="65"/>
      <c r="BJ92" s="65"/>
      <c r="BK92" s="65"/>
      <c r="BL92" s="65"/>
      <c r="BM92" s="244" t="s">
        <v>538</v>
      </c>
      <c r="BN92" s="65"/>
      <c r="BO92" s="65"/>
      <c r="BP92" s="65"/>
      <c r="BQ92" s="65"/>
      <c r="BR92" s="65"/>
      <c r="BS92" s="65"/>
      <c r="BT92" s="65"/>
      <c r="BU92" s="65"/>
      <c r="BV92" s="65"/>
      <c r="BW92" s="65"/>
      <c r="BX92" s="65"/>
      <c r="BY92" s="65"/>
      <c r="BZ92" s="65"/>
      <c r="CA92" s="65"/>
      <c r="CB92" s="65"/>
      <c r="CC92" s="65"/>
      <c r="CD92" s="65"/>
      <c r="CE92" s="65"/>
      <c r="CF92" s="65"/>
      <c r="CG92" s="65"/>
      <c r="CH92" s="65"/>
    </row>
    <row r="93" spans="53:86">
      <c r="BA93" s="246" t="s">
        <v>766</v>
      </c>
      <c r="BB93" s="65"/>
      <c r="BC93" s="65"/>
      <c r="BD93" s="65"/>
      <c r="BE93" s="65"/>
      <c r="BF93" s="65"/>
      <c r="BG93" s="65"/>
      <c r="BH93" s="65"/>
      <c r="BI93" s="65"/>
      <c r="BJ93" s="65"/>
      <c r="BK93" s="65"/>
      <c r="BL93" s="65"/>
      <c r="BM93" s="244" t="s">
        <v>539</v>
      </c>
      <c r="BN93" s="65"/>
      <c r="BO93" s="65"/>
      <c r="BP93" s="65"/>
      <c r="BQ93" s="65"/>
      <c r="BR93" s="65"/>
      <c r="BS93" s="65"/>
      <c r="BT93" s="65"/>
      <c r="BU93" s="65"/>
      <c r="BV93" s="65"/>
      <c r="BW93" s="65"/>
      <c r="BX93" s="65"/>
      <c r="BY93" s="65"/>
      <c r="BZ93" s="65"/>
      <c r="CA93" s="65"/>
      <c r="CB93" s="65"/>
      <c r="CC93" s="65"/>
      <c r="CD93" s="65"/>
      <c r="CE93" s="65"/>
      <c r="CF93" s="65"/>
      <c r="CG93" s="65"/>
      <c r="CH93" s="65"/>
    </row>
    <row r="94" spans="53:86">
      <c r="BA94" s="246" t="s">
        <v>767</v>
      </c>
      <c r="BB94" s="65"/>
      <c r="BC94" s="65"/>
      <c r="BD94" s="65"/>
      <c r="BE94" s="65"/>
      <c r="BF94" s="65"/>
      <c r="BG94" s="65"/>
      <c r="BH94" s="65"/>
      <c r="BI94" s="65"/>
      <c r="BJ94" s="65"/>
      <c r="BK94" s="65"/>
      <c r="BL94" s="65"/>
      <c r="BM94" s="244" t="s">
        <v>540</v>
      </c>
      <c r="BN94" s="65"/>
      <c r="BO94" s="65"/>
      <c r="BP94" s="65"/>
      <c r="BQ94" s="65"/>
      <c r="BR94" s="65"/>
      <c r="BS94" s="65"/>
      <c r="BT94" s="65"/>
      <c r="BU94" s="65"/>
      <c r="BV94" s="65"/>
      <c r="BW94" s="65"/>
      <c r="BX94" s="65"/>
      <c r="BY94" s="65"/>
      <c r="BZ94" s="65"/>
      <c r="CA94" s="65"/>
      <c r="CB94" s="65"/>
      <c r="CC94" s="65"/>
      <c r="CD94" s="65"/>
      <c r="CE94" s="65"/>
      <c r="CF94" s="65"/>
      <c r="CG94" s="65"/>
      <c r="CH94" s="65"/>
    </row>
    <row r="95" spans="53:86">
      <c r="BA95" s="246" t="s">
        <v>768</v>
      </c>
      <c r="BB95" s="65"/>
      <c r="BC95" s="65"/>
      <c r="BD95" s="65"/>
      <c r="BE95" s="65"/>
      <c r="BF95" s="65"/>
      <c r="BG95" s="65"/>
      <c r="BH95" s="65"/>
      <c r="BI95" s="65"/>
      <c r="BJ95" s="65"/>
      <c r="BK95" s="65"/>
      <c r="BL95" s="65"/>
      <c r="BM95" s="243" t="s">
        <v>541</v>
      </c>
      <c r="BN95" s="65"/>
      <c r="BO95" s="65"/>
      <c r="BP95" s="65"/>
      <c r="BQ95" s="65"/>
      <c r="BR95" s="65"/>
      <c r="BS95" s="65"/>
      <c r="BT95" s="65"/>
      <c r="BU95" s="65"/>
      <c r="BV95" s="65"/>
      <c r="BW95" s="65"/>
      <c r="BX95" s="65"/>
      <c r="BY95" s="65"/>
      <c r="BZ95" s="65"/>
      <c r="CA95" s="65"/>
      <c r="CB95" s="65"/>
      <c r="CC95" s="65"/>
      <c r="CD95" s="65"/>
      <c r="CE95" s="65"/>
      <c r="CF95" s="65"/>
      <c r="CG95" s="65"/>
      <c r="CH95" s="65"/>
    </row>
    <row r="96" spans="53:86">
      <c r="BA96" s="246" t="s">
        <v>769</v>
      </c>
      <c r="BB96" s="65"/>
      <c r="BC96" s="65"/>
      <c r="BD96" s="65"/>
      <c r="BE96" s="65"/>
      <c r="BF96" s="65"/>
      <c r="BG96" s="65"/>
      <c r="BH96" s="65"/>
      <c r="BI96" s="65"/>
      <c r="BJ96" s="65"/>
      <c r="BK96" s="65"/>
      <c r="BL96" s="65"/>
      <c r="BM96" s="244" t="s">
        <v>542</v>
      </c>
      <c r="BN96" s="65"/>
      <c r="BO96" s="65"/>
      <c r="BP96" s="65"/>
      <c r="BQ96" s="65"/>
      <c r="BR96" s="65"/>
      <c r="BS96" s="65"/>
      <c r="BT96" s="65"/>
      <c r="BU96" s="65"/>
      <c r="BV96" s="65"/>
      <c r="BW96" s="65"/>
      <c r="BX96" s="65"/>
      <c r="BY96" s="65"/>
      <c r="BZ96" s="65"/>
      <c r="CA96" s="65"/>
      <c r="CB96" s="65"/>
      <c r="CC96" s="65"/>
      <c r="CD96" s="65"/>
      <c r="CE96" s="65"/>
      <c r="CF96" s="65"/>
      <c r="CG96" s="65"/>
      <c r="CH96" s="65"/>
    </row>
    <row r="97" spans="53:86">
      <c r="BA97" s="246" t="s">
        <v>770</v>
      </c>
      <c r="BB97" s="65"/>
      <c r="BC97" s="65"/>
      <c r="BD97" s="65"/>
      <c r="BE97" s="65"/>
      <c r="BF97" s="65"/>
      <c r="BG97" s="65"/>
      <c r="BH97" s="65"/>
      <c r="BI97" s="65"/>
      <c r="BJ97" s="65"/>
      <c r="BK97" s="65"/>
      <c r="BL97" s="65"/>
      <c r="BM97" s="244" t="s">
        <v>543</v>
      </c>
      <c r="BN97" s="65"/>
      <c r="BO97" s="65"/>
      <c r="BP97" s="65"/>
      <c r="BQ97" s="65"/>
      <c r="BR97" s="65"/>
      <c r="BS97" s="65"/>
      <c r="BT97" s="65"/>
      <c r="BU97" s="65"/>
      <c r="BV97" s="65"/>
      <c r="BW97" s="65"/>
      <c r="BX97" s="65"/>
      <c r="BY97" s="65"/>
      <c r="BZ97" s="65"/>
      <c r="CA97" s="65"/>
      <c r="CB97" s="65"/>
      <c r="CC97" s="65"/>
      <c r="CD97" s="65"/>
      <c r="CE97" s="65"/>
      <c r="CF97" s="65"/>
      <c r="CG97" s="65"/>
      <c r="CH97" s="65"/>
    </row>
    <row r="98" spans="53:86">
      <c r="BA98" s="246" t="s">
        <v>771</v>
      </c>
      <c r="BB98" s="65"/>
      <c r="BC98" s="65"/>
      <c r="BD98" s="65"/>
      <c r="BE98" s="65"/>
      <c r="BF98" s="65"/>
      <c r="BG98" s="65"/>
      <c r="BH98" s="65"/>
      <c r="BI98" s="65"/>
      <c r="BJ98" s="65"/>
      <c r="BK98" s="65"/>
      <c r="BL98" s="65"/>
      <c r="BM98" s="244" t="s">
        <v>544</v>
      </c>
      <c r="BN98" s="65"/>
      <c r="BO98" s="65"/>
      <c r="BP98" s="65"/>
      <c r="BQ98" s="65"/>
      <c r="BR98" s="65"/>
      <c r="BS98" s="65"/>
      <c r="BT98" s="65"/>
      <c r="BU98" s="65"/>
      <c r="BV98" s="65"/>
      <c r="BW98" s="65"/>
      <c r="BX98" s="65"/>
      <c r="BY98" s="65"/>
      <c r="BZ98" s="65"/>
      <c r="CA98" s="65"/>
      <c r="CB98" s="65"/>
      <c r="CC98" s="65"/>
      <c r="CD98" s="65"/>
      <c r="CE98" s="65"/>
      <c r="CF98" s="65"/>
      <c r="CG98" s="65"/>
      <c r="CH98" s="65"/>
    </row>
    <row r="99" spans="53:86">
      <c r="BA99" s="246" t="s">
        <v>772</v>
      </c>
      <c r="BB99" s="65"/>
      <c r="BC99" s="65"/>
      <c r="BD99" s="65"/>
      <c r="BE99" s="65"/>
      <c r="BF99" s="65"/>
      <c r="BG99" s="65"/>
      <c r="BH99" s="65"/>
      <c r="BI99" s="65"/>
      <c r="BJ99" s="65"/>
      <c r="BK99" s="65"/>
      <c r="BL99" s="65"/>
      <c r="BM99" s="244" t="s">
        <v>545</v>
      </c>
      <c r="BN99" s="65"/>
      <c r="BO99" s="65"/>
      <c r="BP99" s="65"/>
      <c r="BQ99" s="65"/>
      <c r="BR99" s="65"/>
      <c r="BS99" s="65"/>
      <c r="BT99" s="65"/>
      <c r="BU99" s="65"/>
      <c r="BV99" s="65"/>
      <c r="BW99" s="65"/>
      <c r="BX99" s="65"/>
      <c r="BY99" s="65"/>
      <c r="BZ99" s="65"/>
      <c r="CA99" s="65"/>
      <c r="CB99" s="65"/>
      <c r="CC99" s="65"/>
      <c r="CD99" s="65"/>
      <c r="CE99" s="65"/>
      <c r="CF99" s="65"/>
      <c r="CG99" s="65"/>
      <c r="CH99" s="65"/>
    </row>
    <row r="100" spans="53:86">
      <c r="BA100" s="246" t="s">
        <v>773</v>
      </c>
      <c r="BB100" s="65"/>
      <c r="BC100" s="65"/>
      <c r="BD100" s="65"/>
      <c r="BE100" s="65"/>
      <c r="BF100" s="65"/>
      <c r="BG100" s="65"/>
      <c r="BH100" s="65"/>
      <c r="BI100" s="65"/>
      <c r="BJ100" s="65"/>
      <c r="BK100" s="65"/>
      <c r="BL100" s="65"/>
      <c r="BM100" s="244" t="s">
        <v>546</v>
      </c>
      <c r="BN100" s="65"/>
      <c r="BO100" s="65"/>
      <c r="BP100" s="65"/>
      <c r="BQ100" s="65"/>
      <c r="BR100" s="65"/>
      <c r="BS100" s="65"/>
      <c r="BT100" s="65"/>
      <c r="BU100" s="65"/>
      <c r="BV100" s="65"/>
      <c r="BW100" s="65"/>
      <c r="BX100" s="65"/>
      <c r="BY100" s="65"/>
      <c r="BZ100" s="65"/>
      <c r="CA100" s="65"/>
      <c r="CB100" s="65"/>
      <c r="CC100" s="65"/>
      <c r="CD100" s="65"/>
      <c r="CE100" s="65"/>
      <c r="CF100" s="65"/>
      <c r="CG100" s="65"/>
      <c r="CH100" s="65"/>
    </row>
    <row r="101" spans="53:86">
      <c r="BA101" s="246" t="s">
        <v>774</v>
      </c>
      <c r="BB101" s="65"/>
      <c r="BC101" s="65"/>
      <c r="BD101" s="65"/>
      <c r="BE101" s="65"/>
      <c r="BF101" s="65"/>
      <c r="BG101" s="65"/>
      <c r="BH101" s="65"/>
      <c r="BI101" s="65"/>
      <c r="BJ101" s="65"/>
      <c r="BK101" s="65"/>
      <c r="BL101" s="65"/>
      <c r="BM101" s="244" t="s">
        <v>645</v>
      </c>
      <c r="BN101" s="65"/>
      <c r="BO101" s="65"/>
      <c r="BP101" s="65"/>
      <c r="BQ101" s="65"/>
      <c r="BR101" s="65"/>
      <c r="BS101" s="65"/>
      <c r="BT101" s="65"/>
      <c r="BU101" s="65"/>
      <c r="BV101" s="65"/>
      <c r="BW101" s="65"/>
      <c r="BX101" s="65"/>
      <c r="BY101" s="65"/>
      <c r="BZ101" s="65"/>
      <c r="CA101" s="65"/>
      <c r="CB101" s="65"/>
      <c r="CC101" s="65"/>
      <c r="CD101" s="65"/>
      <c r="CE101" s="65"/>
      <c r="CF101" s="65"/>
      <c r="CG101" s="65"/>
      <c r="CH101" s="65"/>
    </row>
    <row r="102" spans="53:86">
      <c r="BA102" s="246" t="s">
        <v>775</v>
      </c>
      <c r="BB102" s="65"/>
      <c r="BC102" s="65"/>
      <c r="BD102" s="65"/>
      <c r="BE102" s="65"/>
      <c r="BF102" s="65"/>
      <c r="BG102" s="65"/>
      <c r="BH102" s="65"/>
      <c r="BI102" s="65"/>
      <c r="BJ102" s="65"/>
      <c r="BK102" s="65"/>
      <c r="BL102" s="65"/>
      <c r="BM102" s="244" t="s">
        <v>547</v>
      </c>
      <c r="BN102" s="65"/>
      <c r="BO102" s="65"/>
      <c r="BP102" s="65"/>
      <c r="BQ102" s="65"/>
      <c r="BR102" s="65"/>
      <c r="BS102" s="65"/>
      <c r="BT102" s="65"/>
      <c r="BU102" s="65"/>
      <c r="BV102" s="65"/>
      <c r="BW102" s="65"/>
      <c r="BX102" s="65"/>
      <c r="BY102" s="65"/>
      <c r="BZ102" s="65"/>
      <c r="CA102" s="65"/>
      <c r="CB102" s="65"/>
      <c r="CC102" s="65"/>
      <c r="CD102" s="65"/>
      <c r="CE102" s="65"/>
      <c r="CF102" s="65"/>
      <c r="CG102" s="65"/>
      <c r="CH102" s="65"/>
    </row>
    <row r="103" spans="53:86" ht="15">
      <c r="BA103" s="274" t="s">
        <v>776</v>
      </c>
      <c r="BB103" s="65"/>
      <c r="BC103" s="65"/>
      <c r="BD103" s="65"/>
      <c r="BE103" s="65"/>
      <c r="BF103" s="65"/>
      <c r="BG103" s="65"/>
      <c r="BH103" s="65"/>
      <c r="BI103" s="65"/>
      <c r="BJ103" s="65"/>
      <c r="BK103" s="65"/>
      <c r="BL103" s="65"/>
      <c r="BM103" s="244" t="s">
        <v>94</v>
      </c>
      <c r="BN103" s="65"/>
      <c r="BO103" s="65"/>
      <c r="BP103" s="65"/>
      <c r="BQ103" s="65"/>
      <c r="BR103" s="65"/>
      <c r="BS103" s="65"/>
      <c r="BT103" s="65"/>
      <c r="BU103" s="65"/>
      <c r="BV103" s="65"/>
      <c r="BW103" s="65"/>
      <c r="BX103" s="65"/>
      <c r="BY103" s="65"/>
      <c r="BZ103" s="65"/>
      <c r="CA103" s="65"/>
      <c r="CB103" s="65"/>
      <c r="CC103" s="65"/>
      <c r="CD103" s="65"/>
      <c r="CE103" s="65"/>
      <c r="CF103" s="65"/>
      <c r="CG103" s="65"/>
      <c r="CH103" s="65"/>
    </row>
    <row r="104" spans="53:86">
      <c r="BA104" s="246" t="s">
        <v>800</v>
      </c>
      <c r="BB104" s="65"/>
      <c r="BC104" s="65"/>
      <c r="BD104" s="65"/>
      <c r="BE104" s="65"/>
      <c r="BF104" s="65"/>
      <c r="BG104" s="65"/>
      <c r="BH104" s="65"/>
      <c r="BI104" s="65"/>
      <c r="BJ104" s="65"/>
      <c r="BK104" s="65"/>
      <c r="BL104" s="65"/>
      <c r="BM104" s="244" t="s">
        <v>548</v>
      </c>
      <c r="BN104" s="65"/>
      <c r="BO104" s="65"/>
      <c r="BP104" s="65"/>
      <c r="BQ104" s="65"/>
      <c r="BR104" s="65"/>
      <c r="BS104" s="65"/>
      <c r="BT104" s="65"/>
      <c r="BU104" s="65"/>
      <c r="BV104" s="65"/>
      <c r="BW104" s="65"/>
      <c r="BX104" s="65"/>
      <c r="BY104" s="65"/>
      <c r="BZ104" s="65"/>
      <c r="CA104" s="65"/>
      <c r="CB104" s="65"/>
      <c r="CC104" s="65"/>
      <c r="CD104" s="65"/>
      <c r="CE104" s="65"/>
      <c r="CF104" s="65"/>
      <c r="CG104" s="65"/>
      <c r="CH104" s="65"/>
    </row>
    <row r="105" spans="53:86">
      <c r="BA105" s="246" t="s">
        <v>801</v>
      </c>
      <c r="BB105" s="65"/>
      <c r="BC105" s="65"/>
      <c r="BD105" s="65"/>
      <c r="BE105" s="65"/>
      <c r="BF105" s="65"/>
      <c r="BG105" s="65"/>
      <c r="BH105" s="65"/>
      <c r="BI105" s="65"/>
      <c r="BJ105" s="65"/>
      <c r="BK105" s="65"/>
      <c r="BL105" s="65"/>
      <c r="BM105" s="244" t="s">
        <v>549</v>
      </c>
      <c r="BN105" s="65"/>
      <c r="BO105" s="65"/>
      <c r="BP105" s="65"/>
      <c r="BQ105" s="65"/>
      <c r="BR105" s="65"/>
      <c r="BS105" s="65"/>
      <c r="BT105" s="65"/>
      <c r="BU105" s="65"/>
      <c r="BV105" s="65"/>
      <c r="BW105" s="65"/>
      <c r="BX105" s="65"/>
      <c r="BY105" s="65"/>
      <c r="BZ105" s="65"/>
      <c r="CA105" s="65"/>
      <c r="CB105" s="65"/>
      <c r="CC105" s="65"/>
      <c r="CD105" s="65"/>
      <c r="CE105" s="65"/>
      <c r="CF105" s="65"/>
      <c r="CG105" s="65"/>
      <c r="CH105" s="65"/>
    </row>
    <row r="106" spans="53:86">
      <c r="BA106" s="246" t="s">
        <v>802</v>
      </c>
      <c r="BB106" s="65"/>
      <c r="BC106" s="65"/>
      <c r="BD106" s="65"/>
      <c r="BE106" s="65"/>
      <c r="BF106" s="65"/>
      <c r="BG106" s="65"/>
      <c r="BH106" s="65"/>
      <c r="BI106" s="65"/>
      <c r="BJ106" s="65"/>
      <c r="BK106" s="65"/>
      <c r="BL106" s="65"/>
      <c r="BM106" s="244" t="s">
        <v>550</v>
      </c>
      <c r="BN106" s="65"/>
      <c r="BO106" s="65"/>
      <c r="BP106" s="65"/>
      <c r="BQ106" s="65"/>
      <c r="BR106" s="65"/>
      <c r="BS106" s="65"/>
      <c r="BT106" s="65"/>
      <c r="BU106" s="65"/>
      <c r="BV106" s="65"/>
      <c r="BW106" s="65"/>
      <c r="BX106" s="65"/>
      <c r="BY106" s="65"/>
      <c r="BZ106" s="65"/>
      <c r="CA106" s="65"/>
      <c r="CB106" s="65"/>
      <c r="CC106" s="65"/>
      <c r="CD106" s="65"/>
      <c r="CE106" s="65"/>
      <c r="CF106" s="65"/>
      <c r="CG106" s="65"/>
      <c r="CH106" s="65"/>
    </row>
    <row r="107" spans="53:86" ht="15">
      <c r="BA107" s="274" t="s">
        <v>777</v>
      </c>
      <c r="BB107" s="65"/>
      <c r="BC107" s="65"/>
      <c r="BD107" s="65"/>
      <c r="BE107" s="65"/>
      <c r="BF107" s="65"/>
      <c r="BG107" s="65"/>
      <c r="BH107" s="65"/>
      <c r="BI107" s="65"/>
      <c r="BJ107" s="65"/>
      <c r="BK107" s="65"/>
      <c r="BL107" s="65"/>
      <c r="BM107" s="244" t="s">
        <v>551</v>
      </c>
      <c r="BN107" s="65"/>
      <c r="BO107" s="65"/>
      <c r="BP107" s="65"/>
      <c r="BQ107" s="65"/>
      <c r="BR107" s="65"/>
      <c r="BS107" s="65"/>
      <c r="BT107" s="65"/>
      <c r="BU107" s="65"/>
      <c r="BV107" s="65"/>
      <c r="BW107" s="65"/>
      <c r="BX107" s="65"/>
      <c r="BY107" s="65"/>
      <c r="BZ107" s="65"/>
      <c r="CA107" s="65"/>
      <c r="CB107" s="65"/>
      <c r="CC107" s="65"/>
      <c r="CD107" s="65"/>
      <c r="CE107" s="65"/>
      <c r="CF107" s="65"/>
      <c r="CG107" s="65"/>
      <c r="CH107" s="65"/>
    </row>
    <row r="108" spans="53:86">
      <c r="BA108" s="246" t="s">
        <v>778</v>
      </c>
      <c r="BB108" s="65"/>
      <c r="BC108" s="65"/>
      <c r="BD108" s="65"/>
      <c r="BE108" s="65"/>
      <c r="BF108" s="65"/>
      <c r="BG108" s="65"/>
      <c r="BH108" s="65"/>
      <c r="BI108" s="65"/>
      <c r="BJ108" s="65"/>
      <c r="BK108" s="65"/>
      <c r="BL108" s="65"/>
      <c r="BM108" s="244" t="s">
        <v>552</v>
      </c>
      <c r="BN108" s="65"/>
      <c r="BO108" s="65"/>
      <c r="BP108" s="65"/>
      <c r="BQ108" s="65"/>
      <c r="BR108" s="65"/>
      <c r="BS108" s="65"/>
      <c r="BT108" s="65"/>
      <c r="BU108" s="65"/>
      <c r="BV108" s="65"/>
      <c r="BW108" s="65"/>
      <c r="BX108" s="65"/>
      <c r="BY108" s="65"/>
      <c r="BZ108" s="65"/>
      <c r="CA108" s="65"/>
      <c r="CB108" s="65"/>
      <c r="CC108" s="65"/>
      <c r="CD108" s="65"/>
      <c r="CE108" s="65"/>
      <c r="CF108" s="65"/>
      <c r="CG108" s="65"/>
      <c r="CH108" s="65"/>
    </row>
    <row r="109" spans="53:86" ht="15">
      <c r="BA109" s="274" t="s">
        <v>779</v>
      </c>
      <c r="BB109" s="65"/>
      <c r="BC109" s="65"/>
      <c r="BD109" s="65"/>
      <c r="BE109" s="65"/>
      <c r="BF109" s="65"/>
      <c r="BG109" s="65"/>
      <c r="BH109" s="65"/>
      <c r="BI109" s="65"/>
      <c r="BJ109" s="65"/>
      <c r="BK109" s="65"/>
      <c r="BL109" s="65"/>
      <c r="BM109" s="244" t="s">
        <v>553</v>
      </c>
      <c r="BN109" s="65"/>
      <c r="BO109" s="65"/>
      <c r="BP109" s="65"/>
      <c r="BQ109" s="65"/>
      <c r="BR109" s="65"/>
      <c r="BS109" s="65"/>
      <c r="BT109" s="65"/>
      <c r="BU109" s="65"/>
      <c r="BV109" s="65"/>
      <c r="BW109" s="65"/>
      <c r="BX109" s="65"/>
      <c r="BY109" s="65"/>
      <c r="BZ109" s="65"/>
      <c r="CA109" s="65"/>
      <c r="CB109" s="65"/>
      <c r="CC109" s="65"/>
      <c r="CD109" s="65"/>
      <c r="CE109" s="65"/>
      <c r="CF109" s="65"/>
      <c r="CG109" s="65"/>
      <c r="CH109" s="65"/>
    </row>
    <row r="110" spans="53:86">
      <c r="BA110" s="246" t="s">
        <v>780</v>
      </c>
      <c r="BB110" s="65"/>
      <c r="BC110" s="65"/>
      <c r="BD110" s="65"/>
      <c r="BE110" s="65"/>
      <c r="BF110" s="65"/>
      <c r="BG110" s="65"/>
      <c r="BH110" s="65"/>
      <c r="BI110" s="65"/>
      <c r="BJ110" s="65"/>
      <c r="BK110" s="65"/>
      <c r="BL110" s="65"/>
      <c r="BM110" s="244" t="s">
        <v>646</v>
      </c>
      <c r="BN110" s="65"/>
      <c r="BO110" s="65"/>
      <c r="BP110" s="65"/>
      <c r="BQ110" s="65"/>
      <c r="BR110" s="65"/>
      <c r="BS110" s="65"/>
      <c r="BT110" s="65"/>
      <c r="BU110" s="65"/>
      <c r="BV110" s="65"/>
      <c r="BW110" s="65"/>
      <c r="BX110" s="65"/>
      <c r="BY110" s="65"/>
      <c r="BZ110" s="65"/>
      <c r="CA110" s="65"/>
      <c r="CB110" s="65"/>
      <c r="CC110" s="65"/>
      <c r="CD110" s="65"/>
      <c r="CE110" s="65"/>
      <c r="CF110" s="65"/>
      <c r="CG110" s="65"/>
      <c r="CH110" s="65"/>
    </row>
    <row r="111" spans="53:86">
      <c r="BA111" s="246" t="s">
        <v>781</v>
      </c>
      <c r="BB111" s="65"/>
      <c r="BC111" s="65"/>
      <c r="BD111" s="65"/>
      <c r="BE111" s="65"/>
      <c r="BF111" s="65"/>
      <c r="BG111" s="65"/>
      <c r="BH111" s="65"/>
      <c r="BI111" s="65"/>
      <c r="BJ111" s="65"/>
      <c r="BK111" s="65"/>
      <c r="BL111" s="65"/>
      <c r="BM111" s="244" t="s">
        <v>81</v>
      </c>
      <c r="BN111" s="65"/>
      <c r="BO111" s="65"/>
      <c r="BP111" s="65"/>
      <c r="BQ111" s="65"/>
      <c r="BR111" s="65"/>
      <c r="BS111" s="65"/>
      <c r="BT111" s="65"/>
      <c r="BU111" s="65"/>
      <c r="BV111" s="65"/>
      <c r="BW111" s="65"/>
      <c r="BX111" s="65"/>
      <c r="BY111" s="65"/>
      <c r="BZ111" s="65"/>
      <c r="CA111" s="65"/>
      <c r="CB111" s="65"/>
      <c r="CC111" s="65"/>
      <c r="CD111" s="65"/>
      <c r="CE111" s="65"/>
      <c r="CF111" s="65"/>
      <c r="CG111" s="65"/>
      <c r="CH111" s="65"/>
    </row>
    <row r="112" spans="53:86">
      <c r="BA112" s="246" t="s">
        <v>782</v>
      </c>
      <c r="BB112" s="65"/>
      <c r="BC112" s="65"/>
      <c r="BD112" s="65"/>
      <c r="BE112" s="65"/>
      <c r="BF112" s="65"/>
      <c r="BG112" s="65"/>
      <c r="BH112" s="65"/>
      <c r="BI112" s="65"/>
      <c r="BJ112" s="65"/>
      <c r="BK112" s="65"/>
      <c r="BL112" s="65"/>
      <c r="BM112" s="244" t="s">
        <v>554</v>
      </c>
      <c r="BN112" s="65"/>
      <c r="BO112" s="65"/>
      <c r="BP112" s="65"/>
      <c r="BQ112" s="65"/>
      <c r="BR112" s="65"/>
      <c r="BS112" s="65"/>
      <c r="BT112" s="65"/>
      <c r="BU112" s="65"/>
      <c r="BV112" s="65"/>
      <c r="BW112" s="65"/>
      <c r="BX112" s="65"/>
      <c r="BY112" s="65"/>
      <c r="BZ112" s="65"/>
      <c r="CA112" s="65"/>
      <c r="CB112" s="65"/>
      <c r="CC112" s="65"/>
      <c r="CD112" s="65"/>
      <c r="CE112" s="65"/>
      <c r="CF112" s="65"/>
      <c r="CG112" s="65"/>
      <c r="CH112" s="65"/>
    </row>
    <row r="113" spans="53:86">
      <c r="BA113" s="246" t="s">
        <v>783</v>
      </c>
      <c r="BB113" s="65"/>
      <c r="BC113" s="65"/>
      <c r="BD113" s="65"/>
      <c r="BE113" s="65"/>
      <c r="BF113" s="65"/>
      <c r="BG113" s="65"/>
      <c r="BH113" s="65"/>
      <c r="BI113" s="65"/>
      <c r="BJ113" s="65"/>
      <c r="BK113" s="65"/>
      <c r="BL113" s="65"/>
      <c r="BM113" s="244" t="s">
        <v>555</v>
      </c>
      <c r="BN113" s="65"/>
      <c r="BO113" s="65"/>
      <c r="BP113" s="65"/>
      <c r="BQ113" s="65"/>
      <c r="BR113" s="65"/>
      <c r="BS113" s="65"/>
      <c r="BT113" s="65"/>
      <c r="BU113" s="65"/>
      <c r="BV113" s="65"/>
      <c r="BW113" s="65"/>
      <c r="BX113" s="65"/>
      <c r="BY113" s="65"/>
      <c r="BZ113" s="65"/>
      <c r="CA113" s="65"/>
      <c r="CB113" s="65"/>
      <c r="CC113" s="65"/>
      <c r="CD113" s="65"/>
      <c r="CE113" s="65"/>
      <c r="CF113" s="65"/>
      <c r="CG113" s="65"/>
      <c r="CH113" s="65"/>
    </row>
    <row r="114" spans="53:86" ht="15">
      <c r="BA114" s="274" t="s">
        <v>784</v>
      </c>
      <c r="BB114" s="65"/>
      <c r="BC114" s="65"/>
      <c r="BD114" s="65"/>
      <c r="BE114" s="65"/>
      <c r="BF114" s="65"/>
      <c r="BG114" s="65"/>
      <c r="BH114" s="65"/>
      <c r="BI114" s="65"/>
      <c r="BJ114" s="65"/>
      <c r="BK114" s="65"/>
      <c r="BL114" s="65"/>
      <c r="BM114" s="244" t="s">
        <v>556</v>
      </c>
      <c r="BN114" s="65"/>
      <c r="BO114" s="65"/>
      <c r="BP114" s="65"/>
      <c r="BQ114" s="65"/>
      <c r="BR114" s="65"/>
      <c r="BS114" s="65"/>
      <c r="BT114" s="65"/>
      <c r="BU114" s="65"/>
      <c r="BV114" s="65"/>
      <c r="BW114" s="65"/>
      <c r="BX114" s="65"/>
      <c r="BY114" s="65"/>
      <c r="BZ114" s="65"/>
      <c r="CA114" s="65"/>
      <c r="CB114" s="65"/>
      <c r="CC114" s="65"/>
      <c r="CD114" s="65"/>
      <c r="CE114" s="65"/>
      <c r="CF114" s="65"/>
      <c r="CG114" s="65"/>
      <c r="CH114" s="65"/>
    </row>
    <row r="115" spans="53:86">
      <c r="BA115" s="246" t="s">
        <v>785</v>
      </c>
      <c r="BB115" s="65"/>
      <c r="BC115" s="65"/>
      <c r="BD115" s="65"/>
      <c r="BE115" s="65"/>
      <c r="BF115" s="65"/>
      <c r="BG115" s="65"/>
      <c r="BH115" s="65"/>
      <c r="BI115" s="65"/>
      <c r="BJ115" s="65"/>
      <c r="BK115" s="65"/>
      <c r="BL115" s="65"/>
      <c r="BM115" s="244" t="s">
        <v>557</v>
      </c>
      <c r="BN115" s="65"/>
      <c r="BO115" s="65"/>
      <c r="BP115" s="65"/>
      <c r="BQ115" s="65"/>
      <c r="BR115" s="65"/>
      <c r="BS115" s="65"/>
      <c r="BT115" s="65"/>
      <c r="BU115" s="65"/>
      <c r="BV115" s="65"/>
      <c r="BW115" s="65"/>
      <c r="BX115" s="65"/>
      <c r="BY115" s="65"/>
      <c r="BZ115" s="65"/>
      <c r="CA115" s="65"/>
      <c r="CB115" s="65"/>
      <c r="CC115" s="65"/>
      <c r="CD115" s="65"/>
      <c r="CE115" s="65"/>
      <c r="CF115" s="65"/>
      <c r="CG115" s="65"/>
      <c r="CH115" s="65"/>
    </row>
    <row r="116" spans="53:86">
      <c r="BA116" s="246" t="s">
        <v>786</v>
      </c>
      <c r="BB116" s="65"/>
      <c r="BC116" s="65"/>
      <c r="BD116" s="65"/>
      <c r="BE116" s="65"/>
      <c r="BF116" s="65"/>
      <c r="BG116" s="65"/>
      <c r="BH116" s="65"/>
      <c r="BI116" s="65"/>
      <c r="BJ116" s="65"/>
      <c r="BK116" s="65"/>
      <c r="BL116" s="65"/>
      <c r="BM116" s="244" t="s">
        <v>558</v>
      </c>
      <c r="BN116" s="65"/>
      <c r="BO116" s="65"/>
      <c r="BP116" s="65"/>
      <c r="BQ116" s="65"/>
      <c r="BR116" s="65"/>
      <c r="BS116" s="65"/>
      <c r="BT116" s="65"/>
      <c r="BU116" s="65"/>
      <c r="BV116" s="65"/>
      <c r="BW116" s="65"/>
      <c r="BX116" s="65"/>
      <c r="BY116" s="65"/>
      <c r="BZ116" s="65"/>
      <c r="CA116" s="65"/>
      <c r="CB116" s="65"/>
      <c r="CC116" s="65"/>
      <c r="CD116" s="65"/>
      <c r="CE116" s="65"/>
      <c r="CF116" s="65"/>
      <c r="CG116" s="65"/>
      <c r="CH116" s="65"/>
    </row>
    <row r="117" spans="53:86">
      <c r="BA117" s="246" t="s">
        <v>787</v>
      </c>
      <c r="BB117" s="65"/>
      <c r="BC117" s="65"/>
      <c r="BD117" s="65"/>
      <c r="BE117" s="65"/>
      <c r="BF117" s="65"/>
      <c r="BG117" s="65"/>
      <c r="BH117" s="65"/>
      <c r="BI117" s="65"/>
      <c r="BJ117" s="65"/>
      <c r="BK117" s="65"/>
      <c r="BL117" s="65"/>
      <c r="BM117" s="244" t="s">
        <v>559</v>
      </c>
      <c r="BN117" s="65"/>
      <c r="BO117" s="65"/>
      <c r="BP117" s="65"/>
      <c r="BQ117" s="65"/>
      <c r="BR117" s="65"/>
      <c r="BS117" s="65"/>
      <c r="BT117" s="65"/>
      <c r="BU117" s="65"/>
      <c r="BV117" s="65"/>
      <c r="BW117" s="65"/>
      <c r="BX117" s="65"/>
      <c r="BY117" s="65"/>
      <c r="BZ117" s="65"/>
      <c r="CA117" s="65"/>
      <c r="CB117" s="65"/>
      <c r="CC117" s="65"/>
      <c r="CD117" s="65"/>
      <c r="CE117" s="65"/>
      <c r="CF117" s="65"/>
      <c r="CG117" s="65"/>
      <c r="CH117" s="65"/>
    </row>
    <row r="118" spans="53:86">
      <c r="BA118" s="246" t="s">
        <v>788</v>
      </c>
      <c r="BB118" s="65"/>
      <c r="BC118" s="65"/>
      <c r="BD118" s="65"/>
      <c r="BE118" s="65"/>
      <c r="BF118" s="65"/>
      <c r="BG118" s="65"/>
      <c r="BH118" s="65"/>
      <c r="BI118" s="65"/>
      <c r="BJ118" s="65"/>
      <c r="BK118" s="65"/>
      <c r="BL118" s="65"/>
      <c r="BM118" s="244" t="s">
        <v>560</v>
      </c>
      <c r="BN118" s="65"/>
      <c r="BO118" s="65"/>
      <c r="BP118" s="65"/>
      <c r="BQ118" s="65"/>
      <c r="BR118" s="65"/>
      <c r="BS118" s="65"/>
      <c r="BT118" s="65"/>
      <c r="BU118" s="65"/>
      <c r="BV118" s="65"/>
      <c r="BW118" s="65"/>
      <c r="BX118" s="65"/>
      <c r="BY118" s="65"/>
      <c r="BZ118" s="65"/>
      <c r="CA118" s="65"/>
      <c r="CB118" s="65"/>
      <c r="CC118" s="65"/>
      <c r="CD118" s="65"/>
      <c r="CE118" s="65"/>
      <c r="CF118" s="65"/>
      <c r="CG118" s="65"/>
      <c r="CH118" s="65"/>
    </row>
    <row r="119" spans="53:86">
      <c r="BA119" s="246" t="s">
        <v>789</v>
      </c>
      <c r="BB119" s="65"/>
      <c r="BC119" s="65"/>
      <c r="BD119" s="65"/>
      <c r="BE119" s="65"/>
      <c r="BF119" s="65"/>
      <c r="BG119" s="65"/>
      <c r="BH119" s="65"/>
      <c r="BI119" s="65"/>
      <c r="BJ119" s="65"/>
      <c r="BK119" s="65"/>
      <c r="BL119" s="65"/>
      <c r="BM119" s="244" t="s">
        <v>82</v>
      </c>
      <c r="BN119" s="65"/>
      <c r="BO119" s="65"/>
      <c r="BP119" s="65"/>
      <c r="BQ119" s="65"/>
      <c r="BR119" s="65"/>
      <c r="BS119" s="65"/>
      <c r="BT119" s="65"/>
      <c r="BU119" s="65"/>
      <c r="BV119" s="65"/>
      <c r="BW119" s="65"/>
      <c r="BX119" s="65"/>
      <c r="BY119" s="65"/>
      <c r="BZ119" s="65"/>
      <c r="CA119" s="65"/>
      <c r="CB119" s="65"/>
      <c r="CC119" s="65"/>
      <c r="CD119" s="65"/>
      <c r="CE119" s="65"/>
      <c r="CF119" s="65"/>
      <c r="CG119" s="65"/>
      <c r="CH119" s="65"/>
    </row>
    <row r="120" spans="53:86">
      <c r="BA120" s="246" t="s">
        <v>790</v>
      </c>
      <c r="BB120" s="65"/>
      <c r="BC120" s="65"/>
      <c r="BD120" s="65"/>
      <c r="BE120" s="65"/>
      <c r="BF120" s="65"/>
      <c r="BG120" s="65"/>
      <c r="BH120" s="65"/>
      <c r="BI120" s="65"/>
      <c r="BJ120" s="65"/>
      <c r="BK120" s="65"/>
      <c r="BL120" s="65"/>
      <c r="BM120" s="244" t="s">
        <v>561</v>
      </c>
      <c r="BN120" s="65"/>
      <c r="BO120" s="65"/>
      <c r="BP120" s="65"/>
      <c r="BQ120" s="65"/>
      <c r="BR120" s="65"/>
      <c r="BS120" s="65"/>
      <c r="BT120" s="65"/>
      <c r="BU120" s="65"/>
      <c r="BV120" s="65"/>
      <c r="BW120" s="65"/>
      <c r="BX120" s="65"/>
      <c r="BY120" s="65"/>
      <c r="BZ120" s="65"/>
      <c r="CA120" s="65"/>
      <c r="CB120" s="65"/>
      <c r="CC120" s="65"/>
      <c r="CD120" s="65"/>
      <c r="CE120" s="65"/>
      <c r="CF120" s="65"/>
      <c r="CG120" s="65"/>
      <c r="CH120" s="65"/>
    </row>
    <row r="121" spans="53:86" ht="15">
      <c r="BA121" s="274" t="s">
        <v>791</v>
      </c>
      <c r="BB121" s="65"/>
      <c r="BC121" s="65"/>
      <c r="BD121" s="65"/>
      <c r="BE121" s="65"/>
      <c r="BF121" s="65"/>
      <c r="BG121" s="65"/>
      <c r="BH121" s="65"/>
      <c r="BI121" s="65"/>
      <c r="BJ121" s="65"/>
      <c r="BK121" s="65"/>
      <c r="BL121" s="65"/>
      <c r="BM121" s="244" t="s">
        <v>562</v>
      </c>
      <c r="BN121" s="65"/>
      <c r="BO121" s="65"/>
      <c r="BP121" s="65"/>
      <c r="BQ121" s="65"/>
      <c r="BR121" s="65"/>
      <c r="BS121" s="65"/>
      <c r="BT121" s="65"/>
      <c r="BU121" s="65"/>
      <c r="BV121" s="65"/>
      <c r="BW121" s="65"/>
      <c r="BX121" s="65"/>
      <c r="BY121" s="65"/>
      <c r="BZ121" s="65"/>
      <c r="CA121" s="65"/>
      <c r="CB121" s="65"/>
      <c r="CC121" s="65"/>
      <c r="CD121" s="65"/>
      <c r="CE121" s="65"/>
      <c r="CF121" s="65"/>
      <c r="CG121" s="65"/>
      <c r="CH121" s="65"/>
    </row>
    <row r="122" spans="53:86">
      <c r="BA122" s="246" t="s">
        <v>792</v>
      </c>
      <c r="BB122" s="65"/>
      <c r="BC122" s="65"/>
      <c r="BD122" s="65"/>
      <c r="BE122" s="65"/>
      <c r="BF122" s="65"/>
      <c r="BG122" s="65"/>
      <c r="BH122" s="65"/>
      <c r="BI122" s="65"/>
      <c r="BJ122" s="65"/>
      <c r="BK122" s="65"/>
      <c r="BL122" s="65"/>
      <c r="BM122" s="244" t="s">
        <v>563</v>
      </c>
      <c r="BN122" s="65"/>
      <c r="BO122" s="65"/>
      <c r="BP122" s="65"/>
      <c r="BQ122" s="65"/>
      <c r="BR122" s="65"/>
      <c r="BS122" s="65"/>
      <c r="BT122" s="65"/>
      <c r="BU122" s="65"/>
      <c r="BV122" s="65"/>
      <c r="BW122" s="65"/>
      <c r="BX122" s="65"/>
      <c r="BY122" s="65"/>
      <c r="BZ122" s="65"/>
      <c r="CA122" s="65"/>
      <c r="CB122" s="65"/>
      <c r="CC122" s="65"/>
      <c r="CD122" s="65"/>
      <c r="CE122" s="65"/>
      <c r="CF122" s="65"/>
      <c r="CG122" s="65"/>
      <c r="CH122" s="65"/>
    </row>
    <row r="123" spans="53:86" ht="15">
      <c r="BA123" s="274" t="s">
        <v>793</v>
      </c>
      <c r="BB123" s="65"/>
      <c r="BC123" s="65"/>
      <c r="BD123" s="65"/>
      <c r="BE123" s="65"/>
      <c r="BF123" s="65"/>
      <c r="BG123" s="65"/>
      <c r="BH123" s="65"/>
      <c r="BI123" s="65"/>
      <c r="BJ123" s="65"/>
      <c r="BK123" s="65"/>
      <c r="BL123" s="65"/>
      <c r="BM123" s="244" t="s">
        <v>564</v>
      </c>
      <c r="BN123" s="65"/>
      <c r="BO123" s="65"/>
      <c r="BP123" s="65"/>
      <c r="BQ123" s="65"/>
      <c r="BR123" s="65"/>
      <c r="BS123" s="65"/>
      <c r="BT123" s="65"/>
      <c r="BU123" s="65"/>
      <c r="BV123" s="65"/>
      <c r="BW123" s="65"/>
      <c r="BX123" s="65"/>
      <c r="BY123" s="65"/>
      <c r="BZ123" s="65"/>
      <c r="CA123" s="65"/>
      <c r="CB123" s="65"/>
      <c r="CC123" s="65"/>
      <c r="CD123" s="65"/>
      <c r="CE123" s="65"/>
      <c r="CF123" s="65"/>
      <c r="CG123" s="65"/>
      <c r="CH123" s="65"/>
    </row>
    <row r="124" spans="53:86">
      <c r="BA124" s="246" t="s">
        <v>794</v>
      </c>
      <c r="BB124" s="65"/>
      <c r="BC124" s="65"/>
      <c r="BD124" s="65"/>
      <c r="BE124" s="65"/>
      <c r="BF124" s="65"/>
      <c r="BG124" s="65"/>
      <c r="BH124" s="65"/>
      <c r="BI124" s="65"/>
      <c r="BJ124" s="65"/>
      <c r="BK124" s="65"/>
      <c r="BL124" s="65"/>
      <c r="BM124" s="244" t="s">
        <v>565</v>
      </c>
      <c r="BN124" s="65"/>
      <c r="BO124" s="65"/>
      <c r="BP124" s="65"/>
      <c r="BQ124" s="65"/>
      <c r="BR124" s="65"/>
      <c r="BS124" s="65"/>
      <c r="BT124" s="65"/>
      <c r="BU124" s="65"/>
      <c r="BV124" s="65"/>
      <c r="BW124" s="65"/>
      <c r="BX124" s="65"/>
      <c r="BY124" s="65"/>
      <c r="BZ124" s="65"/>
      <c r="CA124" s="65"/>
      <c r="CB124" s="65"/>
      <c r="CC124" s="65"/>
      <c r="CD124" s="65"/>
      <c r="CE124" s="65"/>
      <c r="CF124" s="65"/>
      <c r="CG124" s="65"/>
      <c r="CH124" s="65"/>
    </row>
    <row r="125" spans="53:86">
      <c r="BA125" s="65"/>
      <c r="BB125" s="65"/>
      <c r="BC125" s="65"/>
      <c r="BD125" s="65"/>
      <c r="BE125" s="65"/>
      <c r="BF125" s="65"/>
      <c r="BG125" s="65"/>
      <c r="BH125" s="65"/>
      <c r="BI125" s="65"/>
      <c r="BJ125" s="65"/>
      <c r="BK125" s="65"/>
      <c r="BL125" s="65"/>
      <c r="BM125" s="244" t="s">
        <v>566</v>
      </c>
      <c r="BN125" s="65"/>
      <c r="BO125" s="65"/>
      <c r="BP125" s="65"/>
      <c r="BQ125" s="65"/>
      <c r="BR125" s="65"/>
      <c r="BS125" s="65"/>
      <c r="BT125" s="65"/>
      <c r="BU125" s="65"/>
      <c r="BV125" s="65"/>
      <c r="BW125" s="65"/>
      <c r="BX125" s="65"/>
      <c r="BY125" s="65"/>
      <c r="BZ125" s="65"/>
      <c r="CA125" s="65"/>
      <c r="CB125" s="65"/>
      <c r="CC125" s="65"/>
      <c r="CD125" s="65"/>
      <c r="CE125" s="65"/>
      <c r="CF125" s="65"/>
      <c r="CG125" s="65"/>
      <c r="CH125" s="65"/>
    </row>
    <row r="126" spans="53:86">
      <c r="BA126" s="65"/>
      <c r="BB126" s="65"/>
      <c r="BC126" s="65"/>
      <c r="BD126" s="65"/>
      <c r="BE126" s="65"/>
      <c r="BF126" s="65"/>
      <c r="BG126" s="65"/>
      <c r="BH126" s="65"/>
      <c r="BI126" s="65"/>
      <c r="BJ126" s="65"/>
      <c r="BK126" s="65"/>
      <c r="BL126" s="65"/>
      <c r="BM126" s="244" t="s">
        <v>567</v>
      </c>
      <c r="BN126" s="65"/>
      <c r="BO126" s="65"/>
      <c r="BP126" s="65"/>
      <c r="BQ126" s="65"/>
      <c r="BR126" s="65"/>
      <c r="BS126" s="65"/>
      <c r="BT126" s="65"/>
      <c r="BU126" s="65"/>
      <c r="BV126" s="65"/>
      <c r="BW126" s="65"/>
      <c r="BX126" s="65"/>
      <c r="BY126" s="65"/>
      <c r="BZ126" s="65"/>
      <c r="CA126" s="65"/>
      <c r="CB126" s="65"/>
      <c r="CC126" s="65"/>
      <c r="CD126" s="65"/>
      <c r="CE126" s="65"/>
      <c r="CF126" s="65"/>
      <c r="CG126" s="65"/>
      <c r="CH126" s="65"/>
    </row>
    <row r="127" spans="53:86">
      <c r="BA127" s="65"/>
      <c r="BB127" s="65"/>
      <c r="BC127" s="65"/>
      <c r="BD127" s="65"/>
      <c r="BE127" s="65"/>
      <c r="BF127" s="65"/>
      <c r="BG127" s="65"/>
      <c r="BH127" s="65"/>
      <c r="BI127" s="65"/>
      <c r="BJ127" s="65"/>
      <c r="BK127" s="65"/>
      <c r="BL127" s="65"/>
      <c r="BM127" s="244" t="s">
        <v>568</v>
      </c>
      <c r="BN127" s="65"/>
      <c r="BO127" s="65"/>
      <c r="BP127" s="65"/>
      <c r="BQ127" s="65"/>
      <c r="BR127" s="65"/>
      <c r="BS127" s="65"/>
      <c r="BT127" s="65"/>
      <c r="BU127" s="65"/>
      <c r="BV127" s="65"/>
      <c r="BW127" s="65"/>
      <c r="BX127" s="65"/>
      <c r="BY127" s="65"/>
      <c r="BZ127" s="65"/>
      <c r="CA127" s="65"/>
      <c r="CB127" s="65"/>
      <c r="CC127" s="65"/>
      <c r="CD127" s="65"/>
      <c r="CE127" s="65"/>
      <c r="CF127" s="65"/>
      <c r="CG127" s="65"/>
      <c r="CH127" s="65"/>
    </row>
    <row r="128" spans="53:86">
      <c r="BA128" s="65"/>
      <c r="BB128" s="65"/>
      <c r="BC128" s="65"/>
      <c r="BD128" s="65"/>
      <c r="BE128" s="65"/>
      <c r="BF128" s="65"/>
      <c r="BG128" s="65"/>
      <c r="BH128" s="65"/>
      <c r="BI128" s="65"/>
      <c r="BJ128" s="65"/>
      <c r="BK128" s="65"/>
      <c r="BL128" s="65"/>
      <c r="BM128" s="244" t="s">
        <v>569</v>
      </c>
      <c r="BN128" s="65"/>
      <c r="BO128" s="65"/>
      <c r="BP128" s="65"/>
      <c r="BQ128" s="65"/>
      <c r="BR128" s="65"/>
      <c r="BS128" s="65"/>
      <c r="BT128" s="65"/>
      <c r="BU128" s="65"/>
      <c r="BV128" s="65"/>
      <c r="BW128" s="65"/>
      <c r="BX128" s="65"/>
      <c r="BY128" s="65"/>
      <c r="BZ128" s="65"/>
      <c r="CA128" s="65"/>
      <c r="CB128" s="65"/>
      <c r="CC128" s="65"/>
      <c r="CD128" s="65"/>
      <c r="CE128" s="65"/>
      <c r="CF128" s="65"/>
      <c r="CG128" s="65"/>
      <c r="CH128" s="65"/>
    </row>
    <row r="129" spans="53:86">
      <c r="BA129" s="65"/>
      <c r="BB129" s="65"/>
      <c r="BC129" s="65"/>
      <c r="BD129" s="65"/>
      <c r="BE129" s="65"/>
      <c r="BF129" s="65"/>
      <c r="BG129" s="65"/>
      <c r="BH129" s="65"/>
      <c r="BI129" s="65"/>
      <c r="BJ129" s="65"/>
      <c r="BK129" s="65"/>
      <c r="BL129" s="65"/>
      <c r="BM129" s="244" t="s">
        <v>570</v>
      </c>
      <c r="BN129" s="65"/>
      <c r="BO129" s="65"/>
      <c r="BP129" s="65"/>
      <c r="BQ129" s="65"/>
      <c r="BR129" s="65"/>
      <c r="BS129" s="65"/>
      <c r="BT129" s="65"/>
      <c r="BU129" s="65"/>
      <c r="BV129" s="65"/>
      <c r="BW129" s="65"/>
      <c r="BX129" s="65"/>
      <c r="BY129" s="65"/>
      <c r="BZ129" s="65"/>
      <c r="CA129" s="65"/>
      <c r="CB129" s="65"/>
      <c r="CC129" s="65"/>
      <c r="CD129" s="65"/>
      <c r="CE129" s="65"/>
      <c r="CF129" s="65"/>
      <c r="CG129" s="65"/>
      <c r="CH129" s="65"/>
    </row>
    <row r="130" spans="53:86">
      <c r="BA130" s="65"/>
      <c r="BB130" s="65"/>
      <c r="BC130" s="65"/>
      <c r="BD130" s="65"/>
      <c r="BE130" s="65"/>
      <c r="BF130" s="65"/>
      <c r="BG130" s="65"/>
      <c r="BH130" s="65"/>
      <c r="BI130" s="65"/>
      <c r="BJ130" s="65"/>
      <c r="BK130" s="65"/>
      <c r="BL130" s="65"/>
      <c r="BM130" s="244" t="s">
        <v>571</v>
      </c>
      <c r="BN130" s="65"/>
      <c r="BO130" s="65"/>
      <c r="BP130" s="65"/>
      <c r="BQ130" s="65"/>
      <c r="BR130" s="65"/>
      <c r="BS130" s="65"/>
      <c r="BT130" s="65"/>
      <c r="BU130" s="65"/>
      <c r="BV130" s="65"/>
      <c r="BW130" s="65"/>
      <c r="BX130" s="65"/>
      <c r="BY130" s="65"/>
      <c r="BZ130" s="65"/>
      <c r="CA130" s="65"/>
      <c r="CB130" s="65"/>
      <c r="CC130" s="65"/>
      <c r="CD130" s="65"/>
      <c r="CE130" s="65"/>
      <c r="CF130" s="65"/>
      <c r="CG130" s="65"/>
      <c r="CH130" s="65"/>
    </row>
    <row r="131" spans="53:86">
      <c r="BA131" s="65"/>
      <c r="BB131" s="65"/>
      <c r="BC131" s="65"/>
      <c r="BD131" s="65"/>
      <c r="BE131" s="65"/>
      <c r="BF131" s="65"/>
      <c r="BG131" s="65"/>
      <c r="BH131" s="65"/>
      <c r="BI131" s="65"/>
      <c r="BJ131" s="65"/>
      <c r="BK131" s="65"/>
      <c r="BL131" s="65"/>
      <c r="BM131" s="244" t="s">
        <v>572</v>
      </c>
      <c r="BN131" s="65"/>
      <c r="BO131" s="65"/>
      <c r="BP131" s="65"/>
      <c r="BQ131" s="65"/>
      <c r="BR131" s="65"/>
      <c r="BS131" s="65"/>
      <c r="BT131" s="65"/>
      <c r="BU131" s="65"/>
      <c r="BV131" s="65"/>
      <c r="BW131" s="65"/>
      <c r="BX131" s="65"/>
      <c r="BY131" s="65"/>
      <c r="BZ131" s="65"/>
      <c r="CA131" s="65"/>
      <c r="CB131" s="65"/>
      <c r="CC131" s="65"/>
      <c r="CD131" s="65"/>
      <c r="CE131" s="65"/>
      <c r="CF131" s="65"/>
      <c r="CG131" s="65"/>
      <c r="CH131" s="65"/>
    </row>
    <row r="132" spans="53:86">
      <c r="BA132" s="65"/>
      <c r="BB132" s="65"/>
      <c r="BC132" s="65"/>
      <c r="BD132" s="65"/>
      <c r="BE132" s="65"/>
      <c r="BF132" s="65"/>
      <c r="BG132" s="65"/>
      <c r="BH132" s="65"/>
      <c r="BI132" s="65"/>
      <c r="BJ132" s="65"/>
      <c r="BK132" s="65"/>
      <c r="BL132" s="65"/>
      <c r="BM132" s="244" t="s">
        <v>573</v>
      </c>
      <c r="BN132" s="65"/>
      <c r="BO132" s="65"/>
      <c r="BP132" s="65"/>
      <c r="BQ132" s="65"/>
      <c r="BR132" s="65"/>
      <c r="BS132" s="65"/>
      <c r="BT132" s="65"/>
      <c r="BU132" s="65"/>
      <c r="BV132" s="65"/>
      <c r="BW132" s="65"/>
      <c r="BX132" s="65"/>
      <c r="BY132" s="65"/>
      <c r="BZ132" s="65"/>
      <c r="CA132" s="65"/>
      <c r="CB132" s="65"/>
      <c r="CC132" s="65"/>
      <c r="CD132" s="65"/>
      <c r="CE132" s="65"/>
      <c r="CF132" s="65"/>
      <c r="CG132" s="65"/>
      <c r="CH132" s="65"/>
    </row>
    <row r="133" spans="53:86">
      <c r="BA133" s="65"/>
      <c r="BB133" s="65"/>
      <c r="BC133" s="65"/>
      <c r="BD133" s="65"/>
      <c r="BE133" s="65"/>
      <c r="BF133" s="65"/>
      <c r="BG133" s="65"/>
      <c r="BH133" s="65"/>
      <c r="BI133" s="65"/>
      <c r="BJ133" s="65"/>
      <c r="BK133" s="65"/>
      <c r="BL133" s="65"/>
      <c r="BM133" s="244" t="s">
        <v>574</v>
      </c>
      <c r="BN133" s="65"/>
      <c r="BO133" s="65"/>
      <c r="BP133" s="65"/>
      <c r="BQ133" s="65"/>
      <c r="BR133" s="65"/>
      <c r="BS133" s="65"/>
      <c r="BT133" s="65"/>
      <c r="BU133" s="65"/>
      <c r="BV133" s="65"/>
      <c r="BW133" s="65"/>
      <c r="BX133" s="65"/>
      <c r="BY133" s="65"/>
      <c r="BZ133" s="65"/>
      <c r="CA133" s="65"/>
      <c r="CB133" s="65"/>
      <c r="CC133" s="65"/>
      <c r="CD133" s="65"/>
      <c r="CE133" s="65"/>
      <c r="CF133" s="65"/>
      <c r="CG133" s="65"/>
      <c r="CH133" s="65"/>
    </row>
    <row r="134" spans="53:86">
      <c r="BA134" s="65"/>
      <c r="BB134" s="65"/>
      <c r="BC134" s="65"/>
      <c r="BD134" s="65"/>
      <c r="BE134" s="65"/>
      <c r="BF134" s="65"/>
      <c r="BG134" s="65"/>
      <c r="BH134" s="65"/>
      <c r="BI134" s="65"/>
      <c r="BJ134" s="65"/>
      <c r="BK134" s="65"/>
      <c r="BL134" s="65"/>
      <c r="BM134" s="244" t="s">
        <v>575</v>
      </c>
      <c r="BN134" s="65"/>
      <c r="BO134" s="65"/>
      <c r="BP134" s="65"/>
      <c r="BQ134" s="65"/>
      <c r="BR134" s="65"/>
      <c r="BS134" s="65"/>
      <c r="BT134" s="65"/>
      <c r="BU134" s="65"/>
      <c r="BV134" s="65"/>
      <c r="BW134" s="65"/>
      <c r="BX134" s="65"/>
      <c r="BY134" s="65"/>
      <c r="BZ134" s="65"/>
      <c r="CA134" s="65"/>
      <c r="CB134" s="65"/>
      <c r="CC134" s="65"/>
      <c r="CD134" s="65"/>
      <c r="CE134" s="65"/>
      <c r="CF134" s="65"/>
      <c r="CG134" s="65"/>
      <c r="CH134" s="65"/>
    </row>
    <row r="135" spans="53:86">
      <c r="BA135" s="65"/>
      <c r="BB135" s="65"/>
      <c r="BC135" s="65"/>
      <c r="BD135" s="65"/>
      <c r="BE135" s="65"/>
      <c r="BF135" s="65"/>
      <c r="BG135" s="65"/>
      <c r="BH135" s="65"/>
      <c r="BI135" s="65"/>
      <c r="BJ135" s="65"/>
      <c r="BK135" s="65"/>
      <c r="BL135" s="65"/>
      <c r="BM135" s="244" t="s">
        <v>576</v>
      </c>
      <c r="BN135" s="65"/>
      <c r="BO135" s="65"/>
      <c r="BP135" s="65"/>
      <c r="BQ135" s="65"/>
      <c r="BR135" s="65"/>
      <c r="BS135" s="65"/>
      <c r="BT135" s="65"/>
      <c r="BU135" s="65"/>
      <c r="BV135" s="65"/>
      <c r="BW135" s="65"/>
      <c r="BX135" s="65"/>
      <c r="BY135" s="65"/>
      <c r="BZ135" s="65"/>
      <c r="CA135" s="65"/>
      <c r="CB135" s="65"/>
      <c r="CC135" s="65"/>
      <c r="CD135" s="65"/>
      <c r="CE135" s="65"/>
      <c r="CF135" s="65"/>
      <c r="CG135" s="65"/>
      <c r="CH135" s="65"/>
    </row>
    <row r="136" spans="53:86">
      <c r="BA136" s="65"/>
      <c r="BB136" s="65"/>
      <c r="BC136" s="65"/>
      <c r="BD136" s="65"/>
      <c r="BE136" s="65"/>
      <c r="BF136" s="65"/>
      <c r="BG136" s="65"/>
      <c r="BH136" s="65"/>
      <c r="BI136" s="65"/>
      <c r="BJ136" s="65"/>
      <c r="BK136" s="65"/>
      <c r="BL136" s="65"/>
      <c r="BM136" s="244" t="s">
        <v>577</v>
      </c>
      <c r="BN136" s="65"/>
      <c r="BO136" s="65"/>
      <c r="BP136" s="65"/>
      <c r="BQ136" s="65"/>
      <c r="BR136" s="65"/>
      <c r="BS136" s="65"/>
      <c r="BT136" s="65"/>
      <c r="BU136" s="65"/>
      <c r="BV136" s="65"/>
      <c r="BW136" s="65"/>
      <c r="BX136" s="65"/>
      <c r="BY136" s="65"/>
      <c r="BZ136" s="65"/>
      <c r="CA136" s="65"/>
      <c r="CB136" s="65"/>
      <c r="CC136" s="65"/>
      <c r="CD136" s="65"/>
      <c r="CE136" s="65"/>
      <c r="CF136" s="65"/>
      <c r="CG136" s="65"/>
      <c r="CH136" s="65"/>
    </row>
    <row r="137" spans="53:86">
      <c r="BA137" s="65"/>
      <c r="BB137" s="65"/>
      <c r="BC137" s="65"/>
      <c r="BD137" s="65"/>
      <c r="BE137" s="65"/>
      <c r="BF137" s="65"/>
      <c r="BG137" s="65"/>
      <c r="BH137" s="65"/>
      <c r="BI137" s="65"/>
      <c r="BJ137" s="65"/>
      <c r="BK137" s="65"/>
      <c r="BL137" s="65"/>
      <c r="BM137" s="244" t="s">
        <v>647</v>
      </c>
      <c r="BN137" s="65"/>
      <c r="BO137" s="65"/>
      <c r="BP137" s="65"/>
      <c r="BQ137" s="65"/>
      <c r="BR137" s="65"/>
      <c r="BS137" s="65"/>
      <c r="BT137" s="65"/>
      <c r="BU137" s="65"/>
      <c r="BV137" s="65"/>
      <c r="BW137" s="65"/>
      <c r="BX137" s="65"/>
      <c r="BY137" s="65"/>
      <c r="BZ137" s="65"/>
      <c r="CA137" s="65"/>
      <c r="CB137" s="65"/>
      <c r="CC137" s="65"/>
      <c r="CD137" s="65"/>
      <c r="CE137" s="65"/>
      <c r="CF137" s="65"/>
      <c r="CG137" s="65"/>
      <c r="CH137" s="65"/>
    </row>
    <row r="138" spans="53:86">
      <c r="BA138" s="65"/>
      <c r="BB138" s="65"/>
      <c r="BC138" s="65"/>
      <c r="BD138" s="65"/>
      <c r="BE138" s="65"/>
      <c r="BF138" s="65"/>
      <c r="BG138" s="65"/>
      <c r="BH138" s="65"/>
      <c r="BI138" s="65"/>
      <c r="BJ138" s="65"/>
      <c r="BK138" s="65"/>
      <c r="BL138" s="65"/>
      <c r="BM138" s="244" t="s">
        <v>578</v>
      </c>
      <c r="BN138" s="65"/>
      <c r="BO138" s="65"/>
      <c r="BP138" s="65"/>
      <c r="BQ138" s="65"/>
      <c r="BR138" s="65"/>
      <c r="BS138" s="65"/>
      <c r="BT138" s="65"/>
      <c r="BU138" s="65"/>
      <c r="BV138" s="65"/>
      <c r="BW138" s="65"/>
      <c r="BX138" s="65"/>
      <c r="BY138" s="65"/>
      <c r="BZ138" s="65"/>
      <c r="CA138" s="65"/>
      <c r="CB138" s="65"/>
      <c r="CC138" s="65"/>
      <c r="CD138" s="65"/>
      <c r="CE138" s="65"/>
      <c r="CF138" s="65"/>
      <c r="CG138" s="65"/>
      <c r="CH138" s="65"/>
    </row>
    <row r="139" spans="53:86">
      <c r="BA139" s="65"/>
      <c r="BB139" s="65"/>
      <c r="BC139" s="65"/>
      <c r="BD139" s="65"/>
      <c r="BE139" s="65"/>
      <c r="BF139" s="65"/>
      <c r="BG139" s="65"/>
      <c r="BH139" s="65"/>
      <c r="BI139" s="65"/>
      <c r="BJ139" s="65"/>
      <c r="BK139" s="65"/>
      <c r="BL139" s="65"/>
      <c r="BM139" s="243" t="s">
        <v>579</v>
      </c>
      <c r="BN139" s="65"/>
      <c r="BO139" s="65"/>
      <c r="BP139" s="65"/>
      <c r="BQ139" s="65"/>
      <c r="BR139" s="65"/>
      <c r="BS139" s="65"/>
      <c r="BT139" s="65"/>
      <c r="BU139" s="65"/>
      <c r="BV139" s="65"/>
      <c r="BW139" s="65"/>
      <c r="BX139" s="65"/>
      <c r="BY139" s="65"/>
      <c r="BZ139" s="65"/>
      <c r="CA139" s="65"/>
      <c r="CB139" s="65"/>
      <c r="CC139" s="65"/>
      <c r="CD139" s="65"/>
      <c r="CE139" s="65"/>
      <c r="CF139" s="65"/>
      <c r="CG139" s="65"/>
      <c r="CH139" s="65"/>
    </row>
    <row r="140" spans="53:86">
      <c r="BA140" s="65"/>
      <c r="BB140" s="65"/>
      <c r="BC140" s="65"/>
      <c r="BD140" s="65"/>
      <c r="BE140" s="65"/>
      <c r="BF140" s="65"/>
      <c r="BG140" s="65"/>
      <c r="BH140" s="65"/>
      <c r="BI140" s="65"/>
      <c r="BJ140" s="65"/>
      <c r="BK140" s="65"/>
      <c r="BL140" s="65"/>
      <c r="BM140" s="244" t="s">
        <v>580</v>
      </c>
      <c r="BN140" s="65"/>
      <c r="BO140" s="65"/>
      <c r="BP140" s="65"/>
      <c r="BQ140" s="65"/>
      <c r="BR140" s="65"/>
      <c r="BS140" s="65"/>
      <c r="BT140" s="65"/>
      <c r="BU140" s="65"/>
      <c r="BV140" s="65"/>
      <c r="BW140" s="65"/>
      <c r="BX140" s="65"/>
      <c r="BY140" s="65"/>
      <c r="BZ140" s="65"/>
      <c r="CA140" s="65"/>
      <c r="CB140" s="65"/>
      <c r="CC140" s="65"/>
      <c r="CD140" s="65"/>
      <c r="CE140" s="65"/>
      <c r="CF140" s="65"/>
      <c r="CG140" s="65"/>
      <c r="CH140" s="65"/>
    </row>
    <row r="141" spans="53:86">
      <c r="BA141" s="65"/>
      <c r="BB141" s="65"/>
      <c r="BC141" s="65"/>
      <c r="BD141" s="65"/>
      <c r="BE141" s="65"/>
      <c r="BF141" s="65"/>
      <c r="BG141" s="65"/>
      <c r="BH141" s="65"/>
      <c r="BI141" s="65"/>
      <c r="BJ141" s="65"/>
      <c r="BK141" s="65"/>
      <c r="BL141" s="65"/>
      <c r="BM141" s="244" t="s">
        <v>581</v>
      </c>
      <c r="BN141" s="65"/>
      <c r="BO141" s="65"/>
      <c r="BP141" s="65"/>
      <c r="BQ141" s="65"/>
      <c r="BR141" s="65"/>
      <c r="BS141" s="65"/>
      <c r="BT141" s="65"/>
      <c r="BU141" s="65"/>
      <c r="BV141" s="65"/>
      <c r="BW141" s="65"/>
      <c r="BX141" s="65"/>
      <c r="BY141" s="65"/>
      <c r="BZ141" s="65"/>
      <c r="CA141" s="65"/>
      <c r="CB141" s="65"/>
      <c r="CC141" s="65"/>
      <c r="CD141" s="65"/>
      <c r="CE141" s="65"/>
      <c r="CF141" s="65"/>
      <c r="CG141" s="65"/>
      <c r="CH141" s="65"/>
    </row>
    <row r="142" spans="53:86">
      <c r="BA142" s="65"/>
      <c r="BB142" s="65"/>
      <c r="BC142" s="65"/>
      <c r="BD142" s="65"/>
      <c r="BE142" s="65"/>
      <c r="BF142" s="65"/>
      <c r="BG142" s="65"/>
      <c r="BH142" s="65"/>
      <c r="BI142" s="65"/>
      <c r="BJ142" s="65"/>
      <c r="BK142" s="65"/>
      <c r="BL142" s="65"/>
      <c r="BM142" s="244" t="s">
        <v>582</v>
      </c>
      <c r="BN142" s="65"/>
      <c r="BO142" s="65"/>
      <c r="BP142" s="65"/>
      <c r="BQ142" s="65"/>
      <c r="BR142" s="65"/>
      <c r="BS142" s="65"/>
      <c r="BT142" s="65"/>
      <c r="BU142" s="65"/>
      <c r="BV142" s="65"/>
      <c r="BW142" s="65"/>
      <c r="BX142" s="65"/>
      <c r="BY142" s="65"/>
      <c r="BZ142" s="65"/>
      <c r="CA142" s="65"/>
      <c r="CB142" s="65"/>
      <c r="CC142" s="65"/>
      <c r="CD142" s="65"/>
      <c r="CE142" s="65"/>
      <c r="CF142" s="65"/>
      <c r="CG142" s="65"/>
      <c r="CH142" s="65"/>
    </row>
    <row r="143" spans="53:86">
      <c r="BA143" s="65"/>
      <c r="BB143" s="65"/>
      <c r="BC143" s="65"/>
      <c r="BD143" s="65"/>
      <c r="BE143" s="65"/>
      <c r="BF143" s="65"/>
      <c r="BG143" s="65"/>
      <c r="BH143" s="65"/>
      <c r="BI143" s="65"/>
      <c r="BJ143" s="65"/>
      <c r="BK143" s="65"/>
      <c r="BL143" s="65"/>
      <c r="BM143" s="244" t="s">
        <v>583</v>
      </c>
      <c r="BN143" s="65"/>
      <c r="BO143" s="65"/>
      <c r="BP143" s="65"/>
      <c r="BQ143" s="65"/>
      <c r="BR143" s="65"/>
      <c r="BS143" s="65"/>
      <c r="BT143" s="65"/>
      <c r="BU143" s="65"/>
      <c r="BV143" s="65"/>
      <c r="BW143" s="65"/>
      <c r="BX143" s="65"/>
      <c r="BY143" s="65"/>
      <c r="BZ143" s="65"/>
      <c r="CA143" s="65"/>
      <c r="CB143" s="65"/>
      <c r="CC143" s="65"/>
      <c r="CD143" s="65"/>
      <c r="CE143" s="65"/>
      <c r="CF143" s="65"/>
      <c r="CG143" s="65"/>
      <c r="CH143" s="65"/>
    </row>
    <row r="144" spans="53:86">
      <c r="BA144" s="65"/>
      <c r="BB144" s="65"/>
      <c r="BC144" s="65"/>
      <c r="BD144" s="65"/>
      <c r="BE144" s="65"/>
      <c r="BF144" s="65"/>
      <c r="BG144" s="65"/>
      <c r="BH144" s="65"/>
      <c r="BI144" s="65"/>
      <c r="BJ144" s="65"/>
      <c r="BK144" s="65"/>
      <c r="BL144" s="65"/>
      <c r="BM144" s="244" t="s">
        <v>584</v>
      </c>
      <c r="BN144" s="65"/>
      <c r="BO144" s="65"/>
      <c r="BP144" s="65"/>
      <c r="BQ144" s="65"/>
      <c r="BR144" s="65"/>
      <c r="BS144" s="65"/>
      <c r="BT144" s="65"/>
      <c r="BU144" s="65"/>
      <c r="BV144" s="65"/>
      <c r="BW144" s="65"/>
      <c r="BX144" s="65"/>
      <c r="BY144" s="65"/>
      <c r="BZ144" s="65"/>
      <c r="CA144" s="65"/>
      <c r="CB144" s="65"/>
      <c r="CC144" s="65"/>
      <c r="CD144" s="65"/>
      <c r="CE144" s="65"/>
      <c r="CF144" s="65"/>
      <c r="CG144" s="65"/>
      <c r="CH144" s="65"/>
    </row>
    <row r="145" spans="53:86">
      <c r="BA145" s="65"/>
      <c r="BB145" s="65"/>
      <c r="BC145" s="65"/>
      <c r="BD145" s="65"/>
      <c r="BE145" s="65"/>
      <c r="BF145" s="65"/>
      <c r="BG145" s="65"/>
      <c r="BH145" s="65"/>
      <c r="BI145" s="65"/>
      <c r="BJ145" s="65"/>
      <c r="BK145" s="65"/>
      <c r="BL145" s="65"/>
      <c r="BM145" s="244" t="s">
        <v>585</v>
      </c>
      <c r="BN145" s="65"/>
      <c r="BO145" s="65"/>
      <c r="BP145" s="65"/>
      <c r="BQ145" s="65"/>
      <c r="BR145" s="65"/>
      <c r="BS145" s="65"/>
      <c r="BT145" s="65"/>
      <c r="BU145" s="65"/>
      <c r="BV145" s="65"/>
      <c r="BW145" s="65"/>
      <c r="BX145" s="65"/>
      <c r="BY145" s="65"/>
      <c r="BZ145" s="65"/>
      <c r="CA145" s="65"/>
      <c r="CB145" s="65"/>
      <c r="CC145" s="65"/>
      <c r="CD145" s="65"/>
      <c r="CE145" s="65"/>
      <c r="CF145" s="65"/>
      <c r="CG145" s="65"/>
      <c r="CH145" s="65"/>
    </row>
    <row r="146" spans="53:86">
      <c r="BA146" s="65"/>
      <c r="BB146" s="65"/>
      <c r="BC146" s="65"/>
      <c r="BD146" s="65"/>
      <c r="BE146" s="65"/>
      <c r="BF146" s="65"/>
      <c r="BG146" s="65"/>
      <c r="BH146" s="65"/>
      <c r="BI146" s="65"/>
      <c r="BJ146" s="65"/>
      <c r="BK146" s="65"/>
      <c r="BL146" s="65"/>
      <c r="BM146" s="244" t="s">
        <v>586</v>
      </c>
      <c r="BN146" s="65"/>
      <c r="BO146" s="65"/>
      <c r="BP146" s="65"/>
      <c r="BQ146" s="65"/>
      <c r="BR146" s="65"/>
      <c r="BS146" s="65"/>
      <c r="BT146" s="65"/>
      <c r="BU146" s="65"/>
      <c r="BV146" s="65"/>
      <c r="BW146" s="65"/>
      <c r="BX146" s="65"/>
      <c r="BY146" s="65"/>
      <c r="BZ146" s="65"/>
      <c r="CA146" s="65"/>
      <c r="CB146" s="65"/>
      <c r="CC146" s="65"/>
      <c r="CD146" s="65"/>
      <c r="CE146" s="65"/>
      <c r="CF146" s="65"/>
      <c r="CG146" s="65"/>
      <c r="CH146" s="65"/>
    </row>
    <row r="147" spans="53:86">
      <c r="BA147" s="65"/>
      <c r="BB147" s="65"/>
      <c r="BC147" s="65"/>
      <c r="BD147" s="65"/>
      <c r="BE147" s="65"/>
      <c r="BF147" s="65"/>
      <c r="BG147" s="65"/>
      <c r="BH147" s="65"/>
      <c r="BI147" s="65"/>
      <c r="BJ147" s="65"/>
      <c r="BK147" s="65"/>
      <c r="BL147" s="65"/>
      <c r="BM147" s="244" t="s">
        <v>587</v>
      </c>
      <c r="BN147" s="65"/>
      <c r="BO147" s="65"/>
      <c r="BP147" s="65"/>
      <c r="BQ147" s="65"/>
      <c r="BR147" s="65"/>
      <c r="BS147" s="65"/>
      <c r="BT147" s="65"/>
      <c r="BU147" s="65"/>
      <c r="BV147" s="65"/>
      <c r="BW147" s="65"/>
      <c r="BX147" s="65"/>
      <c r="BY147" s="65"/>
      <c r="BZ147" s="65"/>
      <c r="CA147" s="65"/>
      <c r="CB147" s="65"/>
      <c r="CC147" s="65"/>
      <c r="CD147" s="65"/>
      <c r="CE147" s="65"/>
      <c r="CF147" s="65"/>
      <c r="CG147" s="65"/>
      <c r="CH147" s="65"/>
    </row>
    <row r="148" spans="53:86">
      <c r="BA148" s="65"/>
      <c r="BB148" s="65"/>
      <c r="BC148" s="65"/>
      <c r="BD148" s="65"/>
      <c r="BE148" s="65"/>
      <c r="BF148" s="65"/>
      <c r="BG148" s="65"/>
      <c r="BH148" s="65"/>
      <c r="BI148" s="65"/>
      <c r="BJ148" s="65"/>
      <c r="BK148" s="65"/>
      <c r="BL148" s="65"/>
      <c r="BM148" s="244" t="s">
        <v>588</v>
      </c>
      <c r="BN148" s="65"/>
      <c r="BO148" s="65"/>
      <c r="BP148" s="65"/>
      <c r="BQ148" s="65"/>
      <c r="BR148" s="65"/>
      <c r="BS148" s="65"/>
      <c r="BT148" s="65"/>
      <c r="BU148" s="65"/>
      <c r="BV148" s="65"/>
      <c r="BW148" s="65"/>
      <c r="BX148" s="65"/>
      <c r="BY148" s="65"/>
      <c r="BZ148" s="65"/>
      <c r="CA148" s="65"/>
      <c r="CB148" s="65"/>
      <c r="CC148" s="65"/>
      <c r="CD148" s="65"/>
      <c r="CE148" s="65"/>
      <c r="CF148" s="65"/>
      <c r="CG148" s="65"/>
      <c r="CH148" s="65"/>
    </row>
    <row r="149" spans="53:86">
      <c r="BA149" s="65"/>
      <c r="BB149" s="65"/>
      <c r="BC149" s="65"/>
      <c r="BD149" s="65"/>
      <c r="BE149" s="65"/>
      <c r="BF149" s="65"/>
      <c r="BG149" s="65"/>
      <c r="BH149" s="65"/>
      <c r="BI149" s="65"/>
      <c r="BJ149" s="65"/>
      <c r="BK149" s="65"/>
      <c r="BL149" s="65"/>
      <c r="BM149" s="244" t="s">
        <v>589</v>
      </c>
      <c r="BN149" s="65"/>
      <c r="BO149" s="65"/>
      <c r="BP149" s="65"/>
      <c r="BQ149" s="65"/>
      <c r="BR149" s="65"/>
      <c r="BS149" s="65"/>
      <c r="BT149" s="65"/>
      <c r="BU149" s="65"/>
      <c r="BV149" s="65"/>
      <c r="BW149" s="65"/>
      <c r="BX149" s="65"/>
      <c r="BY149" s="65"/>
      <c r="BZ149" s="65"/>
      <c r="CA149" s="65"/>
      <c r="CB149" s="65"/>
      <c r="CC149" s="65"/>
      <c r="CD149" s="65"/>
      <c r="CE149" s="65"/>
      <c r="CF149" s="65"/>
      <c r="CG149" s="65"/>
      <c r="CH149" s="65"/>
    </row>
    <row r="150" spans="53:86">
      <c r="BA150" s="65"/>
      <c r="BB150" s="65"/>
      <c r="BC150" s="65"/>
      <c r="BD150" s="65"/>
      <c r="BE150" s="65"/>
      <c r="BF150" s="65"/>
      <c r="BG150" s="65"/>
      <c r="BH150" s="65"/>
      <c r="BI150" s="65"/>
      <c r="BJ150" s="65"/>
      <c r="BK150" s="65"/>
      <c r="BL150" s="65"/>
      <c r="BM150" s="244" t="s">
        <v>590</v>
      </c>
      <c r="BN150" s="65"/>
      <c r="BO150" s="65"/>
      <c r="BP150" s="65"/>
      <c r="BQ150" s="65"/>
      <c r="BR150" s="65"/>
      <c r="BS150" s="65"/>
      <c r="BT150" s="65"/>
      <c r="BU150" s="65"/>
      <c r="BV150" s="65"/>
      <c r="BW150" s="65"/>
      <c r="BX150" s="65"/>
      <c r="BY150" s="65"/>
      <c r="BZ150" s="65"/>
      <c r="CA150" s="65"/>
      <c r="CB150" s="65"/>
      <c r="CC150" s="65"/>
      <c r="CD150" s="65"/>
      <c r="CE150" s="65"/>
      <c r="CF150" s="65"/>
      <c r="CG150" s="65"/>
      <c r="CH150" s="65"/>
    </row>
    <row r="151" spans="53:86">
      <c r="BA151" s="65"/>
      <c r="BB151" s="65"/>
      <c r="BC151" s="65"/>
      <c r="BD151" s="65"/>
      <c r="BE151" s="65"/>
      <c r="BF151" s="65"/>
      <c r="BG151" s="65"/>
      <c r="BH151" s="65"/>
      <c r="BI151" s="65"/>
      <c r="BJ151" s="65"/>
      <c r="BK151" s="65"/>
      <c r="BL151" s="65"/>
      <c r="BM151" s="244" t="s">
        <v>591</v>
      </c>
      <c r="BN151" s="65"/>
      <c r="BO151" s="65"/>
      <c r="BP151" s="65"/>
      <c r="BQ151" s="65"/>
      <c r="BR151" s="65"/>
      <c r="BS151" s="65"/>
      <c r="BT151" s="65"/>
      <c r="BU151" s="65"/>
      <c r="BV151" s="65"/>
      <c r="BW151" s="65"/>
      <c r="BX151" s="65"/>
      <c r="BY151" s="65"/>
      <c r="BZ151" s="65"/>
      <c r="CA151" s="65"/>
      <c r="CB151" s="65"/>
      <c r="CC151" s="65"/>
      <c r="CD151" s="65"/>
      <c r="CE151" s="65"/>
      <c r="CF151" s="65"/>
      <c r="CG151" s="65"/>
      <c r="CH151" s="65"/>
    </row>
    <row r="152" spans="53:86">
      <c r="BA152" s="65"/>
      <c r="BB152" s="65"/>
      <c r="BC152" s="65"/>
      <c r="BD152" s="65"/>
      <c r="BE152" s="65"/>
      <c r="BF152" s="65"/>
      <c r="BG152" s="65"/>
      <c r="BH152" s="65"/>
      <c r="BI152" s="65"/>
      <c r="BJ152" s="65"/>
      <c r="BK152" s="65"/>
      <c r="BL152" s="65"/>
      <c r="BM152" s="244" t="s">
        <v>592</v>
      </c>
      <c r="BN152" s="65"/>
      <c r="BO152" s="65"/>
      <c r="BP152" s="65"/>
      <c r="BQ152" s="65"/>
      <c r="BR152" s="65"/>
      <c r="BS152" s="65"/>
      <c r="BT152" s="65"/>
      <c r="BU152" s="65"/>
      <c r="BV152" s="65"/>
      <c r="BW152" s="65"/>
      <c r="BX152" s="65"/>
      <c r="BY152" s="65"/>
      <c r="BZ152" s="65"/>
      <c r="CA152" s="65"/>
      <c r="CB152" s="65"/>
      <c r="CC152" s="65"/>
      <c r="CD152" s="65"/>
      <c r="CE152" s="65"/>
      <c r="CF152" s="65"/>
      <c r="CG152" s="65"/>
      <c r="CH152" s="65"/>
    </row>
    <row r="153" spans="53:86">
      <c r="BA153" s="65"/>
      <c r="BB153" s="65"/>
      <c r="BC153" s="65"/>
      <c r="BD153" s="65"/>
      <c r="BE153" s="65"/>
      <c r="BF153" s="65"/>
      <c r="BG153" s="65"/>
      <c r="BH153" s="65"/>
      <c r="BI153" s="65"/>
      <c r="BJ153" s="65"/>
      <c r="BK153" s="65"/>
      <c r="BL153" s="65"/>
      <c r="BM153" s="244" t="s">
        <v>648</v>
      </c>
      <c r="BN153" s="65"/>
      <c r="BO153" s="65"/>
      <c r="BP153" s="65"/>
      <c r="BQ153" s="65"/>
      <c r="BR153" s="65"/>
      <c r="BS153" s="65"/>
      <c r="BT153" s="65"/>
      <c r="BU153" s="65"/>
      <c r="BV153" s="65"/>
      <c r="BW153" s="65"/>
      <c r="BX153" s="65"/>
      <c r="BY153" s="65"/>
      <c r="BZ153" s="65"/>
      <c r="CA153" s="65"/>
      <c r="CB153" s="65"/>
      <c r="CC153" s="65"/>
      <c r="CD153" s="65"/>
      <c r="CE153" s="65"/>
      <c r="CF153" s="65"/>
      <c r="CG153" s="65"/>
      <c r="CH153" s="65"/>
    </row>
    <row r="154" spans="53:86">
      <c r="BA154" s="65"/>
      <c r="BB154" s="65"/>
      <c r="BC154" s="65"/>
      <c r="BD154" s="65"/>
      <c r="BE154" s="65"/>
      <c r="BF154" s="65"/>
      <c r="BG154" s="65"/>
      <c r="BH154" s="65"/>
      <c r="BI154" s="65"/>
      <c r="BJ154" s="65"/>
      <c r="BK154" s="65"/>
      <c r="BL154" s="65"/>
      <c r="BM154" s="244" t="s">
        <v>593</v>
      </c>
      <c r="BN154" s="65"/>
      <c r="BO154" s="65"/>
      <c r="BP154" s="65"/>
      <c r="BQ154" s="65"/>
      <c r="BR154" s="65"/>
      <c r="BS154" s="65"/>
      <c r="BT154" s="65"/>
      <c r="BU154" s="65"/>
      <c r="BV154" s="65"/>
      <c r="BW154" s="65"/>
      <c r="BX154" s="65"/>
      <c r="BY154" s="65"/>
      <c r="BZ154" s="65"/>
      <c r="CA154" s="65"/>
      <c r="CB154" s="65"/>
      <c r="CC154" s="65"/>
      <c r="CD154" s="65"/>
      <c r="CE154" s="65"/>
      <c r="CF154" s="65"/>
      <c r="CG154" s="65"/>
      <c r="CH154" s="65"/>
    </row>
    <row r="155" spans="53:86">
      <c r="BA155" s="65"/>
      <c r="BB155" s="65"/>
      <c r="BC155" s="65"/>
      <c r="BD155" s="65"/>
      <c r="BE155" s="65"/>
      <c r="BF155" s="65"/>
      <c r="BG155" s="65"/>
      <c r="BH155" s="65"/>
      <c r="BI155" s="65"/>
      <c r="BJ155" s="65"/>
      <c r="BK155" s="65"/>
      <c r="BL155" s="65"/>
      <c r="BM155" s="244" t="s">
        <v>594</v>
      </c>
      <c r="BN155" s="65"/>
      <c r="BO155" s="65"/>
      <c r="BP155" s="65"/>
      <c r="BQ155" s="65"/>
      <c r="BR155" s="65"/>
      <c r="BS155" s="65"/>
      <c r="BT155" s="65"/>
      <c r="BU155" s="65"/>
      <c r="BV155" s="65"/>
      <c r="BW155" s="65"/>
      <c r="BX155" s="65"/>
      <c r="BY155" s="65"/>
      <c r="BZ155" s="65"/>
      <c r="CA155" s="65"/>
      <c r="CB155" s="65"/>
      <c r="CC155" s="65"/>
      <c r="CD155" s="65"/>
      <c r="CE155" s="65"/>
      <c r="CF155" s="65"/>
      <c r="CG155" s="65"/>
      <c r="CH155" s="65"/>
    </row>
    <row r="156" spans="53:86">
      <c r="BA156" s="65"/>
      <c r="BB156" s="65"/>
      <c r="BC156" s="65"/>
      <c r="BD156" s="65"/>
      <c r="BE156" s="65"/>
      <c r="BF156" s="65"/>
      <c r="BG156" s="65"/>
      <c r="BH156" s="65"/>
      <c r="BI156" s="65"/>
      <c r="BJ156" s="65"/>
      <c r="BK156" s="65"/>
      <c r="BL156" s="65"/>
      <c r="BM156" s="244" t="s">
        <v>595</v>
      </c>
      <c r="BN156" s="65"/>
      <c r="BO156" s="65"/>
      <c r="BP156" s="65"/>
      <c r="BQ156" s="65"/>
      <c r="BR156" s="65"/>
      <c r="BS156" s="65"/>
      <c r="BT156" s="65"/>
      <c r="BU156" s="65"/>
      <c r="BV156" s="65"/>
      <c r="BW156" s="65"/>
      <c r="BX156" s="65"/>
      <c r="BY156" s="65"/>
      <c r="BZ156" s="65"/>
      <c r="CA156" s="65"/>
      <c r="CB156" s="65"/>
      <c r="CC156" s="65"/>
      <c r="CD156" s="65"/>
      <c r="CE156" s="65"/>
      <c r="CF156" s="65"/>
      <c r="CG156" s="65"/>
      <c r="CH156" s="65"/>
    </row>
    <row r="157" spans="53:86">
      <c r="BA157" s="65"/>
      <c r="BB157" s="65"/>
      <c r="BC157" s="65"/>
      <c r="BD157" s="65"/>
      <c r="BE157" s="65"/>
      <c r="BF157" s="65"/>
      <c r="BG157" s="65"/>
      <c r="BH157" s="65"/>
      <c r="BI157" s="65"/>
      <c r="BJ157" s="65"/>
      <c r="BK157" s="65"/>
      <c r="BL157" s="65"/>
      <c r="BM157" s="244" t="s">
        <v>596</v>
      </c>
      <c r="BN157" s="65"/>
      <c r="BO157" s="65"/>
      <c r="BP157" s="65"/>
      <c r="BQ157" s="65"/>
      <c r="BR157" s="65"/>
      <c r="BS157" s="65"/>
      <c r="BT157" s="65"/>
      <c r="BU157" s="65"/>
      <c r="BV157" s="65"/>
      <c r="BW157" s="65"/>
      <c r="BX157" s="65"/>
      <c r="BY157" s="65"/>
      <c r="BZ157" s="65"/>
      <c r="CA157" s="65"/>
      <c r="CB157" s="65"/>
      <c r="CC157" s="65"/>
      <c r="CD157" s="65"/>
      <c r="CE157" s="65"/>
      <c r="CF157" s="65"/>
      <c r="CG157" s="65"/>
      <c r="CH157" s="65"/>
    </row>
    <row r="158" spans="53:86">
      <c r="BA158" s="65"/>
      <c r="BB158" s="65"/>
      <c r="BC158" s="65"/>
      <c r="BD158" s="65"/>
      <c r="BE158" s="65"/>
      <c r="BF158" s="65"/>
      <c r="BG158" s="65"/>
      <c r="BH158" s="65"/>
      <c r="BI158" s="65"/>
      <c r="BJ158" s="65"/>
      <c r="BK158" s="65"/>
      <c r="BL158" s="65"/>
      <c r="BM158" s="244" t="s">
        <v>597</v>
      </c>
      <c r="BN158" s="65"/>
      <c r="BO158" s="65"/>
      <c r="BP158" s="65"/>
      <c r="BQ158" s="65"/>
      <c r="BR158" s="65"/>
      <c r="BS158" s="65"/>
      <c r="BT158" s="65"/>
      <c r="BU158" s="65"/>
      <c r="BV158" s="65"/>
      <c r="BW158" s="65"/>
      <c r="BX158" s="65"/>
      <c r="BY158" s="65"/>
      <c r="BZ158" s="65"/>
      <c r="CA158" s="65"/>
      <c r="CB158" s="65"/>
      <c r="CC158" s="65"/>
      <c r="CD158" s="65"/>
      <c r="CE158" s="65"/>
      <c r="CF158" s="65"/>
      <c r="CG158" s="65"/>
      <c r="CH158" s="65"/>
    </row>
    <row r="159" spans="53:86">
      <c r="BA159" s="65"/>
      <c r="BB159" s="65"/>
      <c r="BC159" s="65"/>
      <c r="BD159" s="65"/>
      <c r="BE159" s="65"/>
      <c r="BF159" s="65"/>
      <c r="BG159" s="65"/>
      <c r="BH159" s="65"/>
      <c r="BI159" s="65"/>
      <c r="BJ159" s="65"/>
      <c r="BK159" s="65"/>
      <c r="BL159" s="65"/>
      <c r="BM159" s="244" t="s">
        <v>649</v>
      </c>
      <c r="BN159" s="65"/>
      <c r="BO159" s="65"/>
      <c r="BP159" s="65"/>
      <c r="BQ159" s="65"/>
      <c r="BR159" s="65"/>
      <c r="BS159" s="65"/>
      <c r="BT159" s="65"/>
      <c r="BU159" s="65"/>
      <c r="BV159" s="65"/>
      <c r="BW159" s="65"/>
      <c r="BX159" s="65"/>
      <c r="BY159" s="65"/>
      <c r="BZ159" s="65"/>
      <c r="CA159" s="65"/>
      <c r="CB159" s="65"/>
      <c r="CC159" s="65"/>
      <c r="CD159" s="65"/>
      <c r="CE159" s="65"/>
      <c r="CF159" s="65"/>
      <c r="CG159" s="65"/>
      <c r="CH159" s="65"/>
    </row>
    <row r="160" spans="53:86">
      <c r="BA160" s="65"/>
      <c r="BB160" s="65"/>
      <c r="BC160" s="65"/>
      <c r="BD160" s="65"/>
      <c r="BE160" s="65"/>
      <c r="BF160" s="65"/>
      <c r="BG160" s="65"/>
      <c r="BH160" s="65"/>
      <c r="BI160" s="65"/>
      <c r="BJ160" s="65"/>
      <c r="BK160" s="65"/>
      <c r="BL160" s="65"/>
      <c r="BM160" s="244" t="s">
        <v>598</v>
      </c>
      <c r="BN160" s="65"/>
      <c r="BO160" s="65"/>
      <c r="BP160" s="65"/>
      <c r="BQ160" s="65"/>
      <c r="BR160" s="65"/>
      <c r="BS160" s="65"/>
      <c r="BT160" s="65"/>
      <c r="BU160" s="65"/>
      <c r="BV160" s="65"/>
      <c r="BW160" s="65"/>
      <c r="BX160" s="65"/>
      <c r="BY160" s="65"/>
      <c r="BZ160" s="65"/>
      <c r="CA160" s="65"/>
      <c r="CB160" s="65"/>
      <c r="CC160" s="65"/>
      <c r="CD160" s="65"/>
      <c r="CE160" s="65"/>
      <c r="CF160" s="65"/>
      <c r="CG160" s="65"/>
      <c r="CH160" s="65"/>
    </row>
    <row r="161" spans="53:86">
      <c r="BA161" s="65"/>
      <c r="BB161" s="65"/>
      <c r="BC161" s="65"/>
      <c r="BD161" s="65"/>
      <c r="BE161" s="65"/>
      <c r="BF161" s="65"/>
      <c r="BG161" s="65"/>
      <c r="BH161" s="65"/>
      <c r="BI161" s="65"/>
      <c r="BJ161" s="65"/>
      <c r="BK161" s="65"/>
      <c r="BL161" s="65"/>
      <c r="BM161" s="244" t="s">
        <v>599</v>
      </c>
      <c r="BN161" s="65"/>
      <c r="BO161" s="65"/>
      <c r="BP161" s="65"/>
      <c r="BQ161" s="65"/>
      <c r="BR161" s="65"/>
      <c r="BS161" s="65"/>
      <c r="BT161" s="65"/>
      <c r="BU161" s="65"/>
      <c r="BV161" s="65"/>
      <c r="BW161" s="65"/>
      <c r="BX161" s="65"/>
      <c r="BY161" s="65"/>
      <c r="BZ161" s="65"/>
      <c r="CA161" s="65"/>
      <c r="CB161" s="65"/>
      <c r="CC161" s="65"/>
      <c r="CD161" s="65"/>
      <c r="CE161" s="65"/>
      <c r="CF161" s="65"/>
      <c r="CG161" s="65"/>
      <c r="CH161" s="65"/>
    </row>
    <row r="162" spans="53:86">
      <c r="BA162" s="65"/>
      <c r="BB162" s="65"/>
      <c r="BC162" s="65"/>
      <c r="BD162" s="65"/>
      <c r="BE162" s="65"/>
      <c r="BF162" s="65"/>
      <c r="BG162" s="65"/>
      <c r="BH162" s="65"/>
      <c r="BI162" s="65"/>
      <c r="BJ162" s="65"/>
      <c r="BK162" s="65"/>
      <c r="BL162" s="65"/>
      <c r="BM162" s="243" t="s">
        <v>600</v>
      </c>
      <c r="BN162" s="65"/>
      <c r="BO162" s="65"/>
      <c r="BP162" s="65"/>
      <c r="BQ162" s="65"/>
      <c r="BR162" s="65"/>
      <c r="BS162" s="65"/>
      <c r="BT162" s="65"/>
      <c r="BU162" s="65"/>
      <c r="BV162" s="65"/>
      <c r="BW162" s="65"/>
      <c r="BX162" s="65"/>
      <c r="BY162" s="65"/>
      <c r="BZ162" s="65"/>
      <c r="CA162" s="65"/>
      <c r="CB162" s="65"/>
      <c r="CC162" s="65"/>
      <c r="CD162" s="65"/>
      <c r="CE162" s="65"/>
      <c r="CF162" s="65"/>
      <c r="CG162" s="65"/>
      <c r="CH162" s="65"/>
    </row>
    <row r="163" spans="53:86">
      <c r="BA163" s="65"/>
      <c r="BB163" s="65"/>
      <c r="BC163" s="65"/>
      <c r="BD163" s="65"/>
      <c r="BE163" s="65"/>
      <c r="BF163" s="65"/>
      <c r="BG163" s="65"/>
      <c r="BH163" s="65"/>
      <c r="BI163" s="65"/>
      <c r="BJ163" s="65"/>
      <c r="BK163" s="65"/>
      <c r="BL163" s="65"/>
      <c r="BM163" s="244" t="s">
        <v>79</v>
      </c>
      <c r="BN163" s="65"/>
      <c r="BO163" s="65"/>
      <c r="BP163" s="65"/>
      <c r="BQ163" s="65"/>
      <c r="BR163" s="65"/>
      <c r="BS163" s="65"/>
      <c r="BT163" s="65"/>
      <c r="BU163" s="65"/>
      <c r="BV163" s="65"/>
      <c r="BW163" s="65"/>
      <c r="BX163" s="65"/>
      <c r="BY163" s="65"/>
      <c r="BZ163" s="65"/>
      <c r="CA163" s="65"/>
      <c r="CB163" s="65"/>
      <c r="CC163" s="65"/>
      <c r="CD163" s="65"/>
      <c r="CE163" s="65"/>
      <c r="CF163" s="65"/>
      <c r="CG163" s="65"/>
      <c r="CH163" s="65"/>
    </row>
    <row r="164" spans="53:86">
      <c r="BA164" s="65"/>
      <c r="BB164" s="65"/>
      <c r="BC164" s="65"/>
      <c r="BD164" s="65"/>
      <c r="BE164" s="65"/>
      <c r="BF164" s="65"/>
      <c r="BG164" s="65"/>
      <c r="BH164" s="65"/>
      <c r="BI164" s="65"/>
      <c r="BJ164" s="65"/>
      <c r="BK164" s="65"/>
      <c r="BL164" s="65"/>
      <c r="BM164" s="243" t="s">
        <v>601</v>
      </c>
      <c r="BN164" s="65"/>
      <c r="BO164" s="65"/>
      <c r="BP164" s="65"/>
      <c r="BQ164" s="65"/>
      <c r="BR164" s="65"/>
      <c r="BS164" s="65"/>
      <c r="BT164" s="65"/>
      <c r="BU164" s="65"/>
      <c r="BV164" s="65"/>
      <c r="BW164" s="65"/>
      <c r="BX164" s="65"/>
      <c r="BY164" s="65"/>
      <c r="BZ164" s="65"/>
      <c r="CA164" s="65"/>
      <c r="CB164" s="65"/>
      <c r="CC164" s="65"/>
      <c r="CD164" s="65"/>
      <c r="CE164" s="65"/>
      <c r="CF164" s="65"/>
      <c r="CG164" s="65"/>
      <c r="CH164" s="65"/>
    </row>
    <row r="165" spans="53:86">
      <c r="BA165" s="65"/>
      <c r="BB165" s="65"/>
      <c r="BC165" s="65"/>
      <c r="BD165" s="65"/>
      <c r="BE165" s="65"/>
      <c r="BF165" s="65"/>
      <c r="BG165" s="65"/>
      <c r="BH165" s="65"/>
      <c r="BI165" s="65"/>
      <c r="BJ165" s="65"/>
      <c r="BK165" s="65"/>
      <c r="BL165" s="65"/>
      <c r="BM165" s="244" t="s">
        <v>602</v>
      </c>
      <c r="BN165" s="65"/>
      <c r="BO165" s="65"/>
      <c r="BP165" s="65"/>
      <c r="BQ165" s="65"/>
      <c r="BR165" s="65"/>
      <c r="BS165" s="65"/>
      <c r="BT165" s="65"/>
      <c r="BU165" s="65"/>
      <c r="BV165" s="65"/>
      <c r="BW165" s="65"/>
      <c r="BX165" s="65"/>
      <c r="BY165" s="65"/>
      <c r="BZ165" s="65"/>
      <c r="CA165" s="65"/>
      <c r="CB165" s="65"/>
      <c r="CC165" s="65"/>
      <c r="CD165" s="65"/>
      <c r="CE165" s="65"/>
      <c r="CF165" s="65"/>
      <c r="CG165" s="65"/>
      <c r="CH165" s="65"/>
    </row>
    <row r="166" spans="53:86">
      <c r="BA166" s="65"/>
      <c r="BB166" s="65"/>
      <c r="BC166" s="65"/>
      <c r="BD166" s="65"/>
      <c r="BE166" s="65"/>
      <c r="BF166" s="65"/>
      <c r="BG166" s="65"/>
      <c r="BH166" s="65"/>
      <c r="BI166" s="65"/>
      <c r="BJ166" s="65"/>
      <c r="BK166" s="65"/>
      <c r="BL166" s="65"/>
      <c r="BM166" s="244" t="s">
        <v>603</v>
      </c>
      <c r="BN166" s="65"/>
      <c r="BO166" s="65"/>
      <c r="BP166" s="65"/>
      <c r="BQ166" s="65"/>
      <c r="BR166" s="65"/>
      <c r="BS166" s="65"/>
      <c r="BT166" s="65"/>
      <c r="BU166" s="65"/>
      <c r="BV166" s="65"/>
      <c r="BW166" s="65"/>
      <c r="BX166" s="65"/>
      <c r="BY166" s="65"/>
      <c r="BZ166" s="65"/>
      <c r="CA166" s="65"/>
      <c r="CB166" s="65"/>
      <c r="CC166" s="65"/>
      <c r="CD166" s="65"/>
      <c r="CE166" s="65"/>
      <c r="CF166" s="65"/>
      <c r="CG166" s="65"/>
      <c r="CH166" s="65"/>
    </row>
    <row r="167" spans="53:86">
      <c r="BA167" s="65"/>
      <c r="BB167" s="65"/>
      <c r="BC167" s="65"/>
      <c r="BD167" s="65"/>
      <c r="BE167" s="65"/>
      <c r="BF167" s="65"/>
      <c r="BG167" s="65"/>
      <c r="BH167" s="65"/>
      <c r="BI167" s="65"/>
      <c r="BJ167" s="65"/>
      <c r="BK167" s="65"/>
      <c r="BL167" s="65"/>
      <c r="BM167" s="244" t="s">
        <v>604</v>
      </c>
      <c r="BN167" s="65"/>
      <c r="BO167" s="65"/>
      <c r="BP167" s="65"/>
      <c r="BQ167" s="65"/>
      <c r="BR167" s="65"/>
      <c r="BS167" s="65"/>
      <c r="BT167" s="65"/>
      <c r="BU167" s="65"/>
      <c r="BV167" s="65"/>
      <c r="BW167" s="65"/>
      <c r="BX167" s="65"/>
      <c r="BY167" s="65"/>
      <c r="BZ167" s="65"/>
      <c r="CA167" s="65"/>
      <c r="CB167" s="65"/>
      <c r="CC167" s="65"/>
      <c r="CD167" s="65"/>
      <c r="CE167" s="65"/>
      <c r="CF167" s="65"/>
      <c r="CG167" s="65"/>
      <c r="CH167" s="65"/>
    </row>
    <row r="168" spans="53:86">
      <c r="BA168" s="65"/>
      <c r="BB168" s="65"/>
      <c r="BC168" s="65"/>
      <c r="BD168" s="65"/>
      <c r="BE168" s="65"/>
      <c r="BF168" s="65"/>
      <c r="BG168" s="65"/>
      <c r="BH168" s="65"/>
      <c r="BI168" s="65"/>
      <c r="BJ168" s="65"/>
      <c r="BK168" s="65"/>
      <c r="BL168" s="65"/>
      <c r="BM168" s="244" t="s">
        <v>605</v>
      </c>
      <c r="BN168" s="65"/>
      <c r="BO168" s="65"/>
      <c r="BP168" s="65"/>
      <c r="BQ168" s="65"/>
      <c r="BR168" s="65"/>
      <c r="BS168" s="65"/>
      <c r="BT168" s="65"/>
      <c r="BU168" s="65"/>
      <c r="BV168" s="65"/>
      <c r="BW168" s="65"/>
      <c r="BX168" s="65"/>
      <c r="BY168" s="65"/>
      <c r="BZ168" s="65"/>
      <c r="CA168" s="65"/>
      <c r="CB168" s="65"/>
      <c r="CC168" s="65"/>
      <c r="CD168" s="65"/>
      <c r="CE168" s="65"/>
      <c r="CF168" s="65"/>
      <c r="CG168" s="65"/>
      <c r="CH168" s="65"/>
    </row>
    <row r="169" spans="53:86">
      <c r="BA169" s="65"/>
      <c r="BB169" s="65"/>
      <c r="BC169" s="65"/>
      <c r="BD169" s="65"/>
      <c r="BE169" s="65"/>
      <c r="BF169" s="65"/>
      <c r="BG169" s="65"/>
      <c r="BH169" s="65"/>
      <c r="BI169" s="65"/>
      <c r="BJ169" s="65"/>
      <c r="BK169" s="65"/>
      <c r="BL169" s="65"/>
      <c r="BM169" s="244" t="s">
        <v>606</v>
      </c>
      <c r="BN169" s="65"/>
      <c r="BO169" s="65"/>
      <c r="BP169" s="65"/>
      <c r="BQ169" s="65"/>
      <c r="BR169" s="65"/>
      <c r="BS169" s="65"/>
      <c r="BT169" s="65"/>
      <c r="BU169" s="65"/>
      <c r="BV169" s="65"/>
      <c r="BW169" s="65"/>
      <c r="BX169" s="65"/>
      <c r="BY169" s="65"/>
      <c r="BZ169" s="65"/>
      <c r="CA169" s="65"/>
      <c r="CB169" s="65"/>
      <c r="CC169" s="65"/>
      <c r="CD169" s="65"/>
      <c r="CE169" s="65"/>
      <c r="CF169" s="65"/>
      <c r="CG169" s="65"/>
      <c r="CH169" s="65"/>
    </row>
    <row r="170" spans="53:86">
      <c r="BA170" s="65"/>
      <c r="BB170" s="65"/>
      <c r="BC170" s="65"/>
      <c r="BD170" s="65"/>
      <c r="BE170" s="65"/>
      <c r="BF170" s="65"/>
      <c r="BG170" s="65"/>
      <c r="BH170" s="65"/>
      <c r="BI170" s="65"/>
      <c r="BJ170" s="65"/>
      <c r="BK170" s="65"/>
      <c r="BL170" s="65"/>
      <c r="BM170" s="244" t="s">
        <v>607</v>
      </c>
      <c r="BN170" s="65"/>
      <c r="BO170" s="65"/>
      <c r="BP170" s="65"/>
      <c r="BQ170" s="65"/>
      <c r="BR170" s="65"/>
      <c r="BS170" s="65"/>
      <c r="BT170" s="65"/>
      <c r="BU170" s="65"/>
      <c r="BV170" s="65"/>
      <c r="BW170" s="65"/>
      <c r="BX170" s="65"/>
      <c r="BY170" s="65"/>
      <c r="BZ170" s="65"/>
      <c r="CA170" s="65"/>
      <c r="CB170" s="65"/>
      <c r="CC170" s="65"/>
      <c r="CD170" s="65"/>
      <c r="CE170" s="65"/>
      <c r="CF170" s="65"/>
      <c r="CG170" s="65"/>
      <c r="CH170" s="65"/>
    </row>
    <row r="171" spans="53:86">
      <c r="BA171" s="65"/>
      <c r="BB171" s="65"/>
      <c r="BC171" s="65"/>
      <c r="BD171" s="65"/>
      <c r="BE171" s="65"/>
      <c r="BF171" s="65"/>
      <c r="BG171" s="65"/>
      <c r="BH171" s="65"/>
      <c r="BI171" s="65"/>
      <c r="BJ171" s="65"/>
      <c r="BK171" s="65"/>
      <c r="BL171" s="65"/>
      <c r="BM171" s="244" t="s">
        <v>608</v>
      </c>
      <c r="BN171" s="65"/>
      <c r="BO171" s="65"/>
      <c r="BP171" s="65"/>
      <c r="BQ171" s="65"/>
      <c r="BR171" s="65"/>
      <c r="BS171" s="65"/>
      <c r="BT171" s="65"/>
      <c r="BU171" s="65"/>
      <c r="BV171" s="65"/>
      <c r="BW171" s="65"/>
      <c r="BX171" s="65"/>
      <c r="BY171" s="65"/>
      <c r="BZ171" s="65"/>
      <c r="CA171" s="65"/>
      <c r="CB171" s="65"/>
      <c r="CC171" s="65"/>
      <c r="CD171" s="65"/>
      <c r="CE171" s="65"/>
      <c r="CF171" s="65"/>
      <c r="CG171" s="65"/>
      <c r="CH171" s="65"/>
    </row>
    <row r="172" spans="53:86">
      <c r="BA172" s="65"/>
      <c r="BB172" s="65"/>
      <c r="BC172" s="65"/>
      <c r="BD172" s="65"/>
      <c r="BE172" s="65"/>
      <c r="BF172" s="65"/>
      <c r="BG172" s="65"/>
      <c r="BH172" s="65"/>
      <c r="BI172" s="65"/>
      <c r="BJ172" s="65"/>
      <c r="BK172" s="65"/>
      <c r="BL172" s="65"/>
      <c r="BM172" s="243" t="s">
        <v>609</v>
      </c>
      <c r="BN172" s="65"/>
      <c r="BO172" s="65"/>
      <c r="BP172" s="65"/>
      <c r="BQ172" s="65"/>
      <c r="BR172" s="65"/>
      <c r="BS172" s="65"/>
      <c r="BT172" s="65"/>
      <c r="BU172" s="65"/>
      <c r="BV172" s="65"/>
      <c r="BW172" s="65"/>
      <c r="BX172" s="65"/>
      <c r="BY172" s="65"/>
      <c r="BZ172" s="65"/>
      <c r="CA172" s="65"/>
      <c r="CB172" s="65"/>
      <c r="CC172" s="65"/>
      <c r="CD172" s="65"/>
      <c r="CE172" s="65"/>
      <c r="CF172" s="65"/>
      <c r="CG172" s="65"/>
      <c r="CH172" s="65"/>
    </row>
    <row r="173" spans="53:86">
      <c r="BA173" s="65"/>
      <c r="BB173" s="65"/>
      <c r="BC173" s="65"/>
      <c r="BD173" s="65"/>
      <c r="BE173" s="65"/>
      <c r="BF173" s="65"/>
      <c r="BG173" s="65"/>
      <c r="BH173" s="65"/>
      <c r="BI173" s="65"/>
      <c r="BJ173" s="65"/>
      <c r="BK173" s="65"/>
      <c r="BL173" s="65"/>
      <c r="BM173" s="244" t="s">
        <v>610</v>
      </c>
      <c r="BN173" s="65"/>
      <c r="BO173" s="65"/>
      <c r="BP173" s="65"/>
      <c r="BQ173" s="65"/>
      <c r="BR173" s="65"/>
      <c r="BS173" s="65"/>
      <c r="BT173" s="65"/>
      <c r="BU173" s="65"/>
      <c r="BV173" s="65"/>
      <c r="BW173" s="65"/>
      <c r="BX173" s="65"/>
      <c r="BY173" s="65"/>
      <c r="BZ173" s="65"/>
      <c r="CA173" s="65"/>
      <c r="CB173" s="65"/>
      <c r="CC173" s="65"/>
      <c r="CD173" s="65"/>
      <c r="CE173" s="65"/>
      <c r="CF173" s="65"/>
      <c r="CG173" s="65"/>
      <c r="CH173" s="65"/>
    </row>
    <row r="174" spans="53:86">
      <c r="BA174" s="65"/>
      <c r="BB174" s="65"/>
      <c r="BC174" s="65"/>
      <c r="BD174" s="65"/>
      <c r="BE174" s="65"/>
      <c r="BF174" s="65"/>
      <c r="BG174" s="65"/>
      <c r="BH174" s="65"/>
      <c r="BI174" s="65"/>
      <c r="BJ174" s="65"/>
      <c r="BK174" s="65"/>
      <c r="BL174" s="65"/>
      <c r="BM174" s="244" t="s">
        <v>611</v>
      </c>
      <c r="BN174" s="65"/>
      <c r="BO174" s="65"/>
      <c r="BP174" s="65"/>
      <c r="BQ174" s="65"/>
      <c r="BR174" s="65"/>
      <c r="BS174" s="65"/>
      <c r="BT174" s="65"/>
      <c r="BU174" s="65"/>
      <c r="BV174" s="65"/>
      <c r="BW174" s="65"/>
      <c r="BX174" s="65"/>
      <c r="BY174" s="65"/>
      <c r="BZ174" s="65"/>
      <c r="CA174" s="65"/>
      <c r="CB174" s="65"/>
      <c r="CC174" s="65"/>
      <c r="CD174" s="65"/>
      <c r="CE174" s="65"/>
      <c r="CF174" s="65"/>
      <c r="CG174" s="65"/>
      <c r="CH174" s="65"/>
    </row>
    <row r="175" spans="53:86">
      <c r="BA175" s="65"/>
      <c r="BB175" s="65"/>
      <c r="BC175" s="65"/>
      <c r="BD175" s="65"/>
      <c r="BE175" s="65"/>
      <c r="BF175" s="65"/>
      <c r="BG175" s="65"/>
      <c r="BH175" s="65"/>
      <c r="BI175" s="65"/>
      <c r="BJ175" s="65"/>
      <c r="BK175" s="65"/>
      <c r="BL175" s="65"/>
      <c r="BM175" s="244" t="s">
        <v>612</v>
      </c>
      <c r="BN175" s="65"/>
      <c r="BO175" s="65"/>
      <c r="BP175" s="65"/>
      <c r="BQ175" s="65"/>
      <c r="BR175" s="65"/>
      <c r="BS175" s="65"/>
      <c r="BT175" s="65"/>
      <c r="BU175" s="65"/>
      <c r="BV175" s="65"/>
      <c r="BW175" s="65"/>
      <c r="BX175" s="65"/>
      <c r="BY175" s="65"/>
      <c r="BZ175" s="65"/>
      <c r="CA175" s="65"/>
      <c r="CB175" s="65"/>
      <c r="CC175" s="65"/>
      <c r="CD175" s="65"/>
      <c r="CE175" s="65"/>
      <c r="CF175" s="65"/>
      <c r="CG175" s="65"/>
      <c r="CH175" s="65"/>
    </row>
    <row r="176" spans="53:86">
      <c r="BA176" s="65"/>
      <c r="BB176" s="65"/>
      <c r="BC176" s="65"/>
      <c r="BD176" s="65"/>
      <c r="BE176" s="65"/>
      <c r="BF176" s="65"/>
      <c r="BG176" s="65"/>
      <c r="BH176" s="65"/>
      <c r="BI176" s="65"/>
      <c r="BJ176" s="65"/>
      <c r="BK176" s="65"/>
      <c r="BL176" s="65"/>
      <c r="BM176" s="244" t="s">
        <v>613</v>
      </c>
      <c r="BN176" s="65"/>
      <c r="BO176" s="65"/>
      <c r="BP176" s="65"/>
      <c r="BQ176" s="65"/>
      <c r="BR176" s="65"/>
      <c r="BS176" s="65"/>
      <c r="BT176" s="65"/>
      <c r="BU176" s="65"/>
      <c r="BV176" s="65"/>
      <c r="BW176" s="65"/>
      <c r="BX176" s="65"/>
      <c r="BY176" s="65"/>
      <c r="BZ176" s="65"/>
      <c r="CA176" s="65"/>
      <c r="CB176" s="65"/>
      <c r="CC176" s="65"/>
      <c r="CD176" s="65"/>
      <c r="CE176" s="65"/>
      <c r="CF176" s="65"/>
      <c r="CG176" s="65"/>
      <c r="CH176" s="65"/>
    </row>
    <row r="177" spans="53:86">
      <c r="BA177" s="65"/>
      <c r="BB177" s="65"/>
      <c r="BC177" s="65"/>
      <c r="BD177" s="65"/>
      <c r="BE177" s="65"/>
      <c r="BF177" s="65"/>
      <c r="BG177" s="65"/>
      <c r="BH177" s="65"/>
      <c r="BI177" s="65"/>
      <c r="BJ177" s="65"/>
      <c r="BK177" s="65"/>
      <c r="BL177" s="65"/>
      <c r="BM177" s="244" t="s">
        <v>614</v>
      </c>
      <c r="BN177" s="65"/>
      <c r="BO177" s="65"/>
      <c r="BP177" s="65"/>
      <c r="BQ177" s="65"/>
      <c r="BR177" s="65"/>
      <c r="BS177" s="65"/>
      <c r="BT177" s="65"/>
      <c r="BU177" s="65"/>
      <c r="BV177" s="65"/>
      <c r="BW177" s="65"/>
      <c r="BX177" s="65"/>
      <c r="BY177" s="65"/>
      <c r="BZ177" s="65"/>
      <c r="CA177" s="65"/>
      <c r="CB177" s="65"/>
      <c r="CC177" s="65"/>
      <c r="CD177" s="65"/>
      <c r="CE177" s="65"/>
      <c r="CF177" s="65"/>
      <c r="CG177" s="65"/>
      <c r="CH177" s="65"/>
    </row>
    <row r="178" spans="53:86">
      <c r="BA178" s="65"/>
      <c r="BB178" s="65"/>
      <c r="BC178" s="65"/>
      <c r="BD178" s="65"/>
      <c r="BE178" s="65"/>
      <c r="BF178" s="65"/>
      <c r="BG178" s="65"/>
      <c r="BH178" s="65"/>
      <c r="BI178" s="65"/>
      <c r="BJ178" s="65"/>
      <c r="BK178" s="65"/>
      <c r="BL178" s="65"/>
      <c r="BM178" s="244" t="s">
        <v>615</v>
      </c>
      <c r="BN178" s="65"/>
      <c r="BO178" s="65"/>
      <c r="BP178" s="65"/>
      <c r="BQ178" s="65"/>
      <c r="BR178" s="65"/>
      <c r="BS178" s="65"/>
      <c r="BT178" s="65"/>
      <c r="BU178" s="65"/>
      <c r="BV178" s="65"/>
      <c r="BW178" s="65"/>
      <c r="BX178" s="65"/>
      <c r="BY178" s="65"/>
      <c r="BZ178" s="65"/>
      <c r="CA178" s="65"/>
      <c r="CB178" s="65"/>
      <c r="CC178" s="65"/>
      <c r="CD178" s="65"/>
      <c r="CE178" s="65"/>
      <c r="CF178" s="65"/>
      <c r="CG178" s="65"/>
      <c r="CH178" s="65"/>
    </row>
    <row r="179" spans="53:86">
      <c r="BA179" s="65"/>
      <c r="BB179" s="65"/>
      <c r="BC179" s="65"/>
      <c r="BD179" s="65"/>
      <c r="BE179" s="65"/>
      <c r="BF179" s="65"/>
      <c r="BG179" s="65"/>
      <c r="BH179" s="65"/>
      <c r="BI179" s="65"/>
      <c r="BJ179" s="65"/>
      <c r="BK179" s="65"/>
      <c r="BL179" s="65"/>
      <c r="BM179" s="244" t="s">
        <v>616</v>
      </c>
      <c r="BN179" s="65"/>
      <c r="BO179" s="65"/>
      <c r="BP179" s="65"/>
      <c r="BQ179" s="65"/>
      <c r="BR179" s="65"/>
      <c r="BS179" s="65"/>
      <c r="BT179" s="65"/>
      <c r="BU179" s="65"/>
      <c r="BV179" s="65"/>
      <c r="BW179" s="65"/>
      <c r="BX179" s="65"/>
      <c r="BY179" s="65"/>
      <c r="BZ179" s="65"/>
      <c r="CA179" s="65"/>
      <c r="CB179" s="65"/>
      <c r="CC179" s="65"/>
      <c r="CD179" s="65"/>
      <c r="CE179" s="65"/>
      <c r="CF179" s="65"/>
      <c r="CG179" s="65"/>
      <c r="CH179" s="65"/>
    </row>
    <row r="180" spans="53:86">
      <c r="BA180" s="65"/>
      <c r="BB180" s="65"/>
      <c r="BC180" s="65"/>
      <c r="BD180" s="65"/>
      <c r="BE180" s="65"/>
      <c r="BF180" s="65"/>
      <c r="BG180" s="65"/>
      <c r="BH180" s="65"/>
      <c r="BI180" s="65"/>
      <c r="BJ180" s="65"/>
      <c r="BK180" s="65"/>
      <c r="BL180" s="65"/>
      <c r="BM180" s="244" t="s">
        <v>617</v>
      </c>
      <c r="BN180" s="65"/>
      <c r="BO180" s="65"/>
      <c r="BP180" s="65"/>
      <c r="BQ180" s="65"/>
      <c r="BR180" s="65"/>
      <c r="BS180" s="65"/>
      <c r="BT180" s="65"/>
      <c r="BU180" s="65"/>
      <c r="BV180" s="65"/>
      <c r="BW180" s="65"/>
      <c r="BX180" s="65"/>
      <c r="BY180" s="65"/>
      <c r="BZ180" s="65"/>
      <c r="CA180" s="65"/>
      <c r="CB180" s="65"/>
      <c r="CC180" s="65"/>
      <c r="CD180" s="65"/>
      <c r="CE180" s="65"/>
      <c r="CF180" s="65"/>
      <c r="CG180" s="65"/>
      <c r="CH180" s="65"/>
    </row>
    <row r="181" spans="53:86">
      <c r="BA181" s="65"/>
      <c r="BB181" s="65"/>
      <c r="BC181" s="65"/>
      <c r="BD181" s="65"/>
      <c r="BE181" s="65"/>
      <c r="BF181" s="65"/>
      <c r="BG181" s="65"/>
      <c r="BH181" s="65"/>
      <c r="BI181" s="65"/>
      <c r="BJ181" s="65"/>
      <c r="BK181" s="65"/>
      <c r="BL181" s="65"/>
      <c r="BM181" s="244" t="s">
        <v>618</v>
      </c>
      <c r="BN181" s="65"/>
      <c r="BO181" s="65"/>
      <c r="BP181" s="65"/>
      <c r="BQ181" s="65"/>
      <c r="BR181" s="65"/>
      <c r="BS181" s="65"/>
      <c r="BT181" s="65"/>
      <c r="BU181" s="65"/>
      <c r="BV181" s="65"/>
      <c r="BW181" s="65"/>
      <c r="BX181" s="65"/>
      <c r="BY181" s="65"/>
      <c r="BZ181" s="65"/>
      <c r="CA181" s="65"/>
      <c r="CB181" s="65"/>
      <c r="CC181" s="65"/>
      <c r="CD181" s="65"/>
      <c r="CE181" s="65"/>
      <c r="CF181" s="65"/>
      <c r="CG181" s="65"/>
      <c r="CH181" s="65"/>
    </row>
    <row r="182" spans="53:86">
      <c r="BA182" s="65"/>
      <c r="BB182" s="65"/>
      <c r="BC182" s="65"/>
      <c r="BD182" s="65"/>
      <c r="BE182" s="65"/>
      <c r="BF182" s="65"/>
      <c r="BG182" s="65"/>
      <c r="BH182" s="65"/>
      <c r="BI182" s="65"/>
      <c r="BJ182" s="65"/>
      <c r="BK182" s="65"/>
      <c r="BL182" s="65"/>
      <c r="BM182" s="244" t="s">
        <v>619</v>
      </c>
      <c r="BN182" s="65"/>
      <c r="BO182" s="65"/>
      <c r="BP182" s="65"/>
      <c r="BQ182" s="65"/>
      <c r="BR182" s="65"/>
      <c r="BS182" s="65"/>
      <c r="BT182" s="65"/>
      <c r="BU182" s="65"/>
      <c r="BV182" s="65"/>
      <c r="BW182" s="65"/>
      <c r="BX182" s="65"/>
      <c r="BY182" s="65"/>
      <c r="BZ182" s="65"/>
      <c r="CA182" s="65"/>
      <c r="CB182" s="65"/>
      <c r="CC182" s="65"/>
      <c r="CD182" s="65"/>
      <c r="CE182" s="65"/>
      <c r="CF182" s="65"/>
      <c r="CG182" s="65"/>
      <c r="CH182" s="65"/>
    </row>
    <row r="183" spans="53:86">
      <c r="BA183" s="65"/>
      <c r="BB183" s="65"/>
      <c r="BC183" s="65"/>
      <c r="BD183" s="65"/>
      <c r="BE183" s="65"/>
      <c r="BF183" s="65"/>
      <c r="BG183" s="65"/>
      <c r="BH183" s="65"/>
      <c r="BI183" s="65"/>
      <c r="BJ183" s="65"/>
      <c r="BK183" s="65"/>
      <c r="BL183" s="65"/>
      <c r="BM183" s="244" t="s">
        <v>620</v>
      </c>
      <c r="BN183" s="65"/>
      <c r="BO183" s="65"/>
      <c r="BP183" s="65"/>
      <c r="BQ183" s="65"/>
      <c r="BR183" s="65"/>
      <c r="BS183" s="65"/>
      <c r="BT183" s="65"/>
      <c r="BU183" s="65"/>
      <c r="BV183" s="65"/>
      <c r="BW183" s="65"/>
      <c r="BX183" s="65"/>
      <c r="BY183" s="65"/>
      <c r="BZ183" s="65"/>
      <c r="CA183" s="65"/>
      <c r="CB183" s="65"/>
      <c r="CC183" s="65"/>
      <c r="CD183" s="65"/>
      <c r="CE183" s="65"/>
      <c r="CF183" s="65"/>
      <c r="CG183" s="65"/>
      <c r="CH183" s="65"/>
    </row>
    <row r="184" spans="53:86">
      <c r="BA184" s="65"/>
      <c r="BB184" s="65"/>
      <c r="BC184" s="65"/>
      <c r="BD184" s="65"/>
      <c r="BE184" s="65"/>
      <c r="BF184" s="65"/>
      <c r="BG184" s="65"/>
      <c r="BH184" s="65"/>
      <c r="BI184" s="65"/>
      <c r="BJ184" s="65"/>
      <c r="BK184" s="65"/>
      <c r="BL184" s="65"/>
      <c r="BM184" s="244" t="s">
        <v>621</v>
      </c>
      <c r="BN184" s="65"/>
      <c r="BO184" s="65"/>
      <c r="BP184" s="65"/>
      <c r="BQ184" s="65"/>
      <c r="BR184" s="65"/>
      <c r="BS184" s="65"/>
      <c r="BT184" s="65"/>
      <c r="BU184" s="65"/>
      <c r="BV184" s="65"/>
      <c r="BW184" s="65"/>
      <c r="BX184" s="65"/>
      <c r="BY184" s="65"/>
      <c r="BZ184" s="65"/>
      <c r="CA184" s="65"/>
      <c r="CB184" s="65"/>
      <c r="CC184" s="65"/>
      <c r="CD184" s="65"/>
      <c r="CE184" s="65"/>
      <c r="CF184" s="65"/>
      <c r="CG184" s="65"/>
      <c r="CH184" s="65"/>
    </row>
    <row r="185" spans="53:86">
      <c r="BA185" s="65"/>
      <c r="BB185" s="65"/>
      <c r="BC185" s="65"/>
      <c r="BD185" s="65"/>
      <c r="BE185" s="65"/>
      <c r="BF185" s="65"/>
      <c r="BG185" s="65"/>
      <c r="BH185" s="65"/>
      <c r="BI185" s="65"/>
      <c r="BJ185" s="65"/>
      <c r="BK185" s="65"/>
      <c r="BL185" s="65"/>
      <c r="BM185" s="244" t="s">
        <v>622</v>
      </c>
      <c r="BN185" s="65"/>
      <c r="BO185" s="65"/>
      <c r="BP185" s="65"/>
      <c r="BQ185" s="65"/>
      <c r="BR185" s="65"/>
      <c r="BS185" s="65"/>
      <c r="BT185" s="65"/>
      <c r="BU185" s="65"/>
      <c r="BV185" s="65"/>
      <c r="BW185" s="65"/>
      <c r="BX185" s="65"/>
      <c r="BY185" s="65"/>
      <c r="BZ185" s="65"/>
      <c r="CA185" s="65"/>
      <c r="CB185" s="65"/>
      <c r="CC185" s="65"/>
      <c r="CD185" s="65"/>
      <c r="CE185" s="65"/>
      <c r="CF185" s="65"/>
      <c r="CG185" s="65"/>
      <c r="CH185" s="65"/>
    </row>
    <row r="186" spans="53:86">
      <c r="BA186" s="65"/>
      <c r="BB186" s="65"/>
      <c r="BC186" s="65"/>
      <c r="BD186" s="65"/>
      <c r="BE186" s="65"/>
      <c r="BF186" s="65"/>
      <c r="BG186" s="65"/>
      <c r="BH186" s="65"/>
      <c r="BI186" s="65"/>
      <c r="BJ186" s="65"/>
      <c r="BK186" s="65"/>
      <c r="BL186" s="65"/>
      <c r="BM186" s="244" t="s">
        <v>650</v>
      </c>
      <c r="BN186" s="65"/>
      <c r="BO186" s="65"/>
      <c r="BP186" s="65"/>
      <c r="BQ186" s="65"/>
      <c r="BR186" s="65"/>
      <c r="BS186" s="65"/>
      <c r="BT186" s="65"/>
      <c r="BU186" s="65"/>
      <c r="BV186" s="65"/>
      <c r="BW186" s="65"/>
      <c r="BX186" s="65"/>
      <c r="BY186" s="65"/>
      <c r="BZ186" s="65"/>
      <c r="CA186" s="65"/>
      <c r="CB186" s="65"/>
      <c r="CC186" s="65"/>
      <c r="CD186" s="65"/>
      <c r="CE186" s="65"/>
      <c r="CF186" s="65"/>
      <c r="CG186" s="65"/>
      <c r="CH186" s="65"/>
    </row>
    <row r="187" spans="53:86">
      <c r="BA187" s="65"/>
      <c r="BB187" s="65"/>
      <c r="BC187" s="65"/>
      <c r="BD187" s="65"/>
      <c r="BE187" s="65"/>
      <c r="BF187" s="65"/>
      <c r="BG187" s="65"/>
      <c r="BH187" s="65"/>
      <c r="BI187" s="65"/>
      <c r="BJ187" s="65"/>
      <c r="BK187" s="65"/>
      <c r="BL187" s="65"/>
      <c r="BM187" s="244" t="s">
        <v>623</v>
      </c>
      <c r="BN187" s="65"/>
      <c r="BO187" s="65"/>
      <c r="BP187" s="65"/>
      <c r="BQ187" s="65"/>
      <c r="BR187" s="65"/>
      <c r="BS187" s="65"/>
      <c r="BT187" s="65"/>
      <c r="BU187" s="65"/>
      <c r="BV187" s="65"/>
      <c r="BW187" s="65"/>
      <c r="BX187" s="65"/>
      <c r="BY187" s="65"/>
      <c r="BZ187" s="65"/>
      <c r="CA187" s="65"/>
      <c r="CB187" s="65"/>
      <c r="CC187" s="65"/>
      <c r="CD187" s="65"/>
      <c r="CE187" s="65"/>
      <c r="CF187" s="65"/>
      <c r="CG187" s="65"/>
      <c r="CH187" s="65"/>
    </row>
    <row r="188" spans="53:86">
      <c r="BA188" s="65"/>
      <c r="BB188" s="65"/>
      <c r="BC188" s="65"/>
      <c r="BD188" s="65"/>
      <c r="BE188" s="65"/>
      <c r="BF188" s="65"/>
      <c r="BG188" s="65"/>
      <c r="BH188" s="65"/>
      <c r="BI188" s="65"/>
      <c r="BJ188" s="65"/>
      <c r="BK188" s="65"/>
      <c r="BL188" s="65"/>
      <c r="BM188" s="244" t="s">
        <v>624</v>
      </c>
      <c r="BN188" s="65"/>
      <c r="BO188" s="65"/>
      <c r="BP188" s="65"/>
      <c r="BQ188" s="65"/>
      <c r="BR188" s="65"/>
      <c r="BS188" s="65"/>
      <c r="BT188" s="65"/>
      <c r="BU188" s="65"/>
      <c r="BV188" s="65"/>
      <c r="BW188" s="65"/>
      <c r="BX188" s="65"/>
      <c r="BY188" s="65"/>
      <c r="BZ188" s="65"/>
      <c r="CA188" s="65"/>
      <c r="CB188" s="65"/>
      <c r="CC188" s="65"/>
      <c r="CD188" s="65"/>
      <c r="CE188" s="65"/>
      <c r="CF188" s="65"/>
      <c r="CG188" s="65"/>
      <c r="CH188" s="65"/>
    </row>
    <row r="189" spans="53:86">
      <c r="BA189" s="65"/>
      <c r="BB189" s="65"/>
      <c r="BC189" s="65"/>
      <c r="BD189" s="65"/>
      <c r="BE189" s="65"/>
      <c r="BF189" s="65"/>
      <c r="BG189" s="65"/>
      <c r="BH189" s="65"/>
      <c r="BI189" s="65"/>
      <c r="BJ189" s="65"/>
      <c r="BK189" s="65"/>
      <c r="BL189" s="65"/>
      <c r="BM189" s="244" t="s">
        <v>625</v>
      </c>
      <c r="BN189" s="65"/>
      <c r="BO189" s="65"/>
      <c r="BP189" s="65"/>
      <c r="BQ189" s="65"/>
      <c r="BR189" s="65"/>
      <c r="BS189" s="65"/>
      <c r="BT189" s="65"/>
      <c r="BU189" s="65"/>
      <c r="BV189" s="65"/>
      <c r="BW189" s="65"/>
      <c r="BX189" s="65"/>
      <c r="BY189" s="65"/>
      <c r="BZ189" s="65"/>
      <c r="CA189" s="65"/>
      <c r="CB189" s="65"/>
      <c r="CC189" s="65"/>
      <c r="CD189" s="65"/>
      <c r="CE189" s="65"/>
      <c r="CF189" s="65"/>
      <c r="CG189" s="65"/>
      <c r="CH189" s="65"/>
    </row>
    <row r="190" spans="53:86">
      <c r="BA190" s="65"/>
      <c r="BB190" s="65"/>
      <c r="BC190" s="65"/>
      <c r="BD190" s="65"/>
      <c r="BE190" s="65"/>
      <c r="BF190" s="65"/>
      <c r="BG190" s="65"/>
      <c r="BH190" s="65"/>
      <c r="BI190" s="65"/>
      <c r="BJ190" s="65"/>
      <c r="BK190" s="65"/>
      <c r="BL190" s="65"/>
      <c r="BM190" s="244" t="s">
        <v>651</v>
      </c>
      <c r="BN190" s="65"/>
      <c r="BO190" s="65"/>
      <c r="BP190" s="65"/>
      <c r="BQ190" s="65"/>
      <c r="BR190" s="65"/>
      <c r="BS190" s="65"/>
      <c r="BT190" s="65"/>
      <c r="BU190" s="65"/>
      <c r="BV190" s="65"/>
      <c r="BW190" s="65"/>
      <c r="BX190" s="65"/>
      <c r="BY190" s="65"/>
      <c r="BZ190" s="65"/>
      <c r="CA190" s="65"/>
      <c r="CB190" s="65"/>
      <c r="CC190" s="65"/>
      <c r="CD190" s="65"/>
      <c r="CE190" s="65"/>
      <c r="CF190" s="65"/>
      <c r="CG190" s="65"/>
      <c r="CH190" s="65"/>
    </row>
    <row r="191" spans="53:86">
      <c r="BA191" s="65"/>
      <c r="BB191" s="65"/>
      <c r="BC191" s="65"/>
      <c r="BD191" s="65"/>
      <c r="BE191" s="65"/>
      <c r="BF191" s="65"/>
      <c r="BG191" s="65"/>
      <c r="BH191" s="65"/>
      <c r="BI191" s="65"/>
      <c r="BJ191" s="65"/>
      <c r="BK191" s="65"/>
      <c r="BL191" s="65"/>
      <c r="BM191" s="243" t="s">
        <v>626</v>
      </c>
      <c r="BN191" s="65"/>
      <c r="BO191" s="65"/>
      <c r="BP191" s="65"/>
      <c r="BQ191" s="65"/>
      <c r="BR191" s="65"/>
      <c r="BS191" s="65"/>
      <c r="BT191" s="65"/>
      <c r="BU191" s="65"/>
      <c r="BV191" s="65"/>
      <c r="BW191" s="65"/>
      <c r="BX191" s="65"/>
      <c r="BY191" s="65"/>
      <c r="BZ191" s="65"/>
      <c r="CA191" s="65"/>
      <c r="CB191" s="65"/>
      <c r="CC191" s="65"/>
      <c r="CD191" s="65"/>
      <c r="CE191" s="65"/>
      <c r="CF191" s="65"/>
      <c r="CG191" s="65"/>
      <c r="CH191" s="65"/>
    </row>
    <row r="192" spans="53:86">
      <c r="BA192" s="65"/>
      <c r="BB192" s="65"/>
      <c r="BC192" s="65"/>
      <c r="BD192" s="65"/>
      <c r="BE192" s="65"/>
      <c r="BF192" s="65"/>
      <c r="BG192" s="65"/>
      <c r="BH192" s="65"/>
      <c r="BI192" s="65"/>
      <c r="BJ192" s="65"/>
      <c r="BK192" s="65"/>
      <c r="BL192" s="65"/>
      <c r="BM192" s="244" t="s">
        <v>627</v>
      </c>
      <c r="BN192" s="65"/>
      <c r="BO192" s="65"/>
      <c r="BP192" s="65"/>
      <c r="BQ192" s="65"/>
      <c r="BR192" s="65"/>
      <c r="BS192" s="65"/>
      <c r="BT192" s="65"/>
      <c r="BU192" s="65"/>
      <c r="BV192" s="65"/>
      <c r="BW192" s="65"/>
      <c r="BX192" s="65"/>
      <c r="BY192" s="65"/>
      <c r="BZ192" s="65"/>
      <c r="CA192" s="65"/>
      <c r="CB192" s="65"/>
      <c r="CC192" s="65"/>
      <c r="CD192" s="65"/>
      <c r="CE192" s="65"/>
      <c r="CF192" s="65"/>
      <c r="CG192" s="65"/>
      <c r="CH192" s="65"/>
    </row>
    <row r="193" spans="53:86">
      <c r="BA193" s="65"/>
      <c r="BB193" s="65"/>
      <c r="BC193" s="65"/>
      <c r="BD193" s="65"/>
      <c r="BE193" s="65"/>
      <c r="BF193" s="65"/>
      <c r="BG193" s="65"/>
      <c r="BH193" s="65"/>
      <c r="BI193" s="65"/>
      <c r="BJ193" s="65"/>
      <c r="BK193" s="65"/>
      <c r="BL193" s="65"/>
      <c r="BM193" s="244" t="s">
        <v>628</v>
      </c>
      <c r="BN193" s="65"/>
      <c r="BO193" s="65"/>
      <c r="BP193" s="65"/>
      <c r="BQ193" s="65"/>
      <c r="BR193" s="65"/>
      <c r="BS193" s="65"/>
      <c r="BT193" s="65"/>
      <c r="BU193" s="65"/>
      <c r="BV193" s="65"/>
      <c r="BW193" s="65"/>
      <c r="BX193" s="65"/>
      <c r="BY193" s="65"/>
      <c r="BZ193" s="65"/>
      <c r="CA193" s="65"/>
      <c r="CB193" s="65"/>
      <c r="CC193" s="65"/>
      <c r="CD193" s="65"/>
      <c r="CE193" s="65"/>
      <c r="CF193" s="65"/>
      <c r="CG193" s="65"/>
      <c r="CH193" s="65"/>
    </row>
    <row r="194" spans="53:86">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c r="CA194" s="65"/>
      <c r="CB194" s="65"/>
      <c r="CC194" s="65"/>
      <c r="CD194" s="65"/>
      <c r="CE194" s="65"/>
      <c r="CF194" s="65"/>
      <c r="CG194" s="65"/>
      <c r="CH194" s="65"/>
    </row>
    <row r="195" spans="53:86">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c r="CA195" s="65"/>
      <c r="CB195" s="65"/>
      <c r="CC195" s="65"/>
      <c r="CD195" s="65"/>
      <c r="CE195" s="65"/>
      <c r="CF195" s="65"/>
      <c r="CG195" s="65"/>
      <c r="CH195" s="65"/>
    </row>
    <row r="196" spans="53:86">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c r="CA196" s="65"/>
      <c r="CB196" s="65"/>
      <c r="CC196" s="65"/>
      <c r="CD196" s="65"/>
      <c r="CE196" s="65"/>
      <c r="CF196" s="65"/>
      <c r="CG196" s="65"/>
      <c r="CH196" s="65"/>
    </row>
    <row r="197" spans="53:86">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c r="CA197" s="65"/>
      <c r="CB197" s="65"/>
      <c r="CC197" s="65"/>
      <c r="CD197" s="65"/>
      <c r="CE197" s="65"/>
      <c r="CF197" s="65"/>
      <c r="CG197" s="65"/>
      <c r="CH197" s="65"/>
    </row>
    <row r="198" spans="53:86">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c r="CA198" s="65"/>
      <c r="CB198" s="65"/>
      <c r="CC198" s="65"/>
      <c r="CD198" s="65"/>
      <c r="CE198" s="65"/>
      <c r="CF198" s="65"/>
      <c r="CG198" s="65"/>
      <c r="CH198" s="65"/>
    </row>
    <row r="199" spans="53:86">
      <c r="BA199" s="65"/>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c r="CA199" s="65"/>
      <c r="CB199" s="65"/>
      <c r="CC199" s="65"/>
      <c r="CD199" s="65"/>
      <c r="CE199" s="65"/>
      <c r="CF199" s="65"/>
      <c r="CG199" s="65"/>
      <c r="CH199" s="65"/>
    </row>
    <row r="200" spans="53:86">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c r="CA200" s="65"/>
      <c r="CB200" s="65"/>
      <c r="CC200" s="65"/>
      <c r="CD200" s="65"/>
      <c r="CE200" s="65"/>
      <c r="CF200" s="65"/>
      <c r="CG200" s="65"/>
      <c r="CH200" s="65"/>
    </row>
  </sheetData>
  <customSheetViews>
    <customSheetView guid="{31EEF66C-8178-4380-A4BA-6A0359548022}" fitToPage="1">
      <selection activeCell="H24" sqref="H24"/>
      <pageMargins left="0.7" right="0.7" top="0.78740157499999996" bottom="0.78740157499999996" header="0.3" footer="0.3"/>
      <pageSetup paperSize="9" scale="69" firstPageNumber="0" orientation="portrait" horizontalDpi="300" verticalDpi="300"/>
      <headerFooter alignWithMargins="0"/>
    </customSheetView>
  </customSheetViews>
  <mergeCells count="4">
    <mergeCell ref="B3:B5"/>
    <mergeCell ref="C3:F3"/>
    <mergeCell ref="G3:J4"/>
    <mergeCell ref="C4:E4"/>
  </mergeCells>
  <dataValidations count="2">
    <dataValidation type="list" allowBlank="1" showInputMessage="1" showErrorMessage="1" sqref="A6:A20">
      <formula1>$BB$2:$BB$30</formula1>
    </dataValidation>
    <dataValidation type="list" allowBlank="1" showInputMessage="1" showErrorMessage="1" sqref="G14:J17 C6:F20">
      <formula1>$BK$13:$BK$14</formula1>
    </dataValidation>
  </dataValidations>
  <pageMargins left="0.70833333333333337" right="0.70833333333333337" top="0.78749999999999998" bottom="0.78749999999999998" header="0.51180555555555551" footer="0.51180555555555551"/>
  <pageSetup paperSize="9" scale="69" firstPageNumber="0"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CH193"/>
  <sheetViews>
    <sheetView zoomScaleSheetLayoutView="100" workbookViewId="0">
      <selection activeCell="L2" sqref="L2:M2"/>
    </sheetView>
  </sheetViews>
  <sheetFormatPr baseColWidth="10" defaultColWidth="11.42578125" defaultRowHeight="12.75"/>
  <cols>
    <col min="1" max="1" width="8.28515625" style="71" customWidth="1"/>
    <col min="2" max="2" width="53.85546875" style="71" customWidth="1"/>
    <col min="3" max="3" width="11.7109375" style="71" customWidth="1"/>
    <col min="4" max="4" width="18.42578125" style="71" customWidth="1"/>
    <col min="5" max="6" width="11.42578125" style="71" customWidth="1"/>
    <col min="7" max="7" width="13.7109375" style="71" customWidth="1"/>
    <col min="8" max="8" width="18.28515625" style="71" customWidth="1"/>
    <col min="9" max="9" width="11.42578125" style="71" customWidth="1"/>
    <col min="10" max="10" width="12.85546875" style="71" customWidth="1"/>
    <col min="11" max="11" width="16.7109375" style="71" customWidth="1"/>
    <col min="12" max="12" width="11.42578125" customWidth="1"/>
    <col min="13" max="13" width="21.28515625" customWidth="1"/>
    <col min="14" max="52" width="11.42578125" customWidth="1"/>
  </cols>
  <sheetData>
    <row r="1" spans="1:86" ht="20.45" customHeight="1" thickBot="1">
      <c r="A1" s="78" t="s">
        <v>165</v>
      </c>
      <c r="B1" s="78"/>
      <c r="C1" s="78"/>
      <c r="D1" s="78"/>
      <c r="E1" s="78"/>
      <c r="F1" s="78"/>
      <c r="G1"/>
      <c r="H1"/>
      <c r="I1" s="19"/>
      <c r="K1" s="95" t="s">
        <v>0</v>
      </c>
      <c r="L1" s="1021" t="s">
        <v>1619</v>
      </c>
      <c r="M1" s="1022"/>
      <c r="BA1" s="176" t="s">
        <v>402</v>
      </c>
      <c r="BB1" s="277" t="s">
        <v>813</v>
      </c>
      <c r="BC1" s="71"/>
      <c r="BD1" s="175" t="s">
        <v>414</v>
      </c>
      <c r="BE1" s="177"/>
      <c r="BF1" s="177"/>
      <c r="BG1" s="71"/>
      <c r="BH1" s="71" t="s">
        <v>449</v>
      </c>
      <c r="BI1" s="71"/>
      <c r="BJ1" s="71"/>
      <c r="BK1" s="71"/>
      <c r="BL1" s="71"/>
      <c r="BM1" s="175" t="s">
        <v>629</v>
      </c>
      <c r="BN1" s="71"/>
      <c r="BO1" s="71" t="s">
        <v>652</v>
      </c>
      <c r="BP1" s="71"/>
      <c r="BQ1" s="71"/>
      <c r="BR1" s="71"/>
      <c r="BS1" s="71"/>
      <c r="BT1" s="71"/>
      <c r="BU1" s="175" t="s">
        <v>689</v>
      </c>
      <c r="BV1" s="71"/>
      <c r="BW1" s="71"/>
      <c r="BX1" s="71"/>
      <c r="BY1" s="71"/>
      <c r="BZ1" s="71" t="s">
        <v>706</v>
      </c>
      <c r="CA1" s="71"/>
      <c r="CB1" s="71"/>
      <c r="CC1" s="71" t="s">
        <v>734</v>
      </c>
      <c r="CD1" s="71"/>
      <c r="CE1" s="71"/>
      <c r="CF1" s="71"/>
      <c r="CG1" s="71"/>
      <c r="CH1" s="71"/>
    </row>
    <row r="2" spans="1:86" ht="20.45" customHeight="1" thickBot="1">
      <c r="A2" s="81"/>
      <c r="B2" s="191"/>
      <c r="D2" s="81"/>
      <c r="E2" s="81"/>
      <c r="F2" s="81"/>
      <c r="G2"/>
      <c r="H2"/>
      <c r="I2" s="19"/>
      <c r="K2" s="183" t="s">
        <v>243</v>
      </c>
      <c r="L2" s="1023" t="s">
        <v>1814</v>
      </c>
      <c r="M2" s="1024"/>
      <c r="BA2" s="178" t="s">
        <v>319</v>
      </c>
      <c r="BB2" s="178" t="s">
        <v>320</v>
      </c>
      <c r="BC2" s="71"/>
      <c r="BD2" s="71" t="s">
        <v>419</v>
      </c>
      <c r="BE2" s="177"/>
      <c r="BF2" s="177"/>
      <c r="BG2" s="71"/>
      <c r="BH2" s="71" t="s">
        <v>448</v>
      </c>
      <c r="BI2" s="71"/>
      <c r="BJ2" s="71"/>
      <c r="BK2" s="71"/>
      <c r="BL2" s="71"/>
      <c r="BM2" s="179" t="s">
        <v>461</v>
      </c>
      <c r="BN2" s="71"/>
      <c r="BO2" s="71" t="s">
        <v>113</v>
      </c>
      <c r="BP2" s="71"/>
      <c r="BQ2" s="71"/>
      <c r="BR2" s="71"/>
      <c r="BS2" s="71"/>
      <c r="BT2" s="71"/>
      <c r="BU2" s="65" t="s">
        <v>692</v>
      </c>
      <c r="BV2" s="65"/>
      <c r="BW2" s="65"/>
      <c r="BX2" s="65"/>
      <c r="BY2" s="65"/>
      <c r="BZ2" s="65" t="s">
        <v>172</v>
      </c>
      <c r="CA2" s="65"/>
      <c r="CB2" s="65"/>
      <c r="CC2" s="71" t="s">
        <v>256</v>
      </c>
      <c r="CD2" s="71"/>
      <c r="CE2" s="71"/>
      <c r="CF2" s="71"/>
      <c r="CG2" s="71"/>
      <c r="CH2" s="71"/>
    </row>
    <row r="3" spans="1:86" ht="64.5" thickBot="1">
      <c r="A3" s="735" t="s">
        <v>1</v>
      </c>
      <c r="B3" s="736" t="s">
        <v>166</v>
      </c>
      <c r="C3" s="737" t="s">
        <v>194</v>
      </c>
      <c r="D3" s="737" t="s">
        <v>249</v>
      </c>
      <c r="E3" s="735" t="s">
        <v>193</v>
      </c>
      <c r="F3" s="737" t="s">
        <v>175</v>
      </c>
      <c r="G3" s="737" t="s">
        <v>250</v>
      </c>
      <c r="H3" s="737" t="s">
        <v>251</v>
      </c>
      <c r="I3" s="735" t="s">
        <v>168</v>
      </c>
      <c r="J3" s="735" t="s">
        <v>264</v>
      </c>
      <c r="K3" s="746" t="s">
        <v>169</v>
      </c>
      <c r="L3" s="747" t="s">
        <v>244</v>
      </c>
      <c r="M3" s="769" t="s">
        <v>290</v>
      </c>
      <c r="BA3" s="178" t="s">
        <v>321</v>
      </c>
      <c r="BB3" s="178" t="s">
        <v>322</v>
      </c>
      <c r="BC3" s="71"/>
      <c r="BD3" s="71" t="s">
        <v>210</v>
      </c>
      <c r="BE3" s="177"/>
      <c r="BF3" s="177"/>
      <c r="BG3" s="71"/>
      <c r="BH3" s="71" t="s">
        <v>450</v>
      </c>
      <c r="BI3" s="71"/>
      <c r="BJ3" s="71"/>
      <c r="BK3" s="71"/>
      <c r="BL3" s="71"/>
      <c r="BM3" s="179" t="s">
        <v>462</v>
      </c>
      <c r="BN3" s="71"/>
      <c r="BO3" s="71" t="s">
        <v>115</v>
      </c>
      <c r="BP3" s="71"/>
      <c r="BQ3" s="71"/>
      <c r="BR3" s="71"/>
      <c r="BS3" s="71"/>
      <c r="BT3" s="71"/>
      <c r="BU3" s="65" t="s">
        <v>693</v>
      </c>
      <c r="BV3" s="65"/>
      <c r="BW3" s="65"/>
      <c r="BX3" s="65"/>
      <c r="BY3" s="65"/>
      <c r="BZ3" s="65" t="s">
        <v>718</v>
      </c>
      <c r="CA3" s="65"/>
      <c r="CB3" s="65"/>
      <c r="CC3" s="71" t="s">
        <v>257</v>
      </c>
      <c r="CD3" s="71"/>
      <c r="CE3" s="71"/>
      <c r="CF3" s="71"/>
      <c r="CG3" s="71"/>
      <c r="CH3" s="71"/>
    </row>
    <row r="4" spans="1:86" s="230" customFormat="1" ht="38.25">
      <c r="A4" s="748" t="s">
        <v>318</v>
      </c>
      <c r="B4" s="749" t="s">
        <v>1769</v>
      </c>
      <c r="C4" s="750">
        <v>2015</v>
      </c>
      <c r="D4" s="751">
        <v>1</v>
      </c>
      <c r="E4" s="738">
        <v>1</v>
      </c>
      <c r="F4" s="739">
        <v>1</v>
      </c>
      <c r="G4" s="740">
        <f>F4/E4</f>
        <v>1</v>
      </c>
      <c r="H4" s="752" t="s">
        <v>444</v>
      </c>
      <c r="I4" s="753">
        <v>0</v>
      </c>
      <c r="J4" s="754">
        <f>I4/E4</f>
        <v>0</v>
      </c>
      <c r="K4" s="754">
        <f>I4/F4</f>
        <v>0</v>
      </c>
      <c r="L4" s="755"/>
      <c r="M4" s="760" t="s">
        <v>1770</v>
      </c>
      <c r="BA4" s="178" t="s">
        <v>323</v>
      </c>
      <c r="BB4" s="178" t="s">
        <v>324</v>
      </c>
      <c r="BD4" s="230" t="s">
        <v>420</v>
      </c>
      <c r="BE4" s="248"/>
      <c r="BF4" s="248"/>
      <c r="BH4" s="230" t="s">
        <v>455</v>
      </c>
      <c r="BM4" s="250" t="s">
        <v>463</v>
      </c>
      <c r="BO4" s="230" t="s">
        <v>119</v>
      </c>
      <c r="BU4" s="230" t="s">
        <v>694</v>
      </c>
      <c r="BZ4" s="230" t="s">
        <v>56</v>
      </c>
      <c r="CC4" s="230" t="s">
        <v>258</v>
      </c>
    </row>
    <row r="5" spans="1:86" s="230" customFormat="1" ht="38.25">
      <c r="A5" s="748" t="s">
        <v>318</v>
      </c>
      <c r="B5" s="749" t="s">
        <v>1771</v>
      </c>
      <c r="C5" s="751">
        <v>2015</v>
      </c>
      <c r="D5" s="751">
        <v>1</v>
      </c>
      <c r="E5" s="738">
        <v>1</v>
      </c>
      <c r="F5" s="739">
        <v>1</v>
      </c>
      <c r="G5" s="740">
        <f>F5/E5</f>
        <v>1</v>
      </c>
      <c r="H5" s="752" t="s">
        <v>444</v>
      </c>
      <c r="I5" s="753">
        <v>0</v>
      </c>
      <c r="J5" s="754">
        <f>I5/E5</f>
        <v>0</v>
      </c>
      <c r="K5" s="754">
        <f>I5/F5</f>
        <v>0</v>
      </c>
      <c r="L5" s="756"/>
      <c r="M5" s="760" t="s">
        <v>1770</v>
      </c>
      <c r="BA5" s="178" t="s">
        <v>327</v>
      </c>
      <c r="BB5" s="178" t="s">
        <v>328</v>
      </c>
      <c r="BD5" s="230" t="s">
        <v>214</v>
      </c>
      <c r="BE5" s="248"/>
      <c r="BF5" s="248"/>
      <c r="BH5" s="230" t="s">
        <v>447</v>
      </c>
      <c r="BM5" s="249" t="s">
        <v>464</v>
      </c>
      <c r="BU5" s="230" t="s">
        <v>668</v>
      </c>
      <c r="BZ5" s="230" t="s">
        <v>719</v>
      </c>
      <c r="CC5" s="230" t="s">
        <v>259</v>
      </c>
    </row>
    <row r="6" spans="1:86" s="230" customFormat="1" ht="38.25" customHeight="1">
      <c r="A6" s="748" t="s">
        <v>318</v>
      </c>
      <c r="B6" s="749" t="s">
        <v>1772</v>
      </c>
      <c r="C6" s="751">
        <v>2015</v>
      </c>
      <c r="D6" s="751">
        <v>2</v>
      </c>
      <c r="E6" s="738">
        <v>2</v>
      </c>
      <c r="F6" s="739">
        <v>2</v>
      </c>
      <c r="G6" s="740">
        <f>F6/E6</f>
        <v>1</v>
      </c>
      <c r="H6" s="752" t="s">
        <v>444</v>
      </c>
      <c r="I6" s="753">
        <v>0</v>
      </c>
      <c r="J6" s="754">
        <f>I6/E6</f>
        <v>0</v>
      </c>
      <c r="K6" s="754">
        <f>I6/F6</f>
        <v>0</v>
      </c>
      <c r="L6" s="756"/>
      <c r="M6" s="760" t="s">
        <v>1770</v>
      </c>
      <c r="BA6" s="178" t="s">
        <v>329</v>
      </c>
      <c r="BB6" s="178" t="s">
        <v>330</v>
      </c>
      <c r="BD6" s="230" t="s">
        <v>415</v>
      </c>
      <c r="BE6" s="248"/>
      <c r="BF6" s="248"/>
      <c r="BH6" s="230" t="s">
        <v>451</v>
      </c>
      <c r="BM6" s="250" t="s">
        <v>639</v>
      </c>
      <c r="BU6" s="230" t="s">
        <v>669</v>
      </c>
      <c r="BZ6" s="230" t="s">
        <v>717</v>
      </c>
      <c r="CC6" s="230" t="s">
        <v>731</v>
      </c>
    </row>
    <row r="7" spans="1:86" s="230" customFormat="1">
      <c r="A7" s="748" t="s">
        <v>318</v>
      </c>
      <c r="B7" s="749" t="s">
        <v>1773</v>
      </c>
      <c r="C7" s="751">
        <v>2015</v>
      </c>
      <c r="D7" s="751">
        <v>8</v>
      </c>
      <c r="E7" s="738">
        <v>8</v>
      </c>
      <c r="F7" s="744">
        <v>8</v>
      </c>
      <c r="G7" s="740">
        <f>F7/E7</f>
        <v>1</v>
      </c>
      <c r="H7" s="752" t="s">
        <v>444</v>
      </c>
      <c r="I7" s="753">
        <v>4</v>
      </c>
      <c r="J7" s="754">
        <f>I7/E7</f>
        <v>0.5</v>
      </c>
      <c r="K7" s="754">
        <f>I7/F7</f>
        <v>0.5</v>
      </c>
      <c r="L7" s="756"/>
      <c r="M7" s="757"/>
      <c r="BA7" s="178" t="s">
        <v>336</v>
      </c>
      <c r="BB7" s="178" t="s">
        <v>318</v>
      </c>
      <c r="BD7" s="230" t="s">
        <v>416</v>
      </c>
      <c r="BE7" s="248"/>
      <c r="BF7" s="248"/>
      <c r="BH7" s="230" t="s">
        <v>452</v>
      </c>
      <c r="BM7" s="250" t="s">
        <v>465</v>
      </c>
      <c r="BO7" s="230" t="s">
        <v>653</v>
      </c>
      <c r="BU7" s="230" t="s">
        <v>695</v>
      </c>
      <c r="BZ7" s="230" t="s">
        <v>173</v>
      </c>
      <c r="CC7" s="230" t="s">
        <v>732</v>
      </c>
    </row>
    <row r="8" spans="1:86" s="230" customFormat="1">
      <c r="A8" s="748" t="s">
        <v>318</v>
      </c>
      <c r="B8" s="749" t="s">
        <v>1774</v>
      </c>
      <c r="C8" s="751">
        <v>2015</v>
      </c>
      <c r="D8" s="751">
        <v>1</v>
      </c>
      <c r="E8" s="738">
        <v>1</v>
      </c>
      <c r="F8" s="739">
        <v>1</v>
      </c>
      <c r="G8" s="740">
        <f>F8/E8</f>
        <v>1</v>
      </c>
      <c r="H8" s="752" t="s">
        <v>444</v>
      </c>
      <c r="I8" s="753">
        <v>0</v>
      </c>
      <c r="J8" s="754">
        <f>I8/E8</f>
        <v>0</v>
      </c>
      <c r="K8" s="754">
        <f>I8/F8</f>
        <v>0</v>
      </c>
      <c r="L8" s="756"/>
      <c r="M8" s="757"/>
      <c r="BA8" s="178" t="s">
        <v>331</v>
      </c>
      <c r="BB8" s="178" t="s">
        <v>314</v>
      </c>
      <c r="BD8" s="230" t="s">
        <v>417</v>
      </c>
      <c r="BE8" s="248"/>
      <c r="BF8" s="248"/>
      <c r="BH8" s="230" t="s">
        <v>453</v>
      </c>
      <c r="BM8" s="250" t="s">
        <v>466</v>
      </c>
      <c r="BO8" s="230" t="s">
        <v>114</v>
      </c>
      <c r="BU8" s="230" t="s">
        <v>670</v>
      </c>
      <c r="BZ8" s="230" t="s">
        <v>707</v>
      </c>
      <c r="CC8" s="230" t="s">
        <v>733</v>
      </c>
    </row>
    <row r="9" spans="1:86" s="230" customFormat="1" ht="13.35" customHeight="1">
      <c r="A9" s="748"/>
      <c r="B9" s="749"/>
      <c r="C9" s="751"/>
      <c r="D9" s="751"/>
      <c r="E9" s="738"/>
      <c r="F9" s="739"/>
      <c r="G9" s="740"/>
      <c r="H9" s="752"/>
      <c r="I9" s="753"/>
      <c r="J9" s="754"/>
      <c r="K9" s="754"/>
      <c r="L9" s="756"/>
      <c r="M9" s="757"/>
      <c r="BA9" s="178" t="s">
        <v>361</v>
      </c>
      <c r="BB9" s="178" t="s">
        <v>39</v>
      </c>
      <c r="BD9" s="230" t="s">
        <v>418</v>
      </c>
      <c r="BE9" s="248"/>
      <c r="BF9" s="248"/>
      <c r="BH9" s="230" t="s">
        <v>454</v>
      </c>
      <c r="BM9" s="250" t="s">
        <v>640</v>
      </c>
      <c r="BO9" s="230" t="s">
        <v>656</v>
      </c>
      <c r="BU9" s="230" t="s">
        <v>135</v>
      </c>
      <c r="BZ9" s="230" t="s">
        <v>708</v>
      </c>
      <c r="CC9" s="230" t="s">
        <v>190</v>
      </c>
    </row>
    <row r="10" spans="1:86" s="71" customFormat="1">
      <c r="A10" s="86" t="s">
        <v>248</v>
      </c>
      <c r="B10" s="758"/>
      <c r="C10" s="745"/>
      <c r="D10" s="86"/>
      <c r="E10" s="86"/>
      <c r="F10" s="86"/>
      <c r="G10" s="745"/>
      <c r="H10" s="86"/>
      <c r="I10" s="759"/>
      <c r="J10" s="745"/>
      <c r="K10" s="758"/>
      <c r="L10" s="758"/>
      <c r="M10" s="759"/>
      <c r="BA10" s="178" t="s">
        <v>341</v>
      </c>
      <c r="BB10" s="178" t="s">
        <v>342</v>
      </c>
      <c r="BD10" s="71" t="s">
        <v>182</v>
      </c>
      <c r="BE10" s="177"/>
      <c r="BF10" s="177"/>
      <c r="BM10" s="179" t="s">
        <v>96</v>
      </c>
      <c r="BO10" s="71" t="s">
        <v>660</v>
      </c>
      <c r="BU10" s="65" t="s">
        <v>698</v>
      </c>
      <c r="BV10" s="65"/>
      <c r="BW10" s="65"/>
      <c r="BX10" s="65"/>
      <c r="BY10" s="65"/>
      <c r="BZ10" s="65" t="s">
        <v>713</v>
      </c>
      <c r="CA10" s="65"/>
      <c r="CB10" s="65"/>
    </row>
    <row r="11" spans="1:86" s="71" customFormat="1" ht="15" customHeight="1">
      <c r="A11" s="86" t="s">
        <v>231</v>
      </c>
      <c r="B11" s="90"/>
      <c r="C11" s="90"/>
      <c r="D11" s="90"/>
      <c r="E11" s="90"/>
      <c r="F11" s="90"/>
      <c r="G11" s="90"/>
      <c r="H11" s="90"/>
      <c r="I11" s="90"/>
      <c r="J11" s="90"/>
      <c r="K11" s="90"/>
      <c r="L11" s="90"/>
      <c r="M11" s="759"/>
      <c r="BA11" s="178" t="s">
        <v>343</v>
      </c>
      <c r="BB11" s="178" t="s">
        <v>95</v>
      </c>
      <c r="BD11" s="71" t="s">
        <v>425</v>
      </c>
      <c r="BE11" s="177"/>
      <c r="BF11" s="177"/>
      <c r="BM11" s="179" t="s">
        <v>472</v>
      </c>
      <c r="BO11" s="71" t="s">
        <v>661</v>
      </c>
      <c r="BU11" s="65" t="s">
        <v>727</v>
      </c>
      <c r="BV11" s="65"/>
      <c r="BW11" s="65"/>
      <c r="BX11" s="65"/>
      <c r="BY11" s="65"/>
      <c r="BZ11" s="65" t="s">
        <v>714</v>
      </c>
      <c r="CA11" s="65"/>
      <c r="CB11" s="65"/>
    </row>
    <row r="12" spans="1:86">
      <c r="A12" s="86" t="s">
        <v>252</v>
      </c>
      <c r="B12" s="90"/>
      <c r="C12" s="87"/>
      <c r="D12" s="87"/>
      <c r="E12" s="87"/>
      <c r="F12" s="87"/>
      <c r="G12" s="87"/>
      <c r="H12" s="87"/>
      <c r="I12" s="87"/>
      <c r="J12" s="87"/>
      <c r="K12" s="90"/>
      <c r="L12" s="90"/>
      <c r="M12" s="90"/>
      <c r="BA12" s="178" t="s">
        <v>345</v>
      </c>
      <c r="BB12" s="178" t="s">
        <v>317</v>
      </c>
      <c r="BC12" s="71"/>
      <c r="BD12" s="71" t="s">
        <v>426</v>
      </c>
      <c r="BE12" s="177"/>
      <c r="BF12" s="177"/>
      <c r="BG12" s="71"/>
      <c r="BH12" s="71"/>
      <c r="BI12" s="71"/>
      <c r="BJ12" s="71"/>
      <c r="BK12" s="71"/>
      <c r="BL12" s="71"/>
      <c r="BM12" s="179" t="s">
        <v>473</v>
      </c>
      <c r="BN12" s="71"/>
      <c r="BO12" s="71" t="s">
        <v>662</v>
      </c>
      <c r="BP12" s="71"/>
      <c r="BQ12" s="71"/>
      <c r="BR12" s="71"/>
      <c r="BS12" s="71"/>
      <c r="BT12" s="71"/>
      <c r="BU12" s="65" t="s">
        <v>728</v>
      </c>
      <c r="BV12" s="65"/>
      <c r="BW12" s="65"/>
      <c r="BX12" s="65"/>
      <c r="BY12" s="65"/>
      <c r="BZ12" s="65" t="s">
        <v>722</v>
      </c>
      <c r="CA12" s="65"/>
      <c r="CB12" s="65"/>
      <c r="CC12" s="71"/>
      <c r="CD12" s="71"/>
      <c r="CE12" s="71"/>
      <c r="CF12" s="71"/>
      <c r="CG12" s="71"/>
      <c r="CH12" s="71"/>
    </row>
    <row r="13" spans="1:86">
      <c r="BA13" s="178" t="s">
        <v>346</v>
      </c>
      <c r="BB13" s="178" t="s">
        <v>347</v>
      </c>
      <c r="BC13" s="71"/>
      <c r="BD13" s="71" t="s">
        <v>427</v>
      </c>
      <c r="BE13" s="177"/>
      <c r="BF13" s="177"/>
      <c r="BG13" s="71"/>
      <c r="BH13" s="71"/>
      <c r="BI13" s="71"/>
      <c r="BJ13" s="71"/>
      <c r="BK13" s="71"/>
      <c r="BL13" s="71"/>
      <c r="BM13" s="179" t="s">
        <v>474</v>
      </c>
      <c r="BN13" s="71"/>
      <c r="BO13" s="71" t="s">
        <v>663</v>
      </c>
      <c r="BP13" s="71"/>
      <c r="BQ13" s="71"/>
      <c r="BR13" s="71"/>
      <c r="BS13" s="71"/>
      <c r="BT13" s="71"/>
      <c r="BU13" s="65" t="s">
        <v>729</v>
      </c>
      <c r="BV13" s="65"/>
      <c r="BW13" s="65"/>
      <c r="BX13" s="65"/>
      <c r="BY13" s="65"/>
      <c r="BZ13" s="65" t="s">
        <v>721</v>
      </c>
      <c r="CA13" s="65"/>
      <c r="CB13" s="65"/>
      <c r="CC13" s="71"/>
      <c r="CD13" s="71"/>
      <c r="CE13" s="71"/>
      <c r="CF13" s="71"/>
      <c r="CG13" s="71"/>
      <c r="CH13" s="71"/>
    </row>
    <row r="14" spans="1:86">
      <c r="BA14" s="178" t="s">
        <v>344</v>
      </c>
      <c r="BB14" s="178" t="s">
        <v>313</v>
      </c>
      <c r="BC14" s="71"/>
      <c r="BD14" s="71" t="s">
        <v>428</v>
      </c>
      <c r="BE14" s="177"/>
      <c r="BF14" s="177"/>
      <c r="BG14" s="71"/>
      <c r="BH14" s="190" t="s">
        <v>741</v>
      </c>
      <c r="BI14" t="s">
        <v>795</v>
      </c>
      <c r="BJ14" s="71"/>
      <c r="BK14" s="71"/>
      <c r="BL14" s="71"/>
      <c r="BM14" s="179" t="s">
        <v>475</v>
      </c>
      <c r="BN14" s="71"/>
      <c r="BO14" s="71" t="s">
        <v>664</v>
      </c>
      <c r="BP14" s="71"/>
      <c r="BQ14" s="71"/>
      <c r="BR14" s="71"/>
      <c r="BS14" s="71"/>
      <c r="BT14" s="71"/>
      <c r="BU14" s="65" t="s">
        <v>730</v>
      </c>
      <c r="BV14" s="65"/>
      <c r="BW14" s="65"/>
      <c r="BX14" s="65"/>
      <c r="BY14" s="65"/>
      <c r="BZ14" s="65" t="s">
        <v>715</v>
      </c>
      <c r="CA14" s="65"/>
      <c r="CB14" s="65"/>
      <c r="CC14" s="71"/>
      <c r="CD14" s="71"/>
      <c r="CE14" s="71"/>
      <c r="CF14" s="71"/>
      <c r="CG14" s="71"/>
      <c r="CH14" s="71"/>
    </row>
    <row r="15" spans="1:86">
      <c r="BA15" s="178" t="s">
        <v>348</v>
      </c>
      <c r="BB15" s="178" t="s">
        <v>349</v>
      </c>
      <c r="BC15" s="71"/>
      <c r="BD15" s="71" t="s">
        <v>115</v>
      </c>
      <c r="BE15" s="177"/>
      <c r="BF15" s="177"/>
      <c r="BG15" s="71"/>
      <c r="BH15" s="71"/>
      <c r="BI15" s="71"/>
      <c r="BJ15" s="71"/>
      <c r="BK15" s="71"/>
      <c r="BL15" s="71"/>
      <c r="BM15" s="179" t="s">
        <v>476</v>
      </c>
      <c r="BN15" s="71"/>
      <c r="BO15" s="71" t="s">
        <v>665</v>
      </c>
      <c r="BP15" s="71"/>
      <c r="BQ15" s="71"/>
      <c r="BR15" s="71"/>
      <c r="BS15" s="71"/>
      <c r="BT15" s="71"/>
      <c r="BU15" s="65" t="s">
        <v>675</v>
      </c>
      <c r="BV15" s="65"/>
      <c r="BW15" s="65"/>
      <c r="BX15" s="65"/>
      <c r="BY15" s="65"/>
      <c r="BZ15" s="65" t="s">
        <v>441</v>
      </c>
      <c r="CA15" s="65"/>
      <c r="CB15" s="65"/>
      <c r="CC15" s="71"/>
      <c r="CD15" s="71"/>
      <c r="CE15" s="71"/>
      <c r="CF15" s="71"/>
      <c r="CG15" s="71"/>
      <c r="CH15" s="71"/>
    </row>
    <row r="16" spans="1:86">
      <c r="BA16" s="178" t="s">
        <v>350</v>
      </c>
      <c r="BB16" s="178" t="s">
        <v>316</v>
      </c>
      <c r="BC16" s="71"/>
      <c r="BD16" s="71" t="s">
        <v>429</v>
      </c>
      <c r="BE16" s="177"/>
      <c r="BF16" s="177"/>
      <c r="BG16" s="71"/>
      <c r="BH16" s="71"/>
      <c r="BI16" s="71"/>
      <c r="BJ16" s="71"/>
      <c r="BK16" s="71"/>
      <c r="BL16" s="71"/>
      <c r="BM16" s="179" t="s">
        <v>477</v>
      </c>
      <c r="BN16" s="71"/>
      <c r="BO16" s="71" t="s">
        <v>666</v>
      </c>
      <c r="BP16" s="71"/>
      <c r="BQ16" s="71"/>
      <c r="BR16" s="71"/>
      <c r="BS16" s="71"/>
      <c r="BT16" s="71"/>
      <c r="BU16" s="65" t="s">
        <v>676</v>
      </c>
      <c r="BV16" s="65"/>
      <c r="BW16" s="65"/>
      <c r="BX16" s="65"/>
      <c r="BY16" s="65"/>
      <c r="BZ16" s="65" t="s">
        <v>716</v>
      </c>
      <c r="CA16" s="65"/>
      <c r="CB16" s="65"/>
      <c r="CC16" s="71"/>
      <c r="CD16" s="71"/>
      <c r="CE16" s="71"/>
      <c r="CF16" s="71"/>
      <c r="CG16" s="71"/>
      <c r="CH16" s="71"/>
    </row>
    <row r="17" spans="53:86">
      <c r="BA17" s="178" t="s">
        <v>351</v>
      </c>
      <c r="BB17" s="178" t="s">
        <v>352</v>
      </c>
      <c r="BC17" s="71"/>
      <c r="BD17" s="71"/>
      <c r="BE17" s="177"/>
      <c r="BF17" s="177"/>
      <c r="BG17" s="71"/>
      <c r="BH17" s="71"/>
      <c r="BI17" s="71"/>
      <c r="BJ17" s="71"/>
      <c r="BK17" s="71"/>
      <c r="BL17" s="71"/>
      <c r="BM17" s="179" t="s">
        <v>478</v>
      </c>
      <c r="BN17" s="71"/>
      <c r="BO17" s="71" t="s">
        <v>654</v>
      </c>
      <c r="BP17" s="71"/>
      <c r="BQ17" s="71"/>
      <c r="BR17" s="71"/>
      <c r="BS17" s="71"/>
      <c r="BT17" s="71"/>
      <c r="BU17" s="65" t="s">
        <v>677</v>
      </c>
      <c r="BV17" s="65"/>
      <c r="BW17" s="65"/>
      <c r="BX17" s="65"/>
      <c r="BY17" s="65"/>
      <c r="BZ17" s="71"/>
      <c r="CA17" s="65"/>
      <c r="CB17" s="65"/>
      <c r="CC17" s="71"/>
      <c r="CD17" s="71"/>
      <c r="CE17" s="71"/>
      <c r="CF17" s="71"/>
      <c r="CG17" s="71"/>
      <c r="CH17" s="71"/>
    </row>
    <row r="18" spans="53:86">
      <c r="BA18" s="178" t="s">
        <v>353</v>
      </c>
      <c r="BB18" s="178" t="s">
        <v>354</v>
      </c>
      <c r="BC18" s="71"/>
      <c r="BD18" s="71"/>
      <c r="BE18" s="177"/>
      <c r="BF18" s="177"/>
      <c r="BG18" s="71"/>
      <c r="BH18" s="71"/>
      <c r="BI18" s="71"/>
      <c r="BJ18" s="71"/>
      <c r="BK18" s="71"/>
      <c r="BL18" s="71"/>
      <c r="BM18" s="179" t="s">
        <v>479</v>
      </c>
      <c r="BN18" s="71"/>
      <c r="BO18" s="71" t="s">
        <v>667</v>
      </c>
      <c r="BP18" s="71"/>
      <c r="BQ18" s="71"/>
      <c r="BR18" s="71"/>
      <c r="BS18" s="71"/>
      <c r="BT18" s="71"/>
      <c r="BU18" s="65" t="s">
        <v>678</v>
      </c>
      <c r="BV18" s="65"/>
      <c r="BW18" s="65"/>
      <c r="BX18" s="65"/>
      <c r="BY18" s="65"/>
      <c r="BZ18" s="65"/>
      <c r="CA18" s="65"/>
      <c r="CB18" s="65"/>
      <c r="CC18" s="71"/>
      <c r="CD18" s="71"/>
      <c r="CE18" s="71"/>
      <c r="CF18" s="71"/>
      <c r="CG18" s="71"/>
      <c r="CH18" s="71"/>
    </row>
    <row r="19" spans="53:86">
      <c r="BA19" s="178" t="s">
        <v>355</v>
      </c>
      <c r="BB19" s="178" t="s">
        <v>356</v>
      </c>
      <c r="BC19" s="71"/>
      <c r="BD19" s="175" t="s">
        <v>421</v>
      </c>
      <c r="BE19" s="177"/>
      <c r="BF19" s="177"/>
      <c r="BG19" s="71"/>
      <c r="BH19" s="175" t="s">
        <v>460</v>
      </c>
      <c r="BI19" s="71"/>
      <c r="BJ19" s="71"/>
      <c r="BK19" s="71"/>
      <c r="BL19" s="71"/>
      <c r="BM19" s="179" t="s">
        <v>480</v>
      </c>
      <c r="BN19" s="71"/>
      <c r="BO19" s="71" t="s">
        <v>655</v>
      </c>
      <c r="BP19" s="71"/>
      <c r="BQ19" s="71"/>
      <c r="BR19" s="71"/>
      <c r="BS19" s="71"/>
      <c r="BT19" s="71"/>
      <c r="BU19" s="65" t="s">
        <v>699</v>
      </c>
      <c r="BV19" s="65"/>
      <c r="BW19" s="65"/>
      <c r="BX19" s="65"/>
      <c r="BY19" s="65"/>
      <c r="BZ19" s="65" t="s">
        <v>724</v>
      </c>
      <c r="CA19" s="65"/>
      <c r="CB19" s="65"/>
      <c r="CC19" s="71"/>
      <c r="CD19" s="62" t="s">
        <v>207</v>
      </c>
      <c r="CE19" s="63"/>
      <c r="CF19" s="62" t="s">
        <v>208</v>
      </c>
      <c r="CG19" s="90"/>
      <c r="CH19" s="90"/>
    </row>
    <row r="20" spans="53:86">
      <c r="BA20" s="178" t="s">
        <v>357</v>
      </c>
      <c r="BB20" s="178" t="s">
        <v>358</v>
      </c>
      <c r="BC20" s="71"/>
      <c r="BD20" s="71" t="s">
        <v>430</v>
      </c>
      <c r="BE20" s="177"/>
      <c r="BF20" s="177"/>
      <c r="BG20" s="71"/>
      <c r="BH20" s="71" t="s">
        <v>459</v>
      </c>
      <c r="BI20" s="71"/>
      <c r="BJ20" s="71"/>
      <c r="BK20" s="71"/>
      <c r="BL20" s="71"/>
      <c r="BM20" s="179" t="s">
        <v>481</v>
      </c>
      <c r="BN20" s="71"/>
      <c r="BO20" s="71"/>
      <c r="BP20" s="71"/>
      <c r="BQ20" s="71"/>
      <c r="BR20" s="71"/>
      <c r="BS20" s="71"/>
      <c r="BT20" s="71"/>
      <c r="BU20" s="65" t="s">
        <v>679</v>
      </c>
      <c r="BV20" s="65"/>
      <c r="BW20" s="65"/>
      <c r="BX20" s="65"/>
      <c r="BY20" s="65"/>
      <c r="BZ20" s="65" t="s">
        <v>172</v>
      </c>
      <c r="CA20" s="65"/>
      <c r="CB20" s="65"/>
      <c r="CC20" s="71"/>
      <c r="CD20" s="63" t="s">
        <v>209</v>
      </c>
      <c r="CE20" s="63"/>
      <c r="CF20" s="63" t="s">
        <v>210</v>
      </c>
      <c r="CG20" s="90"/>
      <c r="CH20" s="90"/>
    </row>
    <row r="21" spans="53:86">
      <c r="BA21" s="178" t="s">
        <v>359</v>
      </c>
      <c r="BB21" s="178" t="s">
        <v>360</v>
      </c>
      <c r="BC21" s="71"/>
      <c r="BD21" s="71" t="s">
        <v>431</v>
      </c>
      <c r="BE21" s="177"/>
      <c r="BF21" s="177"/>
      <c r="BG21" s="71"/>
      <c r="BH21" s="71" t="s">
        <v>267</v>
      </c>
      <c r="BI21" s="71"/>
      <c r="BJ21" s="71"/>
      <c r="BK21" s="71"/>
      <c r="BL21" s="71"/>
      <c r="BM21" s="179" t="s">
        <v>482</v>
      </c>
      <c r="BN21" s="71"/>
      <c r="BO21" s="71"/>
      <c r="BP21" s="71"/>
      <c r="BQ21" s="71"/>
      <c r="BR21" s="71"/>
      <c r="BS21" s="71"/>
      <c r="BT21" s="71"/>
      <c r="BU21" s="65" t="s">
        <v>680</v>
      </c>
      <c r="BV21" s="65"/>
      <c r="BW21" s="65"/>
      <c r="BX21" s="65"/>
      <c r="BY21" s="65"/>
      <c r="BZ21" s="65" t="s">
        <v>718</v>
      </c>
      <c r="CA21" s="65"/>
      <c r="CB21" s="65"/>
      <c r="CC21" s="71"/>
      <c r="CD21" s="63" t="s">
        <v>211</v>
      </c>
      <c r="CE21" s="63"/>
      <c r="CF21" s="63" t="s">
        <v>212</v>
      </c>
      <c r="CG21" s="90"/>
      <c r="CH21" s="90"/>
    </row>
    <row r="22" spans="53:86">
      <c r="BA22" s="178" t="s">
        <v>362</v>
      </c>
      <c r="BB22" s="178" t="s">
        <v>4</v>
      </c>
      <c r="BC22" s="71"/>
      <c r="BD22" s="71" t="s">
        <v>56</v>
      </c>
      <c r="BE22" s="177"/>
      <c r="BF22" s="177"/>
      <c r="BG22" s="71"/>
      <c r="BH22" s="71" t="s">
        <v>458</v>
      </c>
      <c r="BI22" s="71"/>
      <c r="BJ22" s="71"/>
      <c r="BK22" s="71"/>
      <c r="BL22" s="71"/>
      <c r="BM22" s="179" t="s">
        <v>483</v>
      </c>
      <c r="BN22" s="71"/>
      <c r="BO22" s="71"/>
      <c r="BP22" s="71"/>
      <c r="BQ22" s="71"/>
      <c r="BR22" s="71"/>
      <c r="BS22" s="71"/>
      <c r="BT22" s="71"/>
      <c r="BU22" s="65" t="s">
        <v>681</v>
      </c>
      <c r="BV22" s="65"/>
      <c r="BW22" s="65"/>
      <c r="BX22" s="65"/>
      <c r="BY22" s="65"/>
      <c r="BZ22" s="65" t="s">
        <v>56</v>
      </c>
      <c r="CA22" s="65"/>
      <c r="CB22" s="65"/>
      <c r="CC22" s="71"/>
      <c r="CD22" s="63" t="s">
        <v>213</v>
      </c>
      <c r="CE22" s="63"/>
      <c r="CF22" s="63" t="s">
        <v>214</v>
      </c>
      <c r="CG22" s="90"/>
      <c r="CH22" s="90"/>
    </row>
    <row r="23" spans="53:86">
      <c r="BA23" s="71"/>
      <c r="BB23" s="71"/>
      <c r="BC23" s="71"/>
      <c r="BD23" s="71" t="s">
        <v>432</v>
      </c>
      <c r="BE23" s="71"/>
      <c r="BF23" s="71"/>
      <c r="BG23" s="71"/>
      <c r="BH23" s="71" t="s">
        <v>456</v>
      </c>
      <c r="BI23" s="71"/>
      <c r="BJ23" s="71"/>
      <c r="BK23" s="71"/>
      <c r="BL23" s="71"/>
      <c r="BM23" s="179" t="s">
        <v>484</v>
      </c>
      <c r="BN23" s="71"/>
      <c r="BO23" s="71"/>
      <c r="BP23" s="71"/>
      <c r="BQ23" s="71"/>
      <c r="BR23" s="71"/>
      <c r="BS23" s="71"/>
      <c r="BT23" s="71"/>
      <c r="BU23" s="65" t="s">
        <v>682</v>
      </c>
      <c r="BV23" s="65"/>
      <c r="BW23" s="65"/>
      <c r="BX23" s="65"/>
      <c r="BY23" s="65"/>
      <c r="BZ23" s="65" t="s">
        <v>726</v>
      </c>
      <c r="CA23" s="65"/>
      <c r="CB23" s="65"/>
      <c r="CC23" s="71"/>
      <c r="CD23" s="63" t="s">
        <v>215</v>
      </c>
      <c r="CE23" s="63"/>
      <c r="CF23" s="63" t="s">
        <v>216</v>
      </c>
      <c r="CG23" s="90"/>
      <c r="CH23" s="90"/>
    </row>
    <row r="24" spans="53:86">
      <c r="BA24" s="71"/>
      <c r="BB24" s="71"/>
      <c r="BC24" s="71"/>
      <c r="BD24" s="71" t="s">
        <v>433</v>
      </c>
      <c r="BE24" s="71"/>
      <c r="BF24" s="71"/>
      <c r="BG24" s="71"/>
      <c r="BH24" s="71" t="s">
        <v>457</v>
      </c>
      <c r="BI24" s="71"/>
      <c r="BJ24" s="71"/>
      <c r="BK24" s="71"/>
      <c r="BL24" s="71"/>
      <c r="BM24" s="179" t="s">
        <v>485</v>
      </c>
      <c r="BN24" s="71"/>
      <c r="BO24" s="71"/>
      <c r="BP24" s="71"/>
      <c r="BQ24" s="71"/>
      <c r="BR24" s="71"/>
      <c r="BS24" s="71"/>
      <c r="BT24" s="71"/>
      <c r="BU24" s="65" t="s">
        <v>683</v>
      </c>
      <c r="BV24" s="65"/>
      <c r="BW24" s="65"/>
      <c r="BX24" s="65"/>
      <c r="BY24" s="65"/>
      <c r="BZ24" s="65" t="s">
        <v>717</v>
      </c>
      <c r="CA24" s="65"/>
      <c r="CB24" s="65"/>
      <c r="CC24" s="71"/>
      <c r="CD24" s="63" t="s">
        <v>217</v>
      </c>
      <c r="CE24" s="63"/>
      <c r="CF24" s="63" t="s">
        <v>203</v>
      </c>
      <c r="CG24" s="90"/>
      <c r="CH24" s="90"/>
    </row>
    <row r="25" spans="53:86">
      <c r="BA25" s="175" t="s">
        <v>412</v>
      </c>
      <c r="BB25" s="71"/>
      <c r="BC25" s="71"/>
      <c r="BD25" s="71" t="s">
        <v>173</v>
      </c>
      <c r="BE25" s="71"/>
      <c r="BF25" s="71"/>
      <c r="BG25" s="71"/>
      <c r="BH25" s="71" t="s">
        <v>268</v>
      </c>
      <c r="BI25" s="71"/>
      <c r="BJ25" s="71"/>
      <c r="BK25" s="71"/>
      <c r="BL25" s="71"/>
      <c r="BM25" s="179" t="s">
        <v>486</v>
      </c>
      <c r="BN25" s="71"/>
      <c r="BO25" s="71"/>
      <c r="BP25" s="71"/>
      <c r="BQ25" s="71"/>
      <c r="BR25" s="71"/>
      <c r="BS25" s="71"/>
      <c r="BT25" s="71"/>
      <c r="BU25" s="65" t="s">
        <v>700</v>
      </c>
      <c r="BV25" s="65"/>
      <c r="BW25" s="65"/>
      <c r="BX25" s="65"/>
      <c r="BY25" s="65"/>
      <c r="BZ25" s="65" t="s">
        <v>173</v>
      </c>
      <c r="CA25" s="65"/>
      <c r="CB25" s="65"/>
      <c r="CC25" s="71"/>
      <c r="CD25" s="63" t="s">
        <v>218</v>
      </c>
      <c r="CE25" s="63"/>
      <c r="CF25" s="63" t="s">
        <v>200</v>
      </c>
      <c r="CG25" s="90"/>
      <c r="CH25" s="90"/>
    </row>
    <row r="26" spans="53:86">
      <c r="BA26" s="71" t="s">
        <v>18</v>
      </c>
      <c r="BB26" s="71"/>
      <c r="BC26" s="71"/>
      <c r="BD26" s="71" t="s">
        <v>424</v>
      </c>
      <c r="BE26" s="71"/>
      <c r="BF26" s="71"/>
      <c r="BG26" s="71"/>
      <c r="BH26" s="71"/>
      <c r="BI26" s="71"/>
      <c r="BJ26" s="71"/>
      <c r="BK26" s="71"/>
      <c r="BL26" s="71"/>
      <c r="BM26" s="179" t="s">
        <v>487</v>
      </c>
      <c r="BN26" s="71"/>
      <c r="BO26" s="71"/>
      <c r="BP26" s="71"/>
      <c r="BQ26" s="71"/>
      <c r="BR26" s="71"/>
      <c r="BS26" s="71"/>
      <c r="BT26" s="71"/>
      <c r="BU26" s="65" t="s">
        <v>684</v>
      </c>
      <c r="BV26" s="65"/>
      <c r="BW26" s="65"/>
      <c r="BX26" s="65"/>
      <c r="BY26" s="65"/>
      <c r="BZ26" s="65" t="s">
        <v>725</v>
      </c>
      <c r="CA26" s="65"/>
      <c r="CB26" s="65"/>
      <c r="CC26" s="71"/>
      <c r="CD26" s="63" t="s">
        <v>219</v>
      </c>
      <c r="CE26" s="63"/>
      <c r="CF26" s="63" t="s">
        <v>220</v>
      </c>
      <c r="CG26" s="90"/>
      <c r="CH26" s="90"/>
    </row>
    <row r="27" spans="53:86">
      <c r="BA27" s="71" t="s">
        <v>20</v>
      </c>
      <c r="BB27" s="71"/>
      <c r="BC27" s="71"/>
      <c r="BD27" s="71" t="s">
        <v>434</v>
      </c>
      <c r="BE27" s="71"/>
      <c r="BF27" s="71"/>
      <c r="BG27" s="71"/>
      <c r="BH27" s="71"/>
      <c r="BI27" s="71"/>
      <c r="BJ27" s="71"/>
      <c r="BK27" s="71"/>
      <c r="BL27" s="71"/>
      <c r="BM27" s="179" t="s">
        <v>488</v>
      </c>
      <c r="BN27" s="71"/>
      <c r="BO27" s="71"/>
      <c r="BP27" s="71"/>
      <c r="BQ27" s="71"/>
      <c r="BR27" s="71"/>
      <c r="BS27" s="71"/>
      <c r="BT27" s="71"/>
      <c r="BU27" s="65" t="s">
        <v>701</v>
      </c>
      <c r="BV27" s="65"/>
      <c r="BW27" s="65"/>
      <c r="BX27" s="65"/>
      <c r="BY27" s="65"/>
      <c r="BZ27" s="65" t="s">
        <v>182</v>
      </c>
      <c r="CA27" s="65"/>
      <c r="CB27" s="65"/>
      <c r="CC27" s="71"/>
      <c r="CD27" s="63" t="s">
        <v>221</v>
      </c>
      <c r="CE27" s="63"/>
      <c r="CF27" s="63" t="s">
        <v>201</v>
      </c>
      <c r="CG27" s="90"/>
      <c r="CH27" s="90"/>
    </row>
    <row r="28" spans="53:86">
      <c r="BA28" s="71" t="s">
        <v>22</v>
      </c>
      <c r="BB28" s="71"/>
      <c r="BC28" s="71"/>
      <c r="BD28" s="71" t="s">
        <v>435</v>
      </c>
      <c r="BE28" s="71"/>
      <c r="BF28" s="71"/>
      <c r="BG28" s="71"/>
      <c r="BH28" s="175" t="s">
        <v>630</v>
      </c>
      <c r="BI28" s="71"/>
      <c r="BJ28" s="71"/>
      <c r="BK28" s="71"/>
      <c r="BL28" s="71"/>
      <c r="BM28" s="179" t="s">
        <v>489</v>
      </c>
      <c r="BN28" s="71"/>
      <c r="BO28" s="71"/>
      <c r="BP28" s="71"/>
      <c r="BQ28" s="71"/>
      <c r="BR28" s="71"/>
      <c r="BS28" s="71"/>
      <c r="BT28" s="71"/>
      <c r="BU28" s="65" t="s">
        <v>685</v>
      </c>
      <c r="BV28" s="65"/>
      <c r="BW28" s="65"/>
      <c r="BX28" s="65"/>
      <c r="BY28" s="65"/>
      <c r="BZ28" s="65" t="s">
        <v>710</v>
      </c>
      <c r="CA28" s="65"/>
      <c r="CB28" s="65"/>
      <c r="CC28" s="71"/>
      <c r="CD28" s="63" t="s">
        <v>222</v>
      </c>
      <c r="CE28" s="63"/>
      <c r="CF28" s="63"/>
      <c r="CG28" s="90"/>
      <c r="CH28" s="90"/>
    </row>
    <row r="29" spans="53:86">
      <c r="BA29" s="71" t="s">
        <v>24</v>
      </c>
      <c r="BB29" s="71"/>
      <c r="BC29" s="71"/>
      <c r="BD29" s="65" t="s">
        <v>437</v>
      </c>
      <c r="BE29" s="71"/>
      <c r="BF29" s="71"/>
      <c r="BG29" s="71"/>
      <c r="BH29" s="71" t="s">
        <v>737</v>
      </c>
      <c r="BI29" s="71"/>
      <c r="BJ29" s="71"/>
      <c r="BK29" s="71"/>
      <c r="BL29" s="71"/>
      <c r="BM29" s="179" t="s">
        <v>490</v>
      </c>
      <c r="BN29" s="71"/>
      <c r="BO29" s="71"/>
      <c r="BP29" s="71"/>
      <c r="BQ29" s="71"/>
      <c r="BR29" s="71"/>
      <c r="BS29" s="71"/>
      <c r="BT29" s="71"/>
      <c r="BU29" s="65" t="s">
        <v>702</v>
      </c>
      <c r="BV29" s="65"/>
      <c r="BW29" s="65"/>
      <c r="BX29" s="65"/>
      <c r="BY29" s="65"/>
      <c r="BZ29" s="65" t="s">
        <v>720</v>
      </c>
      <c r="CA29" s="65"/>
      <c r="CB29" s="65"/>
      <c r="CC29" s="71"/>
      <c r="CD29" s="63" t="s">
        <v>223</v>
      </c>
      <c r="CE29" s="63"/>
      <c r="CF29" s="63"/>
      <c r="CG29" s="90"/>
      <c r="CH29" s="90"/>
    </row>
    <row r="30" spans="53:86">
      <c r="BA30" s="71" t="s">
        <v>401</v>
      </c>
      <c r="BB30" s="71"/>
      <c r="BC30" s="71"/>
      <c r="BD30" s="65" t="s">
        <v>436</v>
      </c>
      <c r="BE30" s="71"/>
      <c r="BF30" s="71"/>
      <c r="BG30" s="71"/>
      <c r="BH30" s="71" t="s">
        <v>631</v>
      </c>
      <c r="BI30" s="71"/>
      <c r="BJ30" s="71"/>
      <c r="BK30" s="71"/>
      <c r="BL30" s="71"/>
      <c r="BM30" s="179" t="s">
        <v>491</v>
      </c>
      <c r="BN30" s="71"/>
      <c r="BO30" s="71"/>
      <c r="BP30" s="71"/>
      <c r="BQ30" s="71"/>
      <c r="BR30" s="71"/>
      <c r="BS30" s="71"/>
      <c r="BT30" s="71"/>
      <c r="BU30" s="65" t="s">
        <v>686</v>
      </c>
      <c r="BV30" s="65"/>
      <c r="BW30" s="65"/>
      <c r="BX30" s="65"/>
      <c r="BY30" s="65"/>
      <c r="BZ30" s="65" t="s">
        <v>711</v>
      </c>
      <c r="CA30" s="65"/>
      <c r="CB30" s="65"/>
      <c r="CC30" s="71"/>
      <c r="CD30" s="63" t="s">
        <v>224</v>
      </c>
      <c r="CE30" s="63"/>
      <c r="CF30" s="63"/>
      <c r="CG30" s="90"/>
      <c r="CH30" s="90"/>
    </row>
    <row r="31" spans="53:86">
      <c r="BA31" s="71"/>
      <c r="BB31" s="71"/>
      <c r="BC31" s="71"/>
      <c r="BD31" s="65" t="s">
        <v>438</v>
      </c>
      <c r="BE31" s="71"/>
      <c r="BF31" s="71"/>
      <c r="BG31" s="71"/>
      <c r="BH31" s="71" t="s">
        <v>632</v>
      </c>
      <c r="BI31" s="71"/>
      <c r="BJ31" s="71"/>
      <c r="BK31" s="71"/>
      <c r="BL31" s="71"/>
      <c r="BM31" s="179" t="s">
        <v>492</v>
      </c>
      <c r="BN31" s="71"/>
      <c r="BO31" s="71"/>
      <c r="BP31" s="71"/>
      <c r="BQ31" s="71"/>
      <c r="BR31" s="71"/>
      <c r="BS31" s="71"/>
      <c r="BT31" s="71"/>
      <c r="BU31" s="65" t="s">
        <v>703</v>
      </c>
      <c r="BV31" s="65"/>
      <c r="BW31" s="65"/>
      <c r="BX31" s="65"/>
      <c r="BY31" s="65"/>
      <c r="BZ31" s="65" t="s">
        <v>712</v>
      </c>
      <c r="CA31" s="65"/>
      <c r="CB31" s="65"/>
      <c r="CC31" s="71"/>
      <c r="CD31" s="63" t="s">
        <v>225</v>
      </c>
      <c r="CE31" s="63"/>
      <c r="CF31" s="63"/>
      <c r="CG31" s="90"/>
      <c r="CH31" s="90"/>
    </row>
    <row r="32" spans="53:86">
      <c r="BA32" s="71"/>
      <c r="BB32" s="71"/>
      <c r="BC32" s="71"/>
      <c r="BD32" s="65" t="s">
        <v>439</v>
      </c>
      <c r="BE32" s="71"/>
      <c r="BF32" s="71"/>
      <c r="BG32" s="71"/>
      <c r="BH32" s="71" t="s">
        <v>633</v>
      </c>
      <c r="BI32" s="71"/>
      <c r="BJ32" s="71"/>
      <c r="BK32" s="71"/>
      <c r="BL32" s="71"/>
      <c r="BM32" s="179" t="s">
        <v>493</v>
      </c>
      <c r="BN32" s="71"/>
      <c r="BO32" s="71"/>
      <c r="BP32" s="71"/>
      <c r="BQ32" s="71"/>
      <c r="BR32" s="71"/>
      <c r="BS32" s="71"/>
      <c r="BT32" s="71"/>
      <c r="BU32" s="65" t="s">
        <v>704</v>
      </c>
      <c r="BV32" s="65"/>
      <c r="BW32" s="65"/>
      <c r="BX32" s="65"/>
      <c r="BY32" s="65"/>
      <c r="BZ32" s="65" t="s">
        <v>723</v>
      </c>
      <c r="CA32" s="65"/>
      <c r="CB32" s="65"/>
      <c r="CC32" s="71"/>
      <c r="CD32" s="63" t="s">
        <v>226</v>
      </c>
      <c r="CE32" s="63"/>
      <c r="CF32" s="63"/>
      <c r="CG32" s="90"/>
      <c r="CH32" s="90"/>
    </row>
    <row r="33" spans="53:86">
      <c r="BA33" s="71" t="s">
        <v>413</v>
      </c>
      <c r="BB33" s="71"/>
      <c r="BC33" s="71"/>
      <c r="BD33" s="65" t="s">
        <v>440</v>
      </c>
      <c r="BE33" s="71"/>
      <c r="BF33" s="71"/>
      <c r="BG33" s="71"/>
      <c r="BH33" s="71" t="s">
        <v>634</v>
      </c>
      <c r="BI33" s="71"/>
      <c r="BJ33" s="71"/>
      <c r="BK33" s="71"/>
      <c r="BL33" s="71"/>
      <c r="BM33" s="179" t="s">
        <v>494</v>
      </c>
      <c r="BN33" s="71"/>
      <c r="BO33" s="71"/>
      <c r="BP33" s="71"/>
      <c r="BQ33" s="71"/>
      <c r="BR33" s="71"/>
      <c r="BS33" s="71"/>
      <c r="BT33" s="71"/>
      <c r="BU33" s="65" t="s">
        <v>705</v>
      </c>
      <c r="BV33" s="65"/>
      <c r="BW33" s="65"/>
      <c r="BX33" s="65"/>
      <c r="BY33" s="65"/>
      <c r="BZ33" s="65" t="s">
        <v>713</v>
      </c>
      <c r="CA33" s="65"/>
      <c r="CB33" s="65"/>
      <c r="CC33" s="71"/>
      <c r="CD33" s="71"/>
      <c r="CE33" s="71"/>
      <c r="CF33" s="71"/>
      <c r="CG33" s="71"/>
      <c r="CH33" s="71"/>
    </row>
    <row r="34" spans="53:86">
      <c r="BA34" s="71" t="s">
        <v>40</v>
      </c>
      <c r="BB34" s="71"/>
      <c r="BC34" s="71"/>
      <c r="BD34" s="65" t="s">
        <v>441</v>
      </c>
      <c r="BE34" s="71"/>
      <c r="BF34" s="71"/>
      <c r="BG34" s="71"/>
      <c r="BH34" s="71" t="s">
        <v>635</v>
      </c>
      <c r="BI34" s="71"/>
      <c r="BJ34" s="71"/>
      <c r="BK34" s="71"/>
      <c r="BL34" s="71"/>
      <c r="BM34" s="179" t="s">
        <v>495</v>
      </c>
      <c r="BN34" s="71"/>
      <c r="BO34" s="71"/>
      <c r="BP34" s="71"/>
      <c r="BQ34" s="71"/>
      <c r="BR34" s="71"/>
      <c r="BS34" s="71"/>
      <c r="BT34" s="71"/>
      <c r="BU34" s="65" t="s">
        <v>687</v>
      </c>
      <c r="BV34" s="65"/>
      <c r="BW34" s="65"/>
      <c r="BX34" s="65"/>
      <c r="BY34" s="65"/>
      <c r="BZ34" s="65" t="s">
        <v>715</v>
      </c>
      <c r="CA34" s="65"/>
      <c r="CB34" s="65"/>
      <c r="CC34" s="71"/>
      <c r="CD34" s="71"/>
      <c r="CE34" s="71"/>
      <c r="CF34" s="71"/>
      <c r="CG34" s="71"/>
      <c r="CH34" s="71"/>
    </row>
    <row r="35" spans="53:86">
      <c r="BA35" s="71" t="s">
        <v>24</v>
      </c>
      <c r="BB35" s="71"/>
      <c r="BC35" s="71"/>
      <c r="BD35" s="65" t="s">
        <v>442</v>
      </c>
      <c r="BE35" s="71"/>
      <c r="BF35" s="71"/>
      <c r="BG35" s="71"/>
      <c r="BH35" s="71" t="s">
        <v>636</v>
      </c>
      <c r="BI35" s="71"/>
      <c r="BJ35" s="71"/>
      <c r="BK35" s="71"/>
      <c r="BL35" s="71"/>
      <c r="BM35" s="179" t="s">
        <v>496</v>
      </c>
      <c r="BN35" s="71"/>
      <c r="BO35" s="71"/>
      <c r="BP35" s="71"/>
      <c r="BQ35" s="71"/>
      <c r="BR35" s="71"/>
      <c r="BS35" s="71"/>
      <c r="BT35" s="71"/>
      <c r="BU35" s="65" t="s">
        <v>688</v>
      </c>
      <c r="BV35" s="65"/>
      <c r="BW35" s="65"/>
      <c r="BX35" s="65"/>
      <c r="BY35" s="65"/>
      <c r="BZ35" s="65" t="s">
        <v>441</v>
      </c>
      <c r="CA35" s="65"/>
      <c r="CB35" s="65"/>
      <c r="CC35" s="71"/>
      <c r="CD35" s="71"/>
      <c r="CE35" s="71"/>
      <c r="CF35" s="71"/>
      <c r="CG35" s="71"/>
      <c r="CH35" s="71"/>
    </row>
    <row r="36" spans="53:86">
      <c r="BA36" s="71" t="s">
        <v>401</v>
      </c>
      <c r="BB36" s="71"/>
      <c r="BC36" s="71"/>
      <c r="BD36" s="65" t="s">
        <v>443</v>
      </c>
      <c r="BE36" s="71"/>
      <c r="BF36" s="71"/>
      <c r="BG36" s="71"/>
      <c r="BH36" s="71" t="s">
        <v>637</v>
      </c>
      <c r="BI36" s="71"/>
      <c r="BJ36" s="71"/>
      <c r="BK36" s="71"/>
      <c r="BL36" s="71"/>
      <c r="BM36" s="179" t="s">
        <v>497</v>
      </c>
      <c r="BN36" s="71"/>
      <c r="BO36" s="71"/>
      <c r="BP36" s="71"/>
      <c r="BQ36" s="71"/>
      <c r="BR36" s="71"/>
      <c r="BS36" s="71"/>
      <c r="BT36" s="71"/>
      <c r="BU36" s="65" t="s">
        <v>690</v>
      </c>
      <c r="BV36" s="65"/>
      <c r="BW36" s="65"/>
      <c r="BX36" s="65"/>
      <c r="BY36" s="65"/>
      <c r="BZ36" s="65" t="s">
        <v>716</v>
      </c>
      <c r="CA36" s="65"/>
      <c r="CB36" s="65"/>
      <c r="CC36" s="71"/>
      <c r="CD36" s="71"/>
      <c r="CE36" s="71"/>
      <c r="CF36" s="71"/>
      <c r="CG36" s="71"/>
      <c r="CH36" s="71"/>
    </row>
    <row r="37" spans="53:86">
      <c r="BA37" s="71"/>
      <c r="BB37" s="71"/>
      <c r="BC37" s="71"/>
      <c r="BD37" s="71" t="s">
        <v>429</v>
      </c>
      <c r="BE37" s="71"/>
      <c r="BF37" s="71"/>
      <c r="BG37" s="71"/>
      <c r="BH37" s="71" t="s">
        <v>638</v>
      </c>
      <c r="BI37" s="71"/>
      <c r="BJ37" s="71"/>
      <c r="BK37" s="71"/>
      <c r="BL37" s="71"/>
      <c r="BM37" s="179" t="s">
        <v>498</v>
      </c>
      <c r="BN37" s="71"/>
      <c r="BO37" s="71"/>
      <c r="BP37" s="71"/>
      <c r="BQ37" s="71"/>
      <c r="BR37" s="71"/>
      <c r="BS37" s="71"/>
      <c r="BT37" s="71"/>
      <c r="BU37" s="65" t="s">
        <v>691</v>
      </c>
      <c r="BV37" s="65"/>
      <c r="BW37" s="65"/>
      <c r="BX37" s="65"/>
      <c r="BY37" s="65"/>
      <c r="BZ37" s="71"/>
      <c r="CA37" s="65"/>
      <c r="CB37" s="65"/>
      <c r="CC37" s="71"/>
      <c r="CD37" s="71"/>
      <c r="CE37" s="71"/>
      <c r="CF37" s="71"/>
      <c r="CG37" s="71"/>
      <c r="CH37" s="71"/>
    </row>
    <row r="38" spans="53:86">
      <c r="BA38" s="71"/>
      <c r="BB38" s="71"/>
      <c r="BC38" s="71"/>
      <c r="BD38" s="71"/>
      <c r="BE38" s="71"/>
      <c r="BF38" s="71"/>
      <c r="BG38" s="71"/>
      <c r="BH38" s="71" t="s">
        <v>109</v>
      </c>
      <c r="BI38" s="71"/>
      <c r="BJ38" s="71"/>
      <c r="BK38" s="71"/>
      <c r="BL38" s="71"/>
      <c r="BM38" s="179" t="s">
        <v>499</v>
      </c>
      <c r="BN38" s="71"/>
      <c r="BO38" s="71"/>
      <c r="BP38" s="71"/>
      <c r="BQ38" s="71"/>
      <c r="BR38" s="71"/>
      <c r="BS38" s="71"/>
      <c r="BT38" s="71"/>
      <c r="BU38" s="71"/>
      <c r="BV38" s="65"/>
      <c r="BW38" s="65"/>
      <c r="BX38" s="65"/>
      <c r="BY38" s="65"/>
      <c r="BZ38" s="71"/>
      <c r="CA38" s="65"/>
      <c r="CB38" s="65"/>
      <c r="CC38" s="71"/>
      <c r="CD38" s="71"/>
      <c r="CE38" s="71"/>
      <c r="CF38" s="71"/>
      <c r="CG38" s="71"/>
      <c r="CH38" s="71"/>
    </row>
    <row r="39" spans="53:86">
      <c r="BA39" s="175" t="s">
        <v>287</v>
      </c>
      <c r="BB39" s="71"/>
      <c r="BC39" s="71"/>
      <c r="BD39" s="71"/>
      <c r="BE39" s="71"/>
      <c r="BF39" s="71"/>
      <c r="BG39" s="71"/>
      <c r="BH39" s="71" t="s">
        <v>110</v>
      </c>
      <c r="BI39" s="71"/>
      <c r="BJ39" s="71"/>
      <c r="BK39" s="71"/>
      <c r="BL39" s="71"/>
      <c r="BM39" s="179" t="s">
        <v>500</v>
      </c>
      <c r="BN39" s="71"/>
      <c r="BO39" s="71"/>
      <c r="BP39" s="71"/>
      <c r="BQ39" s="71"/>
      <c r="BR39" s="71"/>
      <c r="BS39" s="71"/>
      <c r="BT39" s="71"/>
      <c r="BU39" s="71"/>
      <c r="BV39" s="65"/>
      <c r="BW39" s="65"/>
      <c r="BX39" s="65"/>
      <c r="BY39" s="65"/>
      <c r="BZ39" s="65"/>
      <c r="CA39" s="65"/>
      <c r="CB39" s="65"/>
      <c r="CC39" s="71"/>
      <c r="CD39" s="71"/>
      <c r="CE39" s="71"/>
      <c r="CF39" s="71"/>
      <c r="CG39" s="71"/>
      <c r="CH39" s="71"/>
    </row>
    <row r="40" spans="53:86">
      <c r="BA40" s="71" t="s">
        <v>7</v>
      </c>
      <c r="BB40" s="71"/>
      <c r="BC40" s="71"/>
      <c r="BD40" s="175" t="s">
        <v>274</v>
      </c>
      <c r="BE40" s="71"/>
      <c r="BF40" s="71"/>
      <c r="BG40" s="71"/>
      <c r="BH40" s="71" t="s">
        <v>111</v>
      </c>
      <c r="BI40" s="71"/>
      <c r="BJ40" s="71"/>
      <c r="BK40" s="71"/>
      <c r="BL40" s="71"/>
      <c r="BM40" s="179" t="s">
        <v>501</v>
      </c>
      <c r="BN40" s="71"/>
      <c r="BO40" s="71"/>
      <c r="BP40" s="71"/>
      <c r="BQ40" s="71"/>
      <c r="BR40" s="71"/>
      <c r="BS40" s="71"/>
      <c r="BT40" s="71"/>
      <c r="BU40" s="65"/>
      <c r="BV40" s="65"/>
      <c r="BW40" s="65"/>
      <c r="BX40" s="65"/>
      <c r="BY40" s="65"/>
      <c r="BZ40" s="65"/>
      <c r="CA40" s="65"/>
      <c r="CB40" s="65"/>
      <c r="CC40" s="71"/>
      <c r="CD40" s="71"/>
      <c r="CE40" s="71"/>
      <c r="CF40" s="71"/>
      <c r="CG40" s="71"/>
      <c r="CH40" s="71"/>
    </row>
    <row r="41" spans="53:86">
      <c r="BA41" s="71" t="s">
        <v>97</v>
      </c>
      <c r="BB41" s="71"/>
      <c r="BC41" s="71"/>
      <c r="BD41" s="71" t="s">
        <v>444</v>
      </c>
      <c r="BE41" s="71"/>
      <c r="BF41" s="71"/>
      <c r="BG41" s="71"/>
      <c r="BH41" s="71"/>
      <c r="BI41" s="71"/>
      <c r="BJ41" s="71"/>
      <c r="BK41" s="71"/>
      <c r="BL41" s="71"/>
      <c r="BM41" s="179" t="s">
        <v>502</v>
      </c>
      <c r="BN41" s="71"/>
      <c r="BO41" s="71"/>
      <c r="BP41" s="71"/>
      <c r="BQ41" s="71"/>
      <c r="BR41" s="71"/>
      <c r="BS41" s="71"/>
      <c r="BT41" s="71"/>
      <c r="BU41" s="71"/>
      <c r="BV41" s="65"/>
      <c r="BW41" s="65"/>
      <c r="BX41" s="65"/>
      <c r="BY41" s="65"/>
      <c r="BZ41" s="65"/>
      <c r="CA41" s="65"/>
      <c r="CB41" s="65"/>
      <c r="CC41" s="71"/>
      <c r="CD41" s="71"/>
      <c r="CE41" s="71"/>
      <c r="CF41" s="71"/>
      <c r="CG41" s="71"/>
      <c r="CH41" s="71"/>
    </row>
    <row r="42" spans="53:86">
      <c r="BA42" s="71" t="s">
        <v>196</v>
      </c>
      <c r="BB42" s="71"/>
      <c r="BC42" s="71"/>
      <c r="BD42" s="71" t="s">
        <v>445</v>
      </c>
      <c r="BE42" s="71"/>
      <c r="BF42" s="71"/>
      <c r="BG42" s="71"/>
      <c r="BH42" s="71"/>
      <c r="BI42" s="71"/>
      <c r="BJ42" s="71"/>
      <c r="BK42" s="71"/>
      <c r="BL42" s="71"/>
      <c r="BM42" s="179" t="s">
        <v>503</v>
      </c>
      <c r="BN42" s="71"/>
      <c r="BO42" s="71"/>
      <c r="BP42" s="71"/>
      <c r="BQ42" s="71"/>
      <c r="BR42" s="71"/>
      <c r="BS42" s="71"/>
      <c r="BT42" s="71"/>
      <c r="BU42" s="71"/>
      <c r="BV42" s="65"/>
      <c r="BW42" s="65"/>
      <c r="BX42" s="65"/>
      <c r="BY42" s="65"/>
      <c r="BZ42" s="65"/>
      <c r="CA42" s="65"/>
      <c r="CB42" s="65"/>
      <c r="CC42" s="71"/>
      <c r="CD42" s="71"/>
      <c r="CE42" s="71"/>
      <c r="CF42" s="71"/>
      <c r="CG42" s="71"/>
      <c r="CH42" s="71"/>
    </row>
    <row r="43" spans="53:86">
      <c r="BA43" s="71" t="s">
        <v>403</v>
      </c>
      <c r="BB43" s="71"/>
      <c r="BC43" s="71"/>
      <c r="BD43" s="71" t="s">
        <v>446</v>
      </c>
      <c r="BE43" s="71"/>
      <c r="BF43" s="71"/>
      <c r="BG43" s="71"/>
      <c r="BH43" s="71"/>
      <c r="BI43" s="71"/>
      <c r="BJ43" s="71"/>
      <c r="BK43" s="71"/>
      <c r="BL43" s="71"/>
      <c r="BM43" s="179" t="s">
        <v>504</v>
      </c>
      <c r="BN43" s="71"/>
      <c r="BO43" s="71"/>
      <c r="BP43" s="71"/>
      <c r="BQ43" s="71"/>
      <c r="BR43" s="71"/>
      <c r="BS43" s="71"/>
      <c r="BT43" s="71"/>
      <c r="BU43" s="71"/>
      <c r="BV43" s="65"/>
      <c r="BW43" s="65"/>
      <c r="BX43" s="65"/>
      <c r="BY43" s="65"/>
      <c r="BZ43" s="65"/>
      <c r="CA43" s="65"/>
      <c r="CB43" s="65"/>
      <c r="CC43" s="71"/>
      <c r="CD43" s="71"/>
      <c r="CE43" s="71"/>
      <c r="CF43" s="71"/>
      <c r="CG43" s="71"/>
      <c r="CH43" s="71"/>
    </row>
    <row r="44" spans="53:86">
      <c r="BA44" s="71" t="s">
        <v>404</v>
      </c>
      <c r="BB44" s="71"/>
      <c r="BC44" s="71"/>
      <c r="BD44" s="71"/>
      <c r="BE44" s="71"/>
      <c r="BF44" s="71"/>
      <c r="BG44" s="71"/>
      <c r="BH44" s="71"/>
      <c r="BI44" s="71"/>
      <c r="BJ44" s="71"/>
      <c r="BK44" s="71"/>
      <c r="BL44" s="71"/>
      <c r="BM44" s="179" t="s">
        <v>91</v>
      </c>
      <c r="BN44" s="71"/>
      <c r="BO44" s="71"/>
      <c r="BP44" s="71"/>
      <c r="BQ44" s="71"/>
      <c r="BR44" s="71"/>
      <c r="BS44" s="71"/>
      <c r="BT44" s="71"/>
      <c r="BU44" s="71"/>
      <c r="BV44" s="65"/>
      <c r="BW44" s="65"/>
      <c r="BX44" s="65"/>
      <c r="BY44" s="65"/>
      <c r="BZ44" s="65"/>
      <c r="CA44" s="65"/>
      <c r="CB44" s="65"/>
      <c r="CC44" s="71"/>
      <c r="CD44" s="71"/>
      <c r="CE44" s="71"/>
      <c r="CF44" s="71"/>
      <c r="CG44" s="71"/>
      <c r="CH44" s="71"/>
    </row>
    <row r="45" spans="53:86">
      <c r="BA45" s="71" t="s">
        <v>263</v>
      </c>
      <c r="BB45" s="71"/>
      <c r="BC45" s="71"/>
      <c r="BD45" s="71"/>
      <c r="BE45" s="71"/>
      <c r="BF45" s="71"/>
      <c r="BG45" s="71"/>
      <c r="BH45" s="71"/>
      <c r="BI45" s="71"/>
      <c r="BJ45" s="71"/>
      <c r="BK45" s="71"/>
      <c r="BL45" s="71"/>
      <c r="BM45" s="179" t="s">
        <v>505</v>
      </c>
      <c r="BN45" s="71"/>
      <c r="BO45" s="71"/>
      <c r="BP45" s="71"/>
      <c r="BQ45" s="71"/>
      <c r="BR45" s="71"/>
      <c r="BS45" s="71"/>
      <c r="BT45" s="71"/>
      <c r="BU45" s="71"/>
      <c r="BV45" s="71"/>
      <c r="BW45" s="71"/>
      <c r="BX45" s="71"/>
      <c r="BY45" s="71"/>
      <c r="BZ45" s="71"/>
      <c r="CA45" s="71"/>
      <c r="CB45" s="71"/>
      <c r="CC45" s="71"/>
      <c r="CD45" s="71"/>
      <c r="CE45" s="71"/>
      <c r="CF45" s="71"/>
      <c r="CG45" s="71"/>
      <c r="CH45" s="71"/>
    </row>
    <row r="46" spans="53:86">
      <c r="BA46" s="71" t="s">
        <v>405</v>
      </c>
      <c r="BB46" s="71"/>
      <c r="BC46" s="71"/>
      <c r="BD46" s="71"/>
      <c r="BE46" s="71"/>
      <c r="BF46" s="71"/>
      <c r="BG46" s="71"/>
      <c r="BH46" s="71"/>
      <c r="BI46" s="71"/>
      <c r="BJ46" s="71"/>
      <c r="BK46" s="71"/>
      <c r="BL46" s="71"/>
      <c r="BM46" s="179" t="s">
        <v>506</v>
      </c>
      <c r="BN46" s="71"/>
      <c r="BO46" s="71"/>
      <c r="BP46" s="71"/>
      <c r="BQ46" s="71"/>
      <c r="BR46" s="71"/>
      <c r="BS46" s="71"/>
      <c r="BT46" s="71"/>
      <c r="BU46" s="71"/>
      <c r="BV46" s="71"/>
      <c r="BW46" s="71"/>
      <c r="BX46" s="71"/>
      <c r="BY46" s="71"/>
      <c r="BZ46" s="71"/>
      <c r="CA46" s="71"/>
      <c r="CB46" s="71"/>
      <c r="CC46" s="71"/>
      <c r="CD46" s="71"/>
      <c r="CE46" s="71"/>
      <c r="CF46" s="71"/>
      <c r="CG46" s="71"/>
      <c r="CH46" s="71"/>
    </row>
    <row r="47" spans="53:86">
      <c r="BA47" s="71" t="s">
        <v>406</v>
      </c>
      <c r="BB47" s="71"/>
      <c r="BC47" s="71"/>
      <c r="BD47" s="71"/>
      <c r="BE47" s="71"/>
      <c r="BF47" s="71"/>
      <c r="BG47" s="71"/>
      <c r="BH47" s="71"/>
      <c r="BI47" s="71"/>
      <c r="BJ47" s="71"/>
      <c r="BK47" s="71"/>
      <c r="BL47" s="71"/>
      <c r="BM47" s="179" t="s">
        <v>507</v>
      </c>
      <c r="BN47" s="71"/>
      <c r="BO47" s="71"/>
      <c r="BP47" s="71"/>
      <c r="BQ47" s="71"/>
      <c r="BR47" s="71"/>
      <c r="BS47" s="71"/>
      <c r="BT47" s="71"/>
      <c r="BU47" s="71"/>
      <c r="BV47" s="71"/>
      <c r="BW47" s="71"/>
      <c r="BX47" s="71"/>
      <c r="BY47" s="71"/>
      <c r="BZ47" s="71"/>
      <c r="CA47" s="71"/>
      <c r="CB47" s="71"/>
      <c r="CC47" s="71"/>
      <c r="CD47" s="71"/>
      <c r="CE47" s="71"/>
      <c r="CF47" s="71"/>
      <c r="CG47" s="71"/>
      <c r="CH47" s="71"/>
    </row>
    <row r="48" spans="53:86">
      <c r="BA48" s="71" t="s">
        <v>407</v>
      </c>
      <c r="BB48" s="71"/>
      <c r="BC48" s="71"/>
      <c r="BD48" s="71"/>
      <c r="BE48" s="71"/>
      <c r="BF48" s="71"/>
      <c r="BG48" s="71"/>
      <c r="BH48" s="71"/>
      <c r="BI48" s="71"/>
      <c r="BJ48" s="71"/>
      <c r="BK48" s="71"/>
      <c r="BL48" s="71"/>
      <c r="BM48" s="179" t="s">
        <v>508</v>
      </c>
      <c r="BN48" s="71"/>
      <c r="BO48" s="71"/>
      <c r="BP48" s="71"/>
      <c r="BQ48" s="71"/>
      <c r="BR48" s="71"/>
      <c r="BS48" s="71"/>
      <c r="BT48" s="71"/>
      <c r="BU48" s="71"/>
      <c r="BV48" s="71"/>
      <c r="BW48" s="71"/>
      <c r="BX48" s="71"/>
      <c r="BY48" s="71"/>
      <c r="BZ48" s="71"/>
      <c r="CA48" s="71"/>
      <c r="CB48" s="71"/>
      <c r="CC48" s="71"/>
      <c r="CD48" s="71"/>
      <c r="CE48" s="71"/>
      <c r="CF48" s="71"/>
      <c r="CG48" s="71"/>
      <c r="CH48" s="71"/>
    </row>
    <row r="49" spans="53:86">
      <c r="BA49" s="71" t="s">
        <v>408</v>
      </c>
      <c r="BB49" s="71"/>
      <c r="BC49" s="71"/>
      <c r="BD49" s="71"/>
      <c r="BE49" s="71"/>
      <c r="BF49" s="71"/>
      <c r="BG49" s="71"/>
      <c r="BH49" s="71"/>
      <c r="BI49" s="71"/>
      <c r="BJ49" s="71"/>
      <c r="BK49" s="71"/>
      <c r="BL49" s="71"/>
      <c r="BM49" s="179" t="s">
        <v>509</v>
      </c>
      <c r="BN49" s="71"/>
      <c r="BO49" s="71"/>
      <c r="BP49" s="71"/>
      <c r="BQ49" s="71"/>
      <c r="BR49" s="71"/>
      <c r="BS49" s="71"/>
      <c r="BT49" s="71"/>
      <c r="BU49" s="71"/>
      <c r="BV49" s="71"/>
      <c r="BW49" s="71"/>
      <c r="BX49" s="71"/>
      <c r="BY49" s="71"/>
      <c r="BZ49" s="71"/>
      <c r="CA49" s="71"/>
      <c r="CB49" s="71"/>
      <c r="CC49" s="71"/>
      <c r="CD49" s="71"/>
      <c r="CE49" s="71"/>
      <c r="CF49" s="71"/>
      <c r="CG49" s="71"/>
      <c r="CH49" s="71"/>
    </row>
    <row r="50" spans="53:86">
      <c r="BA50" s="71" t="s">
        <v>409</v>
      </c>
      <c r="BB50" s="71"/>
      <c r="BC50" s="71"/>
      <c r="BD50" s="71"/>
      <c r="BE50" s="71"/>
      <c r="BF50" s="71"/>
      <c r="BG50" s="71"/>
      <c r="BH50" s="71"/>
      <c r="BI50" s="71"/>
      <c r="BJ50" s="71"/>
      <c r="BK50" s="71"/>
      <c r="BL50" s="71"/>
      <c r="BM50" s="179" t="s">
        <v>510</v>
      </c>
      <c r="BN50" s="71"/>
      <c r="BO50" s="71"/>
      <c r="BP50" s="71"/>
      <c r="BQ50" s="71"/>
      <c r="BR50" s="71"/>
      <c r="BS50" s="71"/>
      <c r="BT50" s="71"/>
      <c r="BU50" s="71"/>
      <c r="BV50" s="71"/>
      <c r="BW50" s="71"/>
      <c r="BX50" s="71"/>
      <c r="BY50" s="71"/>
      <c r="BZ50" s="71"/>
      <c r="CA50" s="71"/>
      <c r="CB50" s="71"/>
      <c r="CC50" s="71"/>
      <c r="CD50" s="71"/>
      <c r="CE50" s="71"/>
      <c r="CF50" s="71"/>
      <c r="CG50" s="71"/>
      <c r="CH50" s="71"/>
    </row>
    <row r="51" spans="53:86">
      <c r="BA51" s="71" t="s">
        <v>410</v>
      </c>
      <c r="BB51" s="71"/>
      <c r="BC51" s="71"/>
      <c r="BD51" s="71"/>
      <c r="BE51" s="71"/>
      <c r="BF51" s="71"/>
      <c r="BG51" s="71"/>
      <c r="BH51" s="71"/>
      <c r="BI51" s="71"/>
      <c r="BJ51" s="71"/>
      <c r="BK51" s="71"/>
      <c r="BL51" s="71"/>
      <c r="BM51" s="179" t="s">
        <v>511</v>
      </c>
      <c r="BN51" s="71"/>
      <c r="BO51" s="71"/>
      <c r="BP51" s="71"/>
      <c r="BQ51" s="71"/>
      <c r="BR51" s="71"/>
      <c r="BS51" s="71"/>
      <c r="BT51" s="71"/>
      <c r="BU51" s="71"/>
      <c r="BV51" s="71"/>
      <c r="BW51" s="71"/>
      <c r="BX51" s="71"/>
      <c r="BY51" s="71"/>
      <c r="BZ51" s="71"/>
      <c r="CA51" s="71"/>
      <c r="CB51" s="71"/>
      <c r="CC51" s="71"/>
      <c r="CD51" s="71"/>
      <c r="CE51" s="71"/>
      <c r="CF51" s="71"/>
      <c r="CG51" s="71"/>
      <c r="CH51" s="71"/>
    </row>
    <row r="52" spans="53:86">
      <c r="BA52" s="71" t="s">
        <v>411</v>
      </c>
      <c r="BB52" s="71"/>
      <c r="BC52" s="71"/>
      <c r="BD52" s="71"/>
      <c r="BE52" s="71"/>
      <c r="BF52" s="71"/>
      <c r="BG52" s="71"/>
      <c r="BH52" s="71"/>
      <c r="BI52" s="71"/>
      <c r="BJ52" s="71"/>
      <c r="BK52" s="71"/>
      <c r="BL52" s="71"/>
      <c r="BM52" s="179" t="s">
        <v>512</v>
      </c>
      <c r="BN52" s="71"/>
      <c r="BO52" s="71"/>
      <c r="BP52" s="71"/>
      <c r="BQ52" s="71"/>
      <c r="BR52" s="71"/>
      <c r="BS52" s="71"/>
      <c r="BT52" s="71"/>
      <c r="BU52" s="71"/>
      <c r="BV52" s="71"/>
      <c r="BW52" s="71"/>
      <c r="BX52" s="71"/>
      <c r="BY52" s="71"/>
      <c r="BZ52" s="71"/>
      <c r="CA52" s="71"/>
      <c r="CB52" s="71"/>
      <c r="CC52" s="71"/>
      <c r="CD52" s="71"/>
      <c r="CE52" s="71"/>
      <c r="CF52" s="71"/>
      <c r="CG52" s="71"/>
      <c r="CH52" s="71"/>
    </row>
    <row r="53" spans="53:86">
      <c r="BA53" s="71"/>
      <c r="BB53" s="71"/>
      <c r="BC53" s="71"/>
      <c r="BD53" s="71"/>
      <c r="BE53" s="71"/>
      <c r="BF53" s="71"/>
      <c r="BG53" s="71"/>
      <c r="BH53" s="71"/>
      <c r="BI53" s="71"/>
      <c r="BJ53" s="71"/>
      <c r="BK53" s="71"/>
      <c r="BL53" s="71"/>
      <c r="BM53" s="179" t="s">
        <v>513</v>
      </c>
      <c r="BN53" s="71"/>
      <c r="BO53" s="71"/>
      <c r="BP53" s="71"/>
      <c r="BQ53" s="71"/>
      <c r="BR53" s="71"/>
      <c r="BS53" s="71"/>
      <c r="BT53" s="71"/>
      <c r="BU53" s="71"/>
      <c r="BV53" s="71"/>
      <c r="BW53" s="71"/>
      <c r="BX53" s="71"/>
      <c r="BY53" s="71"/>
      <c r="BZ53" s="71"/>
      <c r="CA53" s="71"/>
      <c r="CB53" s="71"/>
      <c r="CC53" s="71"/>
      <c r="CD53" s="71"/>
      <c r="CE53" s="71"/>
      <c r="CF53" s="71"/>
      <c r="CG53" s="71"/>
      <c r="CH53" s="71"/>
    </row>
    <row r="54" spans="53:86">
      <c r="BA54" s="71"/>
      <c r="BB54" s="71"/>
      <c r="BC54" s="71"/>
      <c r="BD54" s="71"/>
      <c r="BE54" s="71"/>
      <c r="BF54" s="71"/>
      <c r="BG54" s="71"/>
      <c r="BH54" s="71"/>
      <c r="BI54" s="71"/>
      <c r="BJ54" s="71"/>
      <c r="BK54" s="71"/>
      <c r="BL54" s="71"/>
      <c r="BM54" s="179" t="s">
        <v>514</v>
      </c>
      <c r="BN54" s="71"/>
      <c r="BO54" s="71"/>
      <c r="BP54" s="71"/>
      <c r="BQ54" s="71"/>
      <c r="BR54" s="71"/>
      <c r="BS54" s="71"/>
      <c r="BT54" s="71"/>
      <c r="BU54" s="71"/>
      <c r="BV54" s="71"/>
      <c r="BW54" s="71"/>
      <c r="BX54" s="71"/>
      <c r="BY54" s="71"/>
      <c r="BZ54" s="71"/>
      <c r="CA54" s="71"/>
      <c r="CB54" s="71"/>
      <c r="CC54" s="71"/>
      <c r="CD54" s="71"/>
      <c r="CE54" s="71"/>
      <c r="CF54" s="71"/>
      <c r="CG54" s="71"/>
      <c r="CH54" s="71"/>
    </row>
    <row r="55" spans="53:86">
      <c r="BA55" s="192" t="s">
        <v>745</v>
      </c>
      <c r="BB55" s="71"/>
      <c r="BC55" s="71"/>
      <c r="BD55" s="71"/>
      <c r="BE55" s="71"/>
      <c r="BF55" s="71"/>
      <c r="BG55" s="71"/>
      <c r="BH55" s="71"/>
      <c r="BI55" s="71"/>
      <c r="BJ55" s="71"/>
      <c r="BK55" s="71"/>
      <c r="BL55" s="71"/>
      <c r="BM55" s="179" t="s">
        <v>643</v>
      </c>
      <c r="BN55" s="71"/>
      <c r="BO55" s="71"/>
      <c r="BP55" s="71"/>
      <c r="BQ55" s="71"/>
      <c r="BR55" s="71"/>
      <c r="BS55" s="71"/>
      <c r="BT55" s="71"/>
      <c r="BU55" s="71"/>
      <c r="BV55" s="71"/>
      <c r="BW55" s="71"/>
      <c r="BX55" s="71"/>
      <c r="BY55" s="71"/>
      <c r="BZ55" s="71"/>
      <c r="CA55" s="71"/>
      <c r="CB55" s="71"/>
      <c r="CC55" s="71"/>
      <c r="CD55" s="71"/>
      <c r="CE55" s="71"/>
      <c r="CF55" s="71"/>
      <c r="CG55" s="71"/>
      <c r="CH55" s="71"/>
    </row>
    <row r="56" spans="53:86" ht="15">
      <c r="BA56" s="193" t="s">
        <v>746</v>
      </c>
      <c r="BB56" s="71"/>
      <c r="BC56" s="71"/>
      <c r="BD56" s="71"/>
      <c r="BE56" s="71"/>
      <c r="BF56" s="71"/>
      <c r="BG56" s="71"/>
      <c r="BH56" s="71"/>
      <c r="BI56" s="71"/>
      <c r="BJ56" s="71"/>
      <c r="BK56" s="71"/>
      <c r="BL56" s="71"/>
      <c r="BM56" s="180" t="s">
        <v>515</v>
      </c>
      <c r="BN56" s="71"/>
      <c r="BO56" s="71"/>
      <c r="BP56" s="71"/>
      <c r="BQ56" s="71"/>
      <c r="BR56" s="71"/>
      <c r="BS56" s="71"/>
      <c r="BT56" s="71"/>
      <c r="BU56" s="71"/>
      <c r="BV56" s="71"/>
      <c r="BW56" s="71"/>
      <c r="BX56" s="71"/>
      <c r="BY56" s="71"/>
      <c r="BZ56" s="71"/>
      <c r="CA56" s="71"/>
      <c r="CB56" s="71"/>
      <c r="CC56" s="71"/>
      <c r="CD56" s="71"/>
      <c r="CE56" s="71"/>
      <c r="CF56" s="71"/>
      <c r="CG56" s="71"/>
      <c r="CH56" s="71"/>
    </row>
    <row r="57" spans="53:86">
      <c r="BA57" s="194" t="s">
        <v>195</v>
      </c>
      <c r="BB57" s="71"/>
      <c r="BC57" s="71"/>
      <c r="BD57" s="71"/>
      <c r="BE57" s="71"/>
      <c r="BF57" s="71"/>
      <c r="BG57" s="71"/>
      <c r="BH57" s="71"/>
      <c r="BI57" s="71"/>
      <c r="BJ57" s="71"/>
      <c r="BK57" s="71"/>
      <c r="BL57" s="71"/>
      <c r="BM57" s="179" t="s">
        <v>516</v>
      </c>
      <c r="BN57" s="71"/>
      <c r="BO57" s="71"/>
      <c r="BP57" s="71"/>
      <c r="BQ57" s="71"/>
      <c r="BR57" s="71"/>
      <c r="BS57" s="71"/>
      <c r="BT57" s="71"/>
      <c r="BU57" s="71"/>
      <c r="BV57" s="71"/>
      <c r="BW57" s="71"/>
      <c r="BX57" s="71"/>
      <c r="BY57" s="71"/>
      <c r="BZ57" s="71"/>
      <c r="CA57" s="71"/>
      <c r="CB57" s="71"/>
      <c r="CC57" s="71"/>
      <c r="CD57" s="71"/>
      <c r="CE57" s="71"/>
      <c r="CF57" s="71"/>
      <c r="CG57" s="71"/>
      <c r="CH57" s="71"/>
    </row>
    <row r="58" spans="53:86" ht="25.5">
      <c r="BA58" s="194" t="s">
        <v>803</v>
      </c>
      <c r="BB58" s="71"/>
      <c r="BC58" s="71"/>
      <c r="BD58" s="71"/>
      <c r="BE58" s="71"/>
      <c r="BF58" s="71"/>
      <c r="BG58" s="71"/>
      <c r="BH58" s="71"/>
      <c r="BI58" s="71"/>
      <c r="BJ58" s="71"/>
      <c r="BK58" s="71"/>
      <c r="BL58" s="71"/>
      <c r="BM58" s="179" t="s">
        <v>517</v>
      </c>
      <c r="BN58" s="71"/>
      <c r="BO58" s="71"/>
      <c r="BP58" s="71"/>
      <c r="BQ58" s="71"/>
      <c r="BR58" s="71"/>
      <c r="BS58" s="71"/>
      <c r="BT58" s="71"/>
      <c r="BU58" s="71"/>
      <c r="BV58" s="71"/>
      <c r="BW58" s="71"/>
      <c r="BX58" s="71"/>
      <c r="BY58" s="71"/>
      <c r="BZ58" s="71"/>
      <c r="CA58" s="71"/>
      <c r="CB58" s="71"/>
      <c r="CC58" s="71"/>
      <c r="CD58" s="71"/>
      <c r="CE58" s="71"/>
      <c r="CF58" s="71"/>
      <c r="CG58" s="71"/>
      <c r="CH58" s="71"/>
    </row>
    <row r="59" spans="53:86">
      <c r="BA59" s="194" t="s">
        <v>804</v>
      </c>
      <c r="BB59" s="71"/>
      <c r="BC59" s="71"/>
      <c r="BD59" s="71"/>
      <c r="BE59" s="71"/>
      <c r="BF59" s="71"/>
      <c r="BG59" s="71"/>
      <c r="BH59" s="71"/>
      <c r="BI59" s="71"/>
      <c r="BJ59" s="71"/>
      <c r="BK59" s="71"/>
      <c r="BL59" s="71"/>
      <c r="BM59" s="179" t="s">
        <v>518</v>
      </c>
      <c r="BN59" s="71"/>
      <c r="BO59" s="71"/>
      <c r="BP59" s="71"/>
      <c r="BQ59" s="71"/>
      <c r="BR59" s="71"/>
      <c r="BS59" s="71"/>
      <c r="BT59" s="71"/>
      <c r="BU59" s="71"/>
      <c r="BV59" s="71"/>
      <c r="BW59" s="71"/>
      <c r="BX59" s="71"/>
      <c r="BY59" s="71"/>
      <c r="BZ59" s="71"/>
      <c r="CA59" s="71"/>
      <c r="CB59" s="71"/>
      <c r="CC59" s="71"/>
      <c r="CD59" s="71"/>
      <c r="CE59" s="71"/>
      <c r="CF59" s="71"/>
      <c r="CG59" s="71"/>
      <c r="CH59" s="71"/>
    </row>
    <row r="60" spans="53:86">
      <c r="BA60" s="194" t="s">
        <v>64</v>
      </c>
      <c r="BB60" s="71"/>
      <c r="BC60" s="71"/>
      <c r="BD60" s="71"/>
      <c r="BE60" s="71"/>
      <c r="BF60" s="71"/>
      <c r="BG60" s="71"/>
      <c r="BH60" s="71"/>
      <c r="BI60" s="71"/>
      <c r="BJ60" s="71"/>
      <c r="BK60" s="71"/>
      <c r="BL60" s="71"/>
      <c r="BM60" s="179" t="s">
        <v>519</v>
      </c>
      <c r="BN60" s="71"/>
      <c r="BO60" s="71"/>
      <c r="BP60" s="71"/>
      <c r="BQ60" s="71"/>
      <c r="BR60" s="71"/>
      <c r="BS60" s="71"/>
      <c r="BT60" s="71"/>
      <c r="BU60" s="71"/>
      <c r="BV60" s="71"/>
      <c r="BW60" s="71"/>
      <c r="BX60" s="71"/>
      <c r="BY60" s="71"/>
      <c r="BZ60" s="71"/>
      <c r="CA60" s="71"/>
      <c r="CB60" s="71"/>
      <c r="CC60" s="71"/>
      <c r="CD60" s="71"/>
      <c r="CE60" s="71"/>
      <c r="CF60" s="71"/>
      <c r="CG60" s="71"/>
      <c r="CH60" s="71"/>
    </row>
    <row r="61" spans="53:86">
      <c r="BA61" s="194" t="s">
        <v>805</v>
      </c>
      <c r="BB61" s="71"/>
      <c r="BC61" s="71"/>
      <c r="BD61" s="71"/>
      <c r="BE61" s="71"/>
      <c r="BF61" s="71"/>
      <c r="BG61" s="71"/>
      <c r="BH61" s="71"/>
      <c r="BI61" s="71"/>
      <c r="BJ61" s="71"/>
      <c r="BK61" s="71"/>
      <c r="BL61" s="71"/>
      <c r="BM61" s="179" t="s">
        <v>520</v>
      </c>
      <c r="BN61" s="71"/>
      <c r="BO61" s="71"/>
      <c r="BP61" s="71"/>
      <c r="BQ61" s="71"/>
      <c r="BR61" s="71"/>
      <c r="BS61" s="71"/>
      <c r="BT61" s="71"/>
      <c r="BU61" s="71"/>
      <c r="BV61" s="71"/>
      <c r="BW61" s="71"/>
      <c r="BX61" s="71"/>
      <c r="BY61" s="71"/>
      <c r="BZ61" s="71"/>
      <c r="CA61" s="71"/>
      <c r="CB61" s="71"/>
      <c r="CC61" s="71"/>
      <c r="CD61" s="71"/>
      <c r="CE61" s="71"/>
      <c r="CF61" s="71"/>
      <c r="CG61" s="71"/>
      <c r="CH61" s="71"/>
    </row>
    <row r="62" spans="53:86" ht="15">
      <c r="BA62" s="193" t="s">
        <v>747</v>
      </c>
      <c r="BB62" s="71"/>
      <c r="BC62" s="71"/>
      <c r="BD62" s="71"/>
      <c r="BE62" s="71"/>
      <c r="BF62" s="71"/>
      <c r="BG62" s="71"/>
      <c r="BH62" s="71"/>
      <c r="BI62" s="71"/>
      <c r="BJ62" s="71"/>
      <c r="BK62" s="71"/>
      <c r="BL62" s="71"/>
      <c r="BM62" s="179" t="s">
        <v>521</v>
      </c>
      <c r="BN62" s="71"/>
      <c r="BO62" s="71"/>
      <c r="BP62" s="71"/>
      <c r="BQ62" s="71"/>
      <c r="BR62" s="71"/>
      <c r="BS62" s="71"/>
      <c r="BT62" s="71"/>
      <c r="BU62" s="71"/>
      <c r="BV62" s="71"/>
      <c r="BW62" s="71"/>
      <c r="BX62" s="71"/>
      <c r="BY62" s="71"/>
      <c r="BZ62" s="71"/>
      <c r="CA62" s="71"/>
      <c r="CB62" s="71"/>
      <c r="CC62" s="71"/>
      <c r="CD62" s="71"/>
      <c r="CE62" s="71"/>
      <c r="CF62" s="71"/>
      <c r="CG62" s="71"/>
      <c r="CH62" s="71"/>
    </row>
    <row r="63" spans="53:86">
      <c r="BA63" t="s">
        <v>748</v>
      </c>
      <c r="BB63" s="71"/>
      <c r="BC63" s="71"/>
      <c r="BD63" s="71"/>
      <c r="BE63" s="71"/>
      <c r="BF63" s="71"/>
      <c r="BG63" s="71"/>
      <c r="BH63" s="71"/>
      <c r="BI63" s="71"/>
      <c r="BJ63" s="71"/>
      <c r="BK63" s="71"/>
      <c r="BL63" s="71"/>
      <c r="BM63" s="179" t="s">
        <v>522</v>
      </c>
      <c r="BN63" s="71"/>
      <c r="BO63" s="71"/>
      <c r="BP63" s="71"/>
      <c r="BQ63" s="71"/>
      <c r="BR63" s="71"/>
      <c r="BS63" s="71"/>
      <c r="BT63" s="71"/>
      <c r="BU63" s="71"/>
      <c r="BV63" s="71"/>
      <c r="BW63" s="71"/>
      <c r="BX63" s="71"/>
      <c r="BY63" s="71"/>
      <c r="BZ63" s="71"/>
      <c r="CA63" s="71"/>
      <c r="CB63" s="71"/>
      <c r="CC63" s="71"/>
      <c r="CD63" s="71"/>
      <c r="CE63" s="71"/>
      <c r="CF63" s="71"/>
      <c r="CG63" s="71"/>
      <c r="CH63" s="71"/>
    </row>
    <row r="64" spans="53:86">
      <c r="BA64" t="s">
        <v>749</v>
      </c>
      <c r="BB64" s="71"/>
      <c r="BC64" s="71"/>
      <c r="BD64" s="71"/>
      <c r="BE64" s="71"/>
      <c r="BF64" s="71"/>
      <c r="BG64" s="71"/>
      <c r="BH64" s="71"/>
      <c r="BI64" s="71"/>
      <c r="BJ64" s="71"/>
      <c r="BK64" s="71"/>
      <c r="BL64" s="71"/>
      <c r="BM64" s="179" t="s">
        <v>523</v>
      </c>
      <c r="BN64" s="71"/>
      <c r="BO64" s="71"/>
      <c r="BP64" s="71"/>
      <c r="BQ64" s="71"/>
      <c r="BR64" s="71"/>
      <c r="BS64" s="71"/>
      <c r="BT64" s="71"/>
      <c r="BU64" s="71"/>
      <c r="BV64" s="71"/>
      <c r="BW64" s="71"/>
      <c r="BX64" s="71"/>
      <c r="BY64" s="71"/>
      <c r="BZ64" s="71"/>
      <c r="CA64" s="71"/>
      <c r="CB64" s="71"/>
      <c r="CC64" s="71"/>
      <c r="CD64" s="71"/>
      <c r="CE64" s="71"/>
      <c r="CF64" s="71"/>
      <c r="CG64" s="71"/>
      <c r="CH64" s="71"/>
    </row>
    <row r="65" spans="53:86">
      <c r="BA65" t="s">
        <v>750</v>
      </c>
      <c r="BB65" s="71"/>
      <c r="BC65" s="71"/>
      <c r="BD65" s="71"/>
      <c r="BE65" s="71"/>
      <c r="BF65" s="71"/>
      <c r="BG65" s="71"/>
      <c r="BH65" s="71"/>
      <c r="BI65" s="71"/>
      <c r="BJ65" s="71"/>
      <c r="BK65" s="71"/>
      <c r="BL65" s="71"/>
      <c r="BM65" s="179" t="s">
        <v>524</v>
      </c>
      <c r="BN65" s="71"/>
      <c r="BO65" s="71"/>
      <c r="BP65" s="71"/>
      <c r="BQ65" s="71"/>
      <c r="BR65" s="71"/>
      <c r="BS65" s="71"/>
      <c r="BT65" s="71"/>
      <c r="BU65" s="71"/>
      <c r="BV65" s="71"/>
      <c r="BW65" s="71"/>
      <c r="BX65" s="71"/>
      <c r="BY65" s="71"/>
      <c r="BZ65" s="71"/>
      <c r="CA65" s="71"/>
      <c r="CB65" s="71"/>
      <c r="CC65" s="71"/>
      <c r="CD65" s="71"/>
      <c r="CE65" s="71"/>
      <c r="CF65" s="71"/>
      <c r="CG65" s="71"/>
      <c r="CH65" s="71"/>
    </row>
    <row r="66" spans="53:86">
      <c r="BA66" t="s">
        <v>751</v>
      </c>
      <c r="BB66" s="71"/>
      <c r="BC66" s="71"/>
      <c r="BD66" s="71"/>
      <c r="BE66" s="71"/>
      <c r="BF66" s="71"/>
      <c r="BG66" s="71"/>
      <c r="BH66" s="71"/>
      <c r="BI66" s="71"/>
      <c r="BJ66" s="71"/>
      <c r="BK66" s="71"/>
      <c r="BL66" s="71"/>
      <c r="BM66" s="179" t="s">
        <v>525</v>
      </c>
      <c r="BN66" s="71"/>
      <c r="BO66" s="71"/>
      <c r="BP66" s="71"/>
      <c r="BQ66" s="71"/>
      <c r="BR66" s="71"/>
      <c r="BS66" s="71"/>
      <c r="BT66" s="71"/>
      <c r="BU66" s="71"/>
      <c r="BV66" s="71"/>
      <c r="BW66" s="71"/>
      <c r="BX66" s="71"/>
      <c r="BY66" s="71"/>
      <c r="BZ66" s="71"/>
      <c r="CA66" s="71"/>
      <c r="CB66" s="71"/>
      <c r="CC66" s="71"/>
      <c r="CD66" s="71"/>
      <c r="CE66" s="71"/>
      <c r="CF66" s="71"/>
      <c r="CG66" s="71"/>
      <c r="CH66" s="71"/>
    </row>
    <row r="67" spans="53:86">
      <c r="BA67" t="s">
        <v>752</v>
      </c>
      <c r="BB67" s="71"/>
      <c r="BC67" s="71"/>
      <c r="BD67" s="71"/>
      <c r="BE67" s="71"/>
      <c r="BF67" s="71"/>
      <c r="BG67" s="71"/>
      <c r="BH67" s="71"/>
      <c r="BI67" s="71"/>
      <c r="BJ67" s="71"/>
      <c r="BK67" s="71"/>
      <c r="BL67" s="71"/>
      <c r="BM67" s="179" t="s">
        <v>526</v>
      </c>
      <c r="BN67" s="71"/>
      <c r="BO67" s="71"/>
      <c r="BP67" s="71"/>
      <c r="BQ67" s="71"/>
      <c r="BR67" s="71"/>
      <c r="BS67" s="71"/>
      <c r="BT67" s="71"/>
      <c r="BU67" s="71"/>
      <c r="BV67" s="71"/>
      <c r="BW67" s="71"/>
      <c r="BX67" s="71"/>
      <c r="BY67" s="71"/>
      <c r="BZ67" s="71"/>
      <c r="CA67" s="71"/>
      <c r="CB67" s="71"/>
      <c r="CC67" s="71"/>
      <c r="CD67" s="71"/>
      <c r="CE67" s="71"/>
      <c r="CF67" s="71"/>
      <c r="CG67" s="71"/>
      <c r="CH67" s="71"/>
    </row>
    <row r="68" spans="53:86">
      <c r="BA68" t="s">
        <v>753</v>
      </c>
      <c r="BB68" s="71"/>
      <c r="BC68" s="71"/>
      <c r="BD68" s="71"/>
      <c r="BE68" s="71"/>
      <c r="BF68" s="71"/>
      <c r="BG68" s="71"/>
      <c r="BH68" s="71"/>
      <c r="BI68" s="71"/>
      <c r="BJ68" s="71"/>
      <c r="BK68" s="71"/>
      <c r="BL68" s="71"/>
      <c r="BM68" s="179" t="s">
        <v>527</v>
      </c>
      <c r="BN68" s="71"/>
      <c r="BO68" s="71"/>
      <c r="BP68" s="71"/>
      <c r="BQ68" s="71"/>
      <c r="BR68" s="71"/>
      <c r="BS68" s="71"/>
      <c r="BT68" s="71"/>
      <c r="BU68" s="71"/>
      <c r="BV68" s="71"/>
      <c r="BW68" s="71"/>
      <c r="BX68" s="71"/>
      <c r="BY68" s="71"/>
      <c r="BZ68" s="71"/>
      <c r="CA68" s="71"/>
      <c r="CB68" s="71"/>
      <c r="CC68" s="71"/>
      <c r="CD68" s="71"/>
      <c r="CE68" s="71"/>
      <c r="CF68" s="71"/>
      <c r="CG68" s="71"/>
      <c r="CH68" s="71"/>
    </row>
    <row r="69" spans="53:86">
      <c r="BA69" t="s">
        <v>754</v>
      </c>
      <c r="BB69" s="71"/>
      <c r="BC69" s="71"/>
      <c r="BD69" s="71"/>
      <c r="BE69" s="71"/>
      <c r="BF69" s="71"/>
      <c r="BG69" s="71"/>
      <c r="BH69" s="71"/>
      <c r="BI69" s="71"/>
      <c r="BJ69" s="71"/>
      <c r="BK69" s="71"/>
      <c r="BL69" s="71"/>
      <c r="BM69" s="179" t="s">
        <v>528</v>
      </c>
      <c r="BN69" s="71"/>
      <c r="BO69" s="71"/>
      <c r="BP69" s="71"/>
      <c r="BQ69" s="71"/>
      <c r="BR69" s="71"/>
      <c r="BS69" s="71"/>
      <c r="BT69" s="71"/>
      <c r="BU69" s="71"/>
      <c r="BV69" s="71"/>
      <c r="BW69" s="71"/>
      <c r="BX69" s="71"/>
      <c r="BY69" s="71"/>
      <c r="BZ69" s="71"/>
      <c r="CA69" s="71"/>
      <c r="CB69" s="71"/>
      <c r="CC69" s="71"/>
      <c r="CD69" s="71"/>
      <c r="CE69" s="71"/>
      <c r="CF69" s="71"/>
      <c r="CG69" s="71"/>
      <c r="CH69" s="71"/>
    </row>
    <row r="70" spans="53:86">
      <c r="BA70" t="s">
        <v>755</v>
      </c>
      <c r="BB70" s="71"/>
      <c r="BC70" s="71"/>
      <c r="BD70" s="71"/>
      <c r="BE70" s="71"/>
      <c r="BF70" s="71"/>
      <c r="BG70" s="71"/>
      <c r="BH70" s="71"/>
      <c r="BI70" s="71"/>
      <c r="BJ70" s="71"/>
      <c r="BK70" s="71"/>
      <c r="BL70" s="71"/>
      <c r="BM70" s="179" t="s">
        <v>529</v>
      </c>
      <c r="BN70" s="71"/>
      <c r="BO70" s="71"/>
      <c r="BP70" s="71"/>
      <c r="BQ70" s="71"/>
      <c r="BR70" s="71"/>
      <c r="BS70" s="71"/>
      <c r="BT70" s="71"/>
      <c r="BU70" s="71"/>
      <c r="BV70" s="71"/>
      <c r="BW70" s="71"/>
      <c r="BX70" s="71"/>
      <c r="BY70" s="71"/>
      <c r="BZ70" s="71"/>
      <c r="CA70" s="71"/>
      <c r="CB70" s="71"/>
      <c r="CC70" s="71"/>
      <c r="CD70" s="71"/>
      <c r="CE70" s="71"/>
      <c r="CF70" s="71"/>
      <c r="CG70" s="71"/>
      <c r="CH70" s="71"/>
    </row>
    <row r="71" spans="53:86">
      <c r="BA71" t="s">
        <v>756</v>
      </c>
      <c r="BB71" s="71"/>
      <c r="BC71" s="71"/>
      <c r="BD71" s="71"/>
      <c r="BE71" s="71"/>
      <c r="BF71" s="71"/>
      <c r="BG71" s="71"/>
      <c r="BH71" s="71"/>
      <c r="BI71" s="71"/>
      <c r="BJ71" s="71"/>
      <c r="BK71" s="71"/>
      <c r="BL71" s="71"/>
      <c r="BM71" s="179" t="s">
        <v>530</v>
      </c>
      <c r="BN71" s="71"/>
      <c r="BO71" s="71"/>
      <c r="BP71" s="71"/>
      <c r="BQ71" s="71"/>
      <c r="BR71" s="71"/>
      <c r="BS71" s="71"/>
      <c r="BT71" s="71"/>
      <c r="BU71" s="71"/>
      <c r="BV71" s="71"/>
      <c r="BW71" s="71"/>
      <c r="BX71" s="71"/>
      <c r="BY71" s="71"/>
      <c r="BZ71" s="71"/>
      <c r="CA71" s="71"/>
      <c r="CB71" s="71"/>
      <c r="CC71" s="71"/>
      <c r="CD71" s="71"/>
      <c r="CE71" s="71"/>
      <c r="CF71" s="71"/>
      <c r="CG71" s="71"/>
      <c r="CH71" s="71"/>
    </row>
    <row r="72" spans="53:86" ht="15">
      <c r="BA72" s="193" t="s">
        <v>799</v>
      </c>
      <c r="BB72" s="71"/>
      <c r="BC72" s="71"/>
      <c r="BD72" s="71"/>
      <c r="BE72" s="71"/>
      <c r="BF72" s="71"/>
      <c r="BG72" s="71"/>
      <c r="BH72" s="71"/>
      <c r="BI72" s="71"/>
      <c r="BJ72" s="71"/>
      <c r="BK72" s="71"/>
      <c r="BL72" s="71"/>
      <c r="BM72" s="179"/>
      <c r="BN72" s="71"/>
      <c r="BO72" s="71"/>
      <c r="BP72" s="71"/>
      <c r="BQ72" s="71"/>
      <c r="BR72" s="71"/>
      <c r="BS72" s="71"/>
      <c r="BT72" s="71"/>
      <c r="BU72" s="71"/>
      <c r="BV72" s="71"/>
      <c r="BW72" s="71"/>
      <c r="BX72" s="71"/>
      <c r="BY72" s="71"/>
      <c r="BZ72" s="71"/>
      <c r="CA72" s="71"/>
      <c r="CB72" s="71"/>
      <c r="CC72" s="71"/>
      <c r="CD72" s="71"/>
      <c r="CE72" s="71"/>
      <c r="CF72" s="71"/>
      <c r="CG72" s="71"/>
      <c r="CH72" s="71"/>
    </row>
    <row r="73" spans="53:86">
      <c r="BA73" t="s">
        <v>796</v>
      </c>
      <c r="BB73" s="71"/>
      <c r="BC73" s="71"/>
      <c r="BD73" s="71"/>
      <c r="BE73" s="71"/>
      <c r="BF73" s="71"/>
      <c r="BG73" s="71"/>
      <c r="BH73" s="71"/>
      <c r="BI73" s="71"/>
      <c r="BJ73" s="71"/>
      <c r="BK73" s="71"/>
      <c r="BL73" s="71"/>
      <c r="BM73" s="179"/>
      <c r="BN73" s="71"/>
      <c r="BO73" s="71"/>
      <c r="BP73" s="71"/>
      <c r="BQ73" s="71"/>
      <c r="BR73" s="71"/>
      <c r="BS73" s="71"/>
      <c r="BT73" s="71"/>
      <c r="BU73" s="71"/>
      <c r="BV73" s="71"/>
      <c r="BW73" s="71"/>
      <c r="BX73" s="71"/>
      <c r="BY73" s="71"/>
      <c r="BZ73" s="71"/>
      <c r="CA73" s="71"/>
      <c r="CB73" s="71"/>
      <c r="CC73" s="71"/>
      <c r="CD73" s="71"/>
      <c r="CE73" s="71"/>
      <c r="CF73" s="71"/>
      <c r="CG73" s="71"/>
      <c r="CH73" s="71"/>
    </row>
    <row r="74" spans="53:86">
      <c r="BA74" t="s">
        <v>797</v>
      </c>
      <c r="BB74" s="71"/>
      <c r="BC74" s="71"/>
      <c r="BD74" s="71"/>
      <c r="BE74" s="71"/>
      <c r="BF74" s="71"/>
      <c r="BG74" s="71"/>
      <c r="BH74" s="71"/>
      <c r="BI74" s="71"/>
      <c r="BJ74" s="71"/>
      <c r="BK74" s="71"/>
      <c r="BL74" s="71"/>
      <c r="BM74" s="179"/>
      <c r="BN74" s="71"/>
      <c r="BO74" s="71"/>
      <c r="BP74" s="71"/>
      <c r="BQ74" s="71"/>
      <c r="BR74" s="71"/>
      <c r="BS74" s="71"/>
      <c r="BT74" s="71"/>
      <c r="BU74" s="71"/>
      <c r="BV74" s="71"/>
      <c r="BW74" s="71"/>
      <c r="BX74" s="71"/>
      <c r="BY74" s="71"/>
      <c r="BZ74" s="71"/>
      <c r="CA74" s="71"/>
      <c r="CB74" s="71"/>
      <c r="CC74" s="71"/>
      <c r="CD74" s="71"/>
      <c r="CE74" s="71"/>
      <c r="CF74" s="71"/>
      <c r="CG74" s="71"/>
      <c r="CH74" s="71"/>
    </row>
    <row r="75" spans="53:86">
      <c r="BA75" t="s">
        <v>798</v>
      </c>
      <c r="BB75" s="71"/>
      <c r="BC75" s="71"/>
      <c r="BD75" s="71"/>
      <c r="BE75" s="71"/>
      <c r="BF75" s="71"/>
      <c r="BG75" s="71"/>
      <c r="BH75" s="71"/>
      <c r="BI75" s="71"/>
      <c r="BJ75" s="71"/>
      <c r="BK75" s="71"/>
      <c r="BL75" s="71"/>
      <c r="BM75" s="179"/>
      <c r="BN75" s="71"/>
      <c r="BO75" s="71"/>
      <c r="BP75" s="71"/>
      <c r="BQ75" s="71"/>
      <c r="BR75" s="71"/>
      <c r="BS75" s="71"/>
      <c r="BT75" s="71"/>
      <c r="BU75" s="71"/>
      <c r="BV75" s="71"/>
      <c r="BW75" s="71"/>
      <c r="BX75" s="71"/>
      <c r="BY75" s="71"/>
      <c r="BZ75" s="71"/>
      <c r="CA75" s="71"/>
      <c r="CB75" s="71"/>
      <c r="CC75" s="71"/>
      <c r="CD75" s="71"/>
      <c r="CE75" s="71"/>
      <c r="CF75" s="71"/>
      <c r="CG75" s="71"/>
      <c r="CH75" s="71"/>
    </row>
    <row r="76" spans="53:86" ht="15">
      <c r="BA76" s="193" t="s">
        <v>757</v>
      </c>
      <c r="BB76" s="71"/>
      <c r="BC76" s="71"/>
      <c r="BD76" s="71"/>
      <c r="BE76" s="71"/>
      <c r="BF76" s="71"/>
      <c r="BG76" s="71"/>
      <c r="BH76" s="71"/>
      <c r="BI76" s="71"/>
      <c r="BJ76" s="71"/>
      <c r="BK76" s="71"/>
      <c r="BL76" s="71"/>
      <c r="BM76" s="180" t="s">
        <v>531</v>
      </c>
      <c r="BN76" s="71"/>
      <c r="BO76" s="71"/>
      <c r="BP76" s="71"/>
      <c r="BQ76" s="71"/>
      <c r="BR76" s="71"/>
      <c r="BS76" s="71"/>
      <c r="BT76" s="71"/>
      <c r="BU76" s="71"/>
      <c r="BV76" s="71"/>
      <c r="BW76" s="71"/>
      <c r="BX76" s="71"/>
      <c r="BY76" s="71"/>
      <c r="BZ76" s="71"/>
      <c r="CA76" s="71"/>
      <c r="CB76" s="71"/>
      <c r="CC76" s="71"/>
      <c r="CD76" s="71"/>
      <c r="CE76" s="71"/>
      <c r="CF76" s="71"/>
      <c r="CG76" s="71"/>
      <c r="CH76" s="71"/>
    </row>
    <row r="77" spans="53:86">
      <c r="BA77" t="s">
        <v>758</v>
      </c>
      <c r="BB77" s="71"/>
      <c r="BC77" s="71"/>
      <c r="BD77" s="71"/>
      <c r="BE77" s="71"/>
      <c r="BF77" s="71"/>
      <c r="BG77" s="71"/>
      <c r="BH77" s="71"/>
      <c r="BI77" s="71"/>
      <c r="BJ77" s="71"/>
      <c r="BK77" s="71"/>
      <c r="BL77" s="71"/>
      <c r="BM77" s="179" t="s">
        <v>532</v>
      </c>
      <c r="BN77" s="71"/>
      <c r="BO77" s="71"/>
      <c r="BP77" s="71"/>
      <c r="BQ77" s="71"/>
      <c r="BR77" s="71"/>
      <c r="BS77" s="71"/>
      <c r="BT77" s="71"/>
      <c r="BU77" s="71"/>
      <c r="BV77" s="71"/>
      <c r="BW77" s="71"/>
      <c r="BX77" s="71"/>
      <c r="BY77" s="71"/>
      <c r="BZ77" s="71"/>
      <c r="CA77" s="71"/>
      <c r="CB77" s="71"/>
      <c r="CC77" s="71"/>
      <c r="CD77" s="71"/>
      <c r="CE77" s="71"/>
      <c r="CF77" s="71"/>
      <c r="CG77" s="71"/>
      <c r="CH77" s="71"/>
    </row>
    <row r="78" spans="53:86">
      <c r="BA78" t="s">
        <v>759</v>
      </c>
      <c r="BB78" s="71"/>
      <c r="BC78" s="71"/>
      <c r="BD78" s="71"/>
      <c r="BE78" s="71"/>
      <c r="BF78" s="71"/>
      <c r="BG78" s="71"/>
      <c r="BH78" s="71"/>
      <c r="BI78" s="71"/>
      <c r="BJ78" s="71"/>
      <c r="BK78" s="71"/>
      <c r="BL78" s="71"/>
      <c r="BM78" s="179" t="s">
        <v>533</v>
      </c>
      <c r="BN78" s="71"/>
      <c r="BO78" s="71"/>
      <c r="BP78" s="71"/>
      <c r="BQ78" s="71"/>
      <c r="BR78" s="71"/>
      <c r="BS78" s="71"/>
      <c r="BT78" s="71"/>
      <c r="BU78" s="71"/>
      <c r="BV78" s="71"/>
      <c r="BW78" s="71"/>
      <c r="BX78" s="71"/>
      <c r="BY78" s="71"/>
      <c r="BZ78" s="71"/>
      <c r="CA78" s="71"/>
      <c r="CB78" s="71"/>
      <c r="CC78" s="71"/>
      <c r="CD78" s="71"/>
      <c r="CE78" s="71"/>
      <c r="CF78" s="71"/>
      <c r="CG78" s="71"/>
      <c r="CH78" s="71"/>
    </row>
    <row r="79" spans="53:86">
      <c r="BA79" t="s">
        <v>760</v>
      </c>
      <c r="BB79" s="71"/>
      <c r="BC79" s="71"/>
      <c r="BD79" s="71"/>
      <c r="BE79" s="71"/>
      <c r="BF79" s="71"/>
      <c r="BG79" s="71"/>
      <c r="BH79" s="71"/>
      <c r="BI79" s="71"/>
      <c r="BJ79" s="71"/>
      <c r="BK79" s="71"/>
      <c r="BL79" s="71"/>
      <c r="BM79" s="179" t="s">
        <v>534</v>
      </c>
      <c r="BN79" s="71"/>
      <c r="BO79" s="71"/>
      <c r="BP79" s="71"/>
      <c r="BQ79" s="71"/>
      <c r="BR79" s="71"/>
      <c r="BS79" s="71"/>
      <c r="BT79" s="71"/>
      <c r="BU79" s="71"/>
      <c r="BV79" s="71"/>
      <c r="BW79" s="71"/>
      <c r="BX79" s="71"/>
      <c r="BY79" s="71"/>
      <c r="BZ79" s="71"/>
      <c r="CA79" s="71"/>
      <c r="CB79" s="71"/>
      <c r="CC79" s="71"/>
      <c r="CD79" s="71"/>
      <c r="CE79" s="71"/>
      <c r="CF79" s="71"/>
      <c r="CG79" s="71"/>
      <c r="CH79" s="71"/>
    </row>
    <row r="80" spans="53:86">
      <c r="BA80" t="s">
        <v>761</v>
      </c>
      <c r="BB80" s="71"/>
      <c r="BC80" s="71"/>
      <c r="BD80" s="71"/>
      <c r="BE80" s="71"/>
      <c r="BF80" s="71"/>
      <c r="BG80" s="71"/>
      <c r="BH80" s="71"/>
      <c r="BI80" s="71"/>
      <c r="BJ80" s="71"/>
      <c r="BK80" s="71"/>
      <c r="BL80" s="71"/>
      <c r="BM80" s="179" t="s">
        <v>535</v>
      </c>
      <c r="BN80" s="71"/>
      <c r="BO80" s="71"/>
      <c r="BP80" s="71"/>
      <c r="BQ80" s="71"/>
      <c r="BR80" s="71"/>
      <c r="BS80" s="71"/>
      <c r="BT80" s="71"/>
      <c r="BU80" s="71"/>
      <c r="BV80" s="71"/>
      <c r="BW80" s="71"/>
      <c r="BX80" s="71"/>
      <c r="BY80" s="71"/>
      <c r="BZ80" s="71"/>
      <c r="CA80" s="71"/>
      <c r="CB80" s="71"/>
      <c r="CC80" s="71"/>
      <c r="CD80" s="71"/>
      <c r="CE80" s="71"/>
      <c r="CF80" s="71"/>
      <c r="CG80" s="71"/>
      <c r="CH80" s="71"/>
    </row>
    <row r="81" spans="53:86">
      <c r="BA81" t="s">
        <v>80</v>
      </c>
      <c r="BB81" s="71"/>
      <c r="BC81" s="71"/>
      <c r="BD81" s="71"/>
      <c r="BE81" s="71"/>
      <c r="BF81" s="71"/>
      <c r="BG81" s="71"/>
      <c r="BH81" s="71"/>
      <c r="BI81" s="71"/>
      <c r="BJ81" s="71"/>
      <c r="BK81" s="71"/>
      <c r="BL81" s="71"/>
      <c r="BM81" s="179" t="s">
        <v>98</v>
      </c>
      <c r="BN81" s="71"/>
      <c r="BO81" s="71"/>
      <c r="BP81" s="71"/>
      <c r="BQ81" s="71"/>
      <c r="BR81" s="71"/>
      <c r="BS81" s="71"/>
      <c r="BT81" s="71"/>
      <c r="BU81" s="71"/>
      <c r="BV81" s="71"/>
      <c r="BW81" s="71"/>
      <c r="BX81" s="71"/>
      <c r="BY81" s="71"/>
      <c r="BZ81" s="71"/>
      <c r="CA81" s="71"/>
      <c r="CB81" s="71"/>
      <c r="CC81" s="71"/>
      <c r="CD81" s="71"/>
      <c r="CE81" s="71"/>
      <c r="CF81" s="71"/>
      <c r="CG81" s="71"/>
      <c r="CH81" s="71"/>
    </row>
    <row r="82" spans="53:86">
      <c r="BA82" t="s">
        <v>762</v>
      </c>
      <c r="BB82" s="71"/>
      <c r="BC82" s="71"/>
      <c r="BD82" s="71"/>
      <c r="BE82" s="71"/>
      <c r="BF82" s="71"/>
      <c r="BG82" s="71"/>
      <c r="BH82" s="71"/>
      <c r="BI82" s="71"/>
      <c r="BJ82" s="71"/>
      <c r="BK82" s="71"/>
      <c r="BL82" s="71"/>
      <c r="BM82" s="179" t="s">
        <v>644</v>
      </c>
      <c r="BN82" s="71"/>
      <c r="BO82" s="71"/>
      <c r="BP82" s="71"/>
      <c r="BQ82" s="71"/>
      <c r="BR82" s="71"/>
      <c r="BS82" s="71"/>
      <c r="BT82" s="71"/>
      <c r="BU82" s="71"/>
      <c r="BV82" s="71"/>
      <c r="BW82" s="71"/>
      <c r="BX82" s="71"/>
      <c r="BY82" s="71"/>
      <c r="BZ82" s="71"/>
      <c r="CA82" s="71"/>
      <c r="CB82" s="71"/>
      <c r="CC82" s="71"/>
      <c r="CD82" s="71"/>
      <c r="CE82" s="71"/>
      <c r="CF82" s="71"/>
      <c r="CG82" s="71"/>
      <c r="CH82" s="71"/>
    </row>
    <row r="83" spans="53:86">
      <c r="BA83" t="s">
        <v>763</v>
      </c>
      <c r="BB83" s="71"/>
      <c r="BC83" s="71"/>
      <c r="BD83" s="71"/>
      <c r="BE83" s="71"/>
      <c r="BF83" s="71"/>
      <c r="BG83" s="71"/>
      <c r="BH83" s="71"/>
      <c r="BI83" s="71"/>
      <c r="BJ83" s="71"/>
      <c r="BK83" s="71"/>
      <c r="BL83" s="71"/>
      <c r="BM83" s="179" t="s">
        <v>536</v>
      </c>
      <c r="BN83" s="71"/>
      <c r="BO83" s="71"/>
      <c r="BP83" s="71"/>
      <c r="BQ83" s="71"/>
      <c r="BR83" s="71"/>
      <c r="BS83" s="71"/>
      <c r="BT83" s="71"/>
      <c r="BU83" s="71"/>
      <c r="BV83" s="71"/>
      <c r="BW83" s="71"/>
      <c r="BX83" s="71"/>
      <c r="BY83" s="71"/>
      <c r="BZ83" s="71"/>
      <c r="CA83" s="71"/>
      <c r="CB83" s="71"/>
      <c r="CC83" s="71"/>
      <c r="CD83" s="71"/>
      <c r="CE83" s="71"/>
      <c r="CF83" s="71"/>
      <c r="CG83" s="71"/>
      <c r="CH83" s="71"/>
    </row>
    <row r="84" spans="53:86">
      <c r="BA84" t="s">
        <v>764</v>
      </c>
      <c r="BB84" s="71"/>
      <c r="BC84" s="71"/>
      <c r="BD84" s="71"/>
      <c r="BE84" s="71"/>
      <c r="BF84" s="71"/>
      <c r="BG84" s="71"/>
      <c r="BH84" s="71"/>
      <c r="BI84" s="71"/>
      <c r="BJ84" s="71"/>
      <c r="BK84" s="71"/>
      <c r="BL84" s="71"/>
      <c r="BM84" s="179" t="s">
        <v>537</v>
      </c>
      <c r="BN84" s="71"/>
      <c r="BO84" s="71"/>
      <c r="BP84" s="71"/>
      <c r="BQ84" s="71"/>
      <c r="BR84" s="71"/>
      <c r="BS84" s="71"/>
      <c r="BT84" s="71"/>
      <c r="BU84" s="71"/>
      <c r="BV84" s="71"/>
      <c r="BW84" s="71"/>
      <c r="BX84" s="71"/>
      <c r="BY84" s="71"/>
      <c r="BZ84" s="71"/>
      <c r="CA84" s="71"/>
      <c r="CB84" s="71"/>
      <c r="CC84" s="71"/>
      <c r="CD84" s="71"/>
      <c r="CE84" s="71"/>
      <c r="CF84" s="71"/>
      <c r="CG84" s="71"/>
      <c r="CH84" s="71"/>
    </row>
    <row r="85" spans="53:86">
      <c r="BA85" t="s">
        <v>765</v>
      </c>
      <c r="BB85" s="71"/>
      <c r="BC85" s="71"/>
      <c r="BD85" s="71"/>
      <c r="BE85" s="71"/>
      <c r="BF85" s="71"/>
      <c r="BG85" s="71"/>
      <c r="BH85" s="71"/>
      <c r="BI85" s="71"/>
      <c r="BJ85" s="71"/>
      <c r="BK85" s="71"/>
      <c r="BL85" s="71"/>
      <c r="BM85" s="179" t="s">
        <v>538</v>
      </c>
      <c r="BN85" s="71"/>
      <c r="BO85" s="71"/>
      <c r="BP85" s="71"/>
      <c r="BQ85" s="71"/>
      <c r="BR85" s="71"/>
      <c r="BS85" s="71"/>
      <c r="BT85" s="71"/>
      <c r="BU85" s="71"/>
      <c r="BV85" s="71"/>
      <c r="BW85" s="71"/>
      <c r="BX85" s="71"/>
      <c r="BY85" s="71"/>
      <c r="BZ85" s="71"/>
      <c r="CA85" s="71"/>
      <c r="CB85" s="71"/>
      <c r="CC85" s="71"/>
      <c r="CD85" s="71"/>
      <c r="CE85" s="71"/>
      <c r="CF85" s="71"/>
      <c r="CG85" s="71"/>
      <c r="CH85" s="71"/>
    </row>
    <row r="86" spans="53:86">
      <c r="BA86" t="s">
        <v>766</v>
      </c>
      <c r="BB86" s="71"/>
      <c r="BC86" s="71"/>
      <c r="BD86" s="71"/>
      <c r="BE86" s="71"/>
      <c r="BF86" s="71"/>
      <c r="BG86" s="71"/>
      <c r="BH86" s="71"/>
      <c r="BI86" s="71"/>
      <c r="BJ86" s="71"/>
      <c r="BK86" s="71"/>
      <c r="BL86" s="71"/>
      <c r="BM86" s="179" t="s">
        <v>539</v>
      </c>
      <c r="BN86" s="71"/>
      <c r="BO86" s="71"/>
      <c r="BP86" s="71"/>
      <c r="BQ86" s="71"/>
      <c r="BR86" s="71"/>
      <c r="BS86" s="71"/>
      <c r="BT86" s="71"/>
      <c r="BU86" s="71"/>
      <c r="BV86" s="71"/>
      <c r="BW86" s="71"/>
      <c r="BX86" s="71"/>
      <c r="BY86" s="71"/>
      <c r="BZ86" s="71"/>
      <c r="CA86" s="71"/>
      <c r="CB86" s="71"/>
      <c r="CC86" s="71"/>
      <c r="CD86" s="71"/>
      <c r="CE86" s="71"/>
      <c r="CF86" s="71"/>
      <c r="CG86" s="71"/>
      <c r="CH86" s="71"/>
    </row>
    <row r="87" spans="53:86">
      <c r="BA87" t="s">
        <v>767</v>
      </c>
      <c r="BB87" s="71"/>
      <c r="BC87" s="71"/>
      <c r="BD87" s="71"/>
      <c r="BE87" s="71"/>
      <c r="BF87" s="71"/>
      <c r="BG87" s="71"/>
      <c r="BH87" s="71"/>
      <c r="BI87" s="71"/>
      <c r="BJ87" s="71"/>
      <c r="BK87" s="71"/>
      <c r="BL87" s="71"/>
      <c r="BM87" s="179" t="s">
        <v>540</v>
      </c>
      <c r="BN87" s="71"/>
      <c r="BO87" s="71"/>
      <c r="BP87" s="71"/>
      <c r="BQ87" s="71"/>
      <c r="BR87" s="71"/>
      <c r="BS87" s="71"/>
      <c r="BT87" s="71"/>
      <c r="BU87" s="71"/>
      <c r="BV87" s="71"/>
      <c r="BW87" s="71"/>
      <c r="BX87" s="71"/>
      <c r="BY87" s="71"/>
      <c r="BZ87" s="71"/>
      <c r="CA87" s="71"/>
      <c r="CB87" s="71"/>
      <c r="CC87" s="71"/>
      <c r="CD87" s="71"/>
      <c r="CE87" s="71"/>
      <c r="CF87" s="71"/>
      <c r="CG87" s="71"/>
      <c r="CH87" s="71"/>
    </row>
    <row r="88" spans="53:86">
      <c r="BA88" t="s">
        <v>768</v>
      </c>
      <c r="BB88" s="71"/>
      <c r="BC88" s="71"/>
      <c r="BD88" s="71"/>
      <c r="BE88" s="71"/>
      <c r="BF88" s="71"/>
      <c r="BG88" s="71"/>
      <c r="BH88" s="71"/>
      <c r="BI88" s="71"/>
      <c r="BJ88" s="71"/>
      <c r="BK88" s="71"/>
      <c r="BL88" s="71"/>
      <c r="BM88" s="180" t="s">
        <v>541</v>
      </c>
      <c r="BN88" s="71"/>
      <c r="BO88" s="71"/>
      <c r="BP88" s="71"/>
      <c r="BQ88" s="71"/>
      <c r="BR88" s="71"/>
      <c r="BS88" s="71"/>
      <c r="BT88" s="71"/>
      <c r="BU88" s="71"/>
      <c r="BV88" s="71"/>
      <c r="BW88" s="71"/>
      <c r="BX88" s="71"/>
      <c r="BY88" s="71"/>
      <c r="BZ88" s="71"/>
      <c r="CA88" s="71"/>
      <c r="CB88" s="71"/>
      <c r="CC88" s="71"/>
      <c r="CD88" s="71"/>
      <c r="CE88" s="71"/>
      <c r="CF88" s="71"/>
      <c r="CG88" s="71"/>
      <c r="CH88" s="71"/>
    </row>
    <row r="89" spans="53:86">
      <c r="BA89" t="s">
        <v>769</v>
      </c>
      <c r="BB89" s="71"/>
      <c r="BC89" s="71"/>
      <c r="BD89" s="71"/>
      <c r="BE89" s="71"/>
      <c r="BF89" s="71"/>
      <c r="BG89" s="71"/>
      <c r="BH89" s="71"/>
      <c r="BI89" s="71"/>
      <c r="BJ89" s="71"/>
      <c r="BK89" s="71"/>
      <c r="BL89" s="71"/>
      <c r="BM89" s="179" t="s">
        <v>542</v>
      </c>
      <c r="BN89" s="71"/>
      <c r="BO89" s="71"/>
      <c r="BP89" s="71"/>
      <c r="BQ89" s="71"/>
      <c r="BR89" s="71"/>
      <c r="BS89" s="71"/>
      <c r="BT89" s="71"/>
      <c r="BU89" s="71"/>
      <c r="BV89" s="71"/>
      <c r="BW89" s="71"/>
      <c r="BX89" s="71"/>
      <c r="BY89" s="71"/>
      <c r="BZ89" s="71"/>
      <c r="CA89" s="71"/>
      <c r="CB89" s="71"/>
      <c r="CC89" s="71"/>
      <c r="CD89" s="71"/>
      <c r="CE89" s="71"/>
      <c r="CF89" s="71"/>
      <c r="CG89" s="71"/>
      <c r="CH89" s="71"/>
    </row>
    <row r="90" spans="53:86">
      <c r="BA90" t="s">
        <v>770</v>
      </c>
      <c r="BB90" s="71"/>
      <c r="BC90" s="71"/>
      <c r="BD90" s="71"/>
      <c r="BE90" s="71"/>
      <c r="BF90" s="71"/>
      <c r="BG90" s="71"/>
      <c r="BH90" s="71"/>
      <c r="BI90" s="71"/>
      <c r="BJ90" s="71"/>
      <c r="BK90" s="71"/>
      <c r="BL90" s="71"/>
      <c r="BM90" s="179" t="s">
        <v>543</v>
      </c>
      <c r="BN90" s="71"/>
      <c r="BO90" s="71"/>
      <c r="BP90" s="71"/>
      <c r="BQ90" s="71"/>
      <c r="BR90" s="71"/>
      <c r="BS90" s="71"/>
      <c r="BT90" s="71"/>
      <c r="BU90" s="71"/>
      <c r="BV90" s="71"/>
      <c r="BW90" s="71"/>
      <c r="BX90" s="71"/>
      <c r="BY90" s="71"/>
      <c r="BZ90" s="71"/>
      <c r="CA90" s="71"/>
      <c r="CB90" s="71"/>
      <c r="CC90" s="71"/>
      <c r="CD90" s="71"/>
      <c r="CE90" s="71"/>
      <c r="CF90" s="71"/>
      <c r="CG90" s="71"/>
      <c r="CH90" s="71"/>
    </row>
    <row r="91" spans="53:86">
      <c r="BA91" t="s">
        <v>771</v>
      </c>
      <c r="BB91" s="71"/>
      <c r="BC91" s="71"/>
      <c r="BD91" s="71"/>
      <c r="BE91" s="71"/>
      <c r="BF91" s="71"/>
      <c r="BG91" s="71"/>
      <c r="BH91" s="71"/>
      <c r="BI91" s="71"/>
      <c r="BJ91" s="71"/>
      <c r="BK91" s="71"/>
      <c r="BL91" s="71"/>
      <c r="BM91" s="179" t="s">
        <v>544</v>
      </c>
      <c r="BN91" s="71"/>
      <c r="BO91" s="71"/>
      <c r="BP91" s="71"/>
      <c r="BQ91" s="71"/>
      <c r="BR91" s="71"/>
      <c r="BS91" s="71"/>
      <c r="BT91" s="71"/>
      <c r="BU91" s="71"/>
      <c r="BV91" s="71"/>
      <c r="BW91" s="71"/>
      <c r="BX91" s="71"/>
      <c r="BY91" s="71"/>
      <c r="BZ91" s="71"/>
      <c r="CA91" s="71"/>
      <c r="CB91" s="71"/>
      <c r="CC91" s="71"/>
      <c r="CD91" s="71"/>
      <c r="CE91" s="71"/>
      <c r="CF91" s="71"/>
      <c r="CG91" s="71"/>
      <c r="CH91" s="71"/>
    </row>
    <row r="92" spans="53:86">
      <c r="BA92" t="s">
        <v>772</v>
      </c>
      <c r="BB92" s="71"/>
      <c r="BC92" s="71"/>
      <c r="BD92" s="71"/>
      <c r="BE92" s="71"/>
      <c r="BF92" s="71"/>
      <c r="BG92" s="71"/>
      <c r="BH92" s="71"/>
      <c r="BI92" s="71"/>
      <c r="BJ92" s="71"/>
      <c r="BK92" s="71"/>
      <c r="BL92" s="71"/>
      <c r="BM92" s="179" t="s">
        <v>545</v>
      </c>
      <c r="BN92" s="71"/>
      <c r="BO92" s="71"/>
      <c r="BP92" s="71"/>
      <c r="BQ92" s="71"/>
      <c r="BR92" s="71"/>
      <c r="BS92" s="71"/>
      <c r="BT92" s="71"/>
      <c r="BU92" s="71"/>
      <c r="BV92" s="71"/>
      <c r="BW92" s="71"/>
      <c r="BX92" s="71"/>
      <c r="BY92" s="71"/>
      <c r="BZ92" s="71"/>
      <c r="CA92" s="71"/>
      <c r="CB92" s="71"/>
      <c r="CC92" s="71"/>
      <c r="CD92" s="71"/>
      <c r="CE92" s="71"/>
      <c r="CF92" s="71"/>
      <c r="CG92" s="71"/>
      <c r="CH92" s="71"/>
    </row>
    <row r="93" spans="53:86">
      <c r="BA93" t="s">
        <v>773</v>
      </c>
      <c r="BB93" s="71"/>
      <c r="BC93" s="71"/>
      <c r="BD93" s="71"/>
      <c r="BE93" s="71"/>
      <c r="BF93" s="71"/>
      <c r="BG93" s="71"/>
      <c r="BH93" s="71"/>
      <c r="BI93" s="71"/>
      <c r="BJ93" s="71"/>
      <c r="BK93" s="71"/>
      <c r="BL93" s="71"/>
      <c r="BM93" s="179" t="s">
        <v>546</v>
      </c>
      <c r="BN93" s="71"/>
      <c r="BO93" s="71"/>
      <c r="BP93" s="71"/>
      <c r="BQ93" s="71"/>
      <c r="BR93" s="71"/>
      <c r="BS93" s="71"/>
      <c r="BT93" s="71"/>
      <c r="BU93" s="71"/>
      <c r="BV93" s="71"/>
      <c r="BW93" s="71"/>
      <c r="BX93" s="71"/>
      <c r="BY93" s="71"/>
      <c r="BZ93" s="71"/>
      <c r="CA93" s="71"/>
      <c r="CB93" s="71"/>
      <c r="CC93" s="71"/>
      <c r="CD93" s="71"/>
      <c r="CE93" s="71"/>
      <c r="CF93" s="71"/>
      <c r="CG93" s="71"/>
      <c r="CH93" s="71"/>
    </row>
    <row r="94" spans="53:86">
      <c r="BA94" t="s">
        <v>774</v>
      </c>
      <c r="BB94" s="71"/>
      <c r="BC94" s="71"/>
      <c r="BD94" s="71"/>
      <c r="BE94" s="71"/>
      <c r="BF94" s="71"/>
      <c r="BG94" s="71"/>
      <c r="BH94" s="71"/>
      <c r="BI94" s="71"/>
      <c r="BJ94" s="71"/>
      <c r="BK94" s="71"/>
      <c r="BL94" s="71"/>
      <c r="BM94" s="179" t="s">
        <v>645</v>
      </c>
      <c r="BN94" s="71"/>
      <c r="BO94" s="71"/>
      <c r="BP94" s="71"/>
      <c r="BQ94" s="71"/>
      <c r="BR94" s="71"/>
      <c r="BS94" s="71"/>
      <c r="BT94" s="71"/>
      <c r="BU94" s="71"/>
      <c r="BV94" s="71"/>
      <c r="BW94" s="71"/>
      <c r="BX94" s="71"/>
      <c r="BY94" s="71"/>
      <c r="BZ94" s="71"/>
      <c r="CA94" s="71"/>
      <c r="CB94" s="71"/>
      <c r="CC94" s="71"/>
      <c r="CD94" s="71"/>
      <c r="CE94" s="71"/>
      <c r="CF94" s="71"/>
      <c r="CG94" s="71"/>
      <c r="CH94" s="71"/>
    </row>
    <row r="95" spans="53:86">
      <c r="BA95" t="s">
        <v>775</v>
      </c>
      <c r="BB95" s="71"/>
      <c r="BC95" s="71"/>
      <c r="BD95" s="71"/>
      <c r="BE95" s="71"/>
      <c r="BF95" s="71"/>
      <c r="BG95" s="71"/>
      <c r="BH95" s="71"/>
      <c r="BI95" s="71"/>
      <c r="BJ95" s="71"/>
      <c r="BK95" s="71"/>
      <c r="BL95" s="71"/>
      <c r="BM95" s="179" t="s">
        <v>547</v>
      </c>
      <c r="BN95" s="71"/>
      <c r="BO95" s="71"/>
      <c r="BP95" s="71"/>
      <c r="BQ95" s="71"/>
      <c r="BR95" s="71"/>
      <c r="BS95" s="71"/>
      <c r="BT95" s="71"/>
      <c r="BU95" s="71"/>
      <c r="BV95" s="71"/>
      <c r="BW95" s="71"/>
      <c r="BX95" s="71"/>
      <c r="BY95" s="71"/>
      <c r="BZ95" s="71"/>
      <c r="CA95" s="71"/>
      <c r="CB95" s="71"/>
      <c r="CC95" s="71"/>
      <c r="CD95" s="71"/>
      <c r="CE95" s="71"/>
      <c r="CF95" s="71"/>
      <c r="CG95" s="71"/>
      <c r="CH95" s="71"/>
    </row>
    <row r="96" spans="53:86" ht="15">
      <c r="BA96" s="193" t="s">
        <v>776</v>
      </c>
      <c r="BB96" s="71"/>
      <c r="BC96" s="71"/>
      <c r="BD96" s="71"/>
      <c r="BE96" s="71"/>
      <c r="BF96" s="71"/>
      <c r="BG96" s="71"/>
      <c r="BH96" s="71"/>
      <c r="BI96" s="71"/>
      <c r="BJ96" s="71"/>
      <c r="BK96" s="71"/>
      <c r="BL96" s="71"/>
      <c r="BM96" s="179" t="s">
        <v>94</v>
      </c>
      <c r="BN96" s="71"/>
      <c r="BO96" s="71"/>
      <c r="BP96" s="71"/>
      <c r="BQ96" s="71"/>
      <c r="BR96" s="71"/>
      <c r="BS96" s="71"/>
      <c r="BT96" s="71"/>
      <c r="BU96" s="71"/>
      <c r="BV96" s="71"/>
      <c r="BW96" s="71"/>
      <c r="BX96" s="71"/>
      <c r="BY96" s="71"/>
      <c r="BZ96" s="71"/>
      <c r="CA96" s="71"/>
      <c r="CB96" s="71"/>
      <c r="CC96" s="71"/>
      <c r="CD96" s="71"/>
      <c r="CE96" s="71"/>
      <c r="CF96" s="71"/>
      <c r="CG96" s="71"/>
      <c r="CH96" s="71"/>
    </row>
    <row r="97" spans="53:86">
      <c r="BA97" t="s">
        <v>800</v>
      </c>
      <c r="BB97" s="71"/>
      <c r="BC97" s="71"/>
      <c r="BD97" s="71"/>
      <c r="BE97" s="71"/>
      <c r="BF97" s="71"/>
      <c r="BG97" s="71"/>
      <c r="BH97" s="71"/>
      <c r="BI97" s="71"/>
      <c r="BJ97" s="71"/>
      <c r="BK97" s="71"/>
      <c r="BL97" s="71"/>
      <c r="BM97" s="179" t="s">
        <v>548</v>
      </c>
      <c r="BN97" s="71"/>
      <c r="BO97" s="71"/>
      <c r="BP97" s="71"/>
      <c r="BQ97" s="71"/>
      <c r="BR97" s="71"/>
      <c r="BS97" s="71"/>
      <c r="BT97" s="71"/>
      <c r="BU97" s="71"/>
      <c r="BV97" s="71"/>
      <c r="BW97" s="71"/>
      <c r="BX97" s="71"/>
      <c r="BY97" s="71"/>
      <c r="BZ97" s="71"/>
      <c r="CA97" s="71"/>
      <c r="CB97" s="71"/>
      <c r="CC97" s="71"/>
      <c r="CD97" s="71"/>
      <c r="CE97" s="71"/>
      <c r="CF97" s="71"/>
      <c r="CG97" s="71"/>
      <c r="CH97" s="71"/>
    </row>
    <row r="98" spans="53:86">
      <c r="BA98" t="s">
        <v>801</v>
      </c>
      <c r="BB98" s="71"/>
      <c r="BC98" s="71"/>
      <c r="BD98" s="71"/>
      <c r="BE98" s="71"/>
      <c r="BF98" s="71"/>
      <c r="BG98" s="71"/>
      <c r="BH98" s="71"/>
      <c r="BI98" s="71"/>
      <c r="BJ98" s="71"/>
      <c r="BK98" s="71"/>
      <c r="BL98" s="71"/>
      <c r="BM98" s="179" t="s">
        <v>549</v>
      </c>
      <c r="BN98" s="71"/>
      <c r="BO98" s="71"/>
      <c r="BP98" s="71"/>
      <c r="BQ98" s="71"/>
      <c r="BR98" s="71"/>
      <c r="BS98" s="71"/>
      <c r="BT98" s="71"/>
      <c r="BU98" s="71"/>
      <c r="BV98" s="71"/>
      <c r="BW98" s="71"/>
      <c r="BX98" s="71"/>
      <c r="BY98" s="71"/>
      <c r="BZ98" s="71"/>
      <c r="CA98" s="71"/>
      <c r="CB98" s="71"/>
      <c r="CC98" s="71"/>
      <c r="CD98" s="71"/>
      <c r="CE98" s="71"/>
      <c r="CF98" s="71"/>
      <c r="CG98" s="71"/>
      <c r="CH98" s="71"/>
    </row>
    <row r="99" spans="53:86">
      <c r="BA99" t="s">
        <v>802</v>
      </c>
      <c r="BB99" s="71"/>
      <c r="BC99" s="71"/>
      <c r="BD99" s="71"/>
      <c r="BE99" s="71"/>
      <c r="BF99" s="71"/>
      <c r="BG99" s="71"/>
      <c r="BH99" s="71"/>
      <c r="BI99" s="71"/>
      <c r="BJ99" s="71"/>
      <c r="BK99" s="71"/>
      <c r="BL99" s="71"/>
      <c r="BM99" s="179" t="s">
        <v>550</v>
      </c>
      <c r="BN99" s="71"/>
      <c r="BO99" s="71"/>
      <c r="BP99" s="71"/>
      <c r="BQ99" s="71"/>
      <c r="BR99" s="71"/>
      <c r="BS99" s="71"/>
      <c r="BT99" s="71"/>
      <c r="BU99" s="71"/>
      <c r="BV99" s="71"/>
      <c r="BW99" s="71"/>
      <c r="BX99" s="71"/>
      <c r="BY99" s="71"/>
      <c r="BZ99" s="71"/>
      <c r="CA99" s="71"/>
      <c r="CB99" s="71"/>
      <c r="CC99" s="71"/>
      <c r="CD99" s="71"/>
      <c r="CE99" s="71"/>
      <c r="CF99" s="71"/>
      <c r="CG99" s="71"/>
      <c r="CH99" s="71"/>
    </row>
    <row r="100" spans="53:86" ht="15">
      <c r="BA100" s="193" t="s">
        <v>777</v>
      </c>
      <c r="BB100" s="71"/>
      <c r="BC100" s="71"/>
      <c r="BD100" s="71"/>
      <c r="BE100" s="71"/>
      <c r="BF100" s="71"/>
      <c r="BG100" s="71"/>
      <c r="BH100" s="71"/>
      <c r="BI100" s="71"/>
      <c r="BJ100" s="71"/>
      <c r="BK100" s="71"/>
      <c r="BL100" s="71"/>
      <c r="BM100" s="179" t="s">
        <v>551</v>
      </c>
      <c r="BN100" s="71"/>
      <c r="BO100" s="71"/>
      <c r="BP100" s="71"/>
      <c r="BQ100" s="71"/>
      <c r="BR100" s="71"/>
      <c r="BS100" s="71"/>
      <c r="BT100" s="71"/>
      <c r="BU100" s="71"/>
      <c r="BV100" s="71"/>
      <c r="BW100" s="71"/>
      <c r="BX100" s="71"/>
      <c r="BY100" s="71"/>
      <c r="BZ100" s="71"/>
      <c r="CA100" s="71"/>
      <c r="CB100" s="71"/>
      <c r="CC100" s="71"/>
      <c r="CD100" s="71"/>
      <c r="CE100" s="71"/>
      <c r="CF100" s="71"/>
      <c r="CG100" s="71"/>
      <c r="CH100" s="71"/>
    </row>
    <row r="101" spans="53:86">
      <c r="BA101" t="s">
        <v>778</v>
      </c>
      <c r="BB101" s="71"/>
      <c r="BC101" s="71"/>
      <c r="BD101" s="71"/>
      <c r="BE101" s="71"/>
      <c r="BF101" s="71"/>
      <c r="BG101" s="71"/>
      <c r="BH101" s="71"/>
      <c r="BI101" s="71"/>
      <c r="BJ101" s="71"/>
      <c r="BK101" s="71"/>
      <c r="BL101" s="71"/>
      <c r="BM101" s="179" t="s">
        <v>552</v>
      </c>
      <c r="BN101" s="71"/>
      <c r="BO101" s="71"/>
      <c r="BP101" s="71"/>
      <c r="BQ101" s="71"/>
      <c r="BR101" s="71"/>
      <c r="BS101" s="71"/>
      <c r="BT101" s="71"/>
      <c r="BU101" s="71"/>
      <c r="BV101" s="71"/>
      <c r="BW101" s="71"/>
      <c r="BX101" s="71"/>
      <c r="BY101" s="71"/>
      <c r="BZ101" s="71"/>
      <c r="CA101" s="71"/>
      <c r="CB101" s="71"/>
      <c r="CC101" s="71"/>
      <c r="CD101" s="71"/>
      <c r="CE101" s="71"/>
      <c r="CF101" s="71"/>
      <c r="CG101" s="71"/>
      <c r="CH101" s="71"/>
    </row>
    <row r="102" spans="53:86" ht="15">
      <c r="BA102" s="193" t="s">
        <v>779</v>
      </c>
      <c r="BB102" s="71"/>
      <c r="BC102" s="71"/>
      <c r="BD102" s="71"/>
      <c r="BE102" s="71"/>
      <c r="BF102" s="71"/>
      <c r="BG102" s="71"/>
      <c r="BH102" s="71"/>
      <c r="BI102" s="71"/>
      <c r="BJ102" s="71"/>
      <c r="BK102" s="71"/>
      <c r="BL102" s="71"/>
      <c r="BM102" s="179" t="s">
        <v>553</v>
      </c>
      <c r="BN102" s="71"/>
      <c r="BO102" s="71"/>
      <c r="BP102" s="71"/>
      <c r="BQ102" s="71"/>
      <c r="BR102" s="71"/>
      <c r="BS102" s="71"/>
      <c r="BT102" s="71"/>
      <c r="BU102" s="71"/>
      <c r="BV102" s="71"/>
      <c r="BW102" s="71"/>
      <c r="BX102" s="71"/>
      <c r="BY102" s="71"/>
      <c r="BZ102" s="71"/>
      <c r="CA102" s="71"/>
      <c r="CB102" s="71"/>
      <c r="CC102" s="71"/>
      <c r="CD102" s="71"/>
      <c r="CE102" s="71"/>
      <c r="CF102" s="71"/>
      <c r="CG102" s="71"/>
      <c r="CH102" s="71"/>
    </row>
    <row r="103" spans="53:86">
      <c r="BA103" t="s">
        <v>780</v>
      </c>
      <c r="BB103" s="71"/>
      <c r="BC103" s="71"/>
      <c r="BD103" s="71"/>
      <c r="BE103" s="71"/>
      <c r="BF103" s="71"/>
      <c r="BG103" s="71"/>
      <c r="BH103" s="71"/>
      <c r="BI103" s="71"/>
      <c r="BJ103" s="71"/>
      <c r="BK103" s="71"/>
      <c r="BL103" s="71"/>
      <c r="BM103" s="179" t="s">
        <v>646</v>
      </c>
      <c r="BN103" s="71"/>
      <c r="BO103" s="71"/>
      <c r="BP103" s="71"/>
      <c r="BQ103" s="71"/>
      <c r="BR103" s="71"/>
      <c r="BS103" s="71"/>
      <c r="BT103" s="71"/>
      <c r="BU103" s="71"/>
      <c r="BV103" s="71"/>
      <c r="BW103" s="71"/>
      <c r="BX103" s="71"/>
      <c r="BY103" s="71"/>
      <c r="BZ103" s="71"/>
      <c r="CA103" s="71"/>
      <c r="CB103" s="71"/>
      <c r="CC103" s="71"/>
      <c r="CD103" s="71"/>
      <c r="CE103" s="71"/>
      <c r="CF103" s="71"/>
      <c r="CG103" s="71"/>
      <c r="CH103" s="71"/>
    </row>
    <row r="104" spans="53:86">
      <c r="BA104" t="s">
        <v>781</v>
      </c>
      <c r="BB104" s="71"/>
      <c r="BC104" s="71"/>
      <c r="BD104" s="71"/>
      <c r="BE104" s="71"/>
      <c r="BF104" s="71"/>
      <c r="BG104" s="71"/>
      <c r="BH104" s="71"/>
      <c r="BI104" s="71"/>
      <c r="BJ104" s="71"/>
      <c r="BK104" s="71"/>
      <c r="BL104" s="71"/>
      <c r="BM104" s="179" t="s">
        <v>81</v>
      </c>
      <c r="BN104" s="71"/>
      <c r="BO104" s="71"/>
      <c r="BP104" s="71"/>
      <c r="BQ104" s="71"/>
      <c r="BR104" s="71"/>
      <c r="BS104" s="71"/>
      <c r="BT104" s="71"/>
      <c r="BU104" s="71"/>
      <c r="BV104" s="71"/>
      <c r="BW104" s="71"/>
      <c r="BX104" s="71"/>
      <c r="BY104" s="71"/>
      <c r="BZ104" s="71"/>
      <c r="CA104" s="71"/>
      <c r="CB104" s="71"/>
      <c r="CC104" s="71"/>
      <c r="CD104" s="71"/>
      <c r="CE104" s="71"/>
      <c r="CF104" s="71"/>
      <c r="CG104" s="71"/>
      <c r="CH104" s="71"/>
    </row>
    <row r="105" spans="53:86">
      <c r="BA105" t="s">
        <v>782</v>
      </c>
      <c r="BB105" s="71"/>
      <c r="BC105" s="71"/>
      <c r="BD105" s="71"/>
      <c r="BE105" s="71"/>
      <c r="BF105" s="71"/>
      <c r="BG105" s="71"/>
      <c r="BH105" s="71"/>
      <c r="BI105" s="71"/>
      <c r="BJ105" s="71"/>
      <c r="BK105" s="71"/>
      <c r="BL105" s="71"/>
      <c r="BM105" s="179" t="s">
        <v>554</v>
      </c>
      <c r="BN105" s="71"/>
      <c r="BO105" s="71"/>
      <c r="BP105" s="71"/>
      <c r="BQ105" s="71"/>
      <c r="BR105" s="71"/>
      <c r="BS105" s="71"/>
      <c r="BT105" s="71"/>
      <c r="BU105" s="71"/>
      <c r="BV105" s="71"/>
      <c r="BW105" s="71"/>
      <c r="BX105" s="71"/>
      <c r="BY105" s="71"/>
      <c r="BZ105" s="71"/>
      <c r="CA105" s="71"/>
      <c r="CB105" s="71"/>
      <c r="CC105" s="71"/>
      <c r="CD105" s="71"/>
      <c r="CE105" s="71"/>
      <c r="CF105" s="71"/>
      <c r="CG105" s="71"/>
      <c r="CH105" s="71"/>
    </row>
    <row r="106" spans="53:86">
      <c r="BA106" t="s">
        <v>783</v>
      </c>
      <c r="BB106" s="71"/>
      <c r="BC106" s="71"/>
      <c r="BD106" s="71"/>
      <c r="BE106" s="71"/>
      <c r="BF106" s="71"/>
      <c r="BG106" s="71"/>
      <c r="BH106" s="71"/>
      <c r="BI106" s="71"/>
      <c r="BJ106" s="71"/>
      <c r="BK106" s="71"/>
      <c r="BL106" s="71"/>
      <c r="BM106" s="179" t="s">
        <v>555</v>
      </c>
      <c r="BN106" s="71"/>
      <c r="BO106" s="71"/>
      <c r="BP106" s="71"/>
      <c r="BQ106" s="71"/>
      <c r="BR106" s="71"/>
      <c r="BS106" s="71"/>
      <c r="BT106" s="71"/>
      <c r="BU106" s="71"/>
      <c r="BV106" s="71"/>
      <c r="BW106" s="71"/>
      <c r="BX106" s="71"/>
      <c r="BY106" s="71"/>
      <c r="BZ106" s="71"/>
      <c r="CA106" s="71"/>
      <c r="CB106" s="71"/>
      <c r="CC106" s="71"/>
      <c r="CD106" s="71"/>
      <c r="CE106" s="71"/>
      <c r="CF106" s="71"/>
      <c r="CG106" s="71"/>
      <c r="CH106" s="71"/>
    </row>
    <row r="107" spans="53:86" ht="15">
      <c r="BA107" s="193" t="s">
        <v>784</v>
      </c>
      <c r="BB107" s="71"/>
      <c r="BC107" s="71"/>
      <c r="BD107" s="71"/>
      <c r="BE107" s="71"/>
      <c r="BF107" s="71"/>
      <c r="BG107" s="71"/>
      <c r="BH107" s="71"/>
      <c r="BI107" s="71"/>
      <c r="BJ107" s="71"/>
      <c r="BK107" s="71"/>
      <c r="BL107" s="71"/>
      <c r="BM107" s="179" t="s">
        <v>556</v>
      </c>
      <c r="BN107" s="71"/>
      <c r="BO107" s="71"/>
      <c r="BP107" s="71"/>
      <c r="BQ107" s="71"/>
      <c r="BR107" s="71"/>
      <c r="BS107" s="71"/>
      <c r="BT107" s="71"/>
      <c r="BU107" s="71"/>
      <c r="BV107" s="71"/>
      <c r="BW107" s="71"/>
      <c r="BX107" s="71"/>
      <c r="BY107" s="71"/>
      <c r="BZ107" s="71"/>
      <c r="CA107" s="71"/>
      <c r="CB107" s="71"/>
      <c r="CC107" s="71"/>
      <c r="CD107" s="71"/>
      <c r="CE107" s="71"/>
      <c r="CF107" s="71"/>
      <c r="CG107" s="71"/>
      <c r="CH107" s="71"/>
    </row>
    <row r="108" spans="53:86">
      <c r="BA108" t="s">
        <v>785</v>
      </c>
      <c r="BB108" s="71"/>
      <c r="BC108" s="71"/>
      <c r="BD108" s="71"/>
      <c r="BE108" s="71"/>
      <c r="BF108" s="71"/>
      <c r="BG108" s="71"/>
      <c r="BH108" s="71"/>
      <c r="BI108" s="71"/>
      <c r="BJ108" s="71"/>
      <c r="BK108" s="71"/>
      <c r="BL108" s="71"/>
      <c r="BM108" s="179" t="s">
        <v>557</v>
      </c>
      <c r="BN108" s="71"/>
      <c r="BO108" s="71"/>
      <c r="BP108" s="71"/>
      <c r="BQ108" s="71"/>
      <c r="BR108" s="71"/>
      <c r="BS108" s="71"/>
      <c r="BT108" s="71"/>
      <c r="BU108" s="71"/>
      <c r="BV108" s="71"/>
      <c r="BW108" s="71"/>
      <c r="BX108" s="71"/>
      <c r="BY108" s="71"/>
      <c r="BZ108" s="71"/>
      <c r="CA108" s="71"/>
      <c r="CB108" s="71"/>
      <c r="CC108" s="71"/>
      <c r="CD108" s="71"/>
      <c r="CE108" s="71"/>
      <c r="CF108" s="71"/>
      <c r="CG108" s="71"/>
      <c r="CH108" s="71"/>
    </row>
    <row r="109" spans="53:86">
      <c r="BA109" t="s">
        <v>786</v>
      </c>
      <c r="BB109" s="71"/>
      <c r="BC109" s="71"/>
      <c r="BD109" s="71"/>
      <c r="BE109" s="71"/>
      <c r="BF109" s="71"/>
      <c r="BG109" s="71"/>
      <c r="BH109" s="71"/>
      <c r="BI109" s="71"/>
      <c r="BJ109" s="71"/>
      <c r="BK109" s="71"/>
      <c r="BL109" s="71"/>
      <c r="BM109" s="179" t="s">
        <v>558</v>
      </c>
      <c r="BN109" s="71"/>
      <c r="BO109" s="71"/>
      <c r="BP109" s="71"/>
      <c r="BQ109" s="71"/>
      <c r="BR109" s="71"/>
      <c r="BS109" s="71"/>
      <c r="BT109" s="71"/>
      <c r="BU109" s="71"/>
      <c r="BV109" s="71"/>
      <c r="BW109" s="71"/>
      <c r="BX109" s="71"/>
      <c r="BY109" s="71"/>
      <c r="BZ109" s="71"/>
      <c r="CA109" s="71"/>
      <c r="CB109" s="71"/>
      <c r="CC109" s="71"/>
      <c r="CD109" s="71"/>
      <c r="CE109" s="71"/>
      <c r="CF109" s="71"/>
      <c r="CG109" s="71"/>
      <c r="CH109" s="71"/>
    </row>
    <row r="110" spans="53:86">
      <c r="BA110" t="s">
        <v>787</v>
      </c>
      <c r="BB110" s="71"/>
      <c r="BC110" s="71"/>
      <c r="BD110" s="71"/>
      <c r="BE110" s="71"/>
      <c r="BF110" s="71"/>
      <c r="BG110" s="71"/>
      <c r="BH110" s="71"/>
      <c r="BI110" s="71"/>
      <c r="BJ110" s="71"/>
      <c r="BK110" s="71"/>
      <c r="BL110" s="71"/>
      <c r="BM110" s="179" t="s">
        <v>559</v>
      </c>
      <c r="BN110" s="71"/>
      <c r="BO110" s="71"/>
      <c r="BP110" s="71"/>
      <c r="BQ110" s="71"/>
      <c r="BR110" s="71"/>
      <c r="BS110" s="71"/>
      <c r="BT110" s="71"/>
      <c r="BU110" s="71"/>
      <c r="BV110" s="71"/>
      <c r="BW110" s="71"/>
      <c r="BX110" s="71"/>
      <c r="BY110" s="71"/>
      <c r="BZ110" s="71"/>
      <c r="CA110" s="71"/>
      <c r="CB110" s="71"/>
      <c r="CC110" s="71"/>
      <c r="CD110" s="71"/>
      <c r="CE110" s="71"/>
      <c r="CF110" s="71"/>
      <c r="CG110" s="71"/>
      <c r="CH110" s="71"/>
    </row>
    <row r="111" spans="53:86">
      <c r="BA111" t="s">
        <v>788</v>
      </c>
      <c r="BB111" s="71"/>
      <c r="BC111" s="71"/>
      <c r="BD111" s="71"/>
      <c r="BE111" s="71"/>
      <c r="BF111" s="71"/>
      <c r="BG111" s="71"/>
      <c r="BH111" s="71"/>
      <c r="BI111" s="71"/>
      <c r="BJ111" s="71"/>
      <c r="BK111" s="71"/>
      <c r="BL111" s="71"/>
      <c r="BM111" s="179" t="s">
        <v>560</v>
      </c>
      <c r="BN111" s="71"/>
      <c r="BO111" s="71"/>
      <c r="BP111" s="71"/>
      <c r="BQ111" s="71"/>
      <c r="BR111" s="71"/>
      <c r="BS111" s="71"/>
      <c r="BT111" s="71"/>
      <c r="BU111" s="71"/>
      <c r="BV111" s="71"/>
      <c r="BW111" s="71"/>
      <c r="BX111" s="71"/>
      <c r="BY111" s="71"/>
      <c r="BZ111" s="71"/>
      <c r="CA111" s="71"/>
      <c r="CB111" s="71"/>
      <c r="CC111" s="71"/>
      <c r="CD111" s="71"/>
      <c r="CE111" s="71"/>
      <c r="CF111" s="71"/>
      <c r="CG111" s="71"/>
      <c r="CH111" s="71"/>
    </row>
    <row r="112" spans="53:86">
      <c r="BA112" t="s">
        <v>789</v>
      </c>
      <c r="BB112" s="71"/>
      <c r="BC112" s="71"/>
      <c r="BD112" s="71"/>
      <c r="BE112" s="71"/>
      <c r="BF112" s="71"/>
      <c r="BG112" s="71"/>
      <c r="BH112" s="71"/>
      <c r="BI112" s="71"/>
      <c r="BJ112" s="71"/>
      <c r="BK112" s="71"/>
      <c r="BL112" s="71"/>
      <c r="BM112" s="179" t="s">
        <v>82</v>
      </c>
      <c r="BN112" s="71"/>
      <c r="BO112" s="71"/>
      <c r="BP112" s="71"/>
      <c r="BQ112" s="71"/>
      <c r="BR112" s="71"/>
      <c r="BS112" s="71"/>
      <c r="BT112" s="71"/>
      <c r="BU112" s="71"/>
      <c r="BV112" s="71"/>
      <c r="BW112" s="71"/>
      <c r="BX112" s="71"/>
      <c r="BY112" s="71"/>
      <c r="BZ112" s="71"/>
      <c r="CA112" s="71"/>
      <c r="CB112" s="71"/>
      <c r="CC112" s="71"/>
      <c r="CD112" s="71"/>
      <c r="CE112" s="71"/>
      <c r="CF112" s="71"/>
      <c r="CG112" s="71"/>
      <c r="CH112" s="71"/>
    </row>
    <row r="113" spans="53:86">
      <c r="BA113" t="s">
        <v>790</v>
      </c>
      <c r="BB113" s="71"/>
      <c r="BC113" s="71"/>
      <c r="BD113" s="71"/>
      <c r="BE113" s="71"/>
      <c r="BF113" s="71"/>
      <c r="BG113" s="71"/>
      <c r="BH113" s="71"/>
      <c r="BI113" s="71"/>
      <c r="BJ113" s="71"/>
      <c r="BK113" s="71"/>
      <c r="BL113" s="71"/>
      <c r="BM113" s="179" t="s">
        <v>561</v>
      </c>
      <c r="BN113" s="71"/>
      <c r="BO113" s="71"/>
      <c r="BP113" s="71"/>
      <c r="BQ113" s="71"/>
      <c r="BR113" s="71"/>
      <c r="BS113" s="71"/>
      <c r="BT113" s="71"/>
      <c r="BU113" s="71"/>
      <c r="BV113" s="71"/>
      <c r="BW113" s="71"/>
      <c r="BX113" s="71"/>
      <c r="BY113" s="71"/>
      <c r="BZ113" s="71"/>
      <c r="CA113" s="71"/>
      <c r="CB113" s="71"/>
      <c r="CC113" s="71"/>
      <c r="CD113" s="71"/>
      <c r="CE113" s="71"/>
      <c r="CF113" s="71"/>
      <c r="CG113" s="71"/>
      <c r="CH113" s="71"/>
    </row>
    <row r="114" spans="53:86" ht="15">
      <c r="BA114" s="193" t="s">
        <v>791</v>
      </c>
      <c r="BB114" s="71"/>
      <c r="BC114" s="71"/>
      <c r="BD114" s="71"/>
      <c r="BE114" s="71"/>
      <c r="BF114" s="71"/>
      <c r="BG114" s="71"/>
      <c r="BH114" s="71"/>
      <c r="BI114" s="71"/>
      <c r="BJ114" s="71"/>
      <c r="BK114" s="71"/>
      <c r="BL114" s="71"/>
      <c r="BM114" s="179" t="s">
        <v>562</v>
      </c>
      <c r="BN114" s="71"/>
      <c r="BO114" s="71"/>
      <c r="BP114" s="71"/>
      <c r="BQ114" s="71"/>
      <c r="BR114" s="71"/>
      <c r="BS114" s="71"/>
      <c r="BT114" s="71"/>
      <c r="BU114" s="71"/>
      <c r="BV114" s="71"/>
      <c r="BW114" s="71"/>
      <c r="BX114" s="71"/>
      <c r="BY114" s="71"/>
      <c r="BZ114" s="71"/>
      <c r="CA114" s="71"/>
      <c r="CB114" s="71"/>
      <c r="CC114" s="71"/>
      <c r="CD114" s="71"/>
      <c r="CE114" s="71"/>
      <c r="CF114" s="71"/>
      <c r="CG114" s="71"/>
      <c r="CH114" s="71"/>
    </row>
    <row r="115" spans="53:86">
      <c r="BA115" t="s">
        <v>792</v>
      </c>
      <c r="BB115" s="71"/>
      <c r="BC115" s="71"/>
      <c r="BD115" s="71"/>
      <c r="BE115" s="71"/>
      <c r="BF115" s="71"/>
      <c r="BG115" s="71"/>
      <c r="BH115" s="71"/>
      <c r="BI115" s="71"/>
      <c r="BJ115" s="71"/>
      <c r="BK115" s="71"/>
      <c r="BL115" s="71"/>
      <c r="BM115" s="179" t="s">
        <v>563</v>
      </c>
      <c r="BN115" s="71"/>
      <c r="BO115" s="71"/>
      <c r="BP115" s="71"/>
      <c r="BQ115" s="71"/>
      <c r="BR115" s="71"/>
      <c r="BS115" s="71"/>
      <c r="BT115" s="71"/>
      <c r="BU115" s="71"/>
      <c r="BV115" s="71"/>
      <c r="BW115" s="71"/>
      <c r="BX115" s="71"/>
      <c r="BY115" s="71"/>
      <c r="BZ115" s="71"/>
      <c r="CA115" s="71"/>
      <c r="CB115" s="71"/>
      <c r="CC115" s="71"/>
      <c r="CD115" s="71"/>
      <c r="CE115" s="71"/>
      <c r="CF115" s="71"/>
      <c r="CG115" s="71"/>
      <c r="CH115" s="71"/>
    </row>
    <row r="116" spans="53:86" ht="15">
      <c r="BA116" s="193" t="s">
        <v>793</v>
      </c>
      <c r="BB116" s="71"/>
      <c r="BC116" s="71"/>
      <c r="BD116" s="71"/>
      <c r="BE116" s="71"/>
      <c r="BF116" s="71"/>
      <c r="BG116" s="71"/>
      <c r="BH116" s="71"/>
      <c r="BI116" s="71"/>
      <c r="BJ116" s="71"/>
      <c r="BK116" s="71"/>
      <c r="BL116" s="71"/>
      <c r="BM116" s="179" t="s">
        <v>564</v>
      </c>
      <c r="BN116" s="71"/>
      <c r="BO116" s="71"/>
      <c r="BP116" s="71"/>
      <c r="BQ116" s="71"/>
      <c r="BR116" s="71"/>
      <c r="BS116" s="71"/>
      <c r="BT116" s="71"/>
      <c r="BU116" s="71"/>
      <c r="BV116" s="71"/>
      <c r="BW116" s="71"/>
      <c r="BX116" s="71"/>
      <c r="BY116" s="71"/>
      <c r="BZ116" s="71"/>
      <c r="CA116" s="71"/>
      <c r="CB116" s="71"/>
      <c r="CC116" s="71"/>
      <c r="CD116" s="71"/>
      <c r="CE116" s="71"/>
      <c r="CF116" s="71"/>
      <c r="CG116" s="71"/>
      <c r="CH116" s="71"/>
    </row>
    <row r="117" spans="53:86">
      <c r="BA117" t="s">
        <v>794</v>
      </c>
      <c r="BB117" s="71"/>
      <c r="BC117" s="71"/>
      <c r="BD117" s="71"/>
      <c r="BE117" s="71"/>
      <c r="BF117" s="71"/>
      <c r="BG117" s="71"/>
      <c r="BH117" s="71"/>
      <c r="BI117" s="71"/>
      <c r="BJ117" s="71"/>
      <c r="BK117" s="71"/>
      <c r="BL117" s="71"/>
      <c r="BM117" s="179" t="s">
        <v>565</v>
      </c>
      <c r="BN117" s="71"/>
      <c r="BO117" s="71"/>
      <c r="BP117" s="71"/>
      <c r="BQ117" s="71"/>
      <c r="BR117" s="71"/>
      <c r="BS117" s="71"/>
      <c r="BT117" s="71"/>
      <c r="BU117" s="71"/>
      <c r="BV117" s="71"/>
      <c r="BW117" s="71"/>
      <c r="BX117" s="71"/>
      <c r="BY117" s="71"/>
      <c r="BZ117" s="71"/>
      <c r="CA117" s="71"/>
      <c r="CB117" s="71"/>
      <c r="CC117" s="71"/>
      <c r="CD117" s="71"/>
      <c r="CE117" s="71"/>
      <c r="CF117" s="71"/>
      <c r="CG117" s="71"/>
      <c r="CH117" s="71"/>
    </row>
    <row r="118" spans="53:86">
      <c r="BA118" s="71"/>
      <c r="BB118" s="71"/>
      <c r="BC118" s="71"/>
      <c r="BD118" s="71"/>
      <c r="BE118" s="71"/>
      <c r="BF118" s="71"/>
      <c r="BG118" s="71"/>
      <c r="BH118" s="71"/>
      <c r="BI118" s="71"/>
      <c r="BJ118" s="71"/>
      <c r="BK118" s="71"/>
      <c r="BL118" s="71"/>
      <c r="BM118" s="179" t="s">
        <v>566</v>
      </c>
      <c r="BN118" s="71"/>
      <c r="BO118" s="71"/>
      <c r="BP118" s="71"/>
      <c r="BQ118" s="71"/>
      <c r="BR118" s="71"/>
      <c r="BS118" s="71"/>
      <c r="BT118" s="71"/>
      <c r="BU118" s="71"/>
      <c r="BV118" s="71"/>
      <c r="BW118" s="71"/>
      <c r="BX118" s="71"/>
      <c r="BY118" s="71"/>
      <c r="BZ118" s="71"/>
      <c r="CA118" s="71"/>
      <c r="CB118" s="71"/>
      <c r="CC118" s="71"/>
      <c r="CD118" s="71"/>
      <c r="CE118" s="71"/>
      <c r="CF118" s="71"/>
      <c r="CG118" s="71"/>
      <c r="CH118" s="71"/>
    </row>
    <row r="119" spans="53:86">
      <c r="BA119" s="71"/>
      <c r="BB119" s="71"/>
      <c r="BC119" s="71"/>
      <c r="BD119" s="71"/>
      <c r="BE119" s="71"/>
      <c r="BF119" s="71"/>
      <c r="BG119" s="71"/>
      <c r="BH119" s="71"/>
      <c r="BI119" s="71"/>
      <c r="BJ119" s="71"/>
      <c r="BK119" s="71"/>
      <c r="BL119" s="71"/>
      <c r="BM119" s="179" t="s">
        <v>567</v>
      </c>
      <c r="BN119" s="71"/>
      <c r="BO119" s="71"/>
      <c r="BP119" s="71"/>
      <c r="BQ119" s="71"/>
      <c r="BR119" s="71"/>
      <c r="BS119" s="71"/>
      <c r="BT119" s="71"/>
      <c r="BU119" s="71"/>
      <c r="BV119" s="71"/>
      <c r="BW119" s="71"/>
      <c r="BX119" s="71"/>
      <c r="BY119" s="71"/>
      <c r="BZ119" s="71"/>
      <c r="CA119" s="71"/>
      <c r="CB119" s="71"/>
      <c r="CC119" s="71"/>
      <c r="CD119" s="71"/>
      <c r="CE119" s="71"/>
      <c r="CF119" s="71"/>
      <c r="CG119" s="71"/>
      <c r="CH119" s="71"/>
    </row>
    <row r="120" spans="53:86">
      <c r="BA120" s="71"/>
      <c r="BB120" s="71"/>
      <c r="BC120" s="71"/>
      <c r="BD120" s="71"/>
      <c r="BE120" s="71"/>
      <c r="BF120" s="71"/>
      <c r="BG120" s="71"/>
      <c r="BH120" s="71"/>
      <c r="BI120" s="71"/>
      <c r="BJ120" s="71"/>
      <c r="BK120" s="71"/>
      <c r="BL120" s="71"/>
      <c r="BM120" s="179" t="s">
        <v>568</v>
      </c>
      <c r="BN120" s="71"/>
      <c r="BO120" s="71"/>
      <c r="BP120" s="71"/>
      <c r="BQ120" s="71"/>
      <c r="BR120" s="71"/>
      <c r="BS120" s="71"/>
      <c r="BT120" s="71"/>
      <c r="BU120" s="71"/>
      <c r="BV120" s="71"/>
      <c r="BW120" s="71"/>
      <c r="BX120" s="71"/>
      <c r="BY120" s="71"/>
      <c r="BZ120" s="71"/>
      <c r="CA120" s="71"/>
      <c r="CB120" s="71"/>
      <c r="CC120" s="71"/>
      <c r="CD120" s="71"/>
      <c r="CE120" s="71"/>
      <c r="CF120" s="71"/>
      <c r="CG120" s="71"/>
      <c r="CH120" s="71"/>
    </row>
    <row r="121" spans="53:86">
      <c r="BA121" s="71"/>
      <c r="BB121" s="71"/>
      <c r="BC121" s="71"/>
      <c r="BD121" s="71"/>
      <c r="BE121" s="71"/>
      <c r="BF121" s="71"/>
      <c r="BG121" s="71"/>
      <c r="BH121" s="71"/>
      <c r="BI121" s="71"/>
      <c r="BJ121" s="71"/>
      <c r="BK121" s="71"/>
      <c r="BL121" s="71"/>
      <c r="BM121" s="179" t="s">
        <v>569</v>
      </c>
      <c r="BN121" s="71"/>
      <c r="BO121" s="71"/>
      <c r="BP121" s="71"/>
      <c r="BQ121" s="71"/>
      <c r="BR121" s="71"/>
      <c r="BS121" s="71"/>
      <c r="BT121" s="71"/>
      <c r="BU121" s="71"/>
      <c r="BV121" s="71"/>
      <c r="BW121" s="71"/>
      <c r="BX121" s="71"/>
      <c r="BY121" s="71"/>
      <c r="BZ121" s="71"/>
      <c r="CA121" s="71"/>
      <c r="CB121" s="71"/>
      <c r="CC121" s="71"/>
      <c r="CD121" s="71"/>
      <c r="CE121" s="71"/>
      <c r="CF121" s="71"/>
      <c r="CG121" s="71"/>
      <c r="CH121" s="71"/>
    </row>
    <row r="122" spans="53:86">
      <c r="BA122" s="71"/>
      <c r="BB122" s="71"/>
      <c r="BC122" s="71"/>
      <c r="BD122" s="71"/>
      <c r="BE122" s="71"/>
      <c r="BF122" s="71"/>
      <c r="BG122" s="71"/>
      <c r="BH122" s="71"/>
      <c r="BI122" s="71"/>
      <c r="BJ122" s="71"/>
      <c r="BK122" s="71"/>
      <c r="BL122" s="71"/>
      <c r="BM122" s="179" t="s">
        <v>570</v>
      </c>
      <c r="BN122" s="71"/>
      <c r="BO122" s="71"/>
      <c r="BP122" s="71"/>
      <c r="BQ122" s="71"/>
      <c r="BR122" s="71"/>
      <c r="BS122" s="71"/>
      <c r="BT122" s="71"/>
      <c r="BU122" s="71"/>
      <c r="BV122" s="71"/>
      <c r="BW122" s="71"/>
      <c r="BX122" s="71"/>
      <c r="BY122" s="71"/>
      <c r="BZ122" s="71"/>
      <c r="CA122" s="71"/>
      <c r="CB122" s="71"/>
      <c r="CC122" s="71"/>
      <c r="CD122" s="71"/>
      <c r="CE122" s="71"/>
      <c r="CF122" s="71"/>
      <c r="CG122" s="71"/>
      <c r="CH122" s="71"/>
    </row>
    <row r="123" spans="53:86">
      <c r="BA123" s="71"/>
      <c r="BB123" s="71"/>
      <c r="BC123" s="71"/>
      <c r="BD123" s="71"/>
      <c r="BE123" s="71"/>
      <c r="BF123" s="71"/>
      <c r="BG123" s="71"/>
      <c r="BH123" s="71"/>
      <c r="BI123" s="71"/>
      <c r="BJ123" s="71"/>
      <c r="BK123" s="71"/>
      <c r="BL123" s="71"/>
      <c r="BM123" s="179" t="s">
        <v>571</v>
      </c>
      <c r="BN123" s="71"/>
      <c r="BO123" s="71"/>
      <c r="BP123" s="71"/>
      <c r="BQ123" s="71"/>
      <c r="BR123" s="71"/>
      <c r="BS123" s="71"/>
      <c r="BT123" s="71"/>
      <c r="BU123" s="71"/>
      <c r="BV123" s="71"/>
      <c r="BW123" s="71"/>
      <c r="BX123" s="71"/>
      <c r="BY123" s="71"/>
      <c r="BZ123" s="71"/>
      <c r="CA123" s="71"/>
      <c r="CB123" s="71"/>
      <c r="CC123" s="71"/>
      <c r="CD123" s="71"/>
      <c r="CE123" s="71"/>
      <c r="CF123" s="71"/>
      <c r="CG123" s="71"/>
      <c r="CH123" s="71"/>
    </row>
    <row r="124" spans="53:86">
      <c r="BA124" s="71"/>
      <c r="BB124" s="71"/>
      <c r="BC124" s="71"/>
      <c r="BD124" s="71"/>
      <c r="BE124" s="71"/>
      <c r="BF124" s="71"/>
      <c r="BG124" s="71"/>
      <c r="BH124" s="71"/>
      <c r="BI124" s="71"/>
      <c r="BJ124" s="71"/>
      <c r="BK124" s="71"/>
      <c r="BL124" s="71"/>
      <c r="BM124" s="179" t="s">
        <v>572</v>
      </c>
      <c r="BN124" s="71"/>
      <c r="BO124" s="71"/>
      <c r="BP124" s="71"/>
      <c r="BQ124" s="71"/>
      <c r="BR124" s="71"/>
      <c r="BS124" s="71"/>
      <c r="BT124" s="71"/>
      <c r="BU124" s="71"/>
      <c r="BV124" s="71"/>
      <c r="BW124" s="71"/>
      <c r="BX124" s="71"/>
      <c r="BY124" s="71"/>
      <c r="BZ124" s="71"/>
      <c r="CA124" s="71"/>
      <c r="CB124" s="71"/>
      <c r="CC124" s="71"/>
      <c r="CD124" s="71"/>
      <c r="CE124" s="71"/>
      <c r="CF124" s="71"/>
      <c r="CG124" s="71"/>
      <c r="CH124" s="71"/>
    </row>
    <row r="125" spans="53:86">
      <c r="BA125" s="71"/>
      <c r="BB125" s="71"/>
      <c r="BC125" s="71"/>
      <c r="BD125" s="71"/>
      <c r="BE125" s="71"/>
      <c r="BF125" s="71"/>
      <c r="BG125" s="71"/>
      <c r="BH125" s="71"/>
      <c r="BI125" s="71"/>
      <c r="BJ125" s="71"/>
      <c r="BK125" s="71"/>
      <c r="BL125" s="71"/>
      <c r="BM125" s="179" t="s">
        <v>573</v>
      </c>
      <c r="BN125" s="71"/>
      <c r="BO125" s="71"/>
      <c r="BP125" s="71"/>
      <c r="BQ125" s="71"/>
      <c r="BR125" s="71"/>
      <c r="BS125" s="71"/>
      <c r="BT125" s="71"/>
      <c r="BU125" s="71"/>
      <c r="BV125" s="71"/>
      <c r="BW125" s="71"/>
      <c r="BX125" s="71"/>
      <c r="BY125" s="71"/>
      <c r="BZ125" s="71"/>
      <c r="CA125" s="71"/>
      <c r="CB125" s="71"/>
      <c r="CC125" s="71"/>
      <c r="CD125" s="71"/>
      <c r="CE125" s="71"/>
      <c r="CF125" s="71"/>
      <c r="CG125" s="71"/>
      <c r="CH125" s="71"/>
    </row>
    <row r="126" spans="53:86">
      <c r="BA126" s="71"/>
      <c r="BB126" s="71"/>
      <c r="BC126" s="71"/>
      <c r="BD126" s="71"/>
      <c r="BE126" s="71"/>
      <c r="BF126" s="71"/>
      <c r="BG126" s="71"/>
      <c r="BH126" s="71"/>
      <c r="BI126" s="71"/>
      <c r="BJ126" s="71"/>
      <c r="BK126" s="71"/>
      <c r="BL126" s="71"/>
      <c r="BM126" s="179" t="s">
        <v>574</v>
      </c>
      <c r="BN126" s="71"/>
      <c r="BO126" s="71"/>
      <c r="BP126" s="71"/>
      <c r="BQ126" s="71"/>
      <c r="BR126" s="71"/>
      <c r="BS126" s="71"/>
      <c r="BT126" s="71"/>
      <c r="BU126" s="71"/>
      <c r="BV126" s="71"/>
      <c r="BW126" s="71"/>
      <c r="BX126" s="71"/>
      <c r="BY126" s="71"/>
      <c r="BZ126" s="71"/>
      <c r="CA126" s="71"/>
      <c r="CB126" s="71"/>
      <c r="CC126" s="71"/>
      <c r="CD126" s="71"/>
      <c r="CE126" s="71"/>
      <c r="CF126" s="71"/>
      <c r="CG126" s="71"/>
      <c r="CH126" s="71"/>
    </row>
    <row r="127" spans="53:86">
      <c r="BA127" s="71"/>
      <c r="BB127" s="71"/>
      <c r="BC127" s="71"/>
      <c r="BD127" s="71"/>
      <c r="BE127" s="71"/>
      <c r="BF127" s="71"/>
      <c r="BG127" s="71"/>
      <c r="BH127" s="71"/>
      <c r="BI127" s="71"/>
      <c r="BJ127" s="71"/>
      <c r="BK127" s="71"/>
      <c r="BL127" s="71"/>
      <c r="BM127" s="179" t="s">
        <v>575</v>
      </c>
      <c r="BN127" s="71"/>
      <c r="BO127" s="71"/>
      <c r="BP127" s="71"/>
      <c r="BQ127" s="71"/>
      <c r="BR127" s="71"/>
      <c r="BS127" s="71"/>
      <c r="BT127" s="71"/>
      <c r="BU127" s="71"/>
      <c r="BV127" s="71"/>
      <c r="BW127" s="71"/>
      <c r="BX127" s="71"/>
      <c r="BY127" s="71"/>
      <c r="BZ127" s="71"/>
      <c r="CA127" s="71"/>
      <c r="CB127" s="71"/>
      <c r="CC127" s="71"/>
      <c r="CD127" s="71"/>
      <c r="CE127" s="71"/>
      <c r="CF127" s="71"/>
      <c r="CG127" s="71"/>
      <c r="CH127" s="71"/>
    </row>
    <row r="128" spans="53:86">
      <c r="BA128" s="71"/>
      <c r="BB128" s="71"/>
      <c r="BC128" s="71"/>
      <c r="BD128" s="71"/>
      <c r="BE128" s="71"/>
      <c r="BF128" s="71"/>
      <c r="BG128" s="71"/>
      <c r="BH128" s="71"/>
      <c r="BI128" s="71"/>
      <c r="BJ128" s="71"/>
      <c r="BK128" s="71"/>
      <c r="BL128" s="71"/>
      <c r="BM128" s="179" t="s">
        <v>576</v>
      </c>
      <c r="BN128" s="71"/>
      <c r="BO128" s="71"/>
      <c r="BP128" s="71"/>
      <c r="BQ128" s="71"/>
      <c r="BR128" s="71"/>
      <c r="BS128" s="71"/>
      <c r="BT128" s="71"/>
      <c r="BU128" s="71"/>
      <c r="BV128" s="71"/>
      <c r="BW128" s="71"/>
      <c r="BX128" s="71"/>
      <c r="BY128" s="71"/>
      <c r="BZ128" s="71"/>
      <c r="CA128" s="71"/>
      <c r="CB128" s="71"/>
      <c r="CC128" s="71"/>
      <c r="CD128" s="71"/>
      <c r="CE128" s="71"/>
      <c r="CF128" s="71"/>
      <c r="CG128" s="71"/>
      <c r="CH128" s="71"/>
    </row>
    <row r="129" spans="53:86">
      <c r="BA129" s="71"/>
      <c r="BB129" s="71"/>
      <c r="BC129" s="71"/>
      <c r="BD129" s="71"/>
      <c r="BE129" s="71"/>
      <c r="BF129" s="71"/>
      <c r="BG129" s="71"/>
      <c r="BH129" s="71"/>
      <c r="BI129" s="71"/>
      <c r="BJ129" s="71"/>
      <c r="BK129" s="71"/>
      <c r="BL129" s="71"/>
      <c r="BM129" s="179" t="s">
        <v>577</v>
      </c>
      <c r="BN129" s="71"/>
      <c r="BO129" s="71"/>
      <c r="BP129" s="71"/>
      <c r="BQ129" s="71"/>
      <c r="BR129" s="71"/>
      <c r="BS129" s="71"/>
      <c r="BT129" s="71"/>
      <c r="BU129" s="71"/>
      <c r="BV129" s="71"/>
      <c r="BW129" s="71"/>
      <c r="BX129" s="71"/>
      <c r="BY129" s="71"/>
      <c r="BZ129" s="71"/>
      <c r="CA129" s="71"/>
      <c r="CB129" s="71"/>
      <c r="CC129" s="71"/>
      <c r="CD129" s="71"/>
      <c r="CE129" s="71"/>
      <c r="CF129" s="71"/>
      <c r="CG129" s="71"/>
      <c r="CH129" s="71"/>
    </row>
    <row r="130" spans="53:86">
      <c r="BA130" s="71"/>
      <c r="BB130" s="71"/>
      <c r="BC130" s="71"/>
      <c r="BD130" s="71"/>
      <c r="BE130" s="71"/>
      <c r="BF130" s="71"/>
      <c r="BG130" s="71"/>
      <c r="BH130" s="71"/>
      <c r="BI130" s="71"/>
      <c r="BJ130" s="71"/>
      <c r="BK130" s="71"/>
      <c r="BL130" s="71"/>
      <c r="BM130" s="179" t="s">
        <v>647</v>
      </c>
      <c r="BN130" s="71"/>
      <c r="BO130" s="71"/>
      <c r="BP130" s="71"/>
      <c r="BQ130" s="71"/>
      <c r="BR130" s="71"/>
      <c r="BS130" s="71"/>
      <c r="BT130" s="71"/>
      <c r="BU130" s="71"/>
      <c r="BV130" s="71"/>
      <c r="BW130" s="71"/>
      <c r="BX130" s="71"/>
      <c r="BY130" s="71"/>
      <c r="BZ130" s="71"/>
      <c r="CA130" s="71"/>
      <c r="CB130" s="71"/>
      <c r="CC130" s="71"/>
      <c r="CD130" s="71"/>
      <c r="CE130" s="71"/>
      <c r="CF130" s="71"/>
      <c r="CG130" s="71"/>
      <c r="CH130" s="71"/>
    </row>
    <row r="131" spans="53:86">
      <c r="BA131" s="71"/>
      <c r="BB131" s="71"/>
      <c r="BC131" s="71"/>
      <c r="BD131" s="71"/>
      <c r="BE131" s="71"/>
      <c r="BF131" s="71"/>
      <c r="BG131" s="71"/>
      <c r="BH131" s="71"/>
      <c r="BI131" s="71"/>
      <c r="BJ131" s="71"/>
      <c r="BK131" s="71"/>
      <c r="BL131" s="71"/>
      <c r="BM131" s="179" t="s">
        <v>578</v>
      </c>
      <c r="BN131" s="71"/>
      <c r="BO131" s="71"/>
      <c r="BP131" s="71"/>
      <c r="BQ131" s="71"/>
      <c r="BR131" s="71"/>
      <c r="BS131" s="71"/>
      <c r="BT131" s="71"/>
      <c r="BU131" s="71"/>
      <c r="BV131" s="71"/>
      <c r="BW131" s="71"/>
      <c r="BX131" s="71"/>
      <c r="BY131" s="71"/>
      <c r="BZ131" s="71"/>
      <c r="CA131" s="71"/>
      <c r="CB131" s="71"/>
      <c r="CC131" s="71"/>
      <c r="CD131" s="71"/>
      <c r="CE131" s="71"/>
      <c r="CF131" s="71"/>
      <c r="CG131" s="71"/>
      <c r="CH131" s="71"/>
    </row>
    <row r="132" spans="53:86">
      <c r="BA132" s="71"/>
      <c r="BB132" s="71"/>
      <c r="BC132" s="71"/>
      <c r="BD132" s="71"/>
      <c r="BE132" s="71"/>
      <c r="BF132" s="71"/>
      <c r="BG132" s="71"/>
      <c r="BH132" s="71"/>
      <c r="BI132" s="71"/>
      <c r="BJ132" s="71"/>
      <c r="BK132" s="71"/>
      <c r="BL132" s="71"/>
      <c r="BM132" s="180" t="s">
        <v>579</v>
      </c>
      <c r="BN132" s="71"/>
      <c r="BO132" s="71"/>
      <c r="BP132" s="71"/>
      <c r="BQ132" s="71"/>
      <c r="BR132" s="71"/>
      <c r="BS132" s="71"/>
      <c r="BT132" s="71"/>
      <c r="BU132" s="71"/>
      <c r="BV132" s="71"/>
      <c r="BW132" s="71"/>
      <c r="BX132" s="71"/>
      <c r="BY132" s="71"/>
      <c r="BZ132" s="71"/>
      <c r="CA132" s="71"/>
      <c r="CB132" s="71"/>
      <c r="CC132" s="71"/>
      <c r="CD132" s="71"/>
      <c r="CE132" s="71"/>
      <c r="CF132" s="71"/>
      <c r="CG132" s="71"/>
      <c r="CH132" s="71"/>
    </row>
    <row r="133" spans="53:86">
      <c r="BA133" s="71"/>
      <c r="BB133" s="71"/>
      <c r="BC133" s="71"/>
      <c r="BD133" s="71"/>
      <c r="BE133" s="71"/>
      <c r="BF133" s="71"/>
      <c r="BG133" s="71"/>
      <c r="BH133" s="71"/>
      <c r="BI133" s="71"/>
      <c r="BJ133" s="71"/>
      <c r="BK133" s="71"/>
      <c r="BL133" s="71"/>
      <c r="BM133" s="179" t="s">
        <v>580</v>
      </c>
      <c r="BN133" s="71"/>
      <c r="BO133" s="71"/>
      <c r="BP133" s="71"/>
      <c r="BQ133" s="71"/>
      <c r="BR133" s="71"/>
      <c r="BS133" s="71"/>
      <c r="BT133" s="71"/>
      <c r="BU133" s="71"/>
      <c r="BV133" s="71"/>
      <c r="BW133" s="71"/>
      <c r="BX133" s="71"/>
      <c r="BY133" s="71"/>
      <c r="BZ133" s="71"/>
      <c r="CA133" s="71"/>
      <c r="CB133" s="71"/>
      <c r="CC133" s="71"/>
      <c r="CD133" s="71"/>
      <c r="CE133" s="71"/>
      <c r="CF133" s="71"/>
      <c r="CG133" s="71"/>
      <c r="CH133" s="71"/>
    </row>
    <row r="134" spans="53:86">
      <c r="BA134" s="71"/>
      <c r="BB134" s="71"/>
      <c r="BC134" s="71"/>
      <c r="BD134" s="71"/>
      <c r="BE134" s="71"/>
      <c r="BF134" s="71"/>
      <c r="BG134" s="71"/>
      <c r="BH134" s="71"/>
      <c r="BI134" s="71"/>
      <c r="BJ134" s="71"/>
      <c r="BK134" s="71"/>
      <c r="BL134" s="71"/>
      <c r="BM134" s="179" t="s">
        <v>581</v>
      </c>
      <c r="BN134" s="71"/>
      <c r="BO134" s="71"/>
      <c r="BP134" s="71"/>
      <c r="BQ134" s="71"/>
      <c r="BR134" s="71"/>
      <c r="BS134" s="71"/>
      <c r="BT134" s="71"/>
      <c r="BU134" s="71"/>
      <c r="BV134" s="71"/>
      <c r="BW134" s="71"/>
      <c r="BX134" s="71"/>
      <c r="BY134" s="71"/>
      <c r="BZ134" s="71"/>
      <c r="CA134" s="71"/>
      <c r="CB134" s="71"/>
      <c r="CC134" s="71"/>
      <c r="CD134" s="71"/>
      <c r="CE134" s="71"/>
      <c r="CF134" s="71"/>
      <c r="CG134" s="71"/>
      <c r="CH134" s="71"/>
    </row>
    <row r="135" spans="53:86">
      <c r="BA135" s="71"/>
      <c r="BB135" s="71"/>
      <c r="BC135" s="71"/>
      <c r="BD135" s="71"/>
      <c r="BE135" s="71"/>
      <c r="BF135" s="71"/>
      <c r="BG135" s="71"/>
      <c r="BH135" s="71"/>
      <c r="BI135" s="71"/>
      <c r="BJ135" s="71"/>
      <c r="BK135" s="71"/>
      <c r="BL135" s="71"/>
      <c r="BM135" s="179" t="s">
        <v>582</v>
      </c>
      <c r="BN135" s="71"/>
      <c r="BO135" s="71"/>
      <c r="BP135" s="71"/>
      <c r="BQ135" s="71"/>
      <c r="BR135" s="71"/>
      <c r="BS135" s="71"/>
      <c r="BT135" s="71"/>
      <c r="BU135" s="71"/>
      <c r="BV135" s="71"/>
      <c r="BW135" s="71"/>
      <c r="BX135" s="71"/>
      <c r="BY135" s="71"/>
      <c r="BZ135" s="71"/>
      <c r="CA135" s="71"/>
      <c r="CB135" s="71"/>
      <c r="CC135" s="71"/>
      <c r="CD135" s="71"/>
      <c r="CE135" s="71"/>
      <c r="CF135" s="71"/>
      <c r="CG135" s="71"/>
      <c r="CH135" s="71"/>
    </row>
    <row r="136" spans="53:86">
      <c r="BA136" s="71"/>
      <c r="BB136" s="71"/>
      <c r="BC136" s="71"/>
      <c r="BD136" s="71"/>
      <c r="BE136" s="71"/>
      <c r="BF136" s="71"/>
      <c r="BG136" s="71"/>
      <c r="BH136" s="71"/>
      <c r="BI136" s="71"/>
      <c r="BJ136" s="71"/>
      <c r="BK136" s="71"/>
      <c r="BL136" s="71"/>
      <c r="BM136" s="179" t="s">
        <v>583</v>
      </c>
      <c r="BN136" s="71"/>
      <c r="BO136" s="71"/>
      <c r="BP136" s="71"/>
      <c r="BQ136" s="71"/>
      <c r="BR136" s="71"/>
      <c r="BS136" s="71"/>
      <c r="BT136" s="71"/>
      <c r="BU136" s="71"/>
      <c r="BV136" s="71"/>
      <c r="BW136" s="71"/>
      <c r="BX136" s="71"/>
      <c r="BY136" s="71"/>
      <c r="BZ136" s="71"/>
      <c r="CA136" s="71"/>
      <c r="CB136" s="71"/>
      <c r="CC136" s="71"/>
      <c r="CD136" s="71"/>
      <c r="CE136" s="71"/>
      <c r="CF136" s="71"/>
      <c r="CG136" s="71"/>
      <c r="CH136" s="71"/>
    </row>
    <row r="137" spans="53:86">
      <c r="BA137" s="71"/>
      <c r="BB137" s="71"/>
      <c r="BC137" s="71"/>
      <c r="BD137" s="71"/>
      <c r="BE137" s="71"/>
      <c r="BF137" s="71"/>
      <c r="BG137" s="71"/>
      <c r="BH137" s="71"/>
      <c r="BI137" s="71"/>
      <c r="BJ137" s="71"/>
      <c r="BK137" s="71"/>
      <c r="BL137" s="71"/>
      <c r="BM137" s="179" t="s">
        <v>584</v>
      </c>
      <c r="BN137" s="71"/>
      <c r="BO137" s="71"/>
      <c r="BP137" s="71"/>
      <c r="BQ137" s="71"/>
      <c r="BR137" s="71"/>
      <c r="BS137" s="71"/>
      <c r="BT137" s="71"/>
      <c r="BU137" s="71"/>
      <c r="BV137" s="71"/>
      <c r="BW137" s="71"/>
      <c r="BX137" s="71"/>
      <c r="BY137" s="71"/>
      <c r="BZ137" s="71"/>
      <c r="CA137" s="71"/>
      <c r="CB137" s="71"/>
      <c r="CC137" s="71"/>
      <c r="CD137" s="71"/>
      <c r="CE137" s="71"/>
      <c r="CF137" s="71"/>
      <c r="CG137" s="71"/>
      <c r="CH137" s="71"/>
    </row>
    <row r="138" spans="53:86">
      <c r="BA138" s="71"/>
      <c r="BB138" s="71"/>
      <c r="BC138" s="71"/>
      <c r="BD138" s="71"/>
      <c r="BE138" s="71"/>
      <c r="BF138" s="71"/>
      <c r="BG138" s="71"/>
      <c r="BH138" s="71"/>
      <c r="BI138" s="71"/>
      <c r="BJ138" s="71"/>
      <c r="BK138" s="71"/>
      <c r="BL138" s="71"/>
      <c r="BM138" s="179" t="s">
        <v>585</v>
      </c>
      <c r="BN138" s="71"/>
      <c r="BO138" s="71"/>
      <c r="BP138" s="71"/>
      <c r="BQ138" s="71"/>
      <c r="BR138" s="71"/>
      <c r="BS138" s="71"/>
      <c r="BT138" s="71"/>
      <c r="BU138" s="71"/>
      <c r="BV138" s="71"/>
      <c r="BW138" s="71"/>
      <c r="BX138" s="71"/>
      <c r="BY138" s="71"/>
      <c r="BZ138" s="71"/>
      <c r="CA138" s="71"/>
      <c r="CB138" s="71"/>
      <c r="CC138" s="71"/>
      <c r="CD138" s="71"/>
      <c r="CE138" s="71"/>
      <c r="CF138" s="71"/>
      <c r="CG138" s="71"/>
      <c r="CH138" s="71"/>
    </row>
    <row r="139" spans="53:86">
      <c r="BA139" s="71"/>
      <c r="BB139" s="71"/>
      <c r="BC139" s="71"/>
      <c r="BD139" s="71"/>
      <c r="BE139" s="71"/>
      <c r="BF139" s="71"/>
      <c r="BG139" s="71"/>
      <c r="BH139" s="71"/>
      <c r="BI139" s="71"/>
      <c r="BJ139" s="71"/>
      <c r="BK139" s="71"/>
      <c r="BL139" s="71"/>
      <c r="BM139" s="179" t="s">
        <v>586</v>
      </c>
      <c r="BN139" s="71"/>
      <c r="BO139" s="71"/>
      <c r="BP139" s="71"/>
      <c r="BQ139" s="71"/>
      <c r="BR139" s="71"/>
      <c r="BS139" s="71"/>
      <c r="BT139" s="71"/>
      <c r="BU139" s="71"/>
      <c r="BV139" s="71"/>
      <c r="BW139" s="71"/>
      <c r="BX139" s="71"/>
      <c r="BY139" s="71"/>
      <c r="BZ139" s="71"/>
      <c r="CA139" s="71"/>
      <c r="CB139" s="71"/>
      <c r="CC139" s="71"/>
      <c r="CD139" s="71"/>
      <c r="CE139" s="71"/>
      <c r="CF139" s="71"/>
      <c r="CG139" s="71"/>
      <c r="CH139" s="71"/>
    </row>
    <row r="140" spans="53:86">
      <c r="BA140" s="71"/>
      <c r="BB140" s="71"/>
      <c r="BC140" s="71"/>
      <c r="BD140" s="71"/>
      <c r="BE140" s="71"/>
      <c r="BF140" s="71"/>
      <c r="BG140" s="71"/>
      <c r="BH140" s="71"/>
      <c r="BI140" s="71"/>
      <c r="BJ140" s="71"/>
      <c r="BK140" s="71"/>
      <c r="BL140" s="71"/>
      <c r="BM140" s="179" t="s">
        <v>587</v>
      </c>
      <c r="BN140" s="71"/>
      <c r="BO140" s="71"/>
      <c r="BP140" s="71"/>
      <c r="BQ140" s="71"/>
      <c r="BR140" s="71"/>
      <c r="BS140" s="71"/>
      <c r="BT140" s="71"/>
      <c r="BU140" s="71"/>
      <c r="BV140" s="71"/>
      <c r="BW140" s="71"/>
      <c r="BX140" s="71"/>
      <c r="BY140" s="71"/>
      <c r="BZ140" s="71"/>
      <c r="CA140" s="71"/>
      <c r="CB140" s="71"/>
      <c r="CC140" s="71"/>
      <c r="CD140" s="71"/>
      <c r="CE140" s="71"/>
      <c r="CF140" s="71"/>
      <c r="CG140" s="71"/>
      <c r="CH140" s="71"/>
    </row>
    <row r="141" spans="53:86">
      <c r="BA141" s="71"/>
      <c r="BB141" s="71"/>
      <c r="BC141" s="71"/>
      <c r="BD141" s="71"/>
      <c r="BE141" s="71"/>
      <c r="BF141" s="71"/>
      <c r="BG141" s="71"/>
      <c r="BH141" s="71"/>
      <c r="BI141" s="71"/>
      <c r="BJ141" s="71"/>
      <c r="BK141" s="71"/>
      <c r="BL141" s="71"/>
      <c r="BM141" s="179" t="s">
        <v>588</v>
      </c>
      <c r="BN141" s="71"/>
      <c r="BO141" s="71"/>
      <c r="BP141" s="71"/>
      <c r="BQ141" s="71"/>
      <c r="BR141" s="71"/>
      <c r="BS141" s="71"/>
      <c r="BT141" s="71"/>
      <c r="BU141" s="71"/>
      <c r="BV141" s="71"/>
      <c r="BW141" s="71"/>
      <c r="BX141" s="71"/>
      <c r="BY141" s="71"/>
      <c r="BZ141" s="71"/>
      <c r="CA141" s="71"/>
      <c r="CB141" s="71"/>
      <c r="CC141" s="71"/>
      <c r="CD141" s="71"/>
      <c r="CE141" s="71"/>
      <c r="CF141" s="71"/>
      <c r="CG141" s="71"/>
      <c r="CH141" s="71"/>
    </row>
    <row r="142" spans="53:86">
      <c r="BA142" s="71"/>
      <c r="BB142" s="71"/>
      <c r="BC142" s="71"/>
      <c r="BD142" s="71"/>
      <c r="BE142" s="71"/>
      <c r="BF142" s="71"/>
      <c r="BG142" s="71"/>
      <c r="BH142" s="71"/>
      <c r="BI142" s="71"/>
      <c r="BJ142" s="71"/>
      <c r="BK142" s="71"/>
      <c r="BL142" s="71"/>
      <c r="BM142" s="179" t="s">
        <v>589</v>
      </c>
      <c r="BN142" s="71"/>
      <c r="BO142" s="71"/>
      <c r="BP142" s="71"/>
      <c r="BQ142" s="71"/>
      <c r="BR142" s="71"/>
      <c r="BS142" s="71"/>
      <c r="BT142" s="71"/>
      <c r="BU142" s="71"/>
      <c r="BV142" s="71"/>
      <c r="BW142" s="71"/>
      <c r="BX142" s="71"/>
      <c r="BY142" s="71"/>
      <c r="BZ142" s="71"/>
      <c r="CA142" s="71"/>
      <c r="CB142" s="71"/>
      <c r="CC142" s="71"/>
      <c r="CD142" s="71"/>
      <c r="CE142" s="71"/>
      <c r="CF142" s="71"/>
      <c r="CG142" s="71"/>
      <c r="CH142" s="71"/>
    </row>
    <row r="143" spans="53:86">
      <c r="BA143" s="71"/>
      <c r="BB143" s="71"/>
      <c r="BC143" s="71"/>
      <c r="BD143" s="71"/>
      <c r="BE143" s="71"/>
      <c r="BF143" s="71"/>
      <c r="BG143" s="71"/>
      <c r="BH143" s="71"/>
      <c r="BI143" s="71"/>
      <c r="BJ143" s="71"/>
      <c r="BK143" s="71"/>
      <c r="BL143" s="71"/>
      <c r="BM143" s="179" t="s">
        <v>590</v>
      </c>
      <c r="BN143" s="71"/>
      <c r="BO143" s="71"/>
      <c r="BP143" s="71"/>
      <c r="BQ143" s="71"/>
      <c r="BR143" s="71"/>
      <c r="BS143" s="71"/>
      <c r="BT143" s="71"/>
      <c r="BU143" s="71"/>
      <c r="BV143" s="71"/>
      <c r="BW143" s="71"/>
      <c r="BX143" s="71"/>
      <c r="BY143" s="71"/>
      <c r="BZ143" s="71"/>
      <c r="CA143" s="71"/>
      <c r="CB143" s="71"/>
      <c r="CC143" s="71"/>
      <c r="CD143" s="71"/>
      <c r="CE143" s="71"/>
      <c r="CF143" s="71"/>
      <c r="CG143" s="71"/>
      <c r="CH143" s="71"/>
    </row>
    <row r="144" spans="53:86">
      <c r="BA144" s="71"/>
      <c r="BB144" s="71"/>
      <c r="BC144" s="71"/>
      <c r="BD144" s="71"/>
      <c r="BE144" s="71"/>
      <c r="BF144" s="71"/>
      <c r="BG144" s="71"/>
      <c r="BH144" s="71"/>
      <c r="BI144" s="71"/>
      <c r="BJ144" s="71"/>
      <c r="BK144" s="71"/>
      <c r="BL144" s="71"/>
      <c r="BM144" s="179" t="s">
        <v>591</v>
      </c>
      <c r="BN144" s="71"/>
      <c r="BO144" s="71"/>
      <c r="BP144" s="71"/>
      <c r="BQ144" s="71"/>
      <c r="BR144" s="71"/>
      <c r="BS144" s="71"/>
      <c r="BT144" s="71"/>
      <c r="BU144" s="71"/>
      <c r="BV144" s="71"/>
      <c r="BW144" s="71"/>
      <c r="BX144" s="71"/>
      <c r="BY144" s="71"/>
      <c r="BZ144" s="71"/>
      <c r="CA144" s="71"/>
      <c r="CB144" s="71"/>
      <c r="CC144" s="71"/>
      <c r="CD144" s="71"/>
      <c r="CE144" s="71"/>
      <c r="CF144" s="71"/>
      <c r="CG144" s="71"/>
      <c r="CH144" s="71"/>
    </row>
    <row r="145" spans="53:86">
      <c r="BA145" s="71"/>
      <c r="BB145" s="71"/>
      <c r="BC145" s="71"/>
      <c r="BD145" s="71"/>
      <c r="BE145" s="71"/>
      <c r="BF145" s="71"/>
      <c r="BG145" s="71"/>
      <c r="BH145" s="71"/>
      <c r="BI145" s="71"/>
      <c r="BJ145" s="71"/>
      <c r="BK145" s="71"/>
      <c r="BL145" s="71"/>
      <c r="BM145" s="179" t="s">
        <v>592</v>
      </c>
      <c r="BN145" s="71"/>
      <c r="BO145" s="71"/>
      <c r="BP145" s="71"/>
      <c r="BQ145" s="71"/>
      <c r="BR145" s="71"/>
      <c r="BS145" s="71"/>
      <c r="BT145" s="71"/>
      <c r="BU145" s="71"/>
      <c r="BV145" s="71"/>
      <c r="BW145" s="71"/>
      <c r="BX145" s="71"/>
      <c r="BY145" s="71"/>
      <c r="BZ145" s="71"/>
      <c r="CA145" s="71"/>
      <c r="CB145" s="71"/>
      <c r="CC145" s="71"/>
      <c r="CD145" s="71"/>
      <c r="CE145" s="71"/>
      <c r="CF145" s="71"/>
      <c r="CG145" s="71"/>
      <c r="CH145" s="71"/>
    </row>
    <row r="146" spans="53:86">
      <c r="BA146" s="71"/>
      <c r="BB146" s="71"/>
      <c r="BC146" s="71"/>
      <c r="BD146" s="71"/>
      <c r="BE146" s="71"/>
      <c r="BF146" s="71"/>
      <c r="BG146" s="71"/>
      <c r="BH146" s="71"/>
      <c r="BI146" s="71"/>
      <c r="BJ146" s="71"/>
      <c r="BK146" s="71"/>
      <c r="BL146" s="71"/>
      <c r="BM146" s="179" t="s">
        <v>648</v>
      </c>
      <c r="BN146" s="71"/>
      <c r="BO146" s="71"/>
      <c r="BP146" s="71"/>
      <c r="BQ146" s="71"/>
      <c r="BR146" s="71"/>
      <c r="BS146" s="71"/>
      <c r="BT146" s="71"/>
      <c r="BU146" s="71"/>
      <c r="BV146" s="71"/>
      <c r="BW146" s="71"/>
      <c r="BX146" s="71"/>
      <c r="BY146" s="71"/>
      <c r="BZ146" s="71"/>
      <c r="CA146" s="71"/>
      <c r="CB146" s="71"/>
      <c r="CC146" s="71"/>
      <c r="CD146" s="71"/>
      <c r="CE146" s="71"/>
      <c r="CF146" s="71"/>
      <c r="CG146" s="71"/>
      <c r="CH146" s="71"/>
    </row>
    <row r="147" spans="53:86">
      <c r="BA147" s="71"/>
      <c r="BB147" s="71"/>
      <c r="BC147" s="71"/>
      <c r="BD147" s="71"/>
      <c r="BE147" s="71"/>
      <c r="BF147" s="71"/>
      <c r="BG147" s="71"/>
      <c r="BH147" s="71"/>
      <c r="BI147" s="71"/>
      <c r="BJ147" s="71"/>
      <c r="BK147" s="71"/>
      <c r="BL147" s="71"/>
      <c r="BM147" s="179" t="s">
        <v>593</v>
      </c>
      <c r="BN147" s="71"/>
      <c r="BO147" s="71"/>
      <c r="BP147" s="71"/>
      <c r="BQ147" s="71"/>
      <c r="BR147" s="71"/>
      <c r="BS147" s="71"/>
      <c r="BT147" s="71"/>
      <c r="BU147" s="71"/>
      <c r="BV147" s="71"/>
      <c r="BW147" s="71"/>
      <c r="BX147" s="71"/>
      <c r="BY147" s="71"/>
      <c r="BZ147" s="71"/>
      <c r="CA147" s="71"/>
      <c r="CB147" s="71"/>
      <c r="CC147" s="71"/>
      <c r="CD147" s="71"/>
      <c r="CE147" s="71"/>
      <c r="CF147" s="71"/>
      <c r="CG147" s="71"/>
      <c r="CH147" s="71"/>
    </row>
    <row r="148" spans="53:86">
      <c r="BA148" s="71"/>
      <c r="BB148" s="71"/>
      <c r="BC148" s="71"/>
      <c r="BD148" s="71"/>
      <c r="BE148" s="71"/>
      <c r="BF148" s="71"/>
      <c r="BG148" s="71"/>
      <c r="BH148" s="71"/>
      <c r="BI148" s="71"/>
      <c r="BJ148" s="71"/>
      <c r="BK148" s="71"/>
      <c r="BL148" s="71"/>
      <c r="BM148" s="179" t="s">
        <v>594</v>
      </c>
      <c r="BN148" s="71"/>
      <c r="BO148" s="71"/>
      <c r="BP148" s="71"/>
      <c r="BQ148" s="71"/>
      <c r="BR148" s="71"/>
      <c r="BS148" s="71"/>
      <c r="BT148" s="71"/>
      <c r="BU148" s="71"/>
      <c r="BV148" s="71"/>
      <c r="BW148" s="71"/>
      <c r="BX148" s="71"/>
      <c r="BY148" s="71"/>
      <c r="BZ148" s="71"/>
      <c r="CA148" s="71"/>
      <c r="CB148" s="71"/>
      <c r="CC148" s="71"/>
      <c r="CD148" s="71"/>
      <c r="CE148" s="71"/>
      <c r="CF148" s="71"/>
      <c r="CG148" s="71"/>
      <c r="CH148" s="71"/>
    </row>
    <row r="149" spans="53:86">
      <c r="BA149" s="71"/>
      <c r="BB149" s="71"/>
      <c r="BC149" s="71"/>
      <c r="BD149" s="71"/>
      <c r="BE149" s="71"/>
      <c r="BF149" s="71"/>
      <c r="BG149" s="71"/>
      <c r="BH149" s="71"/>
      <c r="BI149" s="71"/>
      <c r="BJ149" s="71"/>
      <c r="BK149" s="71"/>
      <c r="BL149" s="71"/>
      <c r="BM149" s="179" t="s">
        <v>595</v>
      </c>
      <c r="BN149" s="71"/>
      <c r="BO149" s="71"/>
      <c r="BP149" s="71"/>
      <c r="BQ149" s="71"/>
      <c r="BR149" s="71"/>
      <c r="BS149" s="71"/>
      <c r="BT149" s="71"/>
      <c r="BU149" s="71"/>
      <c r="BV149" s="71"/>
      <c r="BW149" s="71"/>
      <c r="BX149" s="71"/>
      <c r="BY149" s="71"/>
      <c r="BZ149" s="71"/>
      <c r="CA149" s="71"/>
      <c r="CB149" s="71"/>
      <c r="CC149" s="71"/>
      <c r="CD149" s="71"/>
      <c r="CE149" s="71"/>
      <c r="CF149" s="71"/>
      <c r="CG149" s="71"/>
      <c r="CH149" s="71"/>
    </row>
    <row r="150" spans="53:86">
      <c r="BA150" s="71"/>
      <c r="BB150" s="71"/>
      <c r="BC150" s="71"/>
      <c r="BD150" s="71"/>
      <c r="BE150" s="71"/>
      <c r="BF150" s="71"/>
      <c r="BG150" s="71"/>
      <c r="BH150" s="71"/>
      <c r="BI150" s="71"/>
      <c r="BJ150" s="71"/>
      <c r="BK150" s="71"/>
      <c r="BL150" s="71"/>
      <c r="BM150" s="179" t="s">
        <v>596</v>
      </c>
      <c r="BN150" s="71"/>
      <c r="BO150" s="71"/>
      <c r="BP150" s="71"/>
      <c r="BQ150" s="71"/>
      <c r="BR150" s="71"/>
      <c r="BS150" s="71"/>
      <c r="BT150" s="71"/>
      <c r="BU150" s="71"/>
      <c r="BV150" s="71"/>
      <c r="BW150" s="71"/>
      <c r="BX150" s="71"/>
      <c r="BY150" s="71"/>
      <c r="BZ150" s="71"/>
      <c r="CA150" s="71"/>
      <c r="CB150" s="71"/>
      <c r="CC150" s="71"/>
      <c r="CD150" s="71"/>
      <c r="CE150" s="71"/>
      <c r="CF150" s="71"/>
      <c r="CG150" s="71"/>
      <c r="CH150" s="71"/>
    </row>
    <row r="151" spans="53:86">
      <c r="BA151" s="71"/>
      <c r="BB151" s="71"/>
      <c r="BC151" s="71"/>
      <c r="BD151" s="71"/>
      <c r="BE151" s="71"/>
      <c r="BF151" s="71"/>
      <c r="BG151" s="71"/>
      <c r="BH151" s="71"/>
      <c r="BI151" s="71"/>
      <c r="BJ151" s="71"/>
      <c r="BK151" s="71"/>
      <c r="BL151" s="71"/>
      <c r="BM151" s="179" t="s">
        <v>597</v>
      </c>
      <c r="BN151" s="71"/>
      <c r="BO151" s="71"/>
      <c r="BP151" s="71"/>
      <c r="BQ151" s="71"/>
      <c r="BR151" s="71"/>
      <c r="BS151" s="71"/>
      <c r="BT151" s="71"/>
      <c r="BU151" s="71"/>
      <c r="BV151" s="71"/>
      <c r="BW151" s="71"/>
      <c r="BX151" s="71"/>
      <c r="BY151" s="71"/>
      <c r="BZ151" s="71"/>
      <c r="CA151" s="71"/>
      <c r="CB151" s="71"/>
      <c r="CC151" s="71"/>
      <c r="CD151" s="71"/>
      <c r="CE151" s="71"/>
      <c r="CF151" s="71"/>
      <c r="CG151" s="71"/>
      <c r="CH151" s="71"/>
    </row>
    <row r="152" spans="53:86">
      <c r="BA152" s="71"/>
      <c r="BB152" s="71"/>
      <c r="BC152" s="71"/>
      <c r="BD152" s="71"/>
      <c r="BE152" s="71"/>
      <c r="BF152" s="71"/>
      <c r="BG152" s="71"/>
      <c r="BH152" s="71"/>
      <c r="BI152" s="71"/>
      <c r="BJ152" s="71"/>
      <c r="BK152" s="71"/>
      <c r="BL152" s="71"/>
      <c r="BM152" s="179" t="s">
        <v>649</v>
      </c>
      <c r="BN152" s="71"/>
      <c r="BO152" s="71"/>
      <c r="BP152" s="71"/>
      <c r="BQ152" s="71"/>
      <c r="BR152" s="71"/>
      <c r="BS152" s="71"/>
      <c r="BT152" s="71"/>
      <c r="BU152" s="71"/>
      <c r="BV152" s="71"/>
      <c r="BW152" s="71"/>
      <c r="BX152" s="71"/>
      <c r="BY152" s="71"/>
      <c r="BZ152" s="71"/>
      <c r="CA152" s="71"/>
      <c r="CB152" s="71"/>
      <c r="CC152" s="71"/>
      <c r="CD152" s="71"/>
      <c r="CE152" s="71"/>
      <c r="CF152" s="71"/>
      <c r="CG152" s="71"/>
      <c r="CH152" s="71"/>
    </row>
    <row r="153" spans="53:86">
      <c r="BA153" s="71"/>
      <c r="BB153" s="71"/>
      <c r="BC153" s="71"/>
      <c r="BD153" s="71"/>
      <c r="BE153" s="71"/>
      <c r="BF153" s="71"/>
      <c r="BG153" s="71"/>
      <c r="BH153" s="71"/>
      <c r="BI153" s="71"/>
      <c r="BJ153" s="71"/>
      <c r="BK153" s="71"/>
      <c r="BL153" s="71"/>
      <c r="BM153" s="179" t="s">
        <v>598</v>
      </c>
      <c r="BN153" s="71"/>
      <c r="BO153" s="71"/>
      <c r="BP153" s="71"/>
      <c r="BQ153" s="71"/>
      <c r="BR153" s="71"/>
      <c r="BS153" s="71"/>
      <c r="BT153" s="71"/>
      <c r="BU153" s="71"/>
      <c r="BV153" s="71"/>
      <c r="BW153" s="71"/>
      <c r="BX153" s="71"/>
      <c r="BY153" s="71"/>
      <c r="BZ153" s="71"/>
      <c r="CA153" s="71"/>
      <c r="CB153" s="71"/>
      <c r="CC153" s="71"/>
      <c r="CD153" s="71"/>
      <c r="CE153" s="71"/>
      <c r="CF153" s="71"/>
      <c r="CG153" s="71"/>
      <c r="CH153" s="71"/>
    </row>
    <row r="154" spans="53:86">
      <c r="BA154" s="71"/>
      <c r="BB154" s="71"/>
      <c r="BC154" s="71"/>
      <c r="BD154" s="71"/>
      <c r="BE154" s="71"/>
      <c r="BF154" s="71"/>
      <c r="BG154" s="71"/>
      <c r="BH154" s="71"/>
      <c r="BI154" s="71"/>
      <c r="BJ154" s="71"/>
      <c r="BK154" s="71"/>
      <c r="BL154" s="71"/>
      <c r="BM154" s="179" t="s">
        <v>599</v>
      </c>
      <c r="BN154" s="71"/>
      <c r="BO154" s="71"/>
      <c r="BP154" s="71"/>
      <c r="BQ154" s="71"/>
      <c r="BR154" s="71"/>
      <c r="BS154" s="71"/>
      <c r="BT154" s="71"/>
      <c r="BU154" s="71"/>
      <c r="BV154" s="71"/>
      <c r="BW154" s="71"/>
      <c r="BX154" s="71"/>
      <c r="BY154" s="71"/>
      <c r="BZ154" s="71"/>
      <c r="CA154" s="71"/>
      <c r="CB154" s="71"/>
      <c r="CC154" s="71"/>
      <c r="CD154" s="71"/>
      <c r="CE154" s="71"/>
      <c r="CF154" s="71"/>
      <c r="CG154" s="71"/>
      <c r="CH154" s="71"/>
    </row>
    <row r="155" spans="53:86">
      <c r="BA155" s="71"/>
      <c r="BB155" s="71"/>
      <c r="BC155" s="71"/>
      <c r="BD155" s="71"/>
      <c r="BE155" s="71"/>
      <c r="BF155" s="71"/>
      <c r="BG155" s="71"/>
      <c r="BH155" s="71"/>
      <c r="BI155" s="71"/>
      <c r="BJ155" s="71"/>
      <c r="BK155" s="71"/>
      <c r="BL155" s="71"/>
      <c r="BM155" s="180" t="s">
        <v>600</v>
      </c>
      <c r="BN155" s="71"/>
      <c r="BO155" s="71"/>
      <c r="BP155" s="71"/>
      <c r="BQ155" s="71"/>
      <c r="BR155" s="71"/>
      <c r="BS155" s="71"/>
      <c r="BT155" s="71"/>
      <c r="BU155" s="71"/>
      <c r="BV155" s="71"/>
      <c r="BW155" s="71"/>
      <c r="BX155" s="71"/>
      <c r="BY155" s="71"/>
      <c r="BZ155" s="71"/>
      <c r="CA155" s="71"/>
      <c r="CB155" s="71"/>
      <c r="CC155" s="71"/>
      <c r="CD155" s="71"/>
      <c r="CE155" s="71"/>
      <c r="CF155" s="71"/>
      <c r="CG155" s="71"/>
      <c r="CH155" s="71"/>
    </row>
    <row r="156" spans="53:86">
      <c r="BA156" s="71"/>
      <c r="BB156" s="71"/>
      <c r="BC156" s="71"/>
      <c r="BD156" s="71"/>
      <c r="BE156" s="71"/>
      <c r="BF156" s="71"/>
      <c r="BG156" s="71"/>
      <c r="BH156" s="71"/>
      <c r="BI156" s="71"/>
      <c r="BJ156" s="71"/>
      <c r="BK156" s="71"/>
      <c r="BL156" s="71"/>
      <c r="BM156" s="179" t="s">
        <v>79</v>
      </c>
      <c r="BN156" s="71"/>
      <c r="BO156" s="71"/>
      <c r="BP156" s="71"/>
      <c r="BQ156" s="71"/>
      <c r="BR156" s="71"/>
      <c r="BS156" s="71"/>
      <c r="BT156" s="71"/>
      <c r="BU156" s="71"/>
      <c r="BV156" s="71"/>
      <c r="BW156" s="71"/>
      <c r="BX156" s="71"/>
      <c r="BY156" s="71"/>
      <c r="BZ156" s="71"/>
      <c r="CA156" s="71"/>
      <c r="CB156" s="71"/>
      <c r="CC156" s="71"/>
      <c r="CD156" s="71"/>
      <c r="CE156" s="71"/>
      <c r="CF156" s="71"/>
      <c r="CG156" s="71"/>
      <c r="CH156" s="71"/>
    </row>
    <row r="157" spans="53:86">
      <c r="BA157" s="71"/>
      <c r="BB157" s="71"/>
      <c r="BC157" s="71"/>
      <c r="BD157" s="71"/>
      <c r="BE157" s="71"/>
      <c r="BF157" s="71"/>
      <c r="BG157" s="71"/>
      <c r="BH157" s="71"/>
      <c r="BI157" s="71"/>
      <c r="BJ157" s="71"/>
      <c r="BK157" s="71"/>
      <c r="BL157" s="71"/>
      <c r="BM157" s="180" t="s">
        <v>601</v>
      </c>
      <c r="BN157" s="71"/>
      <c r="BO157" s="71"/>
      <c r="BP157" s="71"/>
      <c r="BQ157" s="71"/>
      <c r="BR157" s="71"/>
      <c r="BS157" s="71"/>
      <c r="BT157" s="71"/>
      <c r="BU157" s="71"/>
      <c r="BV157" s="71"/>
      <c r="BW157" s="71"/>
      <c r="BX157" s="71"/>
      <c r="BY157" s="71"/>
      <c r="BZ157" s="71"/>
      <c r="CA157" s="71"/>
      <c r="CB157" s="71"/>
      <c r="CC157" s="71"/>
      <c r="CD157" s="71"/>
      <c r="CE157" s="71"/>
      <c r="CF157" s="71"/>
      <c r="CG157" s="71"/>
      <c r="CH157" s="71"/>
    </row>
    <row r="158" spans="53:86">
      <c r="BA158" s="71"/>
      <c r="BB158" s="71"/>
      <c r="BC158" s="71"/>
      <c r="BD158" s="71"/>
      <c r="BE158" s="71"/>
      <c r="BF158" s="71"/>
      <c r="BG158" s="71"/>
      <c r="BH158" s="71"/>
      <c r="BI158" s="71"/>
      <c r="BJ158" s="71"/>
      <c r="BK158" s="71"/>
      <c r="BL158" s="71"/>
      <c r="BM158" s="179" t="s">
        <v>602</v>
      </c>
      <c r="BN158" s="71"/>
      <c r="BO158" s="71"/>
      <c r="BP158" s="71"/>
      <c r="BQ158" s="71"/>
      <c r="BR158" s="71"/>
      <c r="BS158" s="71"/>
      <c r="BT158" s="71"/>
      <c r="BU158" s="71"/>
      <c r="BV158" s="71"/>
      <c r="BW158" s="71"/>
      <c r="BX158" s="71"/>
      <c r="BY158" s="71"/>
      <c r="BZ158" s="71"/>
      <c r="CA158" s="71"/>
      <c r="CB158" s="71"/>
      <c r="CC158" s="71"/>
      <c r="CD158" s="71"/>
      <c r="CE158" s="71"/>
      <c r="CF158" s="71"/>
      <c r="CG158" s="71"/>
      <c r="CH158" s="71"/>
    </row>
    <row r="159" spans="53:86">
      <c r="BA159" s="71"/>
      <c r="BB159" s="71"/>
      <c r="BC159" s="71"/>
      <c r="BD159" s="71"/>
      <c r="BE159" s="71"/>
      <c r="BF159" s="71"/>
      <c r="BG159" s="71"/>
      <c r="BH159" s="71"/>
      <c r="BI159" s="71"/>
      <c r="BJ159" s="71"/>
      <c r="BK159" s="71"/>
      <c r="BL159" s="71"/>
      <c r="BM159" s="179" t="s">
        <v>603</v>
      </c>
      <c r="BN159" s="71"/>
      <c r="BO159" s="71"/>
      <c r="BP159" s="71"/>
      <c r="BQ159" s="71"/>
      <c r="BR159" s="71"/>
      <c r="BS159" s="71"/>
      <c r="BT159" s="71"/>
      <c r="BU159" s="71"/>
      <c r="BV159" s="71"/>
      <c r="BW159" s="71"/>
      <c r="BX159" s="71"/>
      <c r="BY159" s="71"/>
      <c r="BZ159" s="71"/>
      <c r="CA159" s="71"/>
      <c r="CB159" s="71"/>
      <c r="CC159" s="71"/>
      <c r="CD159" s="71"/>
      <c r="CE159" s="71"/>
      <c r="CF159" s="71"/>
      <c r="CG159" s="71"/>
      <c r="CH159" s="71"/>
    </row>
    <row r="160" spans="53:86">
      <c r="BA160" s="71"/>
      <c r="BB160" s="71"/>
      <c r="BC160" s="71"/>
      <c r="BD160" s="71"/>
      <c r="BE160" s="71"/>
      <c r="BF160" s="71"/>
      <c r="BG160" s="71"/>
      <c r="BH160" s="71"/>
      <c r="BI160" s="71"/>
      <c r="BJ160" s="71"/>
      <c r="BK160" s="71"/>
      <c r="BL160" s="71"/>
      <c r="BM160" s="179" t="s">
        <v>604</v>
      </c>
      <c r="BN160" s="71"/>
      <c r="BO160" s="71"/>
      <c r="BP160" s="71"/>
      <c r="BQ160" s="71"/>
      <c r="BR160" s="71"/>
      <c r="BS160" s="71"/>
      <c r="BT160" s="71"/>
      <c r="BU160" s="71"/>
      <c r="BV160" s="71"/>
      <c r="BW160" s="71"/>
      <c r="BX160" s="71"/>
      <c r="BY160" s="71"/>
      <c r="BZ160" s="71"/>
      <c r="CA160" s="71"/>
      <c r="CB160" s="71"/>
      <c r="CC160" s="71"/>
      <c r="CD160" s="71"/>
      <c r="CE160" s="71"/>
      <c r="CF160" s="71"/>
      <c r="CG160" s="71"/>
      <c r="CH160" s="71"/>
    </row>
    <row r="161" spans="53:86">
      <c r="BA161" s="71"/>
      <c r="BB161" s="71"/>
      <c r="BC161" s="71"/>
      <c r="BD161" s="71"/>
      <c r="BE161" s="71"/>
      <c r="BF161" s="71"/>
      <c r="BG161" s="71"/>
      <c r="BH161" s="71"/>
      <c r="BI161" s="71"/>
      <c r="BJ161" s="71"/>
      <c r="BK161" s="71"/>
      <c r="BL161" s="71"/>
      <c r="BM161" s="179" t="s">
        <v>605</v>
      </c>
      <c r="BN161" s="71"/>
      <c r="BO161" s="71"/>
      <c r="BP161" s="71"/>
      <c r="BQ161" s="71"/>
      <c r="BR161" s="71"/>
      <c r="BS161" s="71"/>
      <c r="BT161" s="71"/>
      <c r="BU161" s="71"/>
      <c r="BV161" s="71"/>
      <c r="BW161" s="71"/>
      <c r="BX161" s="71"/>
      <c r="BY161" s="71"/>
      <c r="BZ161" s="71"/>
      <c r="CA161" s="71"/>
      <c r="CB161" s="71"/>
      <c r="CC161" s="71"/>
      <c r="CD161" s="71"/>
      <c r="CE161" s="71"/>
      <c r="CF161" s="71"/>
      <c r="CG161" s="71"/>
      <c r="CH161" s="71"/>
    </row>
    <row r="162" spans="53:86">
      <c r="BA162" s="71"/>
      <c r="BB162" s="71"/>
      <c r="BC162" s="71"/>
      <c r="BD162" s="71"/>
      <c r="BE162" s="71"/>
      <c r="BF162" s="71"/>
      <c r="BG162" s="71"/>
      <c r="BH162" s="71"/>
      <c r="BI162" s="71"/>
      <c r="BJ162" s="71"/>
      <c r="BK162" s="71"/>
      <c r="BL162" s="71"/>
      <c r="BM162" s="179" t="s">
        <v>606</v>
      </c>
      <c r="BN162" s="71"/>
      <c r="BO162" s="71"/>
      <c r="BP162" s="71"/>
      <c r="BQ162" s="71"/>
      <c r="BR162" s="71"/>
      <c r="BS162" s="71"/>
      <c r="BT162" s="71"/>
      <c r="BU162" s="71"/>
      <c r="BV162" s="71"/>
      <c r="BW162" s="71"/>
      <c r="BX162" s="71"/>
      <c r="BY162" s="71"/>
      <c r="BZ162" s="71"/>
      <c r="CA162" s="71"/>
      <c r="CB162" s="71"/>
      <c r="CC162" s="71"/>
      <c r="CD162" s="71"/>
      <c r="CE162" s="71"/>
      <c r="CF162" s="71"/>
      <c r="CG162" s="71"/>
      <c r="CH162" s="71"/>
    </row>
    <row r="163" spans="53:86">
      <c r="BA163" s="71"/>
      <c r="BB163" s="71"/>
      <c r="BC163" s="71"/>
      <c r="BD163" s="71"/>
      <c r="BE163" s="71"/>
      <c r="BF163" s="71"/>
      <c r="BG163" s="71"/>
      <c r="BH163" s="71"/>
      <c r="BI163" s="71"/>
      <c r="BJ163" s="71"/>
      <c r="BK163" s="71"/>
      <c r="BL163" s="71"/>
      <c r="BM163" s="179" t="s">
        <v>607</v>
      </c>
      <c r="BN163" s="71"/>
      <c r="BO163" s="71"/>
      <c r="BP163" s="71"/>
      <c r="BQ163" s="71"/>
      <c r="BR163" s="71"/>
      <c r="BS163" s="71"/>
      <c r="BT163" s="71"/>
      <c r="BU163" s="71"/>
      <c r="BV163" s="71"/>
      <c r="BW163" s="71"/>
      <c r="BX163" s="71"/>
      <c r="BY163" s="71"/>
      <c r="BZ163" s="71"/>
      <c r="CA163" s="71"/>
      <c r="CB163" s="71"/>
      <c r="CC163" s="71"/>
      <c r="CD163" s="71"/>
      <c r="CE163" s="71"/>
      <c r="CF163" s="71"/>
      <c r="CG163" s="71"/>
      <c r="CH163" s="71"/>
    </row>
    <row r="164" spans="53:86">
      <c r="BA164" s="71"/>
      <c r="BB164" s="71"/>
      <c r="BC164" s="71"/>
      <c r="BD164" s="71"/>
      <c r="BE164" s="71"/>
      <c r="BF164" s="71"/>
      <c r="BG164" s="71"/>
      <c r="BH164" s="71"/>
      <c r="BI164" s="71"/>
      <c r="BJ164" s="71"/>
      <c r="BK164" s="71"/>
      <c r="BL164" s="71"/>
      <c r="BM164" s="179" t="s">
        <v>608</v>
      </c>
      <c r="BN164" s="71"/>
      <c r="BO164" s="71"/>
      <c r="BP164" s="71"/>
      <c r="BQ164" s="71"/>
      <c r="BR164" s="71"/>
      <c r="BS164" s="71"/>
      <c r="BT164" s="71"/>
      <c r="BU164" s="71"/>
      <c r="BV164" s="71"/>
      <c r="BW164" s="71"/>
      <c r="BX164" s="71"/>
      <c r="BY164" s="71"/>
      <c r="BZ164" s="71"/>
      <c r="CA164" s="71"/>
      <c r="CB164" s="71"/>
      <c r="CC164" s="71"/>
      <c r="CD164" s="71"/>
      <c r="CE164" s="71"/>
      <c r="CF164" s="71"/>
      <c r="CG164" s="71"/>
      <c r="CH164" s="71"/>
    </row>
    <row r="165" spans="53:86">
      <c r="BA165" s="71"/>
      <c r="BB165" s="71"/>
      <c r="BC165" s="71"/>
      <c r="BD165" s="71"/>
      <c r="BE165" s="71"/>
      <c r="BF165" s="71"/>
      <c r="BG165" s="71"/>
      <c r="BH165" s="71"/>
      <c r="BI165" s="71"/>
      <c r="BJ165" s="71"/>
      <c r="BK165" s="71"/>
      <c r="BL165" s="71"/>
      <c r="BM165" s="180" t="s">
        <v>609</v>
      </c>
      <c r="BN165" s="71"/>
      <c r="BO165" s="71"/>
      <c r="BP165" s="71"/>
      <c r="BQ165" s="71"/>
      <c r="BR165" s="71"/>
      <c r="BS165" s="71"/>
      <c r="BT165" s="71"/>
      <c r="BU165" s="71"/>
      <c r="BV165" s="71"/>
      <c r="BW165" s="71"/>
      <c r="BX165" s="71"/>
      <c r="BY165" s="71"/>
      <c r="BZ165" s="71"/>
      <c r="CA165" s="71"/>
      <c r="CB165" s="71"/>
      <c r="CC165" s="71"/>
      <c r="CD165" s="71"/>
      <c r="CE165" s="71"/>
      <c r="CF165" s="71"/>
      <c r="CG165" s="71"/>
      <c r="CH165" s="71"/>
    </row>
    <row r="166" spans="53:86">
      <c r="BA166" s="71"/>
      <c r="BB166" s="71"/>
      <c r="BC166" s="71"/>
      <c r="BD166" s="71"/>
      <c r="BE166" s="71"/>
      <c r="BF166" s="71"/>
      <c r="BG166" s="71"/>
      <c r="BH166" s="71"/>
      <c r="BI166" s="71"/>
      <c r="BJ166" s="71"/>
      <c r="BK166" s="71"/>
      <c r="BL166" s="71"/>
      <c r="BM166" s="179" t="s">
        <v>610</v>
      </c>
      <c r="BN166" s="71"/>
      <c r="BO166" s="71"/>
      <c r="BP166" s="71"/>
      <c r="BQ166" s="71"/>
      <c r="BR166" s="71"/>
      <c r="BS166" s="71"/>
      <c r="BT166" s="71"/>
      <c r="BU166" s="71"/>
      <c r="BV166" s="71"/>
      <c r="BW166" s="71"/>
      <c r="BX166" s="71"/>
      <c r="BY166" s="71"/>
      <c r="BZ166" s="71"/>
      <c r="CA166" s="71"/>
      <c r="CB166" s="71"/>
      <c r="CC166" s="71"/>
      <c r="CD166" s="71"/>
      <c r="CE166" s="71"/>
      <c r="CF166" s="71"/>
      <c r="CG166" s="71"/>
      <c r="CH166" s="71"/>
    </row>
    <row r="167" spans="53:86">
      <c r="BA167" s="71"/>
      <c r="BB167" s="71"/>
      <c r="BC167" s="71"/>
      <c r="BD167" s="71"/>
      <c r="BE167" s="71"/>
      <c r="BF167" s="71"/>
      <c r="BG167" s="71"/>
      <c r="BH167" s="71"/>
      <c r="BI167" s="71"/>
      <c r="BJ167" s="71"/>
      <c r="BK167" s="71"/>
      <c r="BL167" s="71"/>
      <c r="BM167" s="179" t="s">
        <v>611</v>
      </c>
      <c r="BN167" s="71"/>
      <c r="BO167" s="71"/>
      <c r="BP167" s="71"/>
      <c r="BQ167" s="71"/>
      <c r="BR167" s="71"/>
      <c r="BS167" s="71"/>
      <c r="BT167" s="71"/>
      <c r="BU167" s="71"/>
      <c r="BV167" s="71"/>
      <c r="BW167" s="71"/>
      <c r="BX167" s="71"/>
      <c r="BY167" s="71"/>
      <c r="BZ167" s="71"/>
      <c r="CA167" s="71"/>
      <c r="CB167" s="71"/>
      <c r="CC167" s="71"/>
      <c r="CD167" s="71"/>
      <c r="CE167" s="71"/>
      <c r="CF167" s="71"/>
      <c r="CG167" s="71"/>
      <c r="CH167" s="71"/>
    </row>
    <row r="168" spans="53:86">
      <c r="BA168" s="71"/>
      <c r="BB168" s="71"/>
      <c r="BC168" s="71"/>
      <c r="BD168" s="71"/>
      <c r="BE168" s="71"/>
      <c r="BF168" s="71"/>
      <c r="BG168" s="71"/>
      <c r="BH168" s="71"/>
      <c r="BI168" s="71"/>
      <c r="BJ168" s="71"/>
      <c r="BK168" s="71"/>
      <c r="BL168" s="71"/>
      <c r="BM168" s="179" t="s">
        <v>612</v>
      </c>
      <c r="BN168" s="71"/>
      <c r="BO168" s="71"/>
      <c r="BP168" s="71"/>
      <c r="BQ168" s="71"/>
      <c r="BR168" s="71"/>
      <c r="BS168" s="71"/>
      <c r="BT168" s="71"/>
      <c r="BU168" s="71"/>
      <c r="BV168" s="71"/>
      <c r="BW168" s="71"/>
      <c r="BX168" s="71"/>
      <c r="BY168" s="71"/>
      <c r="BZ168" s="71"/>
      <c r="CA168" s="71"/>
      <c r="CB168" s="71"/>
      <c r="CC168" s="71"/>
      <c r="CD168" s="71"/>
      <c r="CE168" s="71"/>
      <c r="CF168" s="71"/>
      <c r="CG168" s="71"/>
      <c r="CH168" s="71"/>
    </row>
    <row r="169" spans="53:86">
      <c r="BA169" s="71"/>
      <c r="BB169" s="71"/>
      <c r="BC169" s="71"/>
      <c r="BD169" s="71"/>
      <c r="BE169" s="71"/>
      <c r="BF169" s="71"/>
      <c r="BG169" s="71"/>
      <c r="BH169" s="71"/>
      <c r="BI169" s="71"/>
      <c r="BJ169" s="71"/>
      <c r="BK169" s="71"/>
      <c r="BL169" s="71"/>
      <c r="BM169" s="179" t="s">
        <v>613</v>
      </c>
      <c r="BN169" s="71"/>
      <c r="BO169" s="71"/>
      <c r="BP169" s="71"/>
      <c r="BQ169" s="71"/>
      <c r="BR169" s="71"/>
      <c r="BS169" s="71"/>
      <c r="BT169" s="71"/>
      <c r="BU169" s="71"/>
      <c r="BV169" s="71"/>
      <c r="BW169" s="71"/>
      <c r="BX169" s="71"/>
      <c r="BY169" s="71"/>
      <c r="BZ169" s="71"/>
      <c r="CA169" s="71"/>
      <c r="CB169" s="71"/>
      <c r="CC169" s="71"/>
      <c r="CD169" s="71"/>
      <c r="CE169" s="71"/>
      <c r="CF169" s="71"/>
      <c r="CG169" s="71"/>
      <c r="CH169" s="71"/>
    </row>
    <row r="170" spans="53:86">
      <c r="BA170" s="71"/>
      <c r="BB170" s="71"/>
      <c r="BC170" s="71"/>
      <c r="BD170" s="71"/>
      <c r="BE170" s="71"/>
      <c r="BF170" s="71"/>
      <c r="BG170" s="71"/>
      <c r="BH170" s="71"/>
      <c r="BI170" s="71"/>
      <c r="BJ170" s="71"/>
      <c r="BK170" s="71"/>
      <c r="BL170" s="71"/>
      <c r="BM170" s="179" t="s">
        <v>614</v>
      </c>
      <c r="BN170" s="71"/>
      <c r="BO170" s="71"/>
      <c r="BP170" s="71"/>
      <c r="BQ170" s="71"/>
      <c r="BR170" s="71"/>
      <c r="BS170" s="71"/>
      <c r="BT170" s="71"/>
      <c r="BU170" s="71"/>
      <c r="BV170" s="71"/>
      <c r="BW170" s="71"/>
      <c r="BX170" s="71"/>
      <c r="BY170" s="71"/>
      <c r="BZ170" s="71"/>
      <c r="CA170" s="71"/>
      <c r="CB170" s="71"/>
      <c r="CC170" s="71"/>
      <c r="CD170" s="71"/>
      <c r="CE170" s="71"/>
      <c r="CF170" s="71"/>
      <c r="CG170" s="71"/>
      <c r="CH170" s="71"/>
    </row>
    <row r="171" spans="53:86">
      <c r="BA171" s="71"/>
      <c r="BB171" s="71"/>
      <c r="BC171" s="71"/>
      <c r="BD171" s="71"/>
      <c r="BE171" s="71"/>
      <c r="BF171" s="71"/>
      <c r="BG171" s="71"/>
      <c r="BH171" s="71"/>
      <c r="BI171" s="71"/>
      <c r="BJ171" s="71"/>
      <c r="BK171" s="71"/>
      <c r="BL171" s="71"/>
      <c r="BM171" s="179" t="s">
        <v>615</v>
      </c>
      <c r="BN171" s="71"/>
      <c r="BO171" s="71"/>
      <c r="BP171" s="71"/>
      <c r="BQ171" s="71"/>
      <c r="BR171" s="71"/>
      <c r="BS171" s="71"/>
      <c r="BT171" s="71"/>
      <c r="BU171" s="71"/>
      <c r="BV171" s="71"/>
      <c r="BW171" s="71"/>
      <c r="BX171" s="71"/>
      <c r="BY171" s="71"/>
      <c r="BZ171" s="71"/>
      <c r="CA171" s="71"/>
      <c r="CB171" s="71"/>
      <c r="CC171" s="71"/>
      <c r="CD171" s="71"/>
      <c r="CE171" s="71"/>
      <c r="CF171" s="71"/>
      <c r="CG171" s="71"/>
      <c r="CH171" s="71"/>
    </row>
    <row r="172" spans="53:86">
      <c r="BA172" s="71"/>
      <c r="BB172" s="71"/>
      <c r="BC172" s="71"/>
      <c r="BD172" s="71"/>
      <c r="BE172" s="71"/>
      <c r="BF172" s="71"/>
      <c r="BG172" s="71"/>
      <c r="BH172" s="71"/>
      <c r="BI172" s="71"/>
      <c r="BJ172" s="71"/>
      <c r="BK172" s="71"/>
      <c r="BL172" s="71"/>
      <c r="BM172" s="179" t="s">
        <v>616</v>
      </c>
      <c r="BN172" s="71"/>
      <c r="BO172" s="71"/>
      <c r="BP172" s="71"/>
      <c r="BQ172" s="71"/>
      <c r="BR172" s="71"/>
      <c r="BS172" s="71"/>
      <c r="BT172" s="71"/>
      <c r="BU172" s="71"/>
      <c r="BV172" s="71"/>
      <c r="BW172" s="71"/>
      <c r="BX172" s="71"/>
      <c r="BY172" s="71"/>
      <c r="BZ172" s="71"/>
      <c r="CA172" s="71"/>
      <c r="CB172" s="71"/>
      <c r="CC172" s="71"/>
      <c r="CD172" s="71"/>
      <c r="CE172" s="71"/>
      <c r="CF172" s="71"/>
      <c r="CG172" s="71"/>
      <c r="CH172" s="71"/>
    </row>
    <row r="173" spans="53:86">
      <c r="BA173" s="71"/>
      <c r="BB173" s="71"/>
      <c r="BC173" s="71"/>
      <c r="BD173" s="71"/>
      <c r="BE173" s="71"/>
      <c r="BF173" s="71"/>
      <c r="BG173" s="71"/>
      <c r="BH173" s="71"/>
      <c r="BI173" s="71"/>
      <c r="BJ173" s="71"/>
      <c r="BK173" s="71"/>
      <c r="BL173" s="71"/>
      <c r="BM173" s="179" t="s">
        <v>617</v>
      </c>
      <c r="BN173" s="71"/>
      <c r="BO173" s="71"/>
      <c r="BP173" s="71"/>
      <c r="BQ173" s="71"/>
      <c r="BR173" s="71"/>
      <c r="BS173" s="71"/>
      <c r="BT173" s="71"/>
      <c r="BU173" s="71"/>
      <c r="BV173" s="71"/>
      <c r="BW173" s="71"/>
      <c r="BX173" s="71"/>
      <c r="BY173" s="71"/>
      <c r="BZ173" s="71"/>
      <c r="CA173" s="71"/>
      <c r="CB173" s="71"/>
      <c r="CC173" s="71"/>
      <c r="CD173" s="71"/>
      <c r="CE173" s="71"/>
      <c r="CF173" s="71"/>
      <c r="CG173" s="71"/>
      <c r="CH173" s="71"/>
    </row>
    <row r="174" spans="53:86">
      <c r="BA174" s="71"/>
      <c r="BB174" s="71"/>
      <c r="BC174" s="71"/>
      <c r="BD174" s="71"/>
      <c r="BE174" s="71"/>
      <c r="BF174" s="71"/>
      <c r="BG174" s="71"/>
      <c r="BH174" s="71"/>
      <c r="BI174" s="71"/>
      <c r="BJ174" s="71"/>
      <c r="BK174" s="71"/>
      <c r="BL174" s="71"/>
      <c r="BM174" s="179" t="s">
        <v>618</v>
      </c>
      <c r="BN174" s="71"/>
      <c r="BO174" s="71"/>
      <c r="BP174" s="71"/>
      <c r="BQ174" s="71"/>
      <c r="BR174" s="71"/>
      <c r="BS174" s="71"/>
      <c r="BT174" s="71"/>
      <c r="BU174" s="71"/>
      <c r="BV174" s="71"/>
      <c r="BW174" s="71"/>
      <c r="BX174" s="71"/>
      <c r="BY174" s="71"/>
      <c r="BZ174" s="71"/>
      <c r="CA174" s="71"/>
      <c r="CB174" s="71"/>
      <c r="CC174" s="71"/>
      <c r="CD174" s="71"/>
      <c r="CE174" s="71"/>
      <c r="CF174" s="71"/>
      <c r="CG174" s="71"/>
      <c r="CH174" s="71"/>
    </row>
    <row r="175" spans="53:86">
      <c r="BA175" s="71"/>
      <c r="BB175" s="71"/>
      <c r="BC175" s="71"/>
      <c r="BD175" s="71"/>
      <c r="BE175" s="71"/>
      <c r="BF175" s="71"/>
      <c r="BG175" s="71"/>
      <c r="BH175" s="71"/>
      <c r="BI175" s="71"/>
      <c r="BJ175" s="71"/>
      <c r="BK175" s="71"/>
      <c r="BL175" s="71"/>
      <c r="BM175" s="179" t="s">
        <v>619</v>
      </c>
      <c r="BN175" s="71"/>
      <c r="BO175" s="71"/>
      <c r="BP175" s="71"/>
      <c r="BQ175" s="71"/>
      <c r="BR175" s="71"/>
      <c r="BS175" s="71"/>
      <c r="BT175" s="71"/>
      <c r="BU175" s="71"/>
      <c r="BV175" s="71"/>
      <c r="BW175" s="71"/>
      <c r="BX175" s="71"/>
      <c r="BY175" s="71"/>
      <c r="BZ175" s="71"/>
      <c r="CA175" s="71"/>
      <c r="CB175" s="71"/>
      <c r="CC175" s="71"/>
      <c r="CD175" s="71"/>
      <c r="CE175" s="71"/>
      <c r="CF175" s="71"/>
      <c r="CG175" s="71"/>
      <c r="CH175" s="71"/>
    </row>
    <row r="176" spans="53:86">
      <c r="BA176" s="71"/>
      <c r="BB176" s="71"/>
      <c r="BC176" s="71"/>
      <c r="BD176" s="71"/>
      <c r="BE176" s="71"/>
      <c r="BF176" s="71"/>
      <c r="BG176" s="71"/>
      <c r="BH176" s="71"/>
      <c r="BI176" s="71"/>
      <c r="BJ176" s="71"/>
      <c r="BK176" s="71"/>
      <c r="BL176" s="71"/>
      <c r="BM176" s="179" t="s">
        <v>620</v>
      </c>
      <c r="BN176" s="71"/>
      <c r="BO176" s="71"/>
      <c r="BP176" s="71"/>
      <c r="BQ176" s="71"/>
      <c r="BR176" s="71"/>
      <c r="BS176" s="71"/>
      <c r="BT176" s="71"/>
      <c r="BU176" s="71"/>
      <c r="BV176" s="71"/>
      <c r="BW176" s="71"/>
      <c r="BX176" s="71"/>
      <c r="BY176" s="71"/>
      <c r="BZ176" s="71"/>
      <c r="CA176" s="71"/>
      <c r="CB176" s="71"/>
      <c r="CC176" s="71"/>
      <c r="CD176" s="71"/>
      <c r="CE176" s="71"/>
      <c r="CF176" s="71"/>
      <c r="CG176" s="71"/>
      <c r="CH176" s="71"/>
    </row>
    <row r="177" spans="53:86">
      <c r="BA177" s="71"/>
      <c r="BB177" s="71"/>
      <c r="BC177" s="71"/>
      <c r="BD177" s="71"/>
      <c r="BE177" s="71"/>
      <c r="BF177" s="71"/>
      <c r="BG177" s="71"/>
      <c r="BH177" s="71"/>
      <c r="BI177" s="71"/>
      <c r="BJ177" s="71"/>
      <c r="BK177" s="71"/>
      <c r="BL177" s="71"/>
      <c r="BM177" s="179" t="s">
        <v>621</v>
      </c>
      <c r="BN177" s="71"/>
      <c r="BO177" s="71"/>
      <c r="BP177" s="71"/>
      <c r="BQ177" s="71"/>
      <c r="BR177" s="71"/>
      <c r="BS177" s="71"/>
      <c r="BT177" s="71"/>
      <c r="BU177" s="71"/>
      <c r="BV177" s="71"/>
      <c r="BW177" s="71"/>
      <c r="BX177" s="71"/>
      <c r="BY177" s="71"/>
      <c r="BZ177" s="71"/>
      <c r="CA177" s="71"/>
      <c r="CB177" s="71"/>
      <c r="CC177" s="71"/>
      <c r="CD177" s="71"/>
      <c r="CE177" s="71"/>
      <c r="CF177" s="71"/>
      <c r="CG177" s="71"/>
      <c r="CH177" s="71"/>
    </row>
    <row r="178" spans="53:86">
      <c r="BA178" s="71"/>
      <c r="BB178" s="71"/>
      <c r="BC178" s="71"/>
      <c r="BD178" s="71"/>
      <c r="BE178" s="71"/>
      <c r="BF178" s="71"/>
      <c r="BG178" s="71"/>
      <c r="BH178" s="71"/>
      <c r="BI178" s="71"/>
      <c r="BJ178" s="71"/>
      <c r="BK178" s="71"/>
      <c r="BL178" s="71"/>
      <c r="BM178" s="179" t="s">
        <v>622</v>
      </c>
      <c r="BN178" s="71"/>
      <c r="BO178" s="71"/>
      <c r="BP178" s="71"/>
      <c r="BQ178" s="71"/>
      <c r="BR178" s="71"/>
      <c r="BS178" s="71"/>
      <c r="BT178" s="71"/>
      <c r="BU178" s="71"/>
      <c r="BV178" s="71"/>
      <c r="BW178" s="71"/>
      <c r="BX178" s="71"/>
      <c r="BY178" s="71"/>
      <c r="BZ178" s="71"/>
      <c r="CA178" s="71"/>
      <c r="CB178" s="71"/>
      <c r="CC178" s="71"/>
      <c r="CD178" s="71"/>
      <c r="CE178" s="71"/>
      <c r="CF178" s="71"/>
      <c r="CG178" s="71"/>
      <c r="CH178" s="71"/>
    </row>
    <row r="179" spans="53:86">
      <c r="BA179" s="71"/>
      <c r="BB179" s="71"/>
      <c r="BC179" s="71"/>
      <c r="BD179" s="71"/>
      <c r="BE179" s="71"/>
      <c r="BF179" s="71"/>
      <c r="BG179" s="71"/>
      <c r="BH179" s="71"/>
      <c r="BI179" s="71"/>
      <c r="BJ179" s="71"/>
      <c r="BK179" s="71"/>
      <c r="BL179" s="71"/>
      <c r="BM179" s="179" t="s">
        <v>650</v>
      </c>
      <c r="BN179" s="71"/>
      <c r="BO179" s="71"/>
      <c r="BP179" s="71"/>
      <c r="BQ179" s="71"/>
      <c r="BR179" s="71"/>
      <c r="BS179" s="71"/>
      <c r="BT179" s="71"/>
      <c r="BU179" s="71"/>
      <c r="BV179" s="71"/>
      <c r="BW179" s="71"/>
      <c r="BX179" s="71"/>
      <c r="BY179" s="71"/>
      <c r="BZ179" s="71"/>
      <c r="CA179" s="71"/>
      <c r="CB179" s="71"/>
      <c r="CC179" s="71"/>
      <c r="CD179" s="71"/>
      <c r="CE179" s="71"/>
      <c r="CF179" s="71"/>
      <c r="CG179" s="71"/>
      <c r="CH179" s="71"/>
    </row>
    <row r="180" spans="53:86">
      <c r="BA180" s="71"/>
      <c r="BB180" s="71"/>
      <c r="BC180" s="71"/>
      <c r="BD180" s="71"/>
      <c r="BE180" s="71"/>
      <c r="BF180" s="71"/>
      <c r="BG180" s="71"/>
      <c r="BH180" s="71"/>
      <c r="BI180" s="71"/>
      <c r="BJ180" s="71"/>
      <c r="BK180" s="71"/>
      <c r="BL180" s="71"/>
      <c r="BM180" s="179" t="s">
        <v>623</v>
      </c>
      <c r="BN180" s="71"/>
      <c r="BO180" s="71"/>
      <c r="BP180" s="71"/>
      <c r="BQ180" s="71"/>
      <c r="BR180" s="71"/>
      <c r="BS180" s="71"/>
      <c r="BT180" s="71"/>
      <c r="BU180" s="71"/>
      <c r="BV180" s="71"/>
      <c r="BW180" s="71"/>
      <c r="BX180" s="71"/>
      <c r="BY180" s="71"/>
      <c r="BZ180" s="71"/>
      <c r="CA180" s="71"/>
      <c r="CB180" s="71"/>
      <c r="CC180" s="71"/>
      <c r="CD180" s="71"/>
      <c r="CE180" s="71"/>
      <c r="CF180" s="71"/>
      <c r="CG180" s="71"/>
      <c r="CH180" s="71"/>
    </row>
    <row r="181" spans="53:86">
      <c r="BA181" s="71"/>
      <c r="BB181" s="71"/>
      <c r="BC181" s="71"/>
      <c r="BD181" s="71"/>
      <c r="BE181" s="71"/>
      <c r="BF181" s="71"/>
      <c r="BG181" s="71"/>
      <c r="BH181" s="71"/>
      <c r="BI181" s="71"/>
      <c r="BJ181" s="71"/>
      <c r="BK181" s="71"/>
      <c r="BL181" s="71"/>
      <c r="BM181" s="179" t="s">
        <v>624</v>
      </c>
      <c r="BN181" s="71"/>
      <c r="BO181" s="71"/>
      <c r="BP181" s="71"/>
      <c r="BQ181" s="71"/>
      <c r="BR181" s="71"/>
      <c r="BS181" s="71"/>
      <c r="BT181" s="71"/>
      <c r="BU181" s="71"/>
      <c r="BV181" s="71"/>
      <c r="BW181" s="71"/>
      <c r="BX181" s="71"/>
      <c r="BY181" s="71"/>
      <c r="BZ181" s="71"/>
      <c r="CA181" s="71"/>
      <c r="CB181" s="71"/>
      <c r="CC181" s="71"/>
      <c r="CD181" s="71"/>
      <c r="CE181" s="71"/>
      <c r="CF181" s="71"/>
      <c r="CG181" s="71"/>
      <c r="CH181" s="71"/>
    </row>
    <row r="182" spans="53:86">
      <c r="BA182" s="71"/>
      <c r="BB182" s="71"/>
      <c r="BC182" s="71"/>
      <c r="BD182" s="71"/>
      <c r="BE182" s="71"/>
      <c r="BF182" s="71"/>
      <c r="BG182" s="71"/>
      <c r="BH182" s="71"/>
      <c r="BI182" s="71"/>
      <c r="BJ182" s="71"/>
      <c r="BK182" s="71"/>
      <c r="BL182" s="71"/>
      <c r="BM182" s="179" t="s">
        <v>625</v>
      </c>
      <c r="BN182" s="71"/>
      <c r="BO182" s="71"/>
      <c r="BP182" s="71"/>
      <c r="BQ182" s="71"/>
      <c r="BR182" s="71"/>
      <c r="BS182" s="71"/>
      <c r="BT182" s="71"/>
      <c r="BU182" s="71"/>
      <c r="BV182" s="71"/>
      <c r="BW182" s="71"/>
      <c r="BX182" s="71"/>
      <c r="BY182" s="71"/>
      <c r="BZ182" s="71"/>
      <c r="CA182" s="71"/>
      <c r="CB182" s="71"/>
      <c r="CC182" s="71"/>
      <c r="CD182" s="71"/>
      <c r="CE182" s="71"/>
      <c r="CF182" s="71"/>
      <c r="CG182" s="71"/>
      <c r="CH182" s="71"/>
    </row>
    <row r="183" spans="53:86">
      <c r="BA183" s="71"/>
      <c r="BB183" s="71"/>
      <c r="BC183" s="71"/>
      <c r="BD183" s="71"/>
      <c r="BE183" s="71"/>
      <c r="BF183" s="71"/>
      <c r="BG183" s="71"/>
      <c r="BH183" s="71"/>
      <c r="BI183" s="71"/>
      <c r="BJ183" s="71"/>
      <c r="BK183" s="71"/>
      <c r="BL183" s="71"/>
      <c r="BM183" s="179" t="s">
        <v>651</v>
      </c>
      <c r="BN183" s="71"/>
      <c r="BO183" s="71"/>
      <c r="BP183" s="71"/>
      <c r="BQ183" s="71"/>
      <c r="BR183" s="71"/>
      <c r="BS183" s="71"/>
      <c r="BT183" s="71"/>
      <c r="BU183" s="71"/>
      <c r="BV183" s="71"/>
      <c r="BW183" s="71"/>
      <c r="BX183" s="71"/>
      <c r="BY183" s="71"/>
      <c r="BZ183" s="71"/>
      <c r="CA183" s="71"/>
      <c r="CB183" s="71"/>
      <c r="CC183" s="71"/>
      <c r="CD183" s="71"/>
      <c r="CE183" s="71"/>
      <c r="CF183" s="71"/>
      <c r="CG183" s="71"/>
      <c r="CH183" s="71"/>
    </row>
    <row r="184" spans="53:86">
      <c r="BA184" s="71"/>
      <c r="BB184" s="71"/>
      <c r="BC184" s="71"/>
      <c r="BD184" s="71"/>
      <c r="BE184" s="71"/>
      <c r="BF184" s="71"/>
      <c r="BG184" s="71"/>
      <c r="BH184" s="71"/>
      <c r="BI184" s="71"/>
      <c r="BJ184" s="71"/>
      <c r="BK184" s="71"/>
      <c r="BL184" s="71"/>
      <c r="BM184" s="180" t="s">
        <v>626</v>
      </c>
      <c r="BN184" s="71"/>
      <c r="BO184" s="71"/>
      <c r="BP184" s="71"/>
      <c r="BQ184" s="71"/>
      <c r="BR184" s="71"/>
      <c r="BS184" s="71"/>
      <c r="BT184" s="71"/>
      <c r="BU184" s="71"/>
      <c r="BV184" s="71"/>
      <c r="BW184" s="71"/>
      <c r="BX184" s="71"/>
      <c r="BY184" s="71"/>
      <c r="BZ184" s="71"/>
      <c r="CA184" s="71"/>
      <c r="CB184" s="71"/>
      <c r="CC184" s="71"/>
      <c r="CD184" s="71"/>
      <c r="CE184" s="71"/>
      <c r="CF184" s="71"/>
      <c r="CG184" s="71"/>
      <c r="CH184" s="71"/>
    </row>
    <row r="185" spans="53:86">
      <c r="BA185" s="71"/>
      <c r="BB185" s="71"/>
      <c r="BC185" s="71"/>
      <c r="BD185" s="71"/>
      <c r="BE185" s="71"/>
      <c r="BF185" s="71"/>
      <c r="BG185" s="71"/>
      <c r="BH185" s="71"/>
      <c r="BI185" s="71"/>
      <c r="BJ185" s="71"/>
      <c r="BK185" s="71"/>
      <c r="BL185" s="71"/>
      <c r="BM185" s="179" t="s">
        <v>627</v>
      </c>
      <c r="BN185" s="71"/>
      <c r="BO185" s="71"/>
      <c r="BP185" s="71"/>
      <c r="BQ185" s="71"/>
      <c r="BR185" s="71"/>
      <c r="BS185" s="71"/>
      <c r="BT185" s="71"/>
      <c r="BU185" s="71"/>
      <c r="BV185" s="71"/>
      <c r="BW185" s="71"/>
      <c r="BX185" s="71"/>
      <c r="BY185" s="71"/>
      <c r="BZ185" s="71"/>
      <c r="CA185" s="71"/>
      <c r="CB185" s="71"/>
      <c r="CC185" s="71"/>
      <c r="CD185" s="71"/>
      <c r="CE185" s="71"/>
      <c r="CF185" s="71"/>
      <c r="CG185" s="71"/>
      <c r="CH185" s="71"/>
    </row>
    <row r="186" spans="53:86">
      <c r="BA186" s="71"/>
      <c r="BB186" s="71"/>
      <c r="BC186" s="71"/>
      <c r="BD186" s="71"/>
      <c r="BE186" s="71"/>
      <c r="BF186" s="71"/>
      <c r="BG186" s="71"/>
      <c r="BH186" s="71"/>
      <c r="BI186" s="71"/>
      <c r="BJ186" s="71"/>
      <c r="BK186" s="71"/>
      <c r="BL186" s="71"/>
      <c r="BM186" s="179" t="s">
        <v>628</v>
      </c>
      <c r="BN186" s="71"/>
      <c r="BO186" s="71"/>
      <c r="BP186" s="71"/>
      <c r="BQ186" s="71"/>
      <c r="BR186" s="71"/>
      <c r="BS186" s="71"/>
      <c r="BT186" s="71"/>
      <c r="BU186" s="71"/>
      <c r="BV186" s="71"/>
      <c r="BW186" s="71"/>
      <c r="BX186" s="71"/>
      <c r="BY186" s="71"/>
      <c r="BZ186" s="71"/>
      <c r="CA186" s="71"/>
      <c r="CB186" s="71"/>
      <c r="CC186" s="71"/>
      <c r="CD186" s="71"/>
      <c r="CE186" s="71"/>
      <c r="CF186" s="71"/>
      <c r="CG186" s="71"/>
      <c r="CH186" s="71"/>
    </row>
    <row r="187" spans="53:86">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c r="CA187" s="71"/>
      <c r="CB187" s="71"/>
      <c r="CC187" s="71"/>
      <c r="CD187" s="71"/>
      <c r="CE187" s="71"/>
      <c r="CF187" s="71"/>
      <c r="CG187" s="71"/>
      <c r="CH187" s="71"/>
    </row>
    <row r="188" spans="53:86">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c r="CA188" s="71"/>
      <c r="CB188" s="71"/>
      <c r="CC188" s="71"/>
      <c r="CD188" s="71"/>
      <c r="CE188" s="71"/>
      <c r="CF188" s="71"/>
      <c r="CG188" s="71"/>
      <c r="CH188" s="71"/>
    </row>
    <row r="189" spans="53:86">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c r="CA189" s="71"/>
      <c r="CB189" s="71"/>
      <c r="CC189" s="71"/>
      <c r="CD189" s="71"/>
      <c r="CE189" s="71"/>
      <c r="CF189" s="71"/>
      <c r="CG189" s="71"/>
      <c r="CH189" s="71"/>
    </row>
    <row r="190" spans="53:86">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c r="CA190" s="71"/>
      <c r="CB190" s="71"/>
      <c r="CC190" s="71"/>
      <c r="CD190" s="71"/>
      <c r="CE190" s="71"/>
      <c r="CF190" s="71"/>
      <c r="CG190" s="71"/>
      <c r="CH190" s="71"/>
    </row>
    <row r="191" spans="53:86">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c r="CA191" s="71"/>
      <c r="CB191" s="71"/>
      <c r="CC191" s="71"/>
      <c r="CD191" s="71"/>
      <c r="CE191" s="71"/>
      <c r="CF191" s="71"/>
      <c r="CG191" s="71"/>
      <c r="CH191" s="71"/>
    </row>
    <row r="192" spans="53:86">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c r="CA192" s="71"/>
      <c r="CB192" s="71"/>
      <c r="CC192" s="71"/>
      <c r="CD192" s="71"/>
      <c r="CE192" s="71"/>
      <c r="CF192" s="71"/>
      <c r="CG192" s="71"/>
      <c r="CH192" s="71"/>
    </row>
    <row r="193" spans="53:86">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c r="CA193" s="71"/>
      <c r="CB193" s="71"/>
      <c r="CC193" s="71"/>
      <c r="CD193" s="71"/>
      <c r="CE193" s="71"/>
      <c r="CF193" s="71"/>
      <c r="CG193" s="71"/>
      <c r="CH193" s="71"/>
    </row>
  </sheetData>
  <customSheetViews>
    <customSheetView guid="{31EEF66C-8178-4380-A4BA-6A0359548022}" fitToPage="1">
      <selection activeCell="E18" sqref="E18"/>
      <pageMargins left="0.7" right="0.7" top="0.78740157499999996" bottom="0.78740157499999996" header="0.3" footer="0.3"/>
      <pageSetup paperSize="9" scale="71" firstPageNumber="0" orientation="landscape" horizontalDpi="300" verticalDpi="300"/>
      <headerFooter alignWithMargins="0"/>
    </customSheetView>
  </customSheetViews>
  <mergeCells count="2">
    <mergeCell ref="L1:M1"/>
    <mergeCell ref="L2:M2"/>
  </mergeCells>
  <dataValidations count="2">
    <dataValidation type="list" allowBlank="1" showInputMessage="1" showErrorMessage="1" sqref="H4:H9">
      <formula1>$BD$42:$BD$45</formula1>
    </dataValidation>
    <dataValidation type="list" allowBlank="1" showInputMessage="1" showErrorMessage="1" sqref="A4:A9">
      <formula1>$BB$2:$BB$24</formula1>
    </dataValidation>
  </dataValidations>
  <pageMargins left="0.70866141732283472" right="0.70866141732283472" top="0.78740157480314965" bottom="0.78740157480314965" header="0.51181102362204722" footer="0.51181102362204722"/>
  <pageSetup paperSize="9" scale="71"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[1]Custom_lists!#REF!</xm:f>
          </x14:formula1>
          <xm:sqref>H4:H9 A4:A9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CG200"/>
  <sheetViews>
    <sheetView zoomScaleSheetLayoutView="100" workbookViewId="0">
      <selection activeCell="I2" sqref="I2"/>
    </sheetView>
  </sheetViews>
  <sheetFormatPr baseColWidth="10" defaultColWidth="11.42578125" defaultRowHeight="12.75"/>
  <cols>
    <col min="1" max="1" width="7.85546875" style="71" customWidth="1"/>
    <col min="2" max="2" width="26" style="71" customWidth="1"/>
    <col min="3" max="3" width="12.42578125" style="71" customWidth="1"/>
    <col min="4" max="4" width="26" style="71" customWidth="1"/>
    <col min="5" max="6" width="19.85546875" style="71" customWidth="1"/>
    <col min="7" max="7" width="17.85546875" style="71" customWidth="1"/>
    <col min="8" max="8" width="29.28515625" style="71" customWidth="1"/>
    <col min="9" max="51" width="11.42578125" customWidth="1"/>
  </cols>
  <sheetData>
    <row r="1" spans="1:85" ht="18.600000000000001" customHeight="1" thickBot="1">
      <c r="A1" s="96" t="s">
        <v>170</v>
      </c>
      <c r="B1" s="96"/>
      <c r="C1" s="96"/>
      <c r="D1" s="96"/>
      <c r="E1" s="96"/>
      <c r="F1" s="96"/>
      <c r="G1" s="96"/>
      <c r="H1" s="97" t="s">
        <v>50</v>
      </c>
      <c r="I1" s="770" t="s">
        <v>1619</v>
      </c>
      <c r="AZ1" s="176" t="s">
        <v>402</v>
      </c>
      <c r="BA1" s="277" t="s">
        <v>813</v>
      </c>
      <c r="BB1" s="71"/>
      <c r="BC1" s="175" t="s">
        <v>414</v>
      </c>
      <c r="BD1" s="177"/>
      <c r="BE1" s="177"/>
      <c r="BF1" s="71"/>
      <c r="BG1" s="71" t="s">
        <v>449</v>
      </c>
      <c r="BH1" s="71"/>
      <c r="BI1" s="71"/>
      <c r="BJ1" s="71"/>
      <c r="BK1" s="71"/>
      <c r="BL1" s="175" t="s">
        <v>629</v>
      </c>
      <c r="BM1" s="71"/>
      <c r="BN1" s="71" t="s">
        <v>652</v>
      </c>
      <c r="BO1" s="71"/>
      <c r="BP1" s="71"/>
      <c r="BQ1" s="71"/>
      <c r="BR1" s="71"/>
      <c r="BS1" s="71"/>
      <c r="BT1" s="175" t="s">
        <v>689</v>
      </c>
      <c r="BU1" s="71"/>
      <c r="BV1" s="71"/>
      <c r="BW1" s="71"/>
      <c r="BX1" s="71"/>
      <c r="BY1" s="71" t="s">
        <v>706</v>
      </c>
      <c r="BZ1" s="71"/>
      <c r="CA1" s="71"/>
      <c r="CB1" s="71" t="s">
        <v>734</v>
      </c>
      <c r="CC1" s="71"/>
      <c r="CD1" s="71"/>
      <c r="CE1" s="71"/>
      <c r="CF1" s="71"/>
      <c r="CG1" s="71"/>
    </row>
    <row r="2" spans="1:85" ht="20.100000000000001" customHeight="1" thickBot="1">
      <c r="A2" s="96"/>
      <c r="B2" s="96"/>
      <c r="C2" s="96"/>
      <c r="D2" s="96"/>
      <c r="E2" s="96"/>
      <c r="F2" s="96"/>
      <c r="G2" s="96"/>
      <c r="H2" s="97" t="s">
        <v>242</v>
      </c>
      <c r="I2" s="908">
        <v>2016</v>
      </c>
      <c r="AZ2" s="178" t="s">
        <v>319</v>
      </c>
      <c r="BA2" s="178" t="s">
        <v>320</v>
      </c>
      <c r="BB2" s="71"/>
      <c r="BC2" s="71" t="s">
        <v>419</v>
      </c>
      <c r="BD2" s="177"/>
      <c r="BE2" s="177"/>
      <c r="BF2" s="71"/>
      <c r="BG2" s="71" t="s">
        <v>448</v>
      </c>
      <c r="BH2" s="71"/>
      <c r="BI2" s="71"/>
      <c r="BJ2" s="71"/>
      <c r="BK2" s="71"/>
      <c r="BL2" s="179" t="s">
        <v>461</v>
      </c>
      <c r="BM2" s="71"/>
      <c r="BN2" s="71" t="s">
        <v>113</v>
      </c>
      <c r="BO2" s="71"/>
      <c r="BP2" s="71"/>
      <c r="BQ2" s="71"/>
      <c r="BR2" s="71"/>
      <c r="BS2" s="71"/>
      <c r="BT2" s="65" t="s">
        <v>692</v>
      </c>
      <c r="BU2" s="65"/>
      <c r="BV2" s="65"/>
      <c r="BW2" s="65"/>
      <c r="BX2" s="65"/>
      <c r="BY2" s="65" t="s">
        <v>172</v>
      </c>
      <c r="BZ2" s="65"/>
      <c r="CA2" s="65"/>
      <c r="CB2" s="71" t="s">
        <v>256</v>
      </c>
      <c r="CC2" s="71"/>
      <c r="CD2" s="71"/>
      <c r="CE2" s="71"/>
      <c r="CF2" s="71"/>
      <c r="CG2" s="71"/>
    </row>
    <row r="3" spans="1:85" s="252" customFormat="1" ht="63" customHeight="1" thickBot="1">
      <c r="A3" s="152" t="s">
        <v>1</v>
      </c>
      <c r="B3" s="153" t="s">
        <v>171</v>
      </c>
      <c r="C3" s="153" t="s">
        <v>194</v>
      </c>
      <c r="D3" s="153" t="s">
        <v>53</v>
      </c>
      <c r="E3" s="153" t="s">
        <v>197</v>
      </c>
      <c r="F3" s="303" t="s">
        <v>206</v>
      </c>
      <c r="G3" s="303" t="s">
        <v>198</v>
      </c>
      <c r="H3" s="153" t="s">
        <v>232</v>
      </c>
      <c r="I3" s="154" t="s">
        <v>290</v>
      </c>
      <c r="AZ3" s="178" t="s">
        <v>321</v>
      </c>
      <c r="BA3" s="178" t="s">
        <v>322</v>
      </c>
      <c r="BB3" s="230"/>
      <c r="BC3" s="230" t="s">
        <v>210</v>
      </c>
      <c r="BD3" s="248"/>
      <c r="BE3" s="248"/>
      <c r="BF3" s="230"/>
      <c r="BG3" s="230" t="s">
        <v>450</v>
      </c>
      <c r="BH3" s="230"/>
      <c r="BI3" s="230"/>
      <c r="BJ3" s="230"/>
      <c r="BK3" s="230"/>
      <c r="BL3" s="250" t="s">
        <v>462</v>
      </c>
      <c r="BM3" s="230"/>
      <c r="BN3" s="230" t="s">
        <v>115</v>
      </c>
      <c r="BO3" s="230"/>
      <c r="BP3" s="230"/>
      <c r="BQ3" s="230"/>
      <c r="BR3" s="230"/>
      <c r="BS3" s="230"/>
      <c r="BT3" s="230" t="s">
        <v>693</v>
      </c>
      <c r="BU3" s="230"/>
      <c r="BV3" s="230"/>
      <c r="BW3" s="230"/>
      <c r="BX3" s="230"/>
      <c r="BY3" s="230" t="s">
        <v>718</v>
      </c>
      <c r="BZ3" s="230"/>
      <c r="CA3" s="230"/>
      <c r="CB3" s="230" t="s">
        <v>257</v>
      </c>
      <c r="CC3" s="230"/>
      <c r="CD3" s="230"/>
      <c r="CE3" s="230"/>
      <c r="CF3" s="230"/>
      <c r="CG3" s="230"/>
    </row>
    <row r="4" spans="1:85" s="230" customFormat="1" ht="25.35" customHeight="1">
      <c r="A4" s="553" t="s">
        <v>318</v>
      </c>
      <c r="B4" s="203" t="s">
        <v>172</v>
      </c>
      <c r="C4" s="764">
        <v>2015</v>
      </c>
      <c r="D4" s="802" t="s">
        <v>1697</v>
      </c>
      <c r="E4" s="765" t="s">
        <v>444</v>
      </c>
      <c r="F4" s="804" t="s">
        <v>1775</v>
      </c>
      <c r="G4" s="804" t="s">
        <v>1775</v>
      </c>
      <c r="H4" s="766" t="s">
        <v>1776</v>
      </c>
      <c r="I4" s="568"/>
      <c r="AZ4" s="178" t="s">
        <v>323</v>
      </c>
      <c r="BA4" s="178" t="s">
        <v>324</v>
      </c>
      <c r="BC4" s="230" t="s">
        <v>420</v>
      </c>
      <c r="BD4" s="248"/>
      <c r="BE4" s="248"/>
      <c r="BG4" s="230" t="s">
        <v>455</v>
      </c>
      <c r="BL4" s="250" t="s">
        <v>463</v>
      </c>
      <c r="BN4" s="230" t="s">
        <v>119</v>
      </c>
      <c r="BT4" s="230" t="s">
        <v>694</v>
      </c>
      <c r="BY4" s="230" t="s">
        <v>56</v>
      </c>
      <c r="CB4" s="230" t="s">
        <v>258</v>
      </c>
    </row>
    <row r="5" spans="1:85" s="230" customFormat="1" ht="35.450000000000003" customHeight="1">
      <c r="A5" s="553" t="s">
        <v>318</v>
      </c>
      <c r="B5" s="203" t="s">
        <v>172</v>
      </c>
      <c r="C5" s="767">
        <v>2015</v>
      </c>
      <c r="D5" s="803" t="s">
        <v>1777</v>
      </c>
      <c r="E5" s="765" t="s">
        <v>444</v>
      </c>
      <c r="F5" s="805" t="s">
        <v>1998</v>
      </c>
      <c r="G5" s="805" t="s">
        <v>1998</v>
      </c>
      <c r="H5" s="768" t="s">
        <v>1778</v>
      </c>
      <c r="I5" s="276"/>
      <c r="AZ5" s="178" t="s">
        <v>327</v>
      </c>
      <c r="BA5" s="178" t="s">
        <v>328</v>
      </c>
      <c r="BC5" s="230" t="s">
        <v>214</v>
      </c>
      <c r="BD5" s="248"/>
      <c r="BE5" s="248"/>
      <c r="BG5" s="230" t="s">
        <v>447</v>
      </c>
      <c r="BL5" s="249" t="s">
        <v>464</v>
      </c>
      <c r="BT5" s="230" t="s">
        <v>668</v>
      </c>
      <c r="BY5" s="230" t="s">
        <v>719</v>
      </c>
      <c r="CB5" s="230" t="s">
        <v>259</v>
      </c>
    </row>
    <row r="6" spans="1:85" s="230" customFormat="1" ht="30" customHeight="1">
      <c r="A6" s="553" t="s">
        <v>318</v>
      </c>
      <c r="B6" s="203" t="s">
        <v>718</v>
      </c>
      <c r="C6" s="767">
        <v>2015</v>
      </c>
      <c r="D6" s="803" t="s">
        <v>1779</v>
      </c>
      <c r="E6" s="765" t="s">
        <v>444</v>
      </c>
      <c r="F6" s="805" t="s">
        <v>1780</v>
      </c>
      <c r="G6" s="805" t="s">
        <v>1780</v>
      </c>
      <c r="H6" s="768" t="s">
        <v>1776</v>
      </c>
      <c r="I6" s="276"/>
      <c r="AZ6" s="178" t="s">
        <v>329</v>
      </c>
      <c r="BA6" s="178" t="s">
        <v>330</v>
      </c>
      <c r="BC6" s="230" t="s">
        <v>415</v>
      </c>
      <c r="BD6" s="248"/>
      <c r="BE6" s="248"/>
      <c r="BG6" s="230" t="s">
        <v>451</v>
      </c>
      <c r="BL6" s="250" t="s">
        <v>639</v>
      </c>
      <c r="BT6" s="230" t="s">
        <v>669</v>
      </c>
      <c r="BY6" s="230" t="s">
        <v>717</v>
      </c>
      <c r="CB6" s="230" t="s">
        <v>731</v>
      </c>
    </row>
    <row r="7" spans="1:85" s="230" customFormat="1" ht="30.6" customHeight="1">
      <c r="A7" s="553" t="s">
        <v>318</v>
      </c>
      <c r="B7" s="203" t="s">
        <v>56</v>
      </c>
      <c r="C7" s="767">
        <v>2015</v>
      </c>
      <c r="D7" s="803" t="s">
        <v>1779</v>
      </c>
      <c r="E7" s="765" t="s">
        <v>444</v>
      </c>
      <c r="F7" s="805" t="s">
        <v>1780</v>
      </c>
      <c r="G7" s="805" t="s">
        <v>1780</v>
      </c>
      <c r="H7" s="768" t="s">
        <v>1776</v>
      </c>
      <c r="I7" s="276"/>
      <c r="AZ7" s="178" t="s">
        <v>336</v>
      </c>
      <c r="BA7" s="178" t="s">
        <v>318</v>
      </c>
      <c r="BC7" s="230" t="s">
        <v>416</v>
      </c>
      <c r="BD7" s="248"/>
      <c r="BE7" s="248"/>
      <c r="BG7" s="230" t="s">
        <v>452</v>
      </c>
      <c r="BL7" s="250" t="s">
        <v>465</v>
      </c>
      <c r="BN7" s="230" t="s">
        <v>653</v>
      </c>
      <c r="BT7" s="230" t="s">
        <v>695</v>
      </c>
      <c r="BY7" s="230" t="s">
        <v>173</v>
      </c>
      <c r="CB7" s="230" t="s">
        <v>732</v>
      </c>
    </row>
    <row r="8" spans="1:85" s="230" customFormat="1">
      <c r="A8" s="553" t="s">
        <v>318</v>
      </c>
      <c r="B8" s="203" t="s">
        <v>719</v>
      </c>
      <c r="C8" s="767">
        <v>2015</v>
      </c>
      <c r="D8" s="803" t="s">
        <v>1779</v>
      </c>
      <c r="E8" s="765" t="s">
        <v>444</v>
      </c>
      <c r="F8" s="805" t="s">
        <v>1780</v>
      </c>
      <c r="G8" s="805" t="s">
        <v>1780</v>
      </c>
      <c r="H8" s="768" t="s">
        <v>1776</v>
      </c>
      <c r="I8" s="276"/>
      <c r="AZ8" s="178" t="s">
        <v>331</v>
      </c>
      <c r="BA8" s="178" t="s">
        <v>314</v>
      </c>
      <c r="BC8" s="230" t="s">
        <v>417</v>
      </c>
      <c r="BD8" s="248"/>
      <c r="BE8" s="248"/>
      <c r="BG8" s="230" t="s">
        <v>453</v>
      </c>
      <c r="BL8" s="250" t="s">
        <v>466</v>
      </c>
      <c r="BN8" s="230" t="s">
        <v>114</v>
      </c>
      <c r="BT8" s="230" t="s">
        <v>670</v>
      </c>
      <c r="BY8" s="230" t="s">
        <v>707</v>
      </c>
      <c r="CB8" s="230" t="s">
        <v>733</v>
      </c>
    </row>
    <row r="9" spans="1:85" s="230" customFormat="1" ht="25.5">
      <c r="A9" s="553" t="s">
        <v>318</v>
      </c>
      <c r="B9" s="203" t="s">
        <v>717</v>
      </c>
      <c r="C9" s="767">
        <v>2015</v>
      </c>
      <c r="D9" s="803" t="s">
        <v>1781</v>
      </c>
      <c r="E9" s="765" t="s">
        <v>444</v>
      </c>
      <c r="F9" s="805" t="s">
        <v>1780</v>
      </c>
      <c r="G9" s="805" t="s">
        <v>1780</v>
      </c>
      <c r="H9" s="768" t="s">
        <v>1776</v>
      </c>
      <c r="I9" s="276"/>
      <c r="AZ9" s="178" t="s">
        <v>361</v>
      </c>
      <c r="BA9" s="178" t="s">
        <v>39</v>
      </c>
      <c r="BC9" s="230" t="s">
        <v>418</v>
      </c>
      <c r="BD9" s="248"/>
      <c r="BE9" s="248"/>
      <c r="BG9" s="230" t="s">
        <v>454</v>
      </c>
      <c r="BL9" s="250" t="s">
        <v>640</v>
      </c>
      <c r="BN9" s="230" t="s">
        <v>656</v>
      </c>
      <c r="BT9" s="230" t="s">
        <v>135</v>
      </c>
      <c r="BY9" s="230" t="s">
        <v>708</v>
      </c>
      <c r="CB9" s="230" t="s">
        <v>190</v>
      </c>
    </row>
    <row r="10" spans="1:85" s="230" customFormat="1">
      <c r="A10" s="553" t="s">
        <v>318</v>
      </c>
      <c r="B10" s="203" t="s">
        <v>173</v>
      </c>
      <c r="C10" s="767">
        <v>2015</v>
      </c>
      <c r="D10" s="803" t="s">
        <v>1779</v>
      </c>
      <c r="E10" s="765" t="s">
        <v>444</v>
      </c>
      <c r="F10" s="805" t="s">
        <v>1780</v>
      </c>
      <c r="G10" s="805" t="s">
        <v>1780</v>
      </c>
      <c r="H10" s="768" t="s">
        <v>1776</v>
      </c>
      <c r="I10" s="276"/>
      <c r="AZ10" s="178" t="s">
        <v>332</v>
      </c>
      <c r="BA10" s="178" t="s">
        <v>333</v>
      </c>
      <c r="BD10" s="248"/>
      <c r="BE10" s="248"/>
      <c r="BL10" s="250" t="s">
        <v>641</v>
      </c>
      <c r="BN10" s="230" t="s">
        <v>114</v>
      </c>
      <c r="BT10" s="230" t="s">
        <v>671</v>
      </c>
      <c r="BY10" s="230" t="s">
        <v>709</v>
      </c>
      <c r="CB10" s="230" t="s">
        <v>191</v>
      </c>
    </row>
    <row r="11" spans="1:85" s="230" customFormat="1" ht="25.5">
      <c r="A11" s="553" t="s">
        <v>318</v>
      </c>
      <c r="B11" s="203" t="s">
        <v>708</v>
      </c>
      <c r="C11" s="767">
        <v>2015</v>
      </c>
      <c r="D11" s="803" t="s">
        <v>1782</v>
      </c>
      <c r="E11" s="765"/>
      <c r="F11" s="805" t="s">
        <v>1782</v>
      </c>
      <c r="G11" s="805" t="s">
        <v>1782</v>
      </c>
      <c r="H11" s="768" t="s">
        <v>1783</v>
      </c>
      <c r="I11" s="761"/>
      <c r="AZ11" s="178" t="s">
        <v>334</v>
      </c>
      <c r="BA11" s="178" t="s">
        <v>120</v>
      </c>
      <c r="BD11" s="248"/>
      <c r="BE11" s="248"/>
      <c r="BL11" s="250" t="s">
        <v>467</v>
      </c>
      <c r="BN11" s="230" t="s">
        <v>116</v>
      </c>
      <c r="BT11" s="230" t="s">
        <v>672</v>
      </c>
      <c r="BY11" s="230" t="s">
        <v>182</v>
      </c>
    </row>
    <row r="12" spans="1:85" s="230" customFormat="1">
      <c r="A12" s="553" t="s">
        <v>318</v>
      </c>
      <c r="B12" s="203" t="s">
        <v>709</v>
      </c>
      <c r="C12" s="767">
        <v>2015</v>
      </c>
      <c r="D12" s="803" t="s">
        <v>1779</v>
      </c>
      <c r="E12" s="765" t="s">
        <v>444</v>
      </c>
      <c r="F12" s="805" t="s">
        <v>1780</v>
      </c>
      <c r="G12" s="805" t="s">
        <v>1780</v>
      </c>
      <c r="H12" s="768" t="s">
        <v>1776</v>
      </c>
      <c r="I12" s="763"/>
      <c r="AZ12" s="178" t="s">
        <v>335</v>
      </c>
      <c r="BA12" s="178" t="s">
        <v>48</v>
      </c>
      <c r="BC12" s="251" t="s">
        <v>422</v>
      </c>
      <c r="BD12" s="248"/>
      <c r="BE12" s="248"/>
      <c r="BG12" s="251" t="s">
        <v>72</v>
      </c>
      <c r="BJ12" s="251" t="s">
        <v>806</v>
      </c>
      <c r="BL12" s="250" t="s">
        <v>468</v>
      </c>
      <c r="BN12" s="230" t="s">
        <v>117</v>
      </c>
      <c r="BT12" s="230" t="s">
        <v>696</v>
      </c>
      <c r="BY12" s="230" t="s">
        <v>710</v>
      </c>
    </row>
    <row r="13" spans="1:85" s="230" customFormat="1">
      <c r="A13" s="553" t="s">
        <v>318</v>
      </c>
      <c r="B13" s="203" t="s">
        <v>182</v>
      </c>
      <c r="C13" s="767">
        <v>2015</v>
      </c>
      <c r="D13" s="803" t="s">
        <v>1779</v>
      </c>
      <c r="E13" s="765" t="s">
        <v>444</v>
      </c>
      <c r="F13" s="805" t="s">
        <v>1780</v>
      </c>
      <c r="G13" s="805" t="s">
        <v>1780</v>
      </c>
      <c r="H13" s="768" t="s">
        <v>1776</v>
      </c>
      <c r="I13" s="763"/>
      <c r="AZ13" s="283" t="s">
        <v>363</v>
      </c>
      <c r="BA13" s="283" t="s">
        <v>315</v>
      </c>
      <c r="BC13" s="230" t="s">
        <v>54</v>
      </c>
      <c r="BD13" s="248"/>
      <c r="BE13" s="248"/>
      <c r="BG13" s="230" t="s">
        <v>65</v>
      </c>
      <c r="BJ13" s="252" t="s">
        <v>65</v>
      </c>
      <c r="BL13" s="250" t="s">
        <v>469</v>
      </c>
      <c r="BN13" s="230" t="s">
        <v>118</v>
      </c>
      <c r="BT13" s="230" t="s">
        <v>673</v>
      </c>
      <c r="BY13" s="230" t="s">
        <v>720</v>
      </c>
    </row>
    <row r="14" spans="1:85" s="230" customFormat="1">
      <c r="A14" s="553" t="s">
        <v>318</v>
      </c>
      <c r="B14" s="203" t="s">
        <v>710</v>
      </c>
      <c r="C14" s="767">
        <v>2015</v>
      </c>
      <c r="D14" s="803" t="s">
        <v>1779</v>
      </c>
      <c r="E14" s="765" t="s">
        <v>444</v>
      </c>
      <c r="F14" s="805" t="s">
        <v>1780</v>
      </c>
      <c r="G14" s="805" t="s">
        <v>1780</v>
      </c>
      <c r="H14" s="768" t="s">
        <v>1776</v>
      </c>
      <c r="I14" s="763"/>
      <c r="AZ14" s="178" t="s">
        <v>337</v>
      </c>
      <c r="BA14" s="178" t="s">
        <v>338</v>
      </c>
      <c r="BC14" s="230" t="s">
        <v>423</v>
      </c>
      <c r="BD14" s="248"/>
      <c r="BE14" s="248"/>
      <c r="BG14" s="230" t="s">
        <v>73</v>
      </c>
      <c r="BJ14" s="252" t="s">
        <v>744</v>
      </c>
      <c r="BL14" s="250" t="s">
        <v>470</v>
      </c>
      <c r="BN14" s="230" t="s">
        <v>658</v>
      </c>
      <c r="BT14" s="230" t="s">
        <v>697</v>
      </c>
      <c r="BY14" s="230" t="s">
        <v>711</v>
      </c>
    </row>
    <row r="15" spans="1:85" ht="14.25">
      <c r="A15" s="553" t="s">
        <v>318</v>
      </c>
      <c r="B15" s="203" t="s">
        <v>720</v>
      </c>
      <c r="C15" s="767">
        <v>2015</v>
      </c>
      <c r="D15" s="803" t="s">
        <v>1779</v>
      </c>
      <c r="E15" s="765" t="s">
        <v>444</v>
      </c>
      <c r="F15" s="805" t="s">
        <v>1780</v>
      </c>
      <c r="G15" s="805" t="s">
        <v>1780</v>
      </c>
      <c r="H15" s="768" t="s">
        <v>1776</v>
      </c>
      <c r="I15" s="763"/>
      <c r="J15" s="160"/>
      <c r="AZ15" s="178" t="s">
        <v>325</v>
      </c>
      <c r="BA15" s="178" t="s">
        <v>326</v>
      </c>
      <c r="BB15" s="71"/>
      <c r="BC15" s="71" t="s">
        <v>173</v>
      </c>
      <c r="BD15" s="177"/>
      <c r="BE15" s="177"/>
      <c r="BF15" s="71"/>
      <c r="BG15" s="71" t="s">
        <v>736</v>
      </c>
      <c r="BH15" s="71"/>
      <c r="BI15" s="71"/>
      <c r="BJ15" s="71"/>
      <c r="BK15" s="71"/>
      <c r="BL15" s="179" t="s">
        <v>471</v>
      </c>
      <c r="BM15" s="71"/>
      <c r="BN15" s="71" t="s">
        <v>657</v>
      </c>
      <c r="BO15" s="71"/>
      <c r="BP15" s="71"/>
      <c r="BQ15" s="71"/>
      <c r="BR15" s="71"/>
      <c r="BS15" s="71"/>
      <c r="BT15" s="65" t="s">
        <v>674</v>
      </c>
      <c r="BU15" s="65"/>
      <c r="BV15" s="65"/>
      <c r="BW15" s="65"/>
      <c r="BX15" s="65"/>
      <c r="BY15" s="65" t="s">
        <v>712</v>
      </c>
      <c r="BZ15" s="65"/>
      <c r="CA15" s="65"/>
      <c r="CB15" s="71"/>
      <c r="CC15" s="71"/>
      <c r="CD15" s="71"/>
      <c r="CE15" s="71"/>
      <c r="CF15" s="71"/>
      <c r="CG15" s="71"/>
    </row>
    <row r="16" spans="1:85" ht="14.45" customHeight="1">
      <c r="A16" s="553" t="s">
        <v>318</v>
      </c>
      <c r="B16" s="203" t="s">
        <v>712</v>
      </c>
      <c r="C16" s="767">
        <v>2015</v>
      </c>
      <c r="D16" s="803" t="s">
        <v>1779</v>
      </c>
      <c r="E16" s="765" t="s">
        <v>444</v>
      </c>
      <c r="F16" s="805" t="s">
        <v>1780</v>
      </c>
      <c r="G16" s="805" t="s">
        <v>1780</v>
      </c>
      <c r="H16" s="768" t="s">
        <v>1776</v>
      </c>
      <c r="I16" s="763"/>
      <c r="J16" s="160"/>
      <c r="AZ16" s="178" t="s">
        <v>339</v>
      </c>
      <c r="BA16" s="178" t="s">
        <v>340</v>
      </c>
      <c r="BB16" s="71"/>
      <c r="BC16" s="71" t="s">
        <v>424</v>
      </c>
      <c r="BD16" s="177"/>
      <c r="BE16" s="177"/>
      <c r="BF16" s="71"/>
      <c r="BG16" s="71"/>
      <c r="BH16" s="71"/>
      <c r="BI16" s="71"/>
      <c r="BJ16" s="71"/>
      <c r="BK16" s="71"/>
      <c r="BL16" s="179" t="s">
        <v>642</v>
      </c>
      <c r="BM16" s="71"/>
      <c r="BN16" s="71" t="s">
        <v>659</v>
      </c>
      <c r="BO16" s="71"/>
      <c r="BP16" s="71"/>
      <c r="BQ16" s="71"/>
      <c r="BR16" s="71"/>
      <c r="BS16" s="71"/>
      <c r="BT16" s="65" t="s">
        <v>137</v>
      </c>
      <c r="BU16" s="65"/>
      <c r="BV16" s="65"/>
      <c r="BW16" s="65"/>
      <c r="BX16" s="65"/>
      <c r="BY16" s="65" t="s">
        <v>723</v>
      </c>
      <c r="BZ16" s="65"/>
      <c r="CA16" s="65"/>
      <c r="CB16" s="71"/>
      <c r="CC16" s="71"/>
      <c r="CD16" s="71"/>
      <c r="CE16" s="71"/>
      <c r="CF16" s="71"/>
      <c r="CG16" s="71"/>
    </row>
    <row r="17" spans="1:85" ht="14.25">
      <c r="A17" s="553" t="s">
        <v>318</v>
      </c>
      <c r="B17" s="203" t="s">
        <v>723</v>
      </c>
      <c r="C17" s="767">
        <v>2015</v>
      </c>
      <c r="D17" s="803" t="s">
        <v>1779</v>
      </c>
      <c r="E17" s="765" t="s">
        <v>444</v>
      </c>
      <c r="F17" s="805" t="s">
        <v>1780</v>
      </c>
      <c r="G17" s="805" t="s">
        <v>1780</v>
      </c>
      <c r="H17" s="768" t="s">
        <v>1776</v>
      </c>
      <c r="I17" s="763"/>
      <c r="J17" s="160"/>
      <c r="AZ17" s="178" t="s">
        <v>341</v>
      </c>
      <c r="BA17" s="178" t="s">
        <v>342</v>
      </c>
      <c r="BB17" s="71"/>
      <c r="BC17" s="71" t="s">
        <v>182</v>
      </c>
      <c r="BD17" s="177"/>
      <c r="BE17" s="177"/>
      <c r="BF17" s="71"/>
      <c r="BG17" s="71"/>
      <c r="BH17" s="71"/>
      <c r="BI17" s="71"/>
      <c r="BJ17" s="71"/>
      <c r="BK17" s="71"/>
      <c r="BL17" s="179" t="s">
        <v>96</v>
      </c>
      <c r="BM17" s="71"/>
      <c r="BN17" s="71" t="s">
        <v>660</v>
      </c>
      <c r="BO17" s="71"/>
      <c r="BP17" s="71"/>
      <c r="BQ17" s="71"/>
      <c r="BR17" s="71"/>
      <c r="BS17" s="71"/>
      <c r="BT17" s="65" t="s">
        <v>698</v>
      </c>
      <c r="BU17" s="65"/>
      <c r="BV17" s="65"/>
      <c r="BW17" s="65"/>
      <c r="BX17" s="65"/>
      <c r="BY17" s="65" t="s">
        <v>713</v>
      </c>
      <c r="BZ17" s="65"/>
      <c r="CA17" s="65"/>
      <c r="CB17" s="71"/>
      <c r="CC17" s="71"/>
      <c r="CD17" s="71"/>
      <c r="CE17" s="71"/>
      <c r="CF17" s="71"/>
      <c r="CG17" s="71"/>
    </row>
    <row r="18" spans="1:85" ht="14.25">
      <c r="A18" s="553" t="s">
        <v>318</v>
      </c>
      <c r="B18" s="203" t="s">
        <v>713</v>
      </c>
      <c r="C18" s="767">
        <v>2015</v>
      </c>
      <c r="D18" s="803" t="s">
        <v>1779</v>
      </c>
      <c r="E18" s="765" t="s">
        <v>444</v>
      </c>
      <c r="F18" s="805" t="s">
        <v>1780</v>
      </c>
      <c r="G18" s="805" t="s">
        <v>1780</v>
      </c>
      <c r="H18" s="768" t="s">
        <v>1776</v>
      </c>
      <c r="I18" s="763"/>
      <c r="J18" s="160"/>
      <c r="AZ18" s="178" t="s">
        <v>343</v>
      </c>
      <c r="BA18" s="178" t="s">
        <v>95</v>
      </c>
      <c r="BB18" s="71"/>
      <c r="BC18" s="71" t="s">
        <v>425</v>
      </c>
      <c r="BD18" s="177"/>
      <c r="BE18" s="177"/>
      <c r="BF18" s="71"/>
      <c r="BG18" s="71"/>
      <c r="BH18" s="71"/>
      <c r="BI18" s="71"/>
      <c r="BJ18" s="71"/>
      <c r="BK18" s="71"/>
      <c r="BL18" s="179" t="s">
        <v>472</v>
      </c>
      <c r="BM18" s="71"/>
      <c r="BN18" s="71" t="s">
        <v>661</v>
      </c>
      <c r="BO18" s="71"/>
      <c r="BP18" s="71"/>
      <c r="BQ18" s="71"/>
      <c r="BR18" s="71"/>
      <c r="BS18" s="71"/>
      <c r="BT18" s="65" t="s">
        <v>727</v>
      </c>
      <c r="BU18" s="65"/>
      <c r="BV18" s="65"/>
      <c r="BW18" s="65"/>
      <c r="BX18" s="65"/>
      <c r="BY18" s="65" t="s">
        <v>714</v>
      </c>
      <c r="BZ18" s="65"/>
      <c r="CA18" s="65"/>
      <c r="CB18" s="71"/>
      <c r="CC18" s="71"/>
      <c r="CD18" s="71"/>
      <c r="CE18" s="71"/>
      <c r="CF18" s="71"/>
      <c r="CG18" s="71"/>
    </row>
    <row r="19" spans="1:85" ht="25.5">
      <c r="A19" s="553" t="s">
        <v>318</v>
      </c>
      <c r="B19" s="203" t="s">
        <v>714</v>
      </c>
      <c r="C19" s="767">
        <v>2015</v>
      </c>
      <c r="D19" s="803" t="s">
        <v>1782</v>
      </c>
      <c r="E19" s="765"/>
      <c r="F19" s="805" t="s">
        <v>1782</v>
      </c>
      <c r="G19" s="805" t="s">
        <v>1782</v>
      </c>
      <c r="H19" s="768" t="s">
        <v>1783</v>
      </c>
      <c r="I19" s="763"/>
      <c r="AZ19" s="178" t="s">
        <v>345</v>
      </c>
      <c r="BA19" s="178" t="s">
        <v>317</v>
      </c>
      <c r="BB19" s="71"/>
      <c r="BC19" s="71" t="s">
        <v>426</v>
      </c>
      <c r="BD19" s="177"/>
      <c r="BE19" s="177"/>
      <c r="BF19" s="71"/>
      <c r="BG19" s="71"/>
      <c r="BH19" s="71"/>
      <c r="BI19" s="71"/>
      <c r="BJ19" s="71"/>
      <c r="BK19" s="71"/>
      <c r="BL19" s="179" t="s">
        <v>473</v>
      </c>
      <c r="BM19" s="71"/>
      <c r="BN19" s="71" t="s">
        <v>662</v>
      </c>
      <c r="BO19" s="71"/>
      <c r="BP19" s="71"/>
      <c r="BQ19" s="71"/>
      <c r="BR19" s="71"/>
      <c r="BS19" s="71"/>
      <c r="BT19" s="65" t="s">
        <v>728</v>
      </c>
      <c r="BU19" s="65"/>
      <c r="BV19" s="65"/>
      <c r="BW19" s="65"/>
      <c r="BX19" s="65"/>
      <c r="BY19" s="65" t="s">
        <v>722</v>
      </c>
      <c r="BZ19" s="65"/>
      <c r="CA19" s="65"/>
      <c r="CB19" s="71"/>
      <c r="CC19" s="71"/>
      <c r="CD19" s="71"/>
      <c r="CE19" s="71"/>
      <c r="CF19" s="71"/>
      <c r="CG19" s="71"/>
    </row>
    <row r="20" spans="1:85" ht="25.5">
      <c r="A20" s="553" t="s">
        <v>318</v>
      </c>
      <c r="B20" s="203" t="s">
        <v>722</v>
      </c>
      <c r="C20" s="767">
        <v>2015</v>
      </c>
      <c r="D20" s="803" t="s">
        <v>1782</v>
      </c>
      <c r="E20" s="765"/>
      <c r="F20" s="805" t="s">
        <v>1782</v>
      </c>
      <c r="G20" s="805" t="s">
        <v>1782</v>
      </c>
      <c r="H20" s="768" t="s">
        <v>1783</v>
      </c>
      <c r="I20" s="763"/>
      <c r="AZ20" s="178" t="s">
        <v>346</v>
      </c>
      <c r="BA20" s="178" t="s">
        <v>347</v>
      </c>
      <c r="BB20" s="71"/>
      <c r="BC20" s="71" t="s">
        <v>427</v>
      </c>
      <c r="BD20" s="177"/>
      <c r="BE20" s="177"/>
      <c r="BF20" s="71"/>
      <c r="BG20" s="71"/>
      <c r="BH20" s="71"/>
      <c r="BI20" s="71"/>
      <c r="BJ20" s="71"/>
      <c r="BK20" s="71"/>
      <c r="BL20" s="179" t="s">
        <v>474</v>
      </c>
      <c r="BM20" s="71"/>
      <c r="BN20" s="71" t="s">
        <v>663</v>
      </c>
      <c r="BO20" s="71"/>
      <c r="BP20" s="71"/>
      <c r="BQ20" s="71"/>
      <c r="BR20" s="71"/>
      <c r="BS20" s="71"/>
      <c r="BT20" s="65" t="s">
        <v>729</v>
      </c>
      <c r="BU20" s="65"/>
      <c r="BV20" s="65"/>
      <c r="BW20" s="65"/>
      <c r="BX20" s="65"/>
      <c r="BY20" s="65" t="s">
        <v>721</v>
      </c>
      <c r="BZ20" s="65"/>
      <c r="CA20" s="65"/>
      <c r="CB20" s="71"/>
      <c r="CC20" s="71"/>
      <c r="CD20" s="71"/>
      <c r="CE20" s="71"/>
      <c r="CF20" s="71"/>
      <c r="CG20" s="71"/>
    </row>
    <row r="21" spans="1:85">
      <c r="A21" s="553" t="s">
        <v>318</v>
      </c>
      <c r="B21" s="203" t="s">
        <v>721</v>
      </c>
      <c r="C21" s="767">
        <v>2015</v>
      </c>
      <c r="D21" s="803" t="s">
        <v>1784</v>
      </c>
      <c r="E21" s="765" t="s">
        <v>444</v>
      </c>
      <c r="F21" s="805" t="s">
        <v>1775</v>
      </c>
      <c r="G21" s="805" t="s">
        <v>1144</v>
      </c>
      <c r="H21" s="768" t="s">
        <v>1776</v>
      </c>
      <c r="I21" s="763"/>
      <c r="AZ21" s="178" t="s">
        <v>344</v>
      </c>
      <c r="BA21" s="178" t="s">
        <v>313</v>
      </c>
      <c r="BB21" s="71"/>
      <c r="BC21" s="71" t="s">
        <v>428</v>
      </c>
      <c r="BD21" s="177"/>
      <c r="BE21" s="177"/>
      <c r="BF21" s="71"/>
      <c r="BG21" s="190" t="s">
        <v>741</v>
      </c>
      <c r="BH21" t="s">
        <v>795</v>
      </c>
      <c r="BI21" s="71"/>
      <c r="BJ21" s="71"/>
      <c r="BK21" s="71"/>
      <c r="BL21" s="179" t="s">
        <v>475</v>
      </c>
      <c r="BM21" s="71"/>
      <c r="BN21" s="71" t="s">
        <v>664</v>
      </c>
      <c r="BO21" s="71"/>
      <c r="BP21" s="71"/>
      <c r="BQ21" s="71"/>
      <c r="BR21" s="71"/>
      <c r="BS21" s="71"/>
      <c r="BT21" s="65" t="s">
        <v>730</v>
      </c>
      <c r="BU21" s="65"/>
      <c r="BV21" s="65"/>
      <c r="BW21" s="65"/>
      <c r="BX21" s="65"/>
      <c r="BY21" s="65" t="s">
        <v>715</v>
      </c>
      <c r="BZ21" s="65"/>
      <c r="CA21" s="65"/>
      <c r="CB21" s="71"/>
      <c r="CC21" s="71"/>
      <c r="CD21" s="71"/>
      <c r="CE21" s="71"/>
      <c r="CF21" s="71"/>
      <c r="CG21" s="71"/>
    </row>
    <row r="22" spans="1:85">
      <c r="A22" s="553" t="s">
        <v>318</v>
      </c>
      <c r="B22" s="203" t="s">
        <v>721</v>
      </c>
      <c r="C22" s="767">
        <v>2015</v>
      </c>
      <c r="D22" s="803" t="s">
        <v>1777</v>
      </c>
      <c r="E22" s="765" t="s">
        <v>444</v>
      </c>
      <c r="F22" s="805" t="s">
        <v>1998</v>
      </c>
      <c r="G22" s="805" t="s">
        <v>1998</v>
      </c>
      <c r="H22" s="768" t="s">
        <v>1785</v>
      </c>
      <c r="I22" s="763"/>
      <c r="AZ22" s="178" t="s">
        <v>348</v>
      </c>
      <c r="BA22" s="178" t="s">
        <v>349</v>
      </c>
      <c r="BB22" s="71"/>
      <c r="BC22" s="71" t="s">
        <v>115</v>
      </c>
      <c r="BD22" s="177"/>
      <c r="BE22" s="177"/>
      <c r="BF22" s="71"/>
      <c r="BG22" s="71"/>
      <c r="BH22" s="71"/>
      <c r="BI22" s="71"/>
      <c r="BJ22" s="71"/>
      <c r="BK22" s="71"/>
      <c r="BL22" s="179" t="s">
        <v>476</v>
      </c>
      <c r="BM22" s="71"/>
      <c r="BN22" s="71" t="s">
        <v>665</v>
      </c>
      <c r="BO22" s="71"/>
      <c r="BP22" s="71"/>
      <c r="BQ22" s="71"/>
      <c r="BR22" s="71"/>
      <c r="BS22" s="71"/>
      <c r="BT22" s="65" t="s">
        <v>675</v>
      </c>
      <c r="BU22" s="65"/>
      <c r="BV22" s="65"/>
      <c r="BW22" s="65"/>
      <c r="BX22" s="65"/>
      <c r="BY22" s="65" t="s">
        <v>441</v>
      </c>
      <c r="BZ22" s="65"/>
      <c r="CA22" s="65"/>
      <c r="CB22" s="71"/>
      <c r="CC22" s="71"/>
      <c r="CD22" s="71"/>
      <c r="CE22" s="71"/>
      <c r="CF22" s="71"/>
      <c r="CG22" s="71"/>
    </row>
    <row r="23" spans="1:85" ht="25.5">
      <c r="A23" s="553" t="s">
        <v>318</v>
      </c>
      <c r="B23" s="203" t="s">
        <v>1786</v>
      </c>
      <c r="C23" s="767">
        <v>2015</v>
      </c>
      <c r="D23" s="803" t="s">
        <v>1811</v>
      </c>
      <c r="E23" s="765" t="s">
        <v>444</v>
      </c>
      <c r="F23" s="805" t="s">
        <v>1780</v>
      </c>
      <c r="G23" s="805" t="s">
        <v>1780</v>
      </c>
      <c r="H23" s="768" t="s">
        <v>1776</v>
      </c>
      <c r="I23" s="763"/>
      <c r="AZ23" s="178" t="s">
        <v>350</v>
      </c>
      <c r="BA23" s="178" t="s">
        <v>316</v>
      </c>
      <c r="BB23" s="71"/>
      <c r="BC23" s="71" t="s">
        <v>429</v>
      </c>
      <c r="BD23" s="177"/>
      <c r="BE23" s="177"/>
      <c r="BF23" s="71"/>
      <c r="BG23" s="71"/>
      <c r="BH23" s="71"/>
      <c r="BI23" s="71"/>
      <c r="BJ23" s="71"/>
      <c r="BK23" s="71"/>
      <c r="BL23" s="179" t="s">
        <v>477</v>
      </c>
      <c r="BM23" s="71"/>
      <c r="BN23" s="71" t="s">
        <v>666</v>
      </c>
      <c r="BO23" s="71"/>
      <c r="BP23" s="71"/>
      <c r="BQ23" s="71"/>
      <c r="BR23" s="71"/>
      <c r="BS23" s="71"/>
      <c r="BT23" s="65" t="s">
        <v>676</v>
      </c>
      <c r="BU23" s="65"/>
      <c r="BV23" s="65"/>
      <c r="BW23" s="65"/>
      <c r="BX23" s="65"/>
      <c r="BY23" s="65" t="s">
        <v>716</v>
      </c>
      <c r="BZ23" s="65"/>
      <c r="CA23" s="65"/>
      <c r="CB23" s="71"/>
      <c r="CC23" s="71"/>
      <c r="CD23" s="71"/>
      <c r="CE23" s="71"/>
      <c r="CF23" s="71"/>
      <c r="CG23" s="71"/>
    </row>
    <row r="24" spans="1:85">
      <c r="A24" s="553" t="s">
        <v>318</v>
      </c>
      <c r="B24" s="203" t="s">
        <v>1787</v>
      </c>
      <c r="C24" s="767">
        <v>2015</v>
      </c>
      <c r="D24" s="803" t="s">
        <v>1779</v>
      </c>
      <c r="E24" s="765" t="s">
        <v>444</v>
      </c>
      <c r="F24" s="805" t="s">
        <v>1780</v>
      </c>
      <c r="G24" s="805" t="s">
        <v>1780</v>
      </c>
      <c r="H24" s="768" t="s">
        <v>1776</v>
      </c>
      <c r="I24" s="763"/>
      <c r="AZ24" s="178" t="s">
        <v>351</v>
      </c>
      <c r="BA24" s="178" t="s">
        <v>352</v>
      </c>
      <c r="BB24" s="71"/>
      <c r="BC24" s="71"/>
      <c r="BD24" s="177"/>
      <c r="BE24" s="177"/>
      <c r="BF24" s="71"/>
      <c r="BG24" s="71"/>
      <c r="BH24" s="71"/>
      <c r="BI24" s="71"/>
      <c r="BJ24" s="71"/>
      <c r="BK24" s="71"/>
      <c r="BL24" s="179" t="s">
        <v>478</v>
      </c>
      <c r="BM24" s="71"/>
      <c r="BN24" s="71" t="s">
        <v>654</v>
      </c>
      <c r="BO24" s="71"/>
      <c r="BP24" s="71"/>
      <c r="BQ24" s="71"/>
      <c r="BR24" s="71"/>
      <c r="BS24" s="71"/>
      <c r="BT24" s="65" t="s">
        <v>677</v>
      </c>
      <c r="BU24" s="65"/>
      <c r="BV24" s="65"/>
      <c r="BW24" s="65"/>
      <c r="BX24" s="65"/>
      <c r="BY24" s="71"/>
      <c r="BZ24" s="65"/>
      <c r="CA24" s="65"/>
      <c r="CB24" s="71"/>
      <c r="CC24" s="71"/>
      <c r="CD24" s="71"/>
      <c r="CE24" s="71"/>
      <c r="CF24" s="71"/>
      <c r="CG24" s="71"/>
    </row>
    <row r="25" spans="1:85" ht="25.5">
      <c r="A25" s="553" t="s">
        <v>318</v>
      </c>
      <c r="B25" s="203" t="s">
        <v>716</v>
      </c>
      <c r="C25" s="767">
        <v>2015</v>
      </c>
      <c r="D25" s="803" t="s">
        <v>1788</v>
      </c>
      <c r="E25" s="765" t="s">
        <v>444</v>
      </c>
      <c r="F25" s="805" t="s">
        <v>1144</v>
      </c>
      <c r="G25" s="805" t="s">
        <v>1144</v>
      </c>
      <c r="H25" s="768" t="s">
        <v>1789</v>
      </c>
      <c r="I25" s="763"/>
      <c r="AZ25" s="178" t="s">
        <v>353</v>
      </c>
      <c r="BA25" s="178" t="s">
        <v>354</v>
      </c>
      <c r="BB25" s="71"/>
      <c r="BC25" s="71"/>
      <c r="BD25" s="177"/>
      <c r="BE25" s="177"/>
      <c r="BF25" s="71"/>
      <c r="BG25" s="71"/>
      <c r="BH25" s="71"/>
      <c r="BI25" s="71"/>
      <c r="BJ25" s="71"/>
      <c r="BK25" s="71"/>
      <c r="BL25" s="179" t="s">
        <v>479</v>
      </c>
      <c r="BM25" s="71"/>
      <c r="BN25" s="71" t="s">
        <v>667</v>
      </c>
      <c r="BO25" s="71"/>
      <c r="BP25" s="71"/>
      <c r="BQ25" s="71"/>
      <c r="BR25" s="71"/>
      <c r="BS25" s="71"/>
      <c r="BT25" s="65" t="s">
        <v>678</v>
      </c>
      <c r="BU25" s="65"/>
      <c r="BV25" s="65"/>
      <c r="BW25" s="65"/>
      <c r="BX25" s="65"/>
      <c r="BY25" s="65"/>
      <c r="BZ25" s="65"/>
      <c r="CA25" s="65"/>
      <c r="CB25" s="71"/>
      <c r="CC25" s="71"/>
      <c r="CD25" s="71"/>
      <c r="CE25" s="71"/>
      <c r="CF25" s="71"/>
      <c r="CG25" s="71"/>
    </row>
    <row r="26" spans="1:85">
      <c r="A26" s="553" t="s">
        <v>318</v>
      </c>
      <c r="B26" s="203" t="s">
        <v>716</v>
      </c>
      <c r="C26" s="767">
        <v>2015</v>
      </c>
      <c r="D26" s="803" t="s">
        <v>1790</v>
      </c>
      <c r="E26" s="765" t="s">
        <v>444</v>
      </c>
      <c r="F26" s="805" t="s">
        <v>1144</v>
      </c>
      <c r="G26" s="805" t="s">
        <v>1144</v>
      </c>
      <c r="H26" s="768" t="s">
        <v>1791</v>
      </c>
      <c r="I26" s="763"/>
      <c r="AZ26" s="178" t="s">
        <v>355</v>
      </c>
      <c r="BA26" s="178" t="s">
        <v>356</v>
      </c>
      <c r="BB26" s="71"/>
      <c r="BC26" s="175" t="s">
        <v>421</v>
      </c>
      <c r="BD26" s="177"/>
      <c r="BE26" s="177"/>
      <c r="BF26" s="71"/>
      <c r="BG26" s="175" t="s">
        <v>460</v>
      </c>
      <c r="BH26" s="71"/>
      <c r="BI26" s="71"/>
      <c r="BJ26" s="71"/>
      <c r="BK26" s="71"/>
      <c r="BL26" s="179" t="s">
        <v>480</v>
      </c>
      <c r="BM26" s="71"/>
      <c r="BN26" s="71" t="s">
        <v>655</v>
      </c>
      <c r="BO26" s="71"/>
      <c r="BP26" s="71"/>
      <c r="BQ26" s="71"/>
      <c r="BR26" s="71"/>
      <c r="BS26" s="71"/>
      <c r="BT26" s="65" t="s">
        <v>699</v>
      </c>
      <c r="BU26" s="65"/>
      <c r="BV26" s="65"/>
      <c r="BW26" s="65"/>
      <c r="BX26" s="65"/>
      <c r="BY26" s="65" t="s">
        <v>724</v>
      </c>
      <c r="BZ26" s="65"/>
      <c r="CA26" s="65"/>
      <c r="CB26" s="71"/>
      <c r="CC26" s="62" t="s">
        <v>207</v>
      </c>
      <c r="CD26" s="63"/>
      <c r="CE26" s="62" t="s">
        <v>208</v>
      </c>
      <c r="CF26" s="90"/>
      <c r="CG26" s="90"/>
    </row>
    <row r="27" spans="1:85" ht="13.5" thickBot="1">
      <c r="A27" s="553"/>
      <c r="B27" s="203"/>
      <c r="C27" s="767"/>
      <c r="D27" s="803"/>
      <c r="E27" s="765"/>
      <c r="F27" s="805"/>
      <c r="G27" s="805"/>
      <c r="H27" s="768"/>
      <c r="I27" s="762"/>
      <c r="AZ27" s="178" t="s">
        <v>357</v>
      </c>
      <c r="BA27" s="178" t="s">
        <v>358</v>
      </c>
      <c r="BB27" s="71"/>
      <c r="BC27" s="71" t="s">
        <v>430</v>
      </c>
      <c r="BD27" s="177"/>
      <c r="BE27" s="177"/>
      <c r="BF27" s="71"/>
      <c r="BG27" s="71" t="s">
        <v>459</v>
      </c>
      <c r="BH27" s="71"/>
      <c r="BI27" s="71"/>
      <c r="BJ27" s="71"/>
      <c r="BK27" s="71"/>
      <c r="BL27" s="179" t="s">
        <v>481</v>
      </c>
      <c r="BM27" s="71"/>
      <c r="BN27" s="71"/>
      <c r="BO27" s="71"/>
      <c r="BP27" s="71"/>
      <c r="BQ27" s="71"/>
      <c r="BR27" s="71"/>
      <c r="BS27" s="71"/>
      <c r="BT27" s="65" t="s">
        <v>679</v>
      </c>
      <c r="BU27" s="65"/>
      <c r="BV27" s="65"/>
      <c r="BW27" s="65"/>
      <c r="BX27" s="65"/>
      <c r="BY27" s="65" t="s">
        <v>172</v>
      </c>
      <c r="BZ27" s="65"/>
      <c r="CA27" s="65"/>
      <c r="CB27" s="71"/>
      <c r="CC27" s="63" t="s">
        <v>209</v>
      </c>
      <c r="CD27" s="63"/>
      <c r="CE27" s="63" t="s">
        <v>210</v>
      </c>
      <c r="CF27" s="90"/>
      <c r="CG27" s="90"/>
    </row>
    <row r="28" spans="1:85" ht="14.25">
      <c r="A28" s="161" t="s">
        <v>367</v>
      </c>
      <c r="B28" s="162"/>
      <c r="C28" s="163"/>
      <c r="D28" s="164"/>
      <c r="E28" s="164"/>
      <c r="F28" s="164"/>
      <c r="G28" s="164"/>
      <c r="H28" s="163"/>
      <c r="AZ28" s="178" t="s">
        <v>359</v>
      </c>
      <c r="BA28" s="178" t="s">
        <v>360</v>
      </c>
      <c r="BB28" s="71"/>
      <c r="BC28" s="71" t="s">
        <v>431</v>
      </c>
      <c r="BD28" s="177"/>
      <c r="BE28" s="177"/>
      <c r="BF28" s="71"/>
      <c r="BG28" s="71" t="s">
        <v>267</v>
      </c>
      <c r="BH28" s="71"/>
      <c r="BI28" s="71"/>
      <c r="BJ28" s="71"/>
      <c r="BK28" s="71"/>
      <c r="BL28" s="179" t="s">
        <v>482</v>
      </c>
      <c r="BM28" s="71"/>
      <c r="BN28" s="71"/>
      <c r="BO28" s="71"/>
      <c r="BP28" s="71"/>
      <c r="BQ28" s="71"/>
      <c r="BR28" s="71"/>
      <c r="BS28" s="71"/>
      <c r="BT28" s="65" t="s">
        <v>680</v>
      </c>
      <c r="BU28" s="65"/>
      <c r="BV28" s="65"/>
      <c r="BW28" s="65"/>
      <c r="BX28" s="65"/>
      <c r="BY28" s="65" t="s">
        <v>718</v>
      </c>
      <c r="BZ28" s="65"/>
      <c r="CA28" s="65"/>
      <c r="CB28" s="71"/>
      <c r="CC28" s="63" t="s">
        <v>211</v>
      </c>
      <c r="CD28" s="63"/>
      <c r="CE28" s="63" t="s">
        <v>212</v>
      </c>
      <c r="CF28" s="90"/>
      <c r="CG28" s="90"/>
    </row>
    <row r="29" spans="1:85" ht="14.25">
      <c r="A29" s="162" t="s">
        <v>233</v>
      </c>
      <c r="B29" s="162"/>
      <c r="C29" s="162"/>
      <c r="D29" s="162"/>
      <c r="E29" s="162"/>
      <c r="F29" s="162"/>
      <c r="G29" s="162"/>
      <c r="H29" s="160"/>
      <c r="AZ29" s="178" t="s">
        <v>362</v>
      </c>
      <c r="BA29" s="178" t="s">
        <v>4</v>
      </c>
      <c r="BB29" s="71"/>
      <c r="BC29" s="71" t="s">
        <v>56</v>
      </c>
      <c r="BD29" s="177"/>
      <c r="BE29" s="177"/>
      <c r="BF29" s="71"/>
      <c r="BG29" s="71" t="s">
        <v>458</v>
      </c>
      <c r="BH29" s="71"/>
      <c r="BI29" s="71"/>
      <c r="BJ29" s="71"/>
      <c r="BK29" s="71"/>
      <c r="BL29" s="179" t="s">
        <v>483</v>
      </c>
      <c r="BM29" s="71"/>
      <c r="BN29" s="71"/>
      <c r="BO29" s="71"/>
      <c r="BP29" s="71"/>
      <c r="BQ29" s="71"/>
      <c r="BR29" s="71"/>
      <c r="BS29" s="71"/>
      <c r="BT29" s="65" t="s">
        <v>681</v>
      </c>
      <c r="BU29" s="65"/>
      <c r="BV29" s="65"/>
      <c r="BW29" s="65"/>
      <c r="BX29" s="65"/>
      <c r="BY29" s="65" t="s">
        <v>56</v>
      </c>
      <c r="BZ29" s="65"/>
      <c r="CA29" s="65"/>
      <c r="CB29" s="71"/>
      <c r="CC29" s="63" t="s">
        <v>213</v>
      </c>
      <c r="CD29" s="63"/>
      <c r="CE29" s="63" t="s">
        <v>214</v>
      </c>
      <c r="CF29" s="90"/>
      <c r="CG29" s="90"/>
    </row>
    <row r="30" spans="1:85" ht="14.25">
      <c r="A30" s="162" t="s">
        <v>239</v>
      </c>
      <c r="B30" s="162"/>
      <c r="C30" s="162"/>
      <c r="D30" s="162"/>
      <c r="E30" s="162"/>
      <c r="F30" s="162"/>
      <c r="G30" s="162"/>
      <c r="H30" s="160"/>
      <c r="AZ30" s="71"/>
      <c r="BA30" s="71"/>
      <c r="BB30" s="71"/>
      <c r="BC30" s="71" t="s">
        <v>432</v>
      </c>
      <c r="BD30" s="71"/>
      <c r="BE30" s="71"/>
      <c r="BF30" s="71"/>
      <c r="BG30" s="71" t="s">
        <v>456</v>
      </c>
      <c r="BH30" s="71"/>
      <c r="BI30" s="71"/>
      <c r="BJ30" s="71"/>
      <c r="BK30" s="71"/>
      <c r="BL30" s="179" t="s">
        <v>484</v>
      </c>
      <c r="BM30" s="71"/>
      <c r="BN30" s="71"/>
      <c r="BO30" s="71"/>
      <c r="BP30" s="71"/>
      <c r="BQ30" s="71"/>
      <c r="BR30" s="71"/>
      <c r="BS30" s="71"/>
      <c r="BT30" s="65" t="s">
        <v>682</v>
      </c>
      <c r="BU30" s="65"/>
      <c r="BV30" s="65"/>
      <c r="BW30" s="65"/>
      <c r="BX30" s="65"/>
      <c r="BY30" s="65" t="s">
        <v>726</v>
      </c>
      <c r="BZ30" s="65"/>
      <c r="CA30" s="65"/>
      <c r="CB30" s="71"/>
      <c r="CC30" s="63" t="s">
        <v>215</v>
      </c>
      <c r="CD30" s="63"/>
      <c r="CE30" s="63" t="s">
        <v>216</v>
      </c>
      <c r="CF30" s="90"/>
      <c r="CG30" s="90"/>
    </row>
    <row r="31" spans="1:85" ht="14.25">
      <c r="A31" s="174"/>
      <c r="B31" s="160"/>
      <c r="C31" s="160"/>
      <c r="D31" s="160"/>
      <c r="E31" s="160"/>
      <c r="F31" s="160"/>
      <c r="G31" s="160"/>
      <c r="H31" s="160"/>
      <c r="AZ31" s="71"/>
      <c r="BA31" s="71"/>
      <c r="BB31" s="71"/>
      <c r="BC31" s="71" t="s">
        <v>433</v>
      </c>
      <c r="BD31" s="71"/>
      <c r="BE31" s="71"/>
      <c r="BF31" s="71"/>
      <c r="BG31" s="71" t="s">
        <v>457</v>
      </c>
      <c r="BH31" s="71"/>
      <c r="BI31" s="71"/>
      <c r="BJ31" s="71"/>
      <c r="BK31" s="71"/>
      <c r="BL31" s="179" t="s">
        <v>485</v>
      </c>
      <c r="BM31" s="71"/>
      <c r="BN31" s="71"/>
      <c r="BO31" s="71"/>
      <c r="BP31" s="71"/>
      <c r="BQ31" s="71"/>
      <c r="BR31" s="71"/>
      <c r="BS31" s="71"/>
      <c r="BT31" s="65" t="s">
        <v>683</v>
      </c>
      <c r="BU31" s="65"/>
      <c r="BV31" s="65"/>
      <c r="BW31" s="65"/>
      <c r="BX31" s="65"/>
      <c r="BY31" s="65" t="s">
        <v>717</v>
      </c>
      <c r="BZ31" s="65"/>
      <c r="CA31" s="65"/>
      <c r="CB31" s="71"/>
      <c r="CC31" s="63" t="s">
        <v>217</v>
      </c>
      <c r="CD31" s="63"/>
      <c r="CE31" s="63" t="s">
        <v>203</v>
      </c>
      <c r="CF31" s="90"/>
      <c r="CG31" s="90"/>
    </row>
    <row r="32" spans="1:85">
      <c r="AZ32" s="175" t="s">
        <v>412</v>
      </c>
      <c r="BA32" s="71"/>
      <c r="BB32" s="71"/>
      <c r="BC32" s="71" t="s">
        <v>173</v>
      </c>
      <c r="BD32" s="71"/>
      <c r="BE32" s="71"/>
      <c r="BF32" s="71"/>
      <c r="BG32" s="71" t="s">
        <v>268</v>
      </c>
      <c r="BH32" s="71"/>
      <c r="BI32" s="71"/>
      <c r="BJ32" s="71"/>
      <c r="BK32" s="71"/>
      <c r="BL32" s="179" t="s">
        <v>486</v>
      </c>
      <c r="BM32" s="71"/>
      <c r="BN32" s="71"/>
      <c r="BO32" s="71"/>
      <c r="BP32" s="71"/>
      <c r="BQ32" s="71"/>
      <c r="BR32" s="71"/>
      <c r="BS32" s="71"/>
      <c r="BT32" s="65" t="s">
        <v>700</v>
      </c>
      <c r="BU32" s="65"/>
      <c r="BV32" s="65"/>
      <c r="BW32" s="65"/>
      <c r="BX32" s="65"/>
      <c r="BY32" s="65" t="s">
        <v>173</v>
      </c>
      <c r="BZ32" s="65"/>
      <c r="CA32" s="65"/>
      <c r="CB32" s="71"/>
      <c r="CC32" s="63" t="s">
        <v>218</v>
      </c>
      <c r="CD32" s="63"/>
      <c r="CE32" s="63" t="s">
        <v>200</v>
      </c>
      <c r="CF32" s="90"/>
      <c r="CG32" s="90"/>
    </row>
    <row r="33" spans="52:85">
      <c r="AZ33" s="71" t="s">
        <v>18</v>
      </c>
      <c r="BA33" s="71"/>
      <c r="BB33" s="71"/>
      <c r="BC33" s="71" t="s">
        <v>424</v>
      </c>
      <c r="BD33" s="71"/>
      <c r="BE33" s="71"/>
      <c r="BF33" s="71"/>
      <c r="BG33" s="71"/>
      <c r="BH33" s="71"/>
      <c r="BI33" s="71"/>
      <c r="BJ33" s="71"/>
      <c r="BK33" s="71"/>
      <c r="BL33" s="179" t="s">
        <v>487</v>
      </c>
      <c r="BM33" s="71"/>
      <c r="BN33" s="71"/>
      <c r="BO33" s="71"/>
      <c r="BP33" s="71"/>
      <c r="BQ33" s="71"/>
      <c r="BR33" s="71"/>
      <c r="BS33" s="71"/>
      <c r="BT33" s="65" t="s">
        <v>684</v>
      </c>
      <c r="BU33" s="65"/>
      <c r="BV33" s="65"/>
      <c r="BW33" s="65"/>
      <c r="BX33" s="65"/>
      <c r="BY33" s="65" t="s">
        <v>725</v>
      </c>
      <c r="BZ33" s="65"/>
      <c r="CA33" s="65"/>
      <c r="CB33" s="71"/>
      <c r="CC33" s="63" t="s">
        <v>219</v>
      </c>
      <c r="CD33" s="63"/>
      <c r="CE33" s="63" t="s">
        <v>220</v>
      </c>
      <c r="CF33" s="90"/>
      <c r="CG33" s="90"/>
    </row>
    <row r="34" spans="52:85">
      <c r="AZ34" s="71" t="s">
        <v>20</v>
      </c>
      <c r="BA34" s="71"/>
      <c r="BB34" s="71"/>
      <c r="BC34" s="71" t="s">
        <v>434</v>
      </c>
      <c r="BD34" s="71"/>
      <c r="BE34" s="71"/>
      <c r="BF34" s="71"/>
      <c r="BG34" s="71"/>
      <c r="BH34" s="71"/>
      <c r="BI34" s="71"/>
      <c r="BJ34" s="71"/>
      <c r="BK34" s="71"/>
      <c r="BL34" s="179" t="s">
        <v>488</v>
      </c>
      <c r="BM34" s="71"/>
      <c r="BN34" s="71"/>
      <c r="BO34" s="71"/>
      <c r="BP34" s="71"/>
      <c r="BQ34" s="71"/>
      <c r="BR34" s="71"/>
      <c r="BS34" s="71"/>
      <c r="BT34" s="65" t="s">
        <v>701</v>
      </c>
      <c r="BU34" s="65"/>
      <c r="BV34" s="65"/>
      <c r="BW34" s="65"/>
      <c r="BX34" s="65"/>
      <c r="BY34" s="65" t="s">
        <v>182</v>
      </c>
      <c r="BZ34" s="65"/>
      <c r="CA34" s="65"/>
      <c r="CB34" s="71"/>
      <c r="CC34" s="63" t="s">
        <v>221</v>
      </c>
      <c r="CD34" s="63"/>
      <c r="CE34" s="63" t="s">
        <v>201</v>
      </c>
      <c r="CF34" s="90"/>
      <c r="CG34" s="90"/>
    </row>
    <row r="35" spans="52:85">
      <c r="AZ35" s="71" t="s">
        <v>22</v>
      </c>
      <c r="BA35" s="71"/>
      <c r="BB35" s="71"/>
      <c r="BC35" s="71" t="s">
        <v>435</v>
      </c>
      <c r="BD35" s="71"/>
      <c r="BE35" s="71"/>
      <c r="BF35" s="71"/>
      <c r="BG35" s="175" t="s">
        <v>630</v>
      </c>
      <c r="BH35" s="71"/>
      <c r="BI35" s="71"/>
      <c r="BJ35" s="71"/>
      <c r="BK35" s="71"/>
      <c r="BL35" s="179" t="s">
        <v>489</v>
      </c>
      <c r="BM35" s="71"/>
      <c r="BN35" s="71"/>
      <c r="BO35" s="71"/>
      <c r="BP35" s="71"/>
      <c r="BQ35" s="71"/>
      <c r="BR35" s="71"/>
      <c r="BS35" s="71"/>
      <c r="BT35" s="65" t="s">
        <v>685</v>
      </c>
      <c r="BU35" s="65"/>
      <c r="BV35" s="65"/>
      <c r="BW35" s="65"/>
      <c r="BX35" s="65"/>
      <c r="BY35" s="65" t="s">
        <v>710</v>
      </c>
      <c r="BZ35" s="65"/>
      <c r="CA35" s="65"/>
      <c r="CB35" s="71"/>
      <c r="CC35" s="63" t="s">
        <v>222</v>
      </c>
      <c r="CD35" s="63"/>
      <c r="CE35" s="63"/>
      <c r="CF35" s="90"/>
      <c r="CG35" s="90"/>
    </row>
    <row r="36" spans="52:85">
      <c r="AZ36" s="71" t="s">
        <v>24</v>
      </c>
      <c r="BA36" s="71"/>
      <c r="BB36" s="71"/>
      <c r="BC36" s="65" t="s">
        <v>437</v>
      </c>
      <c r="BD36" s="71"/>
      <c r="BE36" s="71"/>
      <c r="BF36" s="71"/>
      <c r="BG36" s="71" t="s">
        <v>737</v>
      </c>
      <c r="BH36" s="71"/>
      <c r="BI36" s="71"/>
      <c r="BJ36" s="71"/>
      <c r="BK36" s="71"/>
      <c r="BL36" s="179" t="s">
        <v>490</v>
      </c>
      <c r="BM36" s="71"/>
      <c r="BN36" s="71"/>
      <c r="BO36" s="71"/>
      <c r="BP36" s="71"/>
      <c r="BQ36" s="71"/>
      <c r="BR36" s="71"/>
      <c r="BS36" s="71"/>
      <c r="BT36" s="65" t="s">
        <v>702</v>
      </c>
      <c r="BU36" s="65"/>
      <c r="BV36" s="65"/>
      <c r="BW36" s="65"/>
      <c r="BX36" s="65"/>
      <c r="BY36" s="65" t="s">
        <v>720</v>
      </c>
      <c r="BZ36" s="65"/>
      <c r="CA36" s="65"/>
      <c r="CB36" s="71"/>
      <c r="CC36" s="63" t="s">
        <v>223</v>
      </c>
      <c r="CD36" s="63"/>
      <c r="CE36" s="63"/>
      <c r="CF36" s="90"/>
      <c r="CG36" s="90"/>
    </row>
    <row r="37" spans="52:85">
      <c r="AZ37" s="71" t="s">
        <v>401</v>
      </c>
      <c r="BA37" s="71"/>
      <c r="BB37" s="71"/>
      <c r="BC37" s="65" t="s">
        <v>436</v>
      </c>
      <c r="BD37" s="71"/>
      <c r="BE37" s="71"/>
      <c r="BF37" s="71"/>
      <c r="BG37" s="71" t="s">
        <v>631</v>
      </c>
      <c r="BH37" s="71"/>
      <c r="BI37" s="71"/>
      <c r="BJ37" s="71"/>
      <c r="BK37" s="71"/>
      <c r="BL37" s="179" t="s">
        <v>491</v>
      </c>
      <c r="BM37" s="71"/>
      <c r="BN37" s="71"/>
      <c r="BO37" s="71"/>
      <c r="BP37" s="71"/>
      <c r="BQ37" s="71"/>
      <c r="BR37" s="71"/>
      <c r="BS37" s="71"/>
      <c r="BT37" s="65" t="s">
        <v>686</v>
      </c>
      <c r="BU37" s="65"/>
      <c r="BV37" s="65"/>
      <c r="BW37" s="65"/>
      <c r="BX37" s="65"/>
      <c r="BY37" s="65" t="s">
        <v>711</v>
      </c>
      <c r="BZ37" s="65"/>
      <c r="CA37" s="65"/>
      <c r="CB37" s="71"/>
      <c r="CC37" s="63" t="s">
        <v>224</v>
      </c>
      <c r="CD37" s="63"/>
      <c r="CE37" s="63"/>
      <c r="CF37" s="90"/>
      <c r="CG37" s="90"/>
    </row>
    <row r="38" spans="52:85">
      <c r="AZ38" s="71"/>
      <c r="BA38" s="71"/>
      <c r="BB38" s="71"/>
      <c r="BC38" s="65" t="s">
        <v>438</v>
      </c>
      <c r="BD38" s="71"/>
      <c r="BE38" s="71"/>
      <c r="BF38" s="71"/>
      <c r="BG38" s="71" t="s">
        <v>632</v>
      </c>
      <c r="BH38" s="71"/>
      <c r="BI38" s="71"/>
      <c r="BJ38" s="71"/>
      <c r="BK38" s="71"/>
      <c r="BL38" s="179" t="s">
        <v>492</v>
      </c>
      <c r="BM38" s="71"/>
      <c r="BN38" s="71"/>
      <c r="BO38" s="71"/>
      <c r="BP38" s="71"/>
      <c r="BQ38" s="71"/>
      <c r="BR38" s="71"/>
      <c r="BS38" s="71"/>
      <c r="BT38" s="65" t="s">
        <v>703</v>
      </c>
      <c r="BU38" s="65"/>
      <c r="BV38" s="65"/>
      <c r="BW38" s="65"/>
      <c r="BX38" s="65"/>
      <c r="BY38" s="65" t="s">
        <v>712</v>
      </c>
      <c r="BZ38" s="65"/>
      <c r="CA38" s="65"/>
      <c r="CB38" s="71"/>
      <c r="CC38" s="63" t="s">
        <v>225</v>
      </c>
      <c r="CD38" s="63"/>
      <c r="CE38" s="63"/>
      <c r="CF38" s="90"/>
      <c r="CG38" s="90"/>
    </row>
    <row r="39" spans="52:85">
      <c r="AZ39" s="71"/>
      <c r="BA39" s="71"/>
      <c r="BB39" s="71"/>
      <c r="BC39" s="65" t="s">
        <v>439</v>
      </c>
      <c r="BD39" s="71"/>
      <c r="BE39" s="71"/>
      <c r="BF39" s="71"/>
      <c r="BG39" s="71" t="s">
        <v>633</v>
      </c>
      <c r="BH39" s="71"/>
      <c r="BI39" s="71"/>
      <c r="BJ39" s="71"/>
      <c r="BK39" s="71"/>
      <c r="BL39" s="179" t="s">
        <v>493</v>
      </c>
      <c r="BM39" s="71"/>
      <c r="BN39" s="71"/>
      <c r="BO39" s="71"/>
      <c r="BP39" s="71"/>
      <c r="BQ39" s="71"/>
      <c r="BR39" s="71"/>
      <c r="BS39" s="71"/>
      <c r="BT39" s="65" t="s">
        <v>704</v>
      </c>
      <c r="BU39" s="65"/>
      <c r="BV39" s="65"/>
      <c r="BW39" s="65"/>
      <c r="BX39" s="65"/>
      <c r="BY39" s="65" t="s">
        <v>723</v>
      </c>
      <c r="BZ39" s="65"/>
      <c r="CA39" s="65"/>
      <c r="CB39" s="71"/>
      <c r="CC39" s="63" t="s">
        <v>226</v>
      </c>
      <c r="CD39" s="63"/>
      <c r="CE39" s="63"/>
      <c r="CF39" s="90"/>
      <c r="CG39" s="90"/>
    </row>
    <row r="40" spans="52:85">
      <c r="AZ40" s="71" t="s">
        <v>413</v>
      </c>
      <c r="BA40" s="71"/>
      <c r="BB40" s="71"/>
      <c r="BC40" s="65" t="s">
        <v>440</v>
      </c>
      <c r="BD40" s="71"/>
      <c r="BE40" s="71"/>
      <c r="BF40" s="71"/>
      <c r="BG40" s="71" t="s">
        <v>634</v>
      </c>
      <c r="BH40" s="71"/>
      <c r="BI40" s="71"/>
      <c r="BJ40" s="71"/>
      <c r="BK40" s="71"/>
      <c r="BL40" s="179" t="s">
        <v>494</v>
      </c>
      <c r="BM40" s="71"/>
      <c r="BN40" s="71"/>
      <c r="BO40" s="71"/>
      <c r="BP40" s="71"/>
      <c r="BQ40" s="71"/>
      <c r="BR40" s="71"/>
      <c r="BS40" s="71"/>
      <c r="BT40" s="65" t="s">
        <v>705</v>
      </c>
      <c r="BU40" s="65"/>
      <c r="BV40" s="65"/>
      <c r="BW40" s="65"/>
      <c r="BX40" s="65"/>
      <c r="BY40" s="65" t="s">
        <v>713</v>
      </c>
      <c r="BZ40" s="65"/>
      <c r="CA40" s="65"/>
      <c r="CB40" s="71"/>
      <c r="CC40" s="71"/>
      <c r="CD40" s="71"/>
      <c r="CE40" s="71"/>
      <c r="CF40" s="71"/>
      <c r="CG40" s="71"/>
    </row>
    <row r="41" spans="52:85">
      <c r="AZ41" s="71" t="s">
        <v>40</v>
      </c>
      <c r="BA41" s="71"/>
      <c r="BB41" s="71"/>
      <c r="BC41" s="65" t="s">
        <v>441</v>
      </c>
      <c r="BD41" s="71"/>
      <c r="BE41" s="71"/>
      <c r="BF41" s="71"/>
      <c r="BG41" s="71" t="s">
        <v>635</v>
      </c>
      <c r="BH41" s="71"/>
      <c r="BI41" s="71"/>
      <c r="BJ41" s="71"/>
      <c r="BK41" s="71"/>
      <c r="BL41" s="179" t="s">
        <v>495</v>
      </c>
      <c r="BM41" s="71"/>
      <c r="BN41" s="71"/>
      <c r="BO41" s="71"/>
      <c r="BP41" s="71"/>
      <c r="BQ41" s="71"/>
      <c r="BR41" s="71"/>
      <c r="BS41" s="71"/>
      <c r="BT41" s="65" t="s">
        <v>687</v>
      </c>
      <c r="BU41" s="65"/>
      <c r="BV41" s="65"/>
      <c r="BW41" s="65"/>
      <c r="BX41" s="65"/>
      <c r="BY41" s="65" t="s">
        <v>715</v>
      </c>
      <c r="BZ41" s="65"/>
      <c r="CA41" s="65"/>
      <c r="CB41" s="71"/>
      <c r="CC41" s="71"/>
      <c r="CD41" s="71"/>
      <c r="CE41" s="71"/>
      <c r="CF41" s="71"/>
      <c r="CG41" s="71"/>
    </row>
    <row r="42" spans="52:85">
      <c r="AZ42" s="71" t="s">
        <v>24</v>
      </c>
      <c r="BA42" s="71"/>
      <c r="BB42" s="71"/>
      <c r="BC42" s="65" t="s">
        <v>442</v>
      </c>
      <c r="BD42" s="71"/>
      <c r="BE42" s="71"/>
      <c r="BF42" s="71"/>
      <c r="BG42" s="71" t="s">
        <v>636</v>
      </c>
      <c r="BH42" s="71"/>
      <c r="BI42" s="71"/>
      <c r="BJ42" s="71"/>
      <c r="BK42" s="71"/>
      <c r="BL42" s="179" t="s">
        <v>496</v>
      </c>
      <c r="BM42" s="71"/>
      <c r="BN42" s="71"/>
      <c r="BO42" s="71"/>
      <c r="BP42" s="71"/>
      <c r="BQ42" s="71"/>
      <c r="BR42" s="71"/>
      <c r="BS42" s="71"/>
      <c r="BT42" s="65" t="s">
        <v>688</v>
      </c>
      <c r="BU42" s="65"/>
      <c r="BV42" s="65"/>
      <c r="BW42" s="65"/>
      <c r="BX42" s="65"/>
      <c r="BY42" s="65" t="s">
        <v>441</v>
      </c>
      <c r="BZ42" s="65"/>
      <c r="CA42" s="65"/>
      <c r="CB42" s="71"/>
      <c r="CC42" s="71"/>
      <c r="CD42" s="71"/>
      <c r="CE42" s="71"/>
      <c r="CF42" s="71"/>
      <c r="CG42" s="71"/>
    </row>
    <row r="43" spans="52:85">
      <c r="AZ43" s="71" t="s">
        <v>401</v>
      </c>
      <c r="BA43" s="71"/>
      <c r="BB43" s="71"/>
      <c r="BC43" s="65" t="s">
        <v>443</v>
      </c>
      <c r="BD43" s="71"/>
      <c r="BE43" s="71"/>
      <c r="BF43" s="71"/>
      <c r="BG43" s="71" t="s">
        <v>637</v>
      </c>
      <c r="BH43" s="71"/>
      <c r="BI43" s="71"/>
      <c r="BJ43" s="71"/>
      <c r="BK43" s="71"/>
      <c r="BL43" s="179" t="s">
        <v>497</v>
      </c>
      <c r="BM43" s="71"/>
      <c r="BN43" s="71"/>
      <c r="BO43" s="71"/>
      <c r="BP43" s="71"/>
      <c r="BQ43" s="71"/>
      <c r="BR43" s="71"/>
      <c r="BS43" s="71"/>
      <c r="BT43" s="65" t="s">
        <v>690</v>
      </c>
      <c r="BU43" s="65"/>
      <c r="BV43" s="65"/>
      <c r="BW43" s="65"/>
      <c r="BX43" s="65"/>
      <c r="BY43" s="65" t="s">
        <v>716</v>
      </c>
      <c r="BZ43" s="65"/>
      <c r="CA43" s="65"/>
      <c r="CB43" s="71"/>
      <c r="CC43" s="71"/>
      <c r="CD43" s="71"/>
      <c r="CE43" s="71"/>
      <c r="CF43" s="71"/>
      <c r="CG43" s="71"/>
    </row>
    <row r="44" spans="52:85">
      <c r="AZ44" s="71"/>
      <c r="BA44" s="71"/>
      <c r="BB44" s="71"/>
      <c r="BC44" s="71" t="s">
        <v>429</v>
      </c>
      <c r="BD44" s="71"/>
      <c r="BE44" s="71"/>
      <c r="BF44" s="71"/>
      <c r="BG44" s="71" t="s">
        <v>638</v>
      </c>
      <c r="BH44" s="71"/>
      <c r="BI44" s="71"/>
      <c r="BJ44" s="71"/>
      <c r="BK44" s="71"/>
      <c r="BL44" s="179" t="s">
        <v>498</v>
      </c>
      <c r="BM44" s="71"/>
      <c r="BN44" s="71"/>
      <c r="BO44" s="71"/>
      <c r="BP44" s="71"/>
      <c r="BQ44" s="71"/>
      <c r="BR44" s="71"/>
      <c r="BS44" s="71"/>
      <c r="BT44" s="65" t="s">
        <v>691</v>
      </c>
      <c r="BU44" s="65"/>
      <c r="BV44" s="65"/>
      <c r="BW44" s="65"/>
      <c r="BX44" s="65"/>
      <c r="BY44" s="71"/>
      <c r="BZ44" s="65"/>
      <c r="CA44" s="65"/>
      <c r="CB44" s="71"/>
      <c r="CC44" s="71"/>
      <c r="CD44" s="71"/>
      <c r="CE44" s="71"/>
      <c r="CF44" s="71"/>
      <c r="CG44" s="71"/>
    </row>
    <row r="45" spans="52:85">
      <c r="AZ45" s="71"/>
      <c r="BA45" s="71"/>
      <c r="BB45" s="71"/>
      <c r="BC45" s="71"/>
      <c r="BD45" s="71"/>
      <c r="BE45" s="71"/>
      <c r="BF45" s="71"/>
      <c r="BG45" s="71" t="s">
        <v>109</v>
      </c>
      <c r="BH45" s="71"/>
      <c r="BI45" s="71"/>
      <c r="BJ45" s="71"/>
      <c r="BK45" s="71"/>
      <c r="BL45" s="179" t="s">
        <v>499</v>
      </c>
      <c r="BM45" s="71"/>
      <c r="BN45" s="71"/>
      <c r="BO45" s="71"/>
      <c r="BP45" s="71"/>
      <c r="BQ45" s="71"/>
      <c r="BR45" s="71"/>
      <c r="BS45" s="71"/>
      <c r="BT45" s="71"/>
      <c r="BU45" s="65"/>
      <c r="BV45" s="65"/>
      <c r="BW45" s="65"/>
      <c r="BX45" s="65"/>
      <c r="BY45" s="71"/>
      <c r="BZ45" s="65"/>
      <c r="CA45" s="65"/>
      <c r="CB45" s="71"/>
      <c r="CC45" s="71"/>
      <c r="CD45" s="71"/>
      <c r="CE45" s="71"/>
      <c r="CF45" s="71"/>
      <c r="CG45" s="71"/>
    </row>
    <row r="46" spans="52:85">
      <c r="AZ46" s="175" t="s">
        <v>287</v>
      </c>
      <c r="BA46" s="71"/>
      <c r="BB46" s="71"/>
      <c r="BC46" s="71"/>
      <c r="BD46" s="71"/>
      <c r="BE46" s="71"/>
      <c r="BF46" s="71"/>
      <c r="BG46" s="71" t="s">
        <v>110</v>
      </c>
      <c r="BH46" s="71"/>
      <c r="BI46" s="71"/>
      <c r="BJ46" s="71"/>
      <c r="BK46" s="71"/>
      <c r="BL46" s="179" t="s">
        <v>500</v>
      </c>
      <c r="BM46" s="71"/>
      <c r="BN46" s="71"/>
      <c r="BO46" s="71"/>
      <c r="BP46" s="71"/>
      <c r="BQ46" s="71"/>
      <c r="BR46" s="71"/>
      <c r="BS46" s="71"/>
      <c r="BT46" s="71"/>
      <c r="BU46" s="65"/>
      <c r="BV46" s="65"/>
      <c r="BW46" s="65"/>
      <c r="BX46" s="65"/>
      <c r="BY46" s="65"/>
      <c r="BZ46" s="65"/>
      <c r="CA46" s="65"/>
      <c r="CB46" s="71"/>
      <c r="CC46" s="71"/>
      <c r="CD46" s="71"/>
      <c r="CE46" s="71"/>
      <c r="CF46" s="71"/>
      <c r="CG46" s="71"/>
    </row>
    <row r="47" spans="52:85">
      <c r="AZ47" s="71" t="s">
        <v>7</v>
      </c>
      <c r="BA47" s="71"/>
      <c r="BB47" s="71"/>
      <c r="BC47" s="175" t="s">
        <v>274</v>
      </c>
      <c r="BD47" s="71"/>
      <c r="BE47" s="71"/>
      <c r="BF47" s="71"/>
      <c r="BG47" s="71" t="s">
        <v>111</v>
      </c>
      <c r="BH47" s="71"/>
      <c r="BI47" s="71"/>
      <c r="BJ47" s="71"/>
      <c r="BK47" s="71"/>
      <c r="BL47" s="179" t="s">
        <v>501</v>
      </c>
      <c r="BM47" s="71"/>
      <c r="BN47" s="71"/>
      <c r="BO47" s="71"/>
      <c r="BP47" s="71"/>
      <c r="BQ47" s="71"/>
      <c r="BR47" s="71"/>
      <c r="BS47" s="71"/>
      <c r="BT47" s="65"/>
      <c r="BU47" s="65"/>
      <c r="BV47" s="65"/>
      <c r="BW47" s="65"/>
      <c r="BX47" s="65"/>
      <c r="BY47" s="65"/>
      <c r="BZ47" s="65"/>
      <c r="CA47" s="65"/>
      <c r="CB47" s="71"/>
      <c r="CC47" s="71"/>
      <c r="CD47" s="71"/>
      <c r="CE47" s="71"/>
      <c r="CF47" s="71"/>
      <c r="CG47" s="71"/>
    </row>
    <row r="48" spans="52:85">
      <c r="AZ48" s="71" t="s">
        <v>97</v>
      </c>
      <c r="BA48" s="71"/>
      <c r="BB48" s="71"/>
      <c r="BC48" s="71" t="s">
        <v>444</v>
      </c>
      <c r="BD48" s="71"/>
      <c r="BE48" s="71"/>
      <c r="BF48" s="71"/>
      <c r="BG48" s="71"/>
      <c r="BH48" s="71"/>
      <c r="BI48" s="71"/>
      <c r="BJ48" s="71"/>
      <c r="BK48" s="71"/>
      <c r="BL48" s="179" t="s">
        <v>502</v>
      </c>
      <c r="BM48" s="71"/>
      <c r="BN48" s="71"/>
      <c r="BO48" s="71"/>
      <c r="BP48" s="71"/>
      <c r="BQ48" s="71"/>
      <c r="BR48" s="71"/>
      <c r="BS48" s="71"/>
      <c r="BT48" s="71"/>
      <c r="BU48" s="65"/>
      <c r="BV48" s="65"/>
      <c r="BW48" s="65"/>
      <c r="BX48" s="65"/>
      <c r="BY48" s="65"/>
      <c r="BZ48" s="65"/>
      <c r="CA48" s="65"/>
      <c r="CB48" s="71"/>
      <c r="CC48" s="71"/>
      <c r="CD48" s="71"/>
      <c r="CE48" s="71"/>
      <c r="CF48" s="71"/>
      <c r="CG48" s="71"/>
    </row>
    <row r="49" spans="52:85">
      <c r="AZ49" s="71" t="s">
        <v>196</v>
      </c>
      <c r="BA49" s="71"/>
      <c r="BB49" s="71"/>
      <c r="BC49" s="71" t="s">
        <v>445</v>
      </c>
      <c r="BD49" s="71"/>
      <c r="BE49" s="71"/>
      <c r="BF49" s="71"/>
      <c r="BG49" s="71"/>
      <c r="BH49" s="71"/>
      <c r="BI49" s="71"/>
      <c r="BJ49" s="71"/>
      <c r="BK49" s="71"/>
      <c r="BL49" s="179" t="s">
        <v>503</v>
      </c>
      <c r="BM49" s="71"/>
      <c r="BN49" s="71"/>
      <c r="BO49" s="71"/>
      <c r="BP49" s="71"/>
      <c r="BQ49" s="71"/>
      <c r="BR49" s="71"/>
      <c r="BS49" s="71"/>
      <c r="BT49" s="71"/>
      <c r="BU49" s="65"/>
      <c r="BV49" s="65"/>
      <c r="BW49" s="65"/>
      <c r="BX49" s="65"/>
      <c r="BY49" s="65"/>
      <c r="BZ49" s="65"/>
      <c r="CA49" s="65"/>
      <c r="CB49" s="71"/>
      <c r="CC49" s="71"/>
      <c r="CD49" s="71"/>
      <c r="CE49" s="71"/>
      <c r="CF49" s="71"/>
      <c r="CG49" s="71"/>
    </row>
    <row r="50" spans="52:85">
      <c r="AZ50" s="71" t="s">
        <v>403</v>
      </c>
      <c r="BA50" s="71"/>
      <c r="BB50" s="71"/>
      <c r="BC50" s="71" t="s">
        <v>446</v>
      </c>
      <c r="BD50" s="71"/>
      <c r="BE50" s="71"/>
      <c r="BF50" s="71"/>
      <c r="BG50" s="71"/>
      <c r="BH50" s="71"/>
      <c r="BI50" s="71"/>
      <c r="BJ50" s="71"/>
      <c r="BK50" s="71"/>
      <c r="BL50" s="179" t="s">
        <v>504</v>
      </c>
      <c r="BM50" s="71"/>
      <c r="BN50" s="71"/>
      <c r="BO50" s="71"/>
      <c r="BP50" s="71"/>
      <c r="BQ50" s="71"/>
      <c r="BR50" s="71"/>
      <c r="BS50" s="71"/>
      <c r="BT50" s="71"/>
      <c r="BU50" s="65"/>
      <c r="BV50" s="65"/>
      <c r="BW50" s="65"/>
      <c r="BX50" s="65"/>
      <c r="BY50" s="65"/>
      <c r="BZ50" s="65"/>
      <c r="CA50" s="65"/>
      <c r="CB50" s="71"/>
      <c r="CC50" s="71"/>
      <c r="CD50" s="71"/>
      <c r="CE50" s="71"/>
      <c r="CF50" s="71"/>
      <c r="CG50" s="71"/>
    </row>
    <row r="51" spans="52:85">
      <c r="AZ51" s="71" t="s">
        <v>404</v>
      </c>
      <c r="BA51" s="71"/>
      <c r="BB51" s="71"/>
      <c r="BC51" s="71"/>
      <c r="BD51" s="71"/>
      <c r="BE51" s="71"/>
      <c r="BF51" s="71"/>
      <c r="BG51" s="71"/>
      <c r="BH51" s="71"/>
      <c r="BI51" s="71"/>
      <c r="BJ51" s="71"/>
      <c r="BK51" s="71"/>
      <c r="BL51" s="179" t="s">
        <v>91</v>
      </c>
      <c r="BM51" s="71"/>
      <c r="BN51" s="71"/>
      <c r="BO51" s="71"/>
      <c r="BP51" s="71"/>
      <c r="BQ51" s="71"/>
      <c r="BR51" s="71"/>
      <c r="BS51" s="71"/>
      <c r="BT51" s="71"/>
      <c r="BU51" s="65"/>
      <c r="BV51" s="65"/>
      <c r="BW51" s="65"/>
      <c r="BX51" s="65"/>
      <c r="BY51" s="65"/>
      <c r="BZ51" s="65"/>
      <c r="CA51" s="65"/>
      <c r="CB51" s="71"/>
      <c r="CC51" s="71"/>
      <c r="CD51" s="71"/>
      <c r="CE51" s="71"/>
      <c r="CF51" s="71"/>
      <c r="CG51" s="71"/>
    </row>
    <row r="52" spans="52:85">
      <c r="AZ52" s="71" t="s">
        <v>263</v>
      </c>
      <c r="BA52" s="71"/>
      <c r="BB52" s="71"/>
      <c r="BC52" s="71"/>
      <c r="BD52" s="71"/>
      <c r="BE52" s="71"/>
      <c r="BF52" s="71"/>
      <c r="BG52" s="71"/>
      <c r="BH52" s="71"/>
      <c r="BI52" s="71"/>
      <c r="BJ52" s="71"/>
      <c r="BK52" s="71"/>
      <c r="BL52" s="179" t="s">
        <v>505</v>
      </c>
      <c r="BM52" s="71"/>
      <c r="BN52" s="71"/>
      <c r="BO52" s="71"/>
      <c r="BP52" s="71"/>
      <c r="BQ52" s="71"/>
      <c r="BR52" s="71"/>
      <c r="BS52" s="71"/>
      <c r="BT52" s="71"/>
      <c r="BU52" s="71"/>
      <c r="BV52" s="71"/>
      <c r="BW52" s="71"/>
      <c r="BX52" s="71"/>
      <c r="BY52" s="71"/>
      <c r="BZ52" s="71"/>
      <c r="CA52" s="71"/>
      <c r="CB52" s="71"/>
      <c r="CC52" s="71"/>
      <c r="CD52" s="71"/>
      <c r="CE52" s="71"/>
      <c r="CF52" s="71"/>
      <c r="CG52" s="71"/>
    </row>
    <row r="53" spans="52:85">
      <c r="AZ53" s="71" t="s">
        <v>405</v>
      </c>
      <c r="BA53" s="71"/>
      <c r="BB53" s="71"/>
      <c r="BC53" s="71"/>
      <c r="BD53" s="71"/>
      <c r="BE53" s="71"/>
      <c r="BF53" s="71"/>
      <c r="BG53" s="71"/>
      <c r="BH53" s="71"/>
      <c r="BI53" s="71"/>
      <c r="BJ53" s="71"/>
      <c r="BK53" s="71"/>
      <c r="BL53" s="179" t="s">
        <v>506</v>
      </c>
      <c r="BM53" s="71"/>
      <c r="BN53" s="71"/>
      <c r="BO53" s="71"/>
      <c r="BP53" s="71"/>
      <c r="BQ53" s="71"/>
      <c r="BR53" s="71"/>
      <c r="BS53" s="71"/>
      <c r="BT53" s="71"/>
      <c r="BU53" s="71"/>
      <c r="BV53" s="71"/>
      <c r="BW53" s="71"/>
      <c r="BX53" s="71"/>
      <c r="BY53" s="71"/>
      <c r="BZ53" s="71"/>
      <c r="CA53" s="71"/>
      <c r="CB53" s="71"/>
      <c r="CC53" s="71"/>
      <c r="CD53" s="71"/>
      <c r="CE53" s="71"/>
      <c r="CF53" s="71"/>
      <c r="CG53" s="71"/>
    </row>
    <row r="54" spans="52:85">
      <c r="AZ54" s="71" t="s">
        <v>406</v>
      </c>
      <c r="BA54" s="71"/>
      <c r="BB54" s="71"/>
      <c r="BC54" s="71"/>
      <c r="BD54" s="71"/>
      <c r="BE54" s="71"/>
      <c r="BF54" s="71"/>
      <c r="BG54" s="71"/>
      <c r="BH54" s="71"/>
      <c r="BI54" s="71"/>
      <c r="BJ54" s="71"/>
      <c r="BK54" s="71"/>
      <c r="BL54" s="179" t="s">
        <v>507</v>
      </c>
      <c r="BM54" s="71"/>
      <c r="BN54" s="71"/>
      <c r="BO54" s="71"/>
      <c r="BP54" s="71"/>
      <c r="BQ54" s="71"/>
      <c r="BR54" s="71"/>
      <c r="BS54" s="71"/>
      <c r="BT54" s="71"/>
      <c r="BU54" s="71"/>
      <c r="BV54" s="71"/>
      <c r="BW54" s="71"/>
      <c r="BX54" s="71"/>
      <c r="BY54" s="71"/>
      <c r="BZ54" s="71"/>
      <c r="CA54" s="71"/>
      <c r="CB54" s="71"/>
      <c r="CC54" s="71"/>
      <c r="CD54" s="71"/>
      <c r="CE54" s="71"/>
      <c r="CF54" s="71"/>
      <c r="CG54" s="71"/>
    </row>
    <row r="55" spans="52:85">
      <c r="AZ55" s="71" t="s">
        <v>407</v>
      </c>
      <c r="BA55" s="71"/>
      <c r="BB55" s="71"/>
      <c r="BC55" s="71"/>
      <c r="BD55" s="71"/>
      <c r="BE55" s="71"/>
      <c r="BF55" s="71"/>
      <c r="BG55" s="71"/>
      <c r="BH55" s="71"/>
      <c r="BI55" s="71"/>
      <c r="BJ55" s="71"/>
      <c r="BK55" s="71"/>
      <c r="BL55" s="179" t="s">
        <v>508</v>
      </c>
      <c r="BM55" s="71"/>
      <c r="BN55" s="71"/>
      <c r="BO55" s="71"/>
      <c r="BP55" s="71"/>
      <c r="BQ55" s="71"/>
      <c r="BR55" s="71"/>
      <c r="BS55" s="71"/>
      <c r="BT55" s="71"/>
      <c r="BU55" s="71"/>
      <c r="BV55" s="71"/>
      <c r="BW55" s="71"/>
      <c r="BX55" s="71"/>
      <c r="BY55" s="71"/>
      <c r="BZ55" s="71"/>
      <c r="CA55" s="71"/>
      <c r="CB55" s="71"/>
      <c r="CC55" s="71"/>
      <c r="CD55" s="71"/>
      <c r="CE55" s="71"/>
      <c r="CF55" s="71"/>
      <c r="CG55" s="71"/>
    </row>
    <row r="56" spans="52:85">
      <c r="AZ56" s="71" t="s">
        <v>408</v>
      </c>
      <c r="BA56" s="71"/>
      <c r="BB56" s="71"/>
      <c r="BC56" s="71"/>
      <c r="BD56" s="71"/>
      <c r="BE56" s="71"/>
      <c r="BF56" s="71"/>
      <c r="BG56" s="71"/>
      <c r="BH56" s="71"/>
      <c r="BI56" s="71"/>
      <c r="BJ56" s="71"/>
      <c r="BK56" s="71"/>
      <c r="BL56" s="179" t="s">
        <v>509</v>
      </c>
      <c r="BM56" s="71"/>
      <c r="BN56" s="71"/>
      <c r="BO56" s="71"/>
      <c r="BP56" s="71"/>
      <c r="BQ56" s="71"/>
      <c r="BR56" s="71"/>
      <c r="BS56" s="71"/>
      <c r="BT56" s="71"/>
      <c r="BU56" s="71"/>
      <c r="BV56" s="71"/>
      <c r="BW56" s="71"/>
      <c r="BX56" s="71"/>
      <c r="BY56" s="71"/>
      <c r="BZ56" s="71"/>
      <c r="CA56" s="71"/>
      <c r="CB56" s="71"/>
      <c r="CC56" s="71"/>
      <c r="CD56" s="71"/>
      <c r="CE56" s="71"/>
      <c r="CF56" s="71"/>
      <c r="CG56" s="71"/>
    </row>
    <row r="57" spans="52:85">
      <c r="AZ57" s="71" t="s">
        <v>409</v>
      </c>
      <c r="BA57" s="71"/>
      <c r="BB57" s="71"/>
      <c r="BC57" s="71"/>
      <c r="BD57" s="71"/>
      <c r="BE57" s="71"/>
      <c r="BF57" s="71"/>
      <c r="BG57" s="71"/>
      <c r="BH57" s="71"/>
      <c r="BI57" s="71"/>
      <c r="BJ57" s="71"/>
      <c r="BK57" s="71"/>
      <c r="BL57" s="179" t="s">
        <v>510</v>
      </c>
      <c r="BM57" s="71"/>
      <c r="BN57" s="71"/>
      <c r="BO57" s="71"/>
      <c r="BP57" s="71"/>
      <c r="BQ57" s="71"/>
      <c r="BR57" s="71"/>
      <c r="BS57" s="71"/>
      <c r="BT57" s="71"/>
      <c r="BU57" s="71"/>
      <c r="BV57" s="71"/>
      <c r="BW57" s="71"/>
      <c r="BX57" s="71"/>
      <c r="BY57" s="71"/>
      <c r="BZ57" s="71"/>
      <c r="CA57" s="71"/>
      <c r="CB57" s="71"/>
      <c r="CC57" s="71"/>
      <c r="CD57" s="71"/>
      <c r="CE57" s="71"/>
      <c r="CF57" s="71"/>
      <c r="CG57" s="71"/>
    </row>
    <row r="58" spans="52:85">
      <c r="AZ58" s="71" t="s">
        <v>410</v>
      </c>
      <c r="BA58" s="71"/>
      <c r="BB58" s="71"/>
      <c r="BC58" s="71"/>
      <c r="BD58" s="71"/>
      <c r="BE58" s="71"/>
      <c r="BF58" s="71"/>
      <c r="BG58" s="71"/>
      <c r="BH58" s="71"/>
      <c r="BI58" s="71"/>
      <c r="BJ58" s="71"/>
      <c r="BK58" s="71"/>
      <c r="BL58" s="179" t="s">
        <v>511</v>
      </c>
      <c r="BM58" s="71"/>
      <c r="BN58" s="71"/>
      <c r="BO58" s="71"/>
      <c r="BP58" s="71"/>
      <c r="BQ58" s="71"/>
      <c r="BR58" s="71"/>
      <c r="BS58" s="71"/>
      <c r="BT58" s="71"/>
      <c r="BU58" s="71"/>
      <c r="BV58" s="71"/>
      <c r="BW58" s="71"/>
      <c r="BX58" s="71"/>
      <c r="BY58" s="71"/>
      <c r="BZ58" s="71"/>
      <c r="CA58" s="71"/>
      <c r="CB58" s="71"/>
      <c r="CC58" s="71"/>
      <c r="CD58" s="71"/>
      <c r="CE58" s="71"/>
      <c r="CF58" s="71"/>
      <c r="CG58" s="71"/>
    </row>
    <row r="59" spans="52:85">
      <c r="AZ59" s="71" t="s">
        <v>411</v>
      </c>
      <c r="BA59" s="71"/>
      <c r="BB59" s="71"/>
      <c r="BC59" s="71"/>
      <c r="BD59" s="71"/>
      <c r="BE59" s="71"/>
      <c r="BF59" s="71"/>
      <c r="BG59" s="71"/>
      <c r="BH59" s="71"/>
      <c r="BI59" s="71"/>
      <c r="BJ59" s="71"/>
      <c r="BK59" s="71"/>
      <c r="BL59" s="179" t="s">
        <v>512</v>
      </c>
      <c r="BM59" s="71"/>
      <c r="BN59" s="71"/>
      <c r="BO59" s="71"/>
      <c r="BP59" s="71"/>
      <c r="BQ59" s="71"/>
      <c r="BR59" s="71"/>
      <c r="BS59" s="71"/>
      <c r="BT59" s="71"/>
      <c r="BU59" s="71"/>
      <c r="BV59" s="71"/>
      <c r="BW59" s="71"/>
      <c r="BX59" s="71"/>
      <c r="BY59" s="71"/>
      <c r="BZ59" s="71"/>
      <c r="CA59" s="71"/>
      <c r="CB59" s="71"/>
      <c r="CC59" s="71"/>
      <c r="CD59" s="71"/>
      <c r="CE59" s="71"/>
      <c r="CF59" s="71"/>
      <c r="CG59" s="71"/>
    </row>
    <row r="60" spans="52:85">
      <c r="AZ60" s="71"/>
      <c r="BA60" s="71"/>
      <c r="BB60" s="71"/>
      <c r="BC60" s="71"/>
      <c r="BD60" s="71"/>
      <c r="BE60" s="71"/>
      <c r="BF60" s="71"/>
      <c r="BG60" s="71"/>
      <c r="BH60" s="71"/>
      <c r="BI60" s="71"/>
      <c r="BJ60" s="71"/>
      <c r="BK60" s="71"/>
      <c r="BL60" s="179" t="s">
        <v>513</v>
      </c>
      <c r="BM60" s="71"/>
      <c r="BN60" s="71"/>
      <c r="BO60" s="71"/>
      <c r="BP60" s="71"/>
      <c r="BQ60" s="71"/>
      <c r="BR60" s="71"/>
      <c r="BS60" s="71"/>
      <c r="BT60" s="71"/>
      <c r="BU60" s="71"/>
      <c r="BV60" s="71"/>
      <c r="BW60" s="71"/>
      <c r="BX60" s="71"/>
      <c r="BY60" s="71"/>
      <c r="BZ60" s="71"/>
      <c r="CA60" s="71"/>
      <c r="CB60" s="71"/>
      <c r="CC60" s="71"/>
      <c r="CD60" s="71"/>
      <c r="CE60" s="71"/>
      <c r="CF60" s="71"/>
      <c r="CG60" s="71"/>
    </row>
    <row r="61" spans="52:85">
      <c r="AZ61" s="71"/>
      <c r="BA61" s="71"/>
      <c r="BB61" s="71"/>
      <c r="BC61" s="71"/>
      <c r="BD61" s="71"/>
      <c r="BE61" s="71"/>
      <c r="BF61" s="71"/>
      <c r="BG61" s="71"/>
      <c r="BH61" s="71"/>
      <c r="BI61" s="71"/>
      <c r="BJ61" s="71"/>
      <c r="BK61" s="71"/>
      <c r="BL61" s="179" t="s">
        <v>514</v>
      </c>
      <c r="BM61" s="71"/>
      <c r="BN61" s="71"/>
      <c r="BO61" s="71"/>
      <c r="BP61" s="71"/>
      <c r="BQ61" s="71"/>
      <c r="BR61" s="71"/>
      <c r="BS61" s="71"/>
      <c r="BT61" s="71"/>
      <c r="BU61" s="71"/>
      <c r="BV61" s="71"/>
      <c r="BW61" s="71"/>
      <c r="BX61" s="71"/>
      <c r="BY61" s="71"/>
      <c r="BZ61" s="71"/>
      <c r="CA61" s="71"/>
      <c r="CB61" s="71"/>
      <c r="CC61" s="71"/>
      <c r="CD61" s="71"/>
      <c r="CE61" s="71"/>
      <c r="CF61" s="71"/>
      <c r="CG61" s="71"/>
    </row>
    <row r="62" spans="52:85">
      <c r="AZ62" s="192" t="s">
        <v>745</v>
      </c>
      <c r="BA62" s="71"/>
      <c r="BB62" s="71"/>
      <c r="BC62" s="71"/>
      <c r="BD62" s="71"/>
      <c r="BE62" s="71"/>
      <c r="BF62" s="71"/>
      <c r="BG62" s="71"/>
      <c r="BH62" s="71"/>
      <c r="BI62" s="71"/>
      <c r="BJ62" s="71"/>
      <c r="BK62" s="71"/>
      <c r="BL62" s="179" t="s">
        <v>643</v>
      </c>
      <c r="BM62" s="71"/>
      <c r="BN62" s="71"/>
      <c r="BO62" s="71"/>
      <c r="BP62" s="71"/>
      <c r="BQ62" s="71"/>
      <c r="BR62" s="71"/>
      <c r="BS62" s="71"/>
      <c r="BT62" s="71"/>
      <c r="BU62" s="71"/>
      <c r="BV62" s="71"/>
      <c r="BW62" s="71"/>
      <c r="BX62" s="71"/>
      <c r="BY62" s="71"/>
      <c r="BZ62" s="71"/>
      <c r="CA62" s="71"/>
      <c r="CB62" s="71"/>
      <c r="CC62" s="71"/>
      <c r="CD62" s="71"/>
      <c r="CE62" s="71"/>
      <c r="CF62" s="71"/>
      <c r="CG62" s="71"/>
    </row>
    <row r="63" spans="52:85" ht="15">
      <c r="AZ63" s="193" t="s">
        <v>746</v>
      </c>
      <c r="BA63" s="71"/>
      <c r="BB63" s="71"/>
      <c r="BC63" s="71"/>
      <c r="BD63" s="71"/>
      <c r="BE63" s="71"/>
      <c r="BF63" s="71"/>
      <c r="BG63" s="71"/>
      <c r="BH63" s="71"/>
      <c r="BI63" s="71"/>
      <c r="BJ63" s="71"/>
      <c r="BK63" s="71"/>
      <c r="BL63" s="180" t="s">
        <v>515</v>
      </c>
      <c r="BM63" s="71"/>
      <c r="BN63" s="71"/>
      <c r="BO63" s="71"/>
      <c r="BP63" s="71"/>
      <c r="BQ63" s="71"/>
      <c r="BR63" s="71"/>
      <c r="BS63" s="71"/>
      <c r="BT63" s="71"/>
      <c r="BU63" s="71"/>
      <c r="BV63" s="71"/>
      <c r="BW63" s="71"/>
      <c r="BX63" s="71"/>
      <c r="BY63" s="71"/>
      <c r="BZ63" s="71"/>
      <c r="CA63" s="71"/>
      <c r="CB63" s="71"/>
      <c r="CC63" s="71"/>
      <c r="CD63" s="71"/>
      <c r="CE63" s="71"/>
      <c r="CF63" s="71"/>
      <c r="CG63" s="71"/>
    </row>
    <row r="64" spans="52:85">
      <c r="AZ64" s="194" t="s">
        <v>195</v>
      </c>
      <c r="BA64" s="71"/>
      <c r="BB64" s="71"/>
      <c r="BC64" s="71"/>
      <c r="BD64" s="71"/>
      <c r="BE64" s="71"/>
      <c r="BF64" s="71"/>
      <c r="BG64" s="71"/>
      <c r="BH64" s="71"/>
      <c r="BI64" s="71"/>
      <c r="BJ64" s="71"/>
      <c r="BK64" s="71"/>
      <c r="BL64" s="179" t="s">
        <v>516</v>
      </c>
      <c r="BM64" s="71"/>
      <c r="BN64" s="71"/>
      <c r="BO64" s="71"/>
      <c r="BP64" s="71"/>
      <c r="BQ64" s="71"/>
      <c r="BR64" s="71"/>
      <c r="BS64" s="71"/>
      <c r="BT64" s="71"/>
      <c r="BU64" s="71"/>
      <c r="BV64" s="71"/>
      <c r="BW64" s="71"/>
      <c r="BX64" s="71"/>
      <c r="BY64" s="71"/>
      <c r="BZ64" s="71"/>
      <c r="CA64" s="71"/>
      <c r="CB64" s="71"/>
      <c r="CC64" s="71"/>
      <c r="CD64" s="71"/>
      <c r="CE64" s="71"/>
      <c r="CF64" s="71"/>
      <c r="CG64" s="71"/>
    </row>
    <row r="65" spans="52:85" ht="25.5">
      <c r="AZ65" s="194" t="s">
        <v>803</v>
      </c>
      <c r="BA65" s="71"/>
      <c r="BB65" s="71"/>
      <c r="BC65" s="71"/>
      <c r="BD65" s="71"/>
      <c r="BE65" s="71"/>
      <c r="BF65" s="71"/>
      <c r="BG65" s="71"/>
      <c r="BH65" s="71"/>
      <c r="BI65" s="71"/>
      <c r="BJ65" s="71"/>
      <c r="BK65" s="71"/>
      <c r="BL65" s="179" t="s">
        <v>517</v>
      </c>
      <c r="BM65" s="71"/>
      <c r="BN65" s="71"/>
      <c r="BO65" s="71"/>
      <c r="BP65" s="71"/>
      <c r="BQ65" s="71"/>
      <c r="BR65" s="71"/>
      <c r="BS65" s="71"/>
      <c r="BT65" s="71"/>
      <c r="BU65" s="71"/>
      <c r="BV65" s="71"/>
      <c r="BW65" s="71"/>
      <c r="BX65" s="71"/>
      <c r="BY65" s="71"/>
      <c r="BZ65" s="71"/>
      <c r="CA65" s="71"/>
      <c r="CB65" s="71"/>
      <c r="CC65" s="71"/>
      <c r="CD65" s="71"/>
      <c r="CE65" s="71"/>
      <c r="CF65" s="71"/>
      <c r="CG65" s="71"/>
    </row>
    <row r="66" spans="52:85">
      <c r="AZ66" s="194" t="s">
        <v>804</v>
      </c>
      <c r="BA66" s="71"/>
      <c r="BB66" s="71"/>
      <c r="BC66" s="71"/>
      <c r="BD66" s="71"/>
      <c r="BE66" s="71"/>
      <c r="BF66" s="71"/>
      <c r="BG66" s="71"/>
      <c r="BH66" s="71"/>
      <c r="BI66" s="71"/>
      <c r="BJ66" s="71"/>
      <c r="BK66" s="71"/>
      <c r="BL66" s="179" t="s">
        <v>518</v>
      </c>
      <c r="BM66" s="71"/>
      <c r="BN66" s="71"/>
      <c r="BO66" s="71"/>
      <c r="BP66" s="71"/>
      <c r="BQ66" s="71"/>
      <c r="BR66" s="71"/>
      <c r="BS66" s="71"/>
      <c r="BT66" s="71"/>
      <c r="BU66" s="71"/>
      <c r="BV66" s="71"/>
      <c r="BW66" s="71"/>
      <c r="BX66" s="71"/>
      <c r="BY66" s="71"/>
      <c r="BZ66" s="71"/>
      <c r="CA66" s="71"/>
      <c r="CB66" s="71"/>
      <c r="CC66" s="71"/>
      <c r="CD66" s="71"/>
      <c r="CE66" s="71"/>
      <c r="CF66" s="71"/>
      <c r="CG66" s="71"/>
    </row>
    <row r="67" spans="52:85">
      <c r="AZ67" s="194" t="s">
        <v>64</v>
      </c>
      <c r="BA67" s="71"/>
      <c r="BB67" s="71"/>
      <c r="BC67" s="71"/>
      <c r="BD67" s="71"/>
      <c r="BE67" s="71"/>
      <c r="BF67" s="71"/>
      <c r="BG67" s="71"/>
      <c r="BH67" s="71"/>
      <c r="BI67" s="71"/>
      <c r="BJ67" s="71"/>
      <c r="BK67" s="71"/>
      <c r="BL67" s="179" t="s">
        <v>519</v>
      </c>
      <c r="BM67" s="71"/>
      <c r="BN67" s="71"/>
      <c r="BO67" s="71"/>
      <c r="BP67" s="71"/>
      <c r="BQ67" s="71"/>
      <c r="BR67" s="71"/>
      <c r="BS67" s="71"/>
      <c r="BT67" s="71"/>
      <c r="BU67" s="71"/>
      <c r="BV67" s="71"/>
      <c r="BW67" s="71"/>
      <c r="BX67" s="71"/>
      <c r="BY67" s="71"/>
      <c r="BZ67" s="71"/>
      <c r="CA67" s="71"/>
      <c r="CB67" s="71"/>
      <c r="CC67" s="71"/>
      <c r="CD67" s="71"/>
      <c r="CE67" s="71"/>
      <c r="CF67" s="71"/>
      <c r="CG67" s="71"/>
    </row>
    <row r="68" spans="52:85">
      <c r="AZ68" s="194" t="s">
        <v>805</v>
      </c>
      <c r="BA68" s="71"/>
      <c r="BB68" s="71"/>
      <c r="BC68" s="71"/>
      <c r="BD68" s="71"/>
      <c r="BE68" s="71"/>
      <c r="BF68" s="71"/>
      <c r="BG68" s="71"/>
      <c r="BH68" s="71"/>
      <c r="BI68" s="71"/>
      <c r="BJ68" s="71"/>
      <c r="BK68" s="71"/>
      <c r="BL68" s="179" t="s">
        <v>520</v>
      </c>
      <c r="BM68" s="71"/>
      <c r="BN68" s="71"/>
      <c r="BO68" s="71"/>
      <c r="BP68" s="71"/>
      <c r="BQ68" s="71"/>
      <c r="BR68" s="71"/>
      <c r="BS68" s="71"/>
      <c r="BT68" s="71"/>
      <c r="BU68" s="71"/>
      <c r="BV68" s="71"/>
      <c r="BW68" s="71"/>
      <c r="BX68" s="71"/>
      <c r="BY68" s="71"/>
      <c r="BZ68" s="71"/>
      <c r="CA68" s="71"/>
      <c r="CB68" s="71"/>
      <c r="CC68" s="71"/>
      <c r="CD68" s="71"/>
      <c r="CE68" s="71"/>
      <c r="CF68" s="71"/>
      <c r="CG68" s="71"/>
    </row>
    <row r="69" spans="52:85" ht="15">
      <c r="AZ69" s="193" t="s">
        <v>747</v>
      </c>
      <c r="BA69" s="71"/>
      <c r="BB69" s="71"/>
      <c r="BC69" s="71"/>
      <c r="BD69" s="71"/>
      <c r="BE69" s="71"/>
      <c r="BF69" s="71"/>
      <c r="BG69" s="71"/>
      <c r="BH69" s="71"/>
      <c r="BI69" s="71"/>
      <c r="BJ69" s="71"/>
      <c r="BK69" s="71"/>
      <c r="BL69" s="179" t="s">
        <v>521</v>
      </c>
      <c r="BM69" s="71"/>
      <c r="BN69" s="71"/>
      <c r="BO69" s="71"/>
      <c r="BP69" s="71"/>
      <c r="BQ69" s="71"/>
      <c r="BR69" s="71"/>
      <c r="BS69" s="71"/>
      <c r="BT69" s="71"/>
      <c r="BU69" s="71"/>
      <c r="BV69" s="71"/>
      <c r="BW69" s="71"/>
      <c r="BX69" s="71"/>
      <c r="BY69" s="71"/>
      <c r="BZ69" s="71"/>
      <c r="CA69" s="71"/>
      <c r="CB69" s="71"/>
      <c r="CC69" s="71"/>
      <c r="CD69" s="71"/>
      <c r="CE69" s="71"/>
      <c r="CF69" s="71"/>
      <c r="CG69" s="71"/>
    </row>
    <row r="70" spans="52:85">
      <c r="AZ70" t="s">
        <v>748</v>
      </c>
      <c r="BA70" s="71"/>
      <c r="BB70" s="71"/>
      <c r="BC70" s="71"/>
      <c r="BD70" s="71"/>
      <c r="BE70" s="71"/>
      <c r="BF70" s="71"/>
      <c r="BG70" s="71"/>
      <c r="BH70" s="71"/>
      <c r="BI70" s="71"/>
      <c r="BJ70" s="71"/>
      <c r="BK70" s="71"/>
      <c r="BL70" s="179" t="s">
        <v>522</v>
      </c>
      <c r="BM70" s="71"/>
      <c r="BN70" s="71"/>
      <c r="BO70" s="71"/>
      <c r="BP70" s="71"/>
      <c r="BQ70" s="71"/>
      <c r="BR70" s="71"/>
      <c r="BS70" s="71"/>
      <c r="BT70" s="71"/>
      <c r="BU70" s="71"/>
      <c r="BV70" s="71"/>
      <c r="BW70" s="71"/>
      <c r="BX70" s="71"/>
      <c r="BY70" s="71"/>
      <c r="BZ70" s="71"/>
      <c r="CA70" s="71"/>
      <c r="CB70" s="71"/>
      <c r="CC70" s="71"/>
      <c r="CD70" s="71"/>
      <c r="CE70" s="71"/>
      <c r="CF70" s="71"/>
      <c r="CG70" s="71"/>
    </row>
    <row r="71" spans="52:85">
      <c r="AZ71" t="s">
        <v>749</v>
      </c>
      <c r="BA71" s="71"/>
      <c r="BB71" s="71"/>
      <c r="BC71" s="71"/>
      <c r="BD71" s="71"/>
      <c r="BE71" s="71"/>
      <c r="BF71" s="71"/>
      <c r="BG71" s="71"/>
      <c r="BH71" s="71"/>
      <c r="BI71" s="71"/>
      <c r="BJ71" s="71"/>
      <c r="BK71" s="71"/>
      <c r="BL71" s="179" t="s">
        <v>523</v>
      </c>
      <c r="BM71" s="71"/>
      <c r="BN71" s="71"/>
      <c r="BO71" s="71"/>
      <c r="BP71" s="71"/>
      <c r="BQ71" s="71"/>
      <c r="BR71" s="71"/>
      <c r="BS71" s="71"/>
      <c r="BT71" s="71"/>
      <c r="BU71" s="71"/>
      <c r="BV71" s="71"/>
      <c r="BW71" s="71"/>
      <c r="BX71" s="71"/>
      <c r="BY71" s="71"/>
      <c r="BZ71" s="71"/>
      <c r="CA71" s="71"/>
      <c r="CB71" s="71"/>
      <c r="CC71" s="71"/>
      <c r="CD71" s="71"/>
      <c r="CE71" s="71"/>
      <c r="CF71" s="71"/>
      <c r="CG71" s="71"/>
    </row>
    <row r="72" spans="52:85">
      <c r="AZ72" t="s">
        <v>750</v>
      </c>
      <c r="BA72" s="71"/>
      <c r="BB72" s="71"/>
      <c r="BC72" s="71"/>
      <c r="BD72" s="71"/>
      <c r="BE72" s="71"/>
      <c r="BF72" s="71"/>
      <c r="BG72" s="71"/>
      <c r="BH72" s="71"/>
      <c r="BI72" s="71"/>
      <c r="BJ72" s="71"/>
      <c r="BK72" s="71"/>
      <c r="BL72" s="179" t="s">
        <v>524</v>
      </c>
      <c r="BM72" s="71"/>
      <c r="BN72" s="71"/>
      <c r="BO72" s="71"/>
      <c r="BP72" s="71"/>
      <c r="BQ72" s="71"/>
      <c r="BR72" s="71"/>
      <c r="BS72" s="71"/>
      <c r="BT72" s="71"/>
      <c r="BU72" s="71"/>
      <c r="BV72" s="71"/>
      <c r="BW72" s="71"/>
      <c r="BX72" s="71"/>
      <c r="BY72" s="71"/>
      <c r="BZ72" s="71"/>
      <c r="CA72" s="71"/>
      <c r="CB72" s="71"/>
      <c r="CC72" s="71"/>
      <c r="CD72" s="71"/>
      <c r="CE72" s="71"/>
      <c r="CF72" s="71"/>
      <c r="CG72" s="71"/>
    </row>
    <row r="73" spans="52:85">
      <c r="AZ73" t="s">
        <v>751</v>
      </c>
      <c r="BA73" s="71"/>
      <c r="BB73" s="71"/>
      <c r="BC73" s="71"/>
      <c r="BD73" s="71"/>
      <c r="BE73" s="71"/>
      <c r="BF73" s="71"/>
      <c r="BG73" s="71"/>
      <c r="BH73" s="71"/>
      <c r="BI73" s="71"/>
      <c r="BJ73" s="71"/>
      <c r="BK73" s="71"/>
      <c r="BL73" s="179" t="s">
        <v>525</v>
      </c>
      <c r="BM73" s="71"/>
      <c r="BN73" s="71"/>
      <c r="BO73" s="71"/>
      <c r="BP73" s="71"/>
      <c r="BQ73" s="71"/>
      <c r="BR73" s="71"/>
      <c r="BS73" s="71"/>
      <c r="BT73" s="71"/>
      <c r="BU73" s="71"/>
      <c r="BV73" s="71"/>
      <c r="BW73" s="71"/>
      <c r="BX73" s="71"/>
      <c r="BY73" s="71"/>
      <c r="BZ73" s="71"/>
      <c r="CA73" s="71"/>
      <c r="CB73" s="71"/>
      <c r="CC73" s="71"/>
      <c r="CD73" s="71"/>
      <c r="CE73" s="71"/>
      <c r="CF73" s="71"/>
      <c r="CG73" s="71"/>
    </row>
    <row r="74" spans="52:85">
      <c r="AZ74" t="s">
        <v>752</v>
      </c>
      <c r="BA74" s="71"/>
      <c r="BB74" s="71"/>
      <c r="BC74" s="71"/>
      <c r="BD74" s="71"/>
      <c r="BE74" s="71"/>
      <c r="BF74" s="71"/>
      <c r="BG74" s="71"/>
      <c r="BH74" s="71"/>
      <c r="BI74" s="71"/>
      <c r="BJ74" s="71"/>
      <c r="BK74" s="71"/>
      <c r="BL74" s="179" t="s">
        <v>526</v>
      </c>
      <c r="BM74" s="71"/>
      <c r="BN74" s="71"/>
      <c r="BO74" s="71"/>
      <c r="BP74" s="71"/>
      <c r="BQ74" s="71"/>
      <c r="BR74" s="71"/>
      <c r="BS74" s="71"/>
      <c r="BT74" s="71"/>
      <c r="BU74" s="71"/>
      <c r="BV74" s="71"/>
      <c r="BW74" s="71"/>
      <c r="BX74" s="71"/>
      <c r="BY74" s="71"/>
      <c r="BZ74" s="71"/>
      <c r="CA74" s="71"/>
      <c r="CB74" s="71"/>
      <c r="CC74" s="71"/>
      <c r="CD74" s="71"/>
      <c r="CE74" s="71"/>
      <c r="CF74" s="71"/>
      <c r="CG74" s="71"/>
    </row>
    <row r="75" spans="52:85">
      <c r="AZ75" t="s">
        <v>753</v>
      </c>
      <c r="BA75" s="71"/>
      <c r="BB75" s="71"/>
      <c r="BC75" s="71"/>
      <c r="BD75" s="71"/>
      <c r="BE75" s="71"/>
      <c r="BF75" s="71"/>
      <c r="BG75" s="71"/>
      <c r="BH75" s="71"/>
      <c r="BI75" s="71"/>
      <c r="BJ75" s="71"/>
      <c r="BK75" s="71"/>
      <c r="BL75" s="179" t="s">
        <v>527</v>
      </c>
      <c r="BM75" s="71"/>
      <c r="BN75" s="71"/>
      <c r="BO75" s="71"/>
      <c r="BP75" s="71"/>
      <c r="BQ75" s="71"/>
      <c r="BR75" s="71"/>
      <c r="BS75" s="71"/>
      <c r="BT75" s="71"/>
      <c r="BU75" s="71"/>
      <c r="BV75" s="71"/>
      <c r="BW75" s="71"/>
      <c r="BX75" s="71"/>
      <c r="BY75" s="71"/>
      <c r="BZ75" s="71"/>
      <c r="CA75" s="71"/>
      <c r="CB75" s="71"/>
      <c r="CC75" s="71"/>
      <c r="CD75" s="71"/>
      <c r="CE75" s="71"/>
      <c r="CF75" s="71"/>
      <c r="CG75" s="71"/>
    </row>
    <row r="76" spans="52:85">
      <c r="AZ76" t="s">
        <v>754</v>
      </c>
      <c r="BA76" s="71"/>
      <c r="BB76" s="71"/>
      <c r="BC76" s="71"/>
      <c r="BD76" s="71"/>
      <c r="BE76" s="71"/>
      <c r="BF76" s="71"/>
      <c r="BG76" s="71"/>
      <c r="BH76" s="71"/>
      <c r="BI76" s="71"/>
      <c r="BJ76" s="71"/>
      <c r="BK76" s="71"/>
      <c r="BL76" s="179" t="s">
        <v>528</v>
      </c>
      <c r="BM76" s="71"/>
      <c r="BN76" s="71"/>
      <c r="BO76" s="71"/>
      <c r="BP76" s="71"/>
      <c r="BQ76" s="71"/>
      <c r="BR76" s="71"/>
      <c r="BS76" s="71"/>
      <c r="BT76" s="71"/>
      <c r="BU76" s="71"/>
      <c r="BV76" s="71"/>
      <c r="BW76" s="71"/>
      <c r="BX76" s="71"/>
      <c r="BY76" s="71"/>
      <c r="BZ76" s="71"/>
      <c r="CA76" s="71"/>
      <c r="CB76" s="71"/>
      <c r="CC76" s="71"/>
      <c r="CD76" s="71"/>
      <c r="CE76" s="71"/>
      <c r="CF76" s="71"/>
      <c r="CG76" s="71"/>
    </row>
    <row r="77" spans="52:85">
      <c r="AZ77" t="s">
        <v>755</v>
      </c>
      <c r="BA77" s="71"/>
      <c r="BB77" s="71"/>
      <c r="BC77" s="71"/>
      <c r="BD77" s="71"/>
      <c r="BE77" s="71"/>
      <c r="BF77" s="71"/>
      <c r="BG77" s="71"/>
      <c r="BH77" s="71"/>
      <c r="BI77" s="71"/>
      <c r="BJ77" s="71"/>
      <c r="BK77" s="71"/>
      <c r="BL77" s="179" t="s">
        <v>529</v>
      </c>
      <c r="BM77" s="71"/>
      <c r="BN77" s="71"/>
      <c r="BO77" s="71"/>
      <c r="BP77" s="71"/>
      <c r="BQ77" s="71"/>
      <c r="BR77" s="71"/>
      <c r="BS77" s="71"/>
      <c r="BT77" s="71"/>
      <c r="BU77" s="71"/>
      <c r="BV77" s="71"/>
      <c r="BW77" s="71"/>
      <c r="BX77" s="71"/>
      <c r="BY77" s="71"/>
      <c r="BZ77" s="71"/>
      <c r="CA77" s="71"/>
      <c r="CB77" s="71"/>
      <c r="CC77" s="71"/>
      <c r="CD77" s="71"/>
      <c r="CE77" s="71"/>
      <c r="CF77" s="71"/>
      <c r="CG77" s="71"/>
    </row>
    <row r="78" spans="52:85">
      <c r="AZ78" t="s">
        <v>756</v>
      </c>
      <c r="BA78" s="71"/>
      <c r="BB78" s="71"/>
      <c r="BC78" s="71"/>
      <c r="BD78" s="71"/>
      <c r="BE78" s="71"/>
      <c r="BF78" s="71"/>
      <c r="BG78" s="71"/>
      <c r="BH78" s="71"/>
      <c r="BI78" s="71"/>
      <c r="BJ78" s="71"/>
      <c r="BK78" s="71"/>
      <c r="BL78" s="179" t="s">
        <v>530</v>
      </c>
      <c r="BM78" s="71"/>
      <c r="BN78" s="71"/>
      <c r="BO78" s="71"/>
      <c r="BP78" s="71"/>
      <c r="BQ78" s="71"/>
      <c r="BR78" s="71"/>
      <c r="BS78" s="71"/>
      <c r="BT78" s="71"/>
      <c r="BU78" s="71"/>
      <c r="BV78" s="71"/>
      <c r="BW78" s="71"/>
      <c r="BX78" s="71"/>
      <c r="BY78" s="71"/>
      <c r="BZ78" s="71"/>
      <c r="CA78" s="71"/>
      <c r="CB78" s="71"/>
      <c r="CC78" s="71"/>
      <c r="CD78" s="71"/>
      <c r="CE78" s="71"/>
      <c r="CF78" s="71"/>
      <c r="CG78" s="71"/>
    </row>
    <row r="79" spans="52:85" ht="15">
      <c r="AZ79" s="193" t="s">
        <v>799</v>
      </c>
      <c r="BA79" s="71"/>
      <c r="BB79" s="71"/>
      <c r="BC79" s="71"/>
      <c r="BD79" s="71"/>
      <c r="BE79" s="71"/>
      <c r="BF79" s="71"/>
      <c r="BG79" s="71"/>
      <c r="BH79" s="71"/>
      <c r="BI79" s="71"/>
      <c r="BJ79" s="71"/>
      <c r="BK79" s="71"/>
      <c r="BL79" s="179"/>
      <c r="BM79" s="71"/>
      <c r="BN79" s="71"/>
      <c r="BO79" s="71"/>
      <c r="BP79" s="71"/>
      <c r="BQ79" s="71"/>
      <c r="BR79" s="71"/>
      <c r="BS79" s="71"/>
      <c r="BT79" s="71"/>
      <c r="BU79" s="71"/>
      <c r="BV79" s="71"/>
      <c r="BW79" s="71"/>
      <c r="BX79" s="71"/>
      <c r="BY79" s="71"/>
      <c r="BZ79" s="71"/>
      <c r="CA79" s="71"/>
      <c r="CB79" s="71"/>
      <c r="CC79" s="71"/>
      <c r="CD79" s="71"/>
      <c r="CE79" s="71"/>
      <c r="CF79" s="71"/>
      <c r="CG79" s="71"/>
    </row>
    <row r="80" spans="52:85">
      <c r="AZ80" t="s">
        <v>796</v>
      </c>
      <c r="BA80" s="71"/>
      <c r="BB80" s="71"/>
      <c r="BC80" s="71"/>
      <c r="BD80" s="71"/>
      <c r="BE80" s="71"/>
      <c r="BF80" s="71"/>
      <c r="BG80" s="71"/>
      <c r="BH80" s="71"/>
      <c r="BI80" s="71"/>
      <c r="BJ80" s="71"/>
      <c r="BK80" s="71"/>
      <c r="BL80" s="179"/>
      <c r="BM80" s="71"/>
      <c r="BN80" s="71"/>
      <c r="BO80" s="71"/>
      <c r="BP80" s="71"/>
      <c r="BQ80" s="71"/>
      <c r="BR80" s="71"/>
      <c r="BS80" s="71"/>
      <c r="BT80" s="71"/>
      <c r="BU80" s="71"/>
      <c r="BV80" s="71"/>
      <c r="BW80" s="71"/>
      <c r="BX80" s="71"/>
      <c r="BY80" s="71"/>
      <c r="BZ80" s="71"/>
      <c r="CA80" s="71"/>
      <c r="CB80" s="71"/>
      <c r="CC80" s="71"/>
      <c r="CD80" s="71"/>
      <c r="CE80" s="71"/>
      <c r="CF80" s="71"/>
      <c r="CG80" s="71"/>
    </row>
    <row r="81" spans="52:85">
      <c r="AZ81" t="s">
        <v>797</v>
      </c>
      <c r="BA81" s="71"/>
      <c r="BB81" s="71"/>
      <c r="BC81" s="71"/>
      <c r="BD81" s="71"/>
      <c r="BE81" s="71"/>
      <c r="BF81" s="71"/>
      <c r="BG81" s="71"/>
      <c r="BH81" s="71"/>
      <c r="BI81" s="71"/>
      <c r="BJ81" s="71"/>
      <c r="BK81" s="71"/>
      <c r="BL81" s="179"/>
      <c r="BM81" s="71"/>
      <c r="BN81" s="71"/>
      <c r="BO81" s="71"/>
      <c r="BP81" s="71"/>
      <c r="BQ81" s="71"/>
      <c r="BR81" s="71"/>
      <c r="BS81" s="71"/>
      <c r="BT81" s="71"/>
      <c r="BU81" s="71"/>
      <c r="BV81" s="71"/>
      <c r="BW81" s="71"/>
      <c r="BX81" s="71"/>
      <c r="BY81" s="71"/>
      <c r="BZ81" s="71"/>
      <c r="CA81" s="71"/>
      <c r="CB81" s="71"/>
      <c r="CC81" s="71"/>
      <c r="CD81" s="71"/>
      <c r="CE81" s="71"/>
      <c r="CF81" s="71"/>
      <c r="CG81" s="71"/>
    </row>
    <row r="82" spans="52:85">
      <c r="AZ82" t="s">
        <v>798</v>
      </c>
      <c r="BA82" s="71"/>
      <c r="BB82" s="71"/>
      <c r="BC82" s="71"/>
      <c r="BD82" s="71"/>
      <c r="BE82" s="71"/>
      <c r="BF82" s="71"/>
      <c r="BG82" s="71"/>
      <c r="BH82" s="71"/>
      <c r="BI82" s="71"/>
      <c r="BJ82" s="71"/>
      <c r="BK82" s="71"/>
      <c r="BL82" s="179"/>
      <c r="BM82" s="71"/>
      <c r="BN82" s="71"/>
      <c r="BO82" s="71"/>
      <c r="BP82" s="71"/>
      <c r="BQ82" s="71"/>
      <c r="BR82" s="71"/>
      <c r="BS82" s="71"/>
      <c r="BT82" s="71"/>
      <c r="BU82" s="71"/>
      <c r="BV82" s="71"/>
      <c r="BW82" s="71"/>
      <c r="BX82" s="71"/>
      <c r="BY82" s="71"/>
      <c r="BZ82" s="71"/>
      <c r="CA82" s="71"/>
      <c r="CB82" s="71"/>
      <c r="CC82" s="71"/>
      <c r="CD82" s="71"/>
      <c r="CE82" s="71"/>
      <c r="CF82" s="71"/>
      <c r="CG82" s="71"/>
    </row>
    <row r="83" spans="52:85" ht="15">
      <c r="AZ83" s="193" t="s">
        <v>757</v>
      </c>
      <c r="BA83" s="71"/>
      <c r="BB83" s="71"/>
      <c r="BC83" s="71"/>
      <c r="BD83" s="71"/>
      <c r="BE83" s="71"/>
      <c r="BF83" s="71"/>
      <c r="BG83" s="71"/>
      <c r="BH83" s="71"/>
      <c r="BI83" s="71"/>
      <c r="BJ83" s="71"/>
      <c r="BK83" s="71"/>
      <c r="BL83" s="180" t="s">
        <v>531</v>
      </c>
      <c r="BM83" s="71"/>
      <c r="BN83" s="71"/>
      <c r="BO83" s="71"/>
      <c r="BP83" s="71"/>
      <c r="BQ83" s="71"/>
      <c r="BR83" s="71"/>
      <c r="BS83" s="71"/>
      <c r="BT83" s="71"/>
      <c r="BU83" s="71"/>
      <c r="BV83" s="71"/>
      <c r="BW83" s="71"/>
      <c r="BX83" s="71"/>
      <c r="BY83" s="71"/>
      <c r="BZ83" s="71"/>
      <c r="CA83" s="71"/>
      <c r="CB83" s="71"/>
      <c r="CC83" s="71"/>
      <c r="CD83" s="71"/>
      <c r="CE83" s="71"/>
      <c r="CF83" s="71"/>
      <c r="CG83" s="71"/>
    </row>
    <row r="84" spans="52:85">
      <c r="AZ84" t="s">
        <v>758</v>
      </c>
      <c r="BA84" s="71"/>
      <c r="BB84" s="71"/>
      <c r="BC84" s="71"/>
      <c r="BD84" s="71"/>
      <c r="BE84" s="71"/>
      <c r="BF84" s="71"/>
      <c r="BG84" s="71"/>
      <c r="BH84" s="71"/>
      <c r="BI84" s="71"/>
      <c r="BJ84" s="71"/>
      <c r="BK84" s="71"/>
      <c r="BL84" s="179" t="s">
        <v>532</v>
      </c>
      <c r="BM84" s="71"/>
      <c r="BN84" s="71"/>
      <c r="BO84" s="71"/>
      <c r="BP84" s="71"/>
      <c r="BQ84" s="71"/>
      <c r="BR84" s="71"/>
      <c r="BS84" s="71"/>
      <c r="BT84" s="71"/>
      <c r="BU84" s="71"/>
      <c r="BV84" s="71"/>
      <c r="BW84" s="71"/>
      <c r="BX84" s="71"/>
      <c r="BY84" s="71"/>
      <c r="BZ84" s="71"/>
      <c r="CA84" s="71"/>
      <c r="CB84" s="71"/>
      <c r="CC84" s="71"/>
      <c r="CD84" s="71"/>
      <c r="CE84" s="71"/>
      <c r="CF84" s="71"/>
      <c r="CG84" s="71"/>
    </row>
    <row r="85" spans="52:85">
      <c r="AZ85" t="s">
        <v>759</v>
      </c>
      <c r="BA85" s="71"/>
      <c r="BB85" s="71"/>
      <c r="BC85" s="71"/>
      <c r="BD85" s="71"/>
      <c r="BE85" s="71"/>
      <c r="BF85" s="71"/>
      <c r="BG85" s="71"/>
      <c r="BH85" s="71"/>
      <c r="BI85" s="71"/>
      <c r="BJ85" s="71"/>
      <c r="BK85" s="71"/>
      <c r="BL85" s="179" t="s">
        <v>533</v>
      </c>
      <c r="BM85" s="71"/>
      <c r="BN85" s="71"/>
      <c r="BO85" s="71"/>
      <c r="BP85" s="71"/>
      <c r="BQ85" s="71"/>
      <c r="BR85" s="71"/>
      <c r="BS85" s="71"/>
      <c r="BT85" s="71"/>
      <c r="BU85" s="71"/>
      <c r="BV85" s="71"/>
      <c r="BW85" s="71"/>
      <c r="BX85" s="71"/>
      <c r="BY85" s="71"/>
      <c r="BZ85" s="71"/>
      <c r="CA85" s="71"/>
      <c r="CB85" s="71"/>
      <c r="CC85" s="71"/>
      <c r="CD85" s="71"/>
      <c r="CE85" s="71"/>
      <c r="CF85" s="71"/>
      <c r="CG85" s="71"/>
    </row>
    <row r="86" spans="52:85">
      <c r="AZ86" t="s">
        <v>760</v>
      </c>
      <c r="BA86" s="71"/>
      <c r="BB86" s="71"/>
      <c r="BC86" s="71"/>
      <c r="BD86" s="71"/>
      <c r="BE86" s="71"/>
      <c r="BF86" s="71"/>
      <c r="BG86" s="71"/>
      <c r="BH86" s="71"/>
      <c r="BI86" s="71"/>
      <c r="BJ86" s="71"/>
      <c r="BK86" s="71"/>
      <c r="BL86" s="179" t="s">
        <v>534</v>
      </c>
      <c r="BM86" s="71"/>
      <c r="BN86" s="71"/>
      <c r="BO86" s="71"/>
      <c r="BP86" s="71"/>
      <c r="BQ86" s="71"/>
      <c r="BR86" s="71"/>
      <c r="BS86" s="71"/>
      <c r="BT86" s="71"/>
      <c r="BU86" s="71"/>
      <c r="BV86" s="71"/>
      <c r="BW86" s="71"/>
      <c r="BX86" s="71"/>
      <c r="BY86" s="71"/>
      <c r="BZ86" s="71"/>
      <c r="CA86" s="71"/>
      <c r="CB86" s="71"/>
      <c r="CC86" s="71"/>
      <c r="CD86" s="71"/>
      <c r="CE86" s="71"/>
      <c r="CF86" s="71"/>
      <c r="CG86" s="71"/>
    </row>
    <row r="87" spans="52:85">
      <c r="AZ87" t="s">
        <v>761</v>
      </c>
      <c r="BA87" s="71"/>
      <c r="BB87" s="71"/>
      <c r="BC87" s="71"/>
      <c r="BD87" s="71"/>
      <c r="BE87" s="71"/>
      <c r="BF87" s="71"/>
      <c r="BG87" s="71"/>
      <c r="BH87" s="71"/>
      <c r="BI87" s="71"/>
      <c r="BJ87" s="71"/>
      <c r="BK87" s="71"/>
      <c r="BL87" s="179" t="s">
        <v>535</v>
      </c>
      <c r="BM87" s="71"/>
      <c r="BN87" s="71"/>
      <c r="BO87" s="71"/>
      <c r="BP87" s="71"/>
      <c r="BQ87" s="71"/>
      <c r="BR87" s="71"/>
      <c r="BS87" s="71"/>
      <c r="BT87" s="71"/>
      <c r="BU87" s="71"/>
      <c r="BV87" s="71"/>
      <c r="BW87" s="71"/>
      <c r="BX87" s="71"/>
      <c r="BY87" s="71"/>
      <c r="BZ87" s="71"/>
      <c r="CA87" s="71"/>
      <c r="CB87" s="71"/>
      <c r="CC87" s="71"/>
      <c r="CD87" s="71"/>
      <c r="CE87" s="71"/>
      <c r="CF87" s="71"/>
      <c r="CG87" s="71"/>
    </row>
    <row r="88" spans="52:85">
      <c r="AZ88" t="s">
        <v>80</v>
      </c>
      <c r="BA88" s="71"/>
      <c r="BB88" s="71"/>
      <c r="BC88" s="71"/>
      <c r="BD88" s="71"/>
      <c r="BE88" s="71"/>
      <c r="BF88" s="71"/>
      <c r="BG88" s="71"/>
      <c r="BH88" s="71"/>
      <c r="BI88" s="71"/>
      <c r="BJ88" s="71"/>
      <c r="BK88" s="71"/>
      <c r="BL88" s="179" t="s">
        <v>98</v>
      </c>
      <c r="BM88" s="71"/>
      <c r="BN88" s="71"/>
      <c r="BO88" s="71"/>
      <c r="BP88" s="71"/>
      <c r="BQ88" s="71"/>
      <c r="BR88" s="71"/>
      <c r="BS88" s="71"/>
      <c r="BT88" s="71"/>
      <c r="BU88" s="71"/>
      <c r="BV88" s="71"/>
      <c r="BW88" s="71"/>
      <c r="BX88" s="71"/>
      <c r="BY88" s="71"/>
      <c r="BZ88" s="71"/>
      <c r="CA88" s="71"/>
      <c r="CB88" s="71"/>
      <c r="CC88" s="71"/>
      <c r="CD88" s="71"/>
      <c r="CE88" s="71"/>
      <c r="CF88" s="71"/>
      <c r="CG88" s="71"/>
    </row>
    <row r="89" spans="52:85">
      <c r="AZ89" t="s">
        <v>762</v>
      </c>
      <c r="BA89" s="71"/>
      <c r="BB89" s="71"/>
      <c r="BC89" s="71"/>
      <c r="BD89" s="71"/>
      <c r="BE89" s="71"/>
      <c r="BF89" s="71"/>
      <c r="BG89" s="71"/>
      <c r="BH89" s="71"/>
      <c r="BI89" s="71"/>
      <c r="BJ89" s="71"/>
      <c r="BK89" s="71"/>
      <c r="BL89" s="179" t="s">
        <v>644</v>
      </c>
      <c r="BM89" s="71"/>
      <c r="BN89" s="71"/>
      <c r="BO89" s="71"/>
      <c r="BP89" s="71"/>
      <c r="BQ89" s="71"/>
      <c r="BR89" s="71"/>
      <c r="BS89" s="71"/>
      <c r="BT89" s="71"/>
      <c r="BU89" s="71"/>
      <c r="BV89" s="71"/>
      <c r="BW89" s="71"/>
      <c r="BX89" s="71"/>
      <c r="BY89" s="71"/>
      <c r="BZ89" s="71"/>
      <c r="CA89" s="71"/>
      <c r="CB89" s="71"/>
      <c r="CC89" s="71"/>
      <c r="CD89" s="71"/>
      <c r="CE89" s="71"/>
      <c r="CF89" s="71"/>
      <c r="CG89" s="71"/>
    </row>
    <row r="90" spans="52:85">
      <c r="AZ90" t="s">
        <v>763</v>
      </c>
      <c r="BA90" s="71"/>
      <c r="BB90" s="71"/>
      <c r="BC90" s="71"/>
      <c r="BD90" s="71"/>
      <c r="BE90" s="71"/>
      <c r="BF90" s="71"/>
      <c r="BG90" s="71"/>
      <c r="BH90" s="71"/>
      <c r="BI90" s="71"/>
      <c r="BJ90" s="71"/>
      <c r="BK90" s="71"/>
      <c r="BL90" s="179" t="s">
        <v>536</v>
      </c>
      <c r="BM90" s="71"/>
      <c r="BN90" s="71"/>
      <c r="BO90" s="71"/>
      <c r="BP90" s="71"/>
      <c r="BQ90" s="71"/>
      <c r="BR90" s="71"/>
      <c r="BS90" s="71"/>
      <c r="BT90" s="71"/>
      <c r="BU90" s="71"/>
      <c r="BV90" s="71"/>
      <c r="BW90" s="71"/>
      <c r="BX90" s="71"/>
      <c r="BY90" s="71"/>
      <c r="BZ90" s="71"/>
      <c r="CA90" s="71"/>
      <c r="CB90" s="71"/>
      <c r="CC90" s="71"/>
      <c r="CD90" s="71"/>
      <c r="CE90" s="71"/>
      <c r="CF90" s="71"/>
      <c r="CG90" s="71"/>
    </row>
    <row r="91" spans="52:85">
      <c r="AZ91" t="s">
        <v>764</v>
      </c>
      <c r="BA91" s="71"/>
      <c r="BB91" s="71"/>
      <c r="BC91" s="71"/>
      <c r="BD91" s="71"/>
      <c r="BE91" s="71"/>
      <c r="BF91" s="71"/>
      <c r="BG91" s="71"/>
      <c r="BH91" s="71"/>
      <c r="BI91" s="71"/>
      <c r="BJ91" s="71"/>
      <c r="BK91" s="71"/>
      <c r="BL91" s="179" t="s">
        <v>537</v>
      </c>
      <c r="BM91" s="71"/>
      <c r="BN91" s="71"/>
      <c r="BO91" s="71"/>
      <c r="BP91" s="71"/>
      <c r="BQ91" s="71"/>
      <c r="BR91" s="71"/>
      <c r="BS91" s="71"/>
      <c r="BT91" s="71"/>
      <c r="BU91" s="71"/>
      <c r="BV91" s="71"/>
      <c r="BW91" s="71"/>
      <c r="BX91" s="71"/>
      <c r="BY91" s="71"/>
      <c r="BZ91" s="71"/>
      <c r="CA91" s="71"/>
      <c r="CB91" s="71"/>
      <c r="CC91" s="71"/>
      <c r="CD91" s="71"/>
      <c r="CE91" s="71"/>
      <c r="CF91" s="71"/>
      <c r="CG91" s="71"/>
    </row>
    <row r="92" spans="52:85">
      <c r="AZ92" t="s">
        <v>765</v>
      </c>
      <c r="BA92" s="71"/>
      <c r="BB92" s="71"/>
      <c r="BC92" s="71"/>
      <c r="BD92" s="71"/>
      <c r="BE92" s="71"/>
      <c r="BF92" s="71"/>
      <c r="BG92" s="71"/>
      <c r="BH92" s="71"/>
      <c r="BI92" s="71"/>
      <c r="BJ92" s="71"/>
      <c r="BK92" s="71"/>
      <c r="BL92" s="179" t="s">
        <v>538</v>
      </c>
      <c r="BM92" s="71"/>
      <c r="BN92" s="71"/>
      <c r="BO92" s="71"/>
      <c r="BP92" s="71"/>
      <c r="BQ92" s="71"/>
      <c r="BR92" s="71"/>
      <c r="BS92" s="71"/>
      <c r="BT92" s="71"/>
      <c r="BU92" s="71"/>
      <c r="BV92" s="71"/>
      <c r="BW92" s="71"/>
      <c r="BX92" s="71"/>
      <c r="BY92" s="71"/>
      <c r="BZ92" s="71"/>
      <c r="CA92" s="71"/>
      <c r="CB92" s="71"/>
      <c r="CC92" s="71"/>
      <c r="CD92" s="71"/>
      <c r="CE92" s="71"/>
      <c r="CF92" s="71"/>
      <c r="CG92" s="71"/>
    </row>
    <row r="93" spans="52:85">
      <c r="AZ93" t="s">
        <v>766</v>
      </c>
      <c r="BA93" s="71"/>
      <c r="BB93" s="71"/>
      <c r="BC93" s="71"/>
      <c r="BD93" s="71"/>
      <c r="BE93" s="71"/>
      <c r="BF93" s="71"/>
      <c r="BG93" s="71"/>
      <c r="BH93" s="71"/>
      <c r="BI93" s="71"/>
      <c r="BJ93" s="71"/>
      <c r="BK93" s="71"/>
      <c r="BL93" s="179" t="s">
        <v>539</v>
      </c>
      <c r="BM93" s="71"/>
      <c r="BN93" s="71"/>
      <c r="BO93" s="71"/>
      <c r="BP93" s="71"/>
      <c r="BQ93" s="71"/>
      <c r="BR93" s="71"/>
      <c r="BS93" s="71"/>
      <c r="BT93" s="71"/>
      <c r="BU93" s="71"/>
      <c r="BV93" s="71"/>
      <c r="BW93" s="71"/>
      <c r="BX93" s="71"/>
      <c r="BY93" s="71"/>
      <c r="BZ93" s="71"/>
      <c r="CA93" s="71"/>
      <c r="CB93" s="71"/>
      <c r="CC93" s="71"/>
      <c r="CD93" s="71"/>
      <c r="CE93" s="71"/>
      <c r="CF93" s="71"/>
      <c r="CG93" s="71"/>
    </row>
    <row r="94" spans="52:85">
      <c r="AZ94" t="s">
        <v>767</v>
      </c>
      <c r="BA94" s="71"/>
      <c r="BB94" s="71"/>
      <c r="BC94" s="71"/>
      <c r="BD94" s="71"/>
      <c r="BE94" s="71"/>
      <c r="BF94" s="71"/>
      <c r="BG94" s="71"/>
      <c r="BH94" s="71"/>
      <c r="BI94" s="71"/>
      <c r="BJ94" s="71"/>
      <c r="BK94" s="71"/>
      <c r="BL94" s="179" t="s">
        <v>540</v>
      </c>
      <c r="BM94" s="71"/>
      <c r="BN94" s="71"/>
      <c r="BO94" s="71"/>
      <c r="BP94" s="71"/>
      <c r="BQ94" s="71"/>
      <c r="BR94" s="71"/>
      <c r="BS94" s="71"/>
      <c r="BT94" s="71"/>
      <c r="BU94" s="71"/>
      <c r="BV94" s="71"/>
      <c r="BW94" s="71"/>
      <c r="BX94" s="71"/>
      <c r="BY94" s="71"/>
      <c r="BZ94" s="71"/>
      <c r="CA94" s="71"/>
      <c r="CB94" s="71"/>
      <c r="CC94" s="71"/>
      <c r="CD94" s="71"/>
      <c r="CE94" s="71"/>
      <c r="CF94" s="71"/>
      <c r="CG94" s="71"/>
    </row>
    <row r="95" spans="52:85">
      <c r="AZ95" t="s">
        <v>768</v>
      </c>
      <c r="BA95" s="71"/>
      <c r="BB95" s="71"/>
      <c r="BC95" s="71"/>
      <c r="BD95" s="71"/>
      <c r="BE95" s="71"/>
      <c r="BF95" s="71"/>
      <c r="BG95" s="71"/>
      <c r="BH95" s="71"/>
      <c r="BI95" s="71"/>
      <c r="BJ95" s="71"/>
      <c r="BK95" s="71"/>
      <c r="BL95" s="180" t="s">
        <v>541</v>
      </c>
      <c r="BM95" s="71"/>
      <c r="BN95" s="71"/>
      <c r="BO95" s="71"/>
      <c r="BP95" s="71"/>
      <c r="BQ95" s="71"/>
      <c r="BR95" s="71"/>
      <c r="BS95" s="71"/>
      <c r="BT95" s="71"/>
      <c r="BU95" s="71"/>
      <c r="BV95" s="71"/>
      <c r="BW95" s="71"/>
      <c r="BX95" s="71"/>
      <c r="BY95" s="71"/>
      <c r="BZ95" s="71"/>
      <c r="CA95" s="71"/>
      <c r="CB95" s="71"/>
      <c r="CC95" s="71"/>
      <c r="CD95" s="71"/>
      <c r="CE95" s="71"/>
      <c r="CF95" s="71"/>
      <c r="CG95" s="71"/>
    </row>
    <row r="96" spans="52:85">
      <c r="AZ96" t="s">
        <v>769</v>
      </c>
      <c r="BA96" s="71"/>
      <c r="BB96" s="71"/>
      <c r="BC96" s="71"/>
      <c r="BD96" s="71"/>
      <c r="BE96" s="71"/>
      <c r="BF96" s="71"/>
      <c r="BG96" s="71"/>
      <c r="BH96" s="71"/>
      <c r="BI96" s="71"/>
      <c r="BJ96" s="71"/>
      <c r="BK96" s="71"/>
      <c r="BL96" s="179" t="s">
        <v>542</v>
      </c>
      <c r="BM96" s="71"/>
      <c r="BN96" s="71"/>
      <c r="BO96" s="71"/>
      <c r="BP96" s="71"/>
      <c r="BQ96" s="71"/>
      <c r="BR96" s="71"/>
      <c r="BS96" s="71"/>
      <c r="BT96" s="71"/>
      <c r="BU96" s="71"/>
      <c r="BV96" s="71"/>
      <c r="BW96" s="71"/>
      <c r="BX96" s="71"/>
      <c r="BY96" s="71"/>
      <c r="BZ96" s="71"/>
      <c r="CA96" s="71"/>
      <c r="CB96" s="71"/>
      <c r="CC96" s="71"/>
      <c r="CD96" s="71"/>
      <c r="CE96" s="71"/>
      <c r="CF96" s="71"/>
      <c r="CG96" s="71"/>
    </row>
    <row r="97" spans="52:85">
      <c r="AZ97" t="s">
        <v>770</v>
      </c>
      <c r="BA97" s="71"/>
      <c r="BB97" s="71"/>
      <c r="BC97" s="71"/>
      <c r="BD97" s="71"/>
      <c r="BE97" s="71"/>
      <c r="BF97" s="71"/>
      <c r="BG97" s="71"/>
      <c r="BH97" s="71"/>
      <c r="BI97" s="71"/>
      <c r="BJ97" s="71"/>
      <c r="BK97" s="71"/>
      <c r="BL97" s="179" t="s">
        <v>543</v>
      </c>
      <c r="BM97" s="71"/>
      <c r="BN97" s="71"/>
      <c r="BO97" s="71"/>
      <c r="BP97" s="71"/>
      <c r="BQ97" s="71"/>
      <c r="BR97" s="71"/>
      <c r="BS97" s="71"/>
      <c r="BT97" s="71"/>
      <c r="BU97" s="71"/>
      <c r="BV97" s="71"/>
      <c r="BW97" s="71"/>
      <c r="BX97" s="71"/>
      <c r="BY97" s="71"/>
      <c r="BZ97" s="71"/>
      <c r="CA97" s="71"/>
      <c r="CB97" s="71"/>
      <c r="CC97" s="71"/>
      <c r="CD97" s="71"/>
      <c r="CE97" s="71"/>
      <c r="CF97" s="71"/>
      <c r="CG97" s="71"/>
    </row>
    <row r="98" spans="52:85">
      <c r="AZ98" t="s">
        <v>771</v>
      </c>
      <c r="BA98" s="71"/>
      <c r="BB98" s="71"/>
      <c r="BC98" s="71"/>
      <c r="BD98" s="71"/>
      <c r="BE98" s="71"/>
      <c r="BF98" s="71"/>
      <c r="BG98" s="71"/>
      <c r="BH98" s="71"/>
      <c r="BI98" s="71"/>
      <c r="BJ98" s="71"/>
      <c r="BK98" s="71"/>
      <c r="BL98" s="179" t="s">
        <v>544</v>
      </c>
      <c r="BM98" s="71"/>
      <c r="BN98" s="71"/>
      <c r="BO98" s="71"/>
      <c r="BP98" s="71"/>
      <c r="BQ98" s="71"/>
      <c r="BR98" s="71"/>
      <c r="BS98" s="71"/>
      <c r="BT98" s="71"/>
      <c r="BU98" s="71"/>
      <c r="BV98" s="71"/>
      <c r="BW98" s="71"/>
      <c r="BX98" s="71"/>
      <c r="BY98" s="71"/>
      <c r="BZ98" s="71"/>
      <c r="CA98" s="71"/>
      <c r="CB98" s="71"/>
      <c r="CC98" s="71"/>
      <c r="CD98" s="71"/>
      <c r="CE98" s="71"/>
      <c r="CF98" s="71"/>
      <c r="CG98" s="71"/>
    </row>
    <row r="99" spans="52:85">
      <c r="AZ99" t="s">
        <v>772</v>
      </c>
      <c r="BA99" s="71"/>
      <c r="BB99" s="71"/>
      <c r="BC99" s="71"/>
      <c r="BD99" s="71"/>
      <c r="BE99" s="71"/>
      <c r="BF99" s="71"/>
      <c r="BG99" s="71"/>
      <c r="BH99" s="71"/>
      <c r="BI99" s="71"/>
      <c r="BJ99" s="71"/>
      <c r="BK99" s="71"/>
      <c r="BL99" s="179" t="s">
        <v>545</v>
      </c>
      <c r="BM99" s="71"/>
      <c r="BN99" s="71"/>
      <c r="BO99" s="71"/>
      <c r="BP99" s="71"/>
      <c r="BQ99" s="71"/>
      <c r="BR99" s="71"/>
      <c r="BS99" s="71"/>
      <c r="BT99" s="71"/>
      <c r="BU99" s="71"/>
      <c r="BV99" s="71"/>
      <c r="BW99" s="71"/>
      <c r="BX99" s="71"/>
      <c r="BY99" s="71"/>
      <c r="BZ99" s="71"/>
      <c r="CA99" s="71"/>
      <c r="CB99" s="71"/>
      <c r="CC99" s="71"/>
      <c r="CD99" s="71"/>
      <c r="CE99" s="71"/>
      <c r="CF99" s="71"/>
      <c r="CG99" s="71"/>
    </row>
    <row r="100" spans="52:85">
      <c r="AZ100" t="s">
        <v>773</v>
      </c>
      <c r="BA100" s="71"/>
      <c r="BB100" s="71"/>
      <c r="BC100" s="71"/>
      <c r="BD100" s="71"/>
      <c r="BE100" s="71"/>
      <c r="BF100" s="71"/>
      <c r="BG100" s="71"/>
      <c r="BH100" s="71"/>
      <c r="BI100" s="71"/>
      <c r="BJ100" s="71"/>
      <c r="BK100" s="71"/>
      <c r="BL100" s="179" t="s">
        <v>546</v>
      </c>
      <c r="BM100" s="71"/>
      <c r="BN100" s="71"/>
      <c r="BO100" s="71"/>
      <c r="BP100" s="71"/>
      <c r="BQ100" s="71"/>
      <c r="BR100" s="71"/>
      <c r="BS100" s="71"/>
      <c r="BT100" s="71"/>
      <c r="BU100" s="71"/>
      <c r="BV100" s="71"/>
      <c r="BW100" s="71"/>
      <c r="BX100" s="71"/>
      <c r="BY100" s="71"/>
      <c r="BZ100" s="71"/>
      <c r="CA100" s="71"/>
      <c r="CB100" s="71"/>
      <c r="CC100" s="71"/>
      <c r="CD100" s="71"/>
      <c r="CE100" s="71"/>
      <c r="CF100" s="71"/>
      <c r="CG100" s="71"/>
    </row>
    <row r="101" spans="52:85">
      <c r="AZ101" t="s">
        <v>774</v>
      </c>
      <c r="BA101" s="71"/>
      <c r="BB101" s="71"/>
      <c r="BC101" s="71"/>
      <c r="BD101" s="71"/>
      <c r="BE101" s="71"/>
      <c r="BF101" s="71"/>
      <c r="BG101" s="71"/>
      <c r="BH101" s="71"/>
      <c r="BI101" s="71"/>
      <c r="BJ101" s="71"/>
      <c r="BK101" s="71"/>
      <c r="BL101" s="179" t="s">
        <v>645</v>
      </c>
      <c r="BM101" s="71"/>
      <c r="BN101" s="71"/>
      <c r="BO101" s="71"/>
      <c r="BP101" s="71"/>
      <c r="BQ101" s="71"/>
      <c r="BR101" s="71"/>
      <c r="BS101" s="71"/>
      <c r="BT101" s="71"/>
      <c r="BU101" s="71"/>
      <c r="BV101" s="71"/>
      <c r="BW101" s="71"/>
      <c r="BX101" s="71"/>
      <c r="BY101" s="71"/>
      <c r="BZ101" s="71"/>
      <c r="CA101" s="71"/>
      <c r="CB101" s="71"/>
      <c r="CC101" s="71"/>
      <c r="CD101" s="71"/>
      <c r="CE101" s="71"/>
      <c r="CF101" s="71"/>
      <c r="CG101" s="71"/>
    </row>
    <row r="102" spans="52:85">
      <c r="AZ102" t="s">
        <v>775</v>
      </c>
      <c r="BA102" s="71"/>
      <c r="BB102" s="71"/>
      <c r="BC102" s="71"/>
      <c r="BD102" s="71"/>
      <c r="BE102" s="71"/>
      <c r="BF102" s="71"/>
      <c r="BG102" s="71"/>
      <c r="BH102" s="71"/>
      <c r="BI102" s="71"/>
      <c r="BJ102" s="71"/>
      <c r="BK102" s="71"/>
      <c r="BL102" s="179" t="s">
        <v>547</v>
      </c>
      <c r="BM102" s="71"/>
      <c r="BN102" s="71"/>
      <c r="BO102" s="71"/>
      <c r="BP102" s="71"/>
      <c r="BQ102" s="71"/>
      <c r="BR102" s="71"/>
      <c r="BS102" s="71"/>
      <c r="BT102" s="71"/>
      <c r="BU102" s="71"/>
      <c r="BV102" s="71"/>
      <c r="BW102" s="71"/>
      <c r="BX102" s="71"/>
      <c r="BY102" s="71"/>
      <c r="BZ102" s="71"/>
      <c r="CA102" s="71"/>
      <c r="CB102" s="71"/>
      <c r="CC102" s="71"/>
      <c r="CD102" s="71"/>
      <c r="CE102" s="71"/>
      <c r="CF102" s="71"/>
      <c r="CG102" s="71"/>
    </row>
    <row r="103" spans="52:85" ht="15">
      <c r="AZ103" s="193" t="s">
        <v>776</v>
      </c>
      <c r="BA103" s="71"/>
      <c r="BB103" s="71"/>
      <c r="BC103" s="71"/>
      <c r="BD103" s="71"/>
      <c r="BE103" s="71"/>
      <c r="BF103" s="71"/>
      <c r="BG103" s="71"/>
      <c r="BH103" s="71"/>
      <c r="BI103" s="71"/>
      <c r="BJ103" s="71"/>
      <c r="BK103" s="71"/>
      <c r="BL103" s="179" t="s">
        <v>94</v>
      </c>
      <c r="BM103" s="71"/>
      <c r="BN103" s="71"/>
      <c r="BO103" s="71"/>
      <c r="BP103" s="71"/>
      <c r="BQ103" s="71"/>
      <c r="BR103" s="71"/>
      <c r="BS103" s="71"/>
      <c r="BT103" s="71"/>
      <c r="BU103" s="71"/>
      <c r="BV103" s="71"/>
      <c r="BW103" s="71"/>
      <c r="BX103" s="71"/>
      <c r="BY103" s="71"/>
      <c r="BZ103" s="71"/>
      <c r="CA103" s="71"/>
      <c r="CB103" s="71"/>
      <c r="CC103" s="71"/>
      <c r="CD103" s="71"/>
      <c r="CE103" s="71"/>
      <c r="CF103" s="71"/>
      <c r="CG103" s="71"/>
    </row>
    <row r="104" spans="52:85">
      <c r="AZ104" t="s">
        <v>800</v>
      </c>
      <c r="BA104" s="71"/>
      <c r="BB104" s="71"/>
      <c r="BC104" s="71"/>
      <c r="BD104" s="71"/>
      <c r="BE104" s="71"/>
      <c r="BF104" s="71"/>
      <c r="BG104" s="71"/>
      <c r="BH104" s="71"/>
      <c r="BI104" s="71"/>
      <c r="BJ104" s="71"/>
      <c r="BK104" s="71"/>
      <c r="BL104" s="179" t="s">
        <v>548</v>
      </c>
      <c r="BM104" s="71"/>
      <c r="BN104" s="71"/>
      <c r="BO104" s="71"/>
      <c r="BP104" s="71"/>
      <c r="BQ104" s="71"/>
      <c r="BR104" s="71"/>
      <c r="BS104" s="71"/>
      <c r="BT104" s="71"/>
      <c r="BU104" s="71"/>
      <c r="BV104" s="71"/>
      <c r="BW104" s="71"/>
      <c r="BX104" s="71"/>
      <c r="BY104" s="71"/>
      <c r="BZ104" s="71"/>
      <c r="CA104" s="71"/>
      <c r="CB104" s="71"/>
      <c r="CC104" s="71"/>
      <c r="CD104" s="71"/>
      <c r="CE104" s="71"/>
      <c r="CF104" s="71"/>
      <c r="CG104" s="71"/>
    </row>
    <row r="105" spans="52:85">
      <c r="AZ105" t="s">
        <v>801</v>
      </c>
      <c r="BA105" s="71"/>
      <c r="BB105" s="71"/>
      <c r="BC105" s="71"/>
      <c r="BD105" s="71"/>
      <c r="BE105" s="71"/>
      <c r="BF105" s="71"/>
      <c r="BG105" s="71"/>
      <c r="BH105" s="71"/>
      <c r="BI105" s="71"/>
      <c r="BJ105" s="71"/>
      <c r="BK105" s="71"/>
      <c r="BL105" s="179" t="s">
        <v>549</v>
      </c>
      <c r="BM105" s="71"/>
      <c r="BN105" s="71"/>
      <c r="BO105" s="71"/>
      <c r="BP105" s="71"/>
      <c r="BQ105" s="71"/>
      <c r="BR105" s="71"/>
      <c r="BS105" s="71"/>
      <c r="BT105" s="71"/>
      <c r="BU105" s="71"/>
      <c r="BV105" s="71"/>
      <c r="BW105" s="71"/>
      <c r="BX105" s="71"/>
      <c r="BY105" s="71"/>
      <c r="BZ105" s="71"/>
      <c r="CA105" s="71"/>
      <c r="CB105" s="71"/>
      <c r="CC105" s="71"/>
      <c r="CD105" s="71"/>
      <c r="CE105" s="71"/>
      <c r="CF105" s="71"/>
      <c r="CG105" s="71"/>
    </row>
    <row r="106" spans="52:85">
      <c r="AZ106" t="s">
        <v>802</v>
      </c>
      <c r="BA106" s="71"/>
      <c r="BB106" s="71"/>
      <c r="BC106" s="71"/>
      <c r="BD106" s="71"/>
      <c r="BE106" s="71"/>
      <c r="BF106" s="71"/>
      <c r="BG106" s="71"/>
      <c r="BH106" s="71"/>
      <c r="BI106" s="71"/>
      <c r="BJ106" s="71"/>
      <c r="BK106" s="71"/>
      <c r="BL106" s="179" t="s">
        <v>550</v>
      </c>
      <c r="BM106" s="71"/>
      <c r="BN106" s="71"/>
      <c r="BO106" s="71"/>
      <c r="BP106" s="71"/>
      <c r="BQ106" s="71"/>
      <c r="BR106" s="71"/>
      <c r="BS106" s="71"/>
      <c r="BT106" s="71"/>
      <c r="BU106" s="71"/>
      <c r="BV106" s="71"/>
      <c r="BW106" s="71"/>
      <c r="BX106" s="71"/>
      <c r="BY106" s="71"/>
      <c r="BZ106" s="71"/>
      <c r="CA106" s="71"/>
      <c r="CB106" s="71"/>
      <c r="CC106" s="71"/>
      <c r="CD106" s="71"/>
      <c r="CE106" s="71"/>
      <c r="CF106" s="71"/>
      <c r="CG106" s="71"/>
    </row>
    <row r="107" spans="52:85" ht="15">
      <c r="AZ107" s="193" t="s">
        <v>777</v>
      </c>
      <c r="BA107" s="71"/>
      <c r="BB107" s="71"/>
      <c r="BC107" s="71"/>
      <c r="BD107" s="71"/>
      <c r="BE107" s="71"/>
      <c r="BF107" s="71"/>
      <c r="BG107" s="71"/>
      <c r="BH107" s="71"/>
      <c r="BI107" s="71"/>
      <c r="BJ107" s="71"/>
      <c r="BK107" s="71"/>
      <c r="BL107" s="179" t="s">
        <v>551</v>
      </c>
      <c r="BM107" s="71"/>
      <c r="BN107" s="71"/>
      <c r="BO107" s="71"/>
      <c r="BP107" s="71"/>
      <c r="BQ107" s="71"/>
      <c r="BR107" s="71"/>
      <c r="BS107" s="71"/>
      <c r="BT107" s="71"/>
      <c r="BU107" s="71"/>
      <c r="BV107" s="71"/>
      <c r="BW107" s="71"/>
      <c r="BX107" s="71"/>
      <c r="BY107" s="71"/>
      <c r="BZ107" s="71"/>
      <c r="CA107" s="71"/>
      <c r="CB107" s="71"/>
      <c r="CC107" s="71"/>
      <c r="CD107" s="71"/>
      <c r="CE107" s="71"/>
      <c r="CF107" s="71"/>
      <c r="CG107" s="71"/>
    </row>
    <row r="108" spans="52:85">
      <c r="AZ108" t="s">
        <v>778</v>
      </c>
      <c r="BA108" s="71"/>
      <c r="BB108" s="71"/>
      <c r="BC108" s="71"/>
      <c r="BD108" s="71"/>
      <c r="BE108" s="71"/>
      <c r="BF108" s="71"/>
      <c r="BG108" s="71"/>
      <c r="BH108" s="71"/>
      <c r="BI108" s="71"/>
      <c r="BJ108" s="71"/>
      <c r="BK108" s="71"/>
      <c r="BL108" s="179" t="s">
        <v>552</v>
      </c>
      <c r="BM108" s="71"/>
      <c r="BN108" s="71"/>
      <c r="BO108" s="71"/>
      <c r="BP108" s="71"/>
      <c r="BQ108" s="71"/>
      <c r="BR108" s="71"/>
      <c r="BS108" s="71"/>
      <c r="BT108" s="71"/>
      <c r="BU108" s="71"/>
      <c r="BV108" s="71"/>
      <c r="BW108" s="71"/>
      <c r="BX108" s="71"/>
      <c r="BY108" s="71"/>
      <c r="BZ108" s="71"/>
      <c r="CA108" s="71"/>
      <c r="CB108" s="71"/>
      <c r="CC108" s="71"/>
      <c r="CD108" s="71"/>
      <c r="CE108" s="71"/>
      <c r="CF108" s="71"/>
      <c r="CG108" s="71"/>
    </row>
    <row r="109" spans="52:85" ht="15">
      <c r="AZ109" s="193" t="s">
        <v>779</v>
      </c>
      <c r="BA109" s="71"/>
      <c r="BB109" s="71"/>
      <c r="BC109" s="71"/>
      <c r="BD109" s="71"/>
      <c r="BE109" s="71"/>
      <c r="BF109" s="71"/>
      <c r="BG109" s="71"/>
      <c r="BH109" s="71"/>
      <c r="BI109" s="71"/>
      <c r="BJ109" s="71"/>
      <c r="BK109" s="71"/>
      <c r="BL109" s="179" t="s">
        <v>553</v>
      </c>
      <c r="BM109" s="71"/>
      <c r="BN109" s="71"/>
      <c r="BO109" s="71"/>
      <c r="BP109" s="71"/>
      <c r="BQ109" s="71"/>
      <c r="BR109" s="71"/>
      <c r="BS109" s="71"/>
      <c r="BT109" s="71"/>
      <c r="BU109" s="71"/>
      <c r="BV109" s="71"/>
      <c r="BW109" s="71"/>
      <c r="BX109" s="71"/>
      <c r="BY109" s="71"/>
      <c r="BZ109" s="71"/>
      <c r="CA109" s="71"/>
      <c r="CB109" s="71"/>
      <c r="CC109" s="71"/>
      <c r="CD109" s="71"/>
      <c r="CE109" s="71"/>
      <c r="CF109" s="71"/>
      <c r="CG109" s="71"/>
    </row>
    <row r="110" spans="52:85">
      <c r="AZ110" t="s">
        <v>780</v>
      </c>
      <c r="BA110" s="71"/>
      <c r="BB110" s="71"/>
      <c r="BC110" s="71"/>
      <c r="BD110" s="71"/>
      <c r="BE110" s="71"/>
      <c r="BF110" s="71"/>
      <c r="BG110" s="71"/>
      <c r="BH110" s="71"/>
      <c r="BI110" s="71"/>
      <c r="BJ110" s="71"/>
      <c r="BK110" s="71"/>
      <c r="BL110" s="179" t="s">
        <v>646</v>
      </c>
      <c r="BM110" s="71"/>
      <c r="BN110" s="71"/>
      <c r="BO110" s="71"/>
      <c r="BP110" s="71"/>
      <c r="BQ110" s="71"/>
      <c r="BR110" s="71"/>
      <c r="BS110" s="71"/>
      <c r="BT110" s="71"/>
      <c r="BU110" s="71"/>
      <c r="BV110" s="71"/>
      <c r="BW110" s="71"/>
      <c r="BX110" s="71"/>
      <c r="BY110" s="71"/>
      <c r="BZ110" s="71"/>
      <c r="CA110" s="71"/>
      <c r="CB110" s="71"/>
      <c r="CC110" s="71"/>
      <c r="CD110" s="71"/>
      <c r="CE110" s="71"/>
      <c r="CF110" s="71"/>
      <c r="CG110" s="71"/>
    </row>
    <row r="111" spans="52:85">
      <c r="AZ111" t="s">
        <v>781</v>
      </c>
      <c r="BA111" s="71"/>
      <c r="BB111" s="71"/>
      <c r="BC111" s="71"/>
      <c r="BD111" s="71"/>
      <c r="BE111" s="71"/>
      <c r="BF111" s="71"/>
      <c r="BG111" s="71"/>
      <c r="BH111" s="71"/>
      <c r="BI111" s="71"/>
      <c r="BJ111" s="71"/>
      <c r="BK111" s="71"/>
      <c r="BL111" s="179" t="s">
        <v>81</v>
      </c>
      <c r="BM111" s="71"/>
      <c r="BN111" s="71"/>
      <c r="BO111" s="71"/>
      <c r="BP111" s="71"/>
      <c r="BQ111" s="71"/>
      <c r="BR111" s="71"/>
      <c r="BS111" s="71"/>
      <c r="BT111" s="71"/>
      <c r="BU111" s="71"/>
      <c r="BV111" s="71"/>
      <c r="BW111" s="71"/>
      <c r="BX111" s="71"/>
      <c r="BY111" s="71"/>
      <c r="BZ111" s="71"/>
      <c r="CA111" s="71"/>
      <c r="CB111" s="71"/>
      <c r="CC111" s="71"/>
      <c r="CD111" s="71"/>
      <c r="CE111" s="71"/>
      <c r="CF111" s="71"/>
      <c r="CG111" s="71"/>
    </row>
    <row r="112" spans="52:85">
      <c r="AZ112" t="s">
        <v>782</v>
      </c>
      <c r="BA112" s="71"/>
      <c r="BB112" s="71"/>
      <c r="BC112" s="71"/>
      <c r="BD112" s="71"/>
      <c r="BE112" s="71"/>
      <c r="BF112" s="71"/>
      <c r="BG112" s="71"/>
      <c r="BH112" s="71"/>
      <c r="BI112" s="71"/>
      <c r="BJ112" s="71"/>
      <c r="BK112" s="71"/>
      <c r="BL112" s="179" t="s">
        <v>554</v>
      </c>
      <c r="BM112" s="71"/>
      <c r="BN112" s="71"/>
      <c r="BO112" s="71"/>
      <c r="BP112" s="71"/>
      <c r="BQ112" s="71"/>
      <c r="BR112" s="71"/>
      <c r="BS112" s="71"/>
      <c r="BT112" s="71"/>
      <c r="BU112" s="71"/>
      <c r="BV112" s="71"/>
      <c r="BW112" s="71"/>
      <c r="BX112" s="71"/>
      <c r="BY112" s="71"/>
      <c r="BZ112" s="71"/>
      <c r="CA112" s="71"/>
      <c r="CB112" s="71"/>
      <c r="CC112" s="71"/>
      <c r="CD112" s="71"/>
      <c r="CE112" s="71"/>
      <c r="CF112" s="71"/>
      <c r="CG112" s="71"/>
    </row>
    <row r="113" spans="52:85">
      <c r="AZ113" t="s">
        <v>783</v>
      </c>
      <c r="BA113" s="71"/>
      <c r="BB113" s="71"/>
      <c r="BC113" s="71"/>
      <c r="BD113" s="71"/>
      <c r="BE113" s="71"/>
      <c r="BF113" s="71"/>
      <c r="BG113" s="71"/>
      <c r="BH113" s="71"/>
      <c r="BI113" s="71"/>
      <c r="BJ113" s="71"/>
      <c r="BK113" s="71"/>
      <c r="BL113" s="179" t="s">
        <v>555</v>
      </c>
      <c r="BM113" s="71"/>
      <c r="BN113" s="71"/>
      <c r="BO113" s="71"/>
      <c r="BP113" s="71"/>
      <c r="BQ113" s="71"/>
      <c r="BR113" s="71"/>
      <c r="BS113" s="71"/>
      <c r="BT113" s="71"/>
      <c r="BU113" s="71"/>
      <c r="BV113" s="71"/>
      <c r="BW113" s="71"/>
      <c r="BX113" s="71"/>
      <c r="BY113" s="71"/>
      <c r="BZ113" s="71"/>
      <c r="CA113" s="71"/>
      <c r="CB113" s="71"/>
      <c r="CC113" s="71"/>
      <c r="CD113" s="71"/>
      <c r="CE113" s="71"/>
      <c r="CF113" s="71"/>
      <c r="CG113" s="71"/>
    </row>
    <row r="114" spans="52:85" ht="15">
      <c r="AZ114" s="193" t="s">
        <v>784</v>
      </c>
      <c r="BA114" s="71"/>
      <c r="BB114" s="71"/>
      <c r="BC114" s="71"/>
      <c r="BD114" s="71"/>
      <c r="BE114" s="71"/>
      <c r="BF114" s="71"/>
      <c r="BG114" s="71"/>
      <c r="BH114" s="71"/>
      <c r="BI114" s="71"/>
      <c r="BJ114" s="71"/>
      <c r="BK114" s="71"/>
      <c r="BL114" s="179" t="s">
        <v>556</v>
      </c>
      <c r="BM114" s="71"/>
      <c r="BN114" s="71"/>
      <c r="BO114" s="71"/>
      <c r="BP114" s="71"/>
      <c r="BQ114" s="71"/>
      <c r="BR114" s="71"/>
      <c r="BS114" s="71"/>
      <c r="BT114" s="71"/>
      <c r="BU114" s="71"/>
      <c r="BV114" s="71"/>
      <c r="BW114" s="71"/>
      <c r="BX114" s="71"/>
      <c r="BY114" s="71"/>
      <c r="BZ114" s="71"/>
      <c r="CA114" s="71"/>
      <c r="CB114" s="71"/>
      <c r="CC114" s="71"/>
      <c r="CD114" s="71"/>
      <c r="CE114" s="71"/>
      <c r="CF114" s="71"/>
      <c r="CG114" s="71"/>
    </row>
    <row r="115" spans="52:85">
      <c r="AZ115" t="s">
        <v>785</v>
      </c>
      <c r="BA115" s="71"/>
      <c r="BB115" s="71"/>
      <c r="BC115" s="71"/>
      <c r="BD115" s="71"/>
      <c r="BE115" s="71"/>
      <c r="BF115" s="71"/>
      <c r="BG115" s="71"/>
      <c r="BH115" s="71"/>
      <c r="BI115" s="71"/>
      <c r="BJ115" s="71"/>
      <c r="BK115" s="71"/>
      <c r="BL115" s="179" t="s">
        <v>557</v>
      </c>
      <c r="BM115" s="71"/>
      <c r="BN115" s="71"/>
      <c r="BO115" s="71"/>
      <c r="BP115" s="71"/>
      <c r="BQ115" s="71"/>
      <c r="BR115" s="71"/>
      <c r="BS115" s="71"/>
      <c r="BT115" s="71"/>
      <c r="BU115" s="71"/>
      <c r="BV115" s="71"/>
      <c r="BW115" s="71"/>
      <c r="BX115" s="71"/>
      <c r="BY115" s="71"/>
      <c r="BZ115" s="71"/>
      <c r="CA115" s="71"/>
      <c r="CB115" s="71"/>
      <c r="CC115" s="71"/>
      <c r="CD115" s="71"/>
      <c r="CE115" s="71"/>
      <c r="CF115" s="71"/>
      <c r="CG115" s="71"/>
    </row>
    <row r="116" spans="52:85">
      <c r="AZ116" t="s">
        <v>786</v>
      </c>
      <c r="BA116" s="71"/>
      <c r="BB116" s="71"/>
      <c r="BC116" s="71"/>
      <c r="BD116" s="71"/>
      <c r="BE116" s="71"/>
      <c r="BF116" s="71"/>
      <c r="BG116" s="71"/>
      <c r="BH116" s="71"/>
      <c r="BI116" s="71"/>
      <c r="BJ116" s="71"/>
      <c r="BK116" s="71"/>
      <c r="BL116" s="179" t="s">
        <v>558</v>
      </c>
      <c r="BM116" s="71"/>
      <c r="BN116" s="71"/>
      <c r="BO116" s="71"/>
      <c r="BP116" s="71"/>
      <c r="BQ116" s="71"/>
      <c r="BR116" s="71"/>
      <c r="BS116" s="71"/>
      <c r="BT116" s="71"/>
      <c r="BU116" s="71"/>
      <c r="BV116" s="71"/>
      <c r="BW116" s="71"/>
      <c r="BX116" s="71"/>
      <c r="BY116" s="71"/>
      <c r="BZ116" s="71"/>
      <c r="CA116" s="71"/>
      <c r="CB116" s="71"/>
      <c r="CC116" s="71"/>
      <c r="CD116" s="71"/>
      <c r="CE116" s="71"/>
      <c r="CF116" s="71"/>
      <c r="CG116" s="71"/>
    </row>
    <row r="117" spans="52:85">
      <c r="AZ117" t="s">
        <v>787</v>
      </c>
      <c r="BA117" s="71"/>
      <c r="BB117" s="71"/>
      <c r="BC117" s="71"/>
      <c r="BD117" s="71"/>
      <c r="BE117" s="71"/>
      <c r="BF117" s="71"/>
      <c r="BG117" s="71"/>
      <c r="BH117" s="71"/>
      <c r="BI117" s="71"/>
      <c r="BJ117" s="71"/>
      <c r="BK117" s="71"/>
      <c r="BL117" s="179" t="s">
        <v>559</v>
      </c>
      <c r="BM117" s="71"/>
      <c r="BN117" s="71"/>
      <c r="BO117" s="71"/>
      <c r="BP117" s="71"/>
      <c r="BQ117" s="71"/>
      <c r="BR117" s="71"/>
      <c r="BS117" s="71"/>
      <c r="BT117" s="71"/>
      <c r="BU117" s="71"/>
      <c r="BV117" s="71"/>
      <c r="BW117" s="71"/>
      <c r="BX117" s="71"/>
      <c r="BY117" s="71"/>
      <c r="BZ117" s="71"/>
      <c r="CA117" s="71"/>
      <c r="CB117" s="71"/>
      <c r="CC117" s="71"/>
      <c r="CD117" s="71"/>
      <c r="CE117" s="71"/>
      <c r="CF117" s="71"/>
      <c r="CG117" s="71"/>
    </row>
    <row r="118" spans="52:85">
      <c r="AZ118" t="s">
        <v>788</v>
      </c>
      <c r="BA118" s="71"/>
      <c r="BB118" s="71"/>
      <c r="BC118" s="71"/>
      <c r="BD118" s="71"/>
      <c r="BE118" s="71"/>
      <c r="BF118" s="71"/>
      <c r="BG118" s="71"/>
      <c r="BH118" s="71"/>
      <c r="BI118" s="71"/>
      <c r="BJ118" s="71"/>
      <c r="BK118" s="71"/>
      <c r="BL118" s="179" t="s">
        <v>560</v>
      </c>
      <c r="BM118" s="71"/>
      <c r="BN118" s="71"/>
      <c r="BO118" s="71"/>
      <c r="BP118" s="71"/>
      <c r="BQ118" s="71"/>
      <c r="BR118" s="71"/>
      <c r="BS118" s="71"/>
      <c r="BT118" s="71"/>
      <c r="BU118" s="71"/>
      <c r="BV118" s="71"/>
      <c r="BW118" s="71"/>
      <c r="BX118" s="71"/>
      <c r="BY118" s="71"/>
      <c r="BZ118" s="71"/>
      <c r="CA118" s="71"/>
      <c r="CB118" s="71"/>
      <c r="CC118" s="71"/>
      <c r="CD118" s="71"/>
      <c r="CE118" s="71"/>
      <c r="CF118" s="71"/>
      <c r="CG118" s="71"/>
    </row>
    <row r="119" spans="52:85">
      <c r="AZ119" t="s">
        <v>789</v>
      </c>
      <c r="BA119" s="71"/>
      <c r="BB119" s="71"/>
      <c r="BC119" s="71"/>
      <c r="BD119" s="71"/>
      <c r="BE119" s="71"/>
      <c r="BF119" s="71"/>
      <c r="BG119" s="71"/>
      <c r="BH119" s="71"/>
      <c r="BI119" s="71"/>
      <c r="BJ119" s="71"/>
      <c r="BK119" s="71"/>
      <c r="BL119" s="179" t="s">
        <v>82</v>
      </c>
      <c r="BM119" s="71"/>
      <c r="BN119" s="71"/>
      <c r="BO119" s="71"/>
      <c r="BP119" s="71"/>
      <c r="BQ119" s="71"/>
      <c r="BR119" s="71"/>
      <c r="BS119" s="71"/>
      <c r="BT119" s="71"/>
      <c r="BU119" s="71"/>
      <c r="BV119" s="71"/>
      <c r="BW119" s="71"/>
      <c r="BX119" s="71"/>
      <c r="BY119" s="71"/>
      <c r="BZ119" s="71"/>
      <c r="CA119" s="71"/>
      <c r="CB119" s="71"/>
      <c r="CC119" s="71"/>
      <c r="CD119" s="71"/>
      <c r="CE119" s="71"/>
      <c r="CF119" s="71"/>
      <c r="CG119" s="71"/>
    </row>
    <row r="120" spans="52:85">
      <c r="AZ120" t="s">
        <v>790</v>
      </c>
      <c r="BA120" s="71"/>
      <c r="BB120" s="71"/>
      <c r="BC120" s="71"/>
      <c r="BD120" s="71"/>
      <c r="BE120" s="71"/>
      <c r="BF120" s="71"/>
      <c r="BG120" s="71"/>
      <c r="BH120" s="71"/>
      <c r="BI120" s="71"/>
      <c r="BJ120" s="71"/>
      <c r="BK120" s="71"/>
      <c r="BL120" s="179" t="s">
        <v>561</v>
      </c>
      <c r="BM120" s="71"/>
      <c r="BN120" s="71"/>
      <c r="BO120" s="71"/>
      <c r="BP120" s="71"/>
      <c r="BQ120" s="71"/>
      <c r="BR120" s="71"/>
      <c r="BS120" s="71"/>
      <c r="BT120" s="71"/>
      <c r="BU120" s="71"/>
      <c r="BV120" s="71"/>
      <c r="BW120" s="71"/>
      <c r="BX120" s="71"/>
      <c r="BY120" s="71"/>
      <c r="BZ120" s="71"/>
      <c r="CA120" s="71"/>
      <c r="CB120" s="71"/>
      <c r="CC120" s="71"/>
      <c r="CD120" s="71"/>
      <c r="CE120" s="71"/>
      <c r="CF120" s="71"/>
      <c r="CG120" s="71"/>
    </row>
    <row r="121" spans="52:85" ht="15">
      <c r="AZ121" s="193" t="s">
        <v>791</v>
      </c>
      <c r="BA121" s="71"/>
      <c r="BB121" s="71"/>
      <c r="BC121" s="71"/>
      <c r="BD121" s="71"/>
      <c r="BE121" s="71"/>
      <c r="BF121" s="71"/>
      <c r="BG121" s="71"/>
      <c r="BH121" s="71"/>
      <c r="BI121" s="71"/>
      <c r="BJ121" s="71"/>
      <c r="BK121" s="71"/>
      <c r="BL121" s="179" t="s">
        <v>562</v>
      </c>
      <c r="BM121" s="71"/>
      <c r="BN121" s="71"/>
      <c r="BO121" s="71"/>
      <c r="BP121" s="71"/>
      <c r="BQ121" s="71"/>
      <c r="BR121" s="71"/>
      <c r="BS121" s="71"/>
      <c r="BT121" s="71"/>
      <c r="BU121" s="71"/>
      <c r="BV121" s="71"/>
      <c r="BW121" s="71"/>
      <c r="BX121" s="71"/>
      <c r="BY121" s="71"/>
      <c r="BZ121" s="71"/>
      <c r="CA121" s="71"/>
      <c r="CB121" s="71"/>
      <c r="CC121" s="71"/>
      <c r="CD121" s="71"/>
      <c r="CE121" s="71"/>
      <c r="CF121" s="71"/>
      <c r="CG121" s="71"/>
    </row>
    <row r="122" spans="52:85">
      <c r="AZ122" t="s">
        <v>792</v>
      </c>
      <c r="BA122" s="71"/>
      <c r="BB122" s="71"/>
      <c r="BC122" s="71"/>
      <c r="BD122" s="71"/>
      <c r="BE122" s="71"/>
      <c r="BF122" s="71"/>
      <c r="BG122" s="71"/>
      <c r="BH122" s="71"/>
      <c r="BI122" s="71"/>
      <c r="BJ122" s="71"/>
      <c r="BK122" s="71"/>
      <c r="BL122" s="179" t="s">
        <v>563</v>
      </c>
      <c r="BM122" s="71"/>
      <c r="BN122" s="71"/>
      <c r="BO122" s="71"/>
      <c r="BP122" s="71"/>
      <c r="BQ122" s="71"/>
      <c r="BR122" s="71"/>
      <c r="BS122" s="71"/>
      <c r="BT122" s="71"/>
      <c r="BU122" s="71"/>
      <c r="BV122" s="71"/>
      <c r="BW122" s="71"/>
      <c r="BX122" s="71"/>
      <c r="BY122" s="71"/>
      <c r="BZ122" s="71"/>
      <c r="CA122" s="71"/>
      <c r="CB122" s="71"/>
      <c r="CC122" s="71"/>
      <c r="CD122" s="71"/>
      <c r="CE122" s="71"/>
      <c r="CF122" s="71"/>
      <c r="CG122" s="71"/>
    </row>
    <row r="123" spans="52:85" ht="15">
      <c r="AZ123" s="193" t="s">
        <v>793</v>
      </c>
      <c r="BA123" s="71"/>
      <c r="BB123" s="71"/>
      <c r="BC123" s="71"/>
      <c r="BD123" s="71"/>
      <c r="BE123" s="71"/>
      <c r="BF123" s="71"/>
      <c r="BG123" s="71"/>
      <c r="BH123" s="71"/>
      <c r="BI123" s="71"/>
      <c r="BJ123" s="71"/>
      <c r="BK123" s="71"/>
      <c r="BL123" s="179" t="s">
        <v>564</v>
      </c>
      <c r="BM123" s="71"/>
      <c r="BN123" s="71"/>
      <c r="BO123" s="71"/>
      <c r="BP123" s="71"/>
      <c r="BQ123" s="71"/>
      <c r="BR123" s="71"/>
      <c r="BS123" s="71"/>
      <c r="BT123" s="71"/>
      <c r="BU123" s="71"/>
      <c r="BV123" s="71"/>
      <c r="BW123" s="71"/>
      <c r="BX123" s="71"/>
      <c r="BY123" s="71"/>
      <c r="BZ123" s="71"/>
      <c r="CA123" s="71"/>
      <c r="CB123" s="71"/>
      <c r="CC123" s="71"/>
      <c r="CD123" s="71"/>
      <c r="CE123" s="71"/>
      <c r="CF123" s="71"/>
      <c r="CG123" s="71"/>
    </row>
    <row r="124" spans="52:85">
      <c r="AZ124" t="s">
        <v>794</v>
      </c>
      <c r="BA124" s="71"/>
      <c r="BB124" s="71"/>
      <c r="BC124" s="71"/>
      <c r="BD124" s="71"/>
      <c r="BE124" s="71"/>
      <c r="BF124" s="71"/>
      <c r="BG124" s="71"/>
      <c r="BH124" s="71"/>
      <c r="BI124" s="71"/>
      <c r="BJ124" s="71"/>
      <c r="BK124" s="71"/>
      <c r="BL124" s="179" t="s">
        <v>565</v>
      </c>
      <c r="BM124" s="71"/>
      <c r="BN124" s="71"/>
      <c r="BO124" s="71"/>
      <c r="BP124" s="71"/>
      <c r="BQ124" s="71"/>
      <c r="BR124" s="71"/>
      <c r="BS124" s="71"/>
      <c r="BT124" s="71"/>
      <c r="BU124" s="71"/>
      <c r="BV124" s="71"/>
      <c r="BW124" s="71"/>
      <c r="BX124" s="71"/>
      <c r="BY124" s="71"/>
      <c r="BZ124" s="71"/>
      <c r="CA124" s="71"/>
      <c r="CB124" s="71"/>
      <c r="CC124" s="71"/>
      <c r="CD124" s="71"/>
      <c r="CE124" s="71"/>
      <c r="CF124" s="71"/>
      <c r="CG124" s="71"/>
    </row>
    <row r="125" spans="52:85">
      <c r="AZ125" s="71"/>
      <c r="BA125" s="71"/>
      <c r="BB125" s="71"/>
      <c r="BC125" s="71"/>
      <c r="BD125" s="71"/>
      <c r="BE125" s="71"/>
      <c r="BF125" s="71"/>
      <c r="BG125" s="71"/>
      <c r="BH125" s="71"/>
      <c r="BI125" s="71"/>
      <c r="BJ125" s="71"/>
      <c r="BK125" s="71"/>
      <c r="BL125" s="179" t="s">
        <v>566</v>
      </c>
      <c r="BM125" s="71"/>
      <c r="BN125" s="71"/>
      <c r="BO125" s="71"/>
      <c r="BP125" s="71"/>
      <c r="BQ125" s="71"/>
      <c r="BR125" s="71"/>
      <c r="BS125" s="71"/>
      <c r="BT125" s="71"/>
      <c r="BU125" s="71"/>
      <c r="BV125" s="71"/>
      <c r="BW125" s="71"/>
      <c r="BX125" s="71"/>
      <c r="BY125" s="71"/>
      <c r="BZ125" s="71"/>
      <c r="CA125" s="71"/>
      <c r="CB125" s="71"/>
      <c r="CC125" s="71"/>
      <c r="CD125" s="71"/>
      <c r="CE125" s="71"/>
      <c r="CF125" s="71"/>
      <c r="CG125" s="71"/>
    </row>
    <row r="126" spans="52:85">
      <c r="AZ126" s="71"/>
      <c r="BA126" s="71"/>
      <c r="BB126" s="71"/>
      <c r="BC126" s="71"/>
      <c r="BD126" s="71"/>
      <c r="BE126" s="71"/>
      <c r="BF126" s="71"/>
      <c r="BG126" s="71"/>
      <c r="BH126" s="71"/>
      <c r="BI126" s="71"/>
      <c r="BJ126" s="71"/>
      <c r="BK126" s="71"/>
      <c r="BL126" s="179" t="s">
        <v>567</v>
      </c>
      <c r="BM126" s="71"/>
      <c r="BN126" s="71"/>
      <c r="BO126" s="71"/>
      <c r="BP126" s="71"/>
      <c r="BQ126" s="71"/>
      <c r="BR126" s="71"/>
      <c r="BS126" s="71"/>
      <c r="BT126" s="71"/>
      <c r="BU126" s="71"/>
      <c r="BV126" s="71"/>
      <c r="BW126" s="71"/>
      <c r="BX126" s="71"/>
      <c r="BY126" s="71"/>
      <c r="BZ126" s="71"/>
      <c r="CA126" s="71"/>
      <c r="CB126" s="71"/>
      <c r="CC126" s="71"/>
      <c r="CD126" s="71"/>
      <c r="CE126" s="71"/>
      <c r="CF126" s="71"/>
      <c r="CG126" s="71"/>
    </row>
    <row r="127" spans="52:85">
      <c r="AZ127" s="71"/>
      <c r="BA127" s="71"/>
      <c r="BB127" s="71"/>
      <c r="BC127" s="71"/>
      <c r="BD127" s="71"/>
      <c r="BE127" s="71"/>
      <c r="BF127" s="71"/>
      <c r="BG127" s="71"/>
      <c r="BH127" s="71"/>
      <c r="BI127" s="71"/>
      <c r="BJ127" s="71"/>
      <c r="BK127" s="71"/>
      <c r="BL127" s="179" t="s">
        <v>568</v>
      </c>
      <c r="BM127" s="71"/>
      <c r="BN127" s="71"/>
      <c r="BO127" s="71"/>
      <c r="BP127" s="71"/>
      <c r="BQ127" s="71"/>
      <c r="BR127" s="71"/>
      <c r="BS127" s="71"/>
      <c r="BT127" s="71"/>
      <c r="BU127" s="71"/>
      <c r="BV127" s="71"/>
      <c r="BW127" s="71"/>
      <c r="BX127" s="71"/>
      <c r="BY127" s="71"/>
      <c r="BZ127" s="71"/>
      <c r="CA127" s="71"/>
      <c r="CB127" s="71"/>
      <c r="CC127" s="71"/>
      <c r="CD127" s="71"/>
      <c r="CE127" s="71"/>
      <c r="CF127" s="71"/>
      <c r="CG127" s="71"/>
    </row>
    <row r="128" spans="52:85">
      <c r="AZ128" s="71"/>
      <c r="BA128" s="71"/>
      <c r="BB128" s="71"/>
      <c r="BC128" s="71"/>
      <c r="BD128" s="71"/>
      <c r="BE128" s="71"/>
      <c r="BF128" s="71"/>
      <c r="BG128" s="71"/>
      <c r="BH128" s="71"/>
      <c r="BI128" s="71"/>
      <c r="BJ128" s="71"/>
      <c r="BK128" s="71"/>
      <c r="BL128" s="179" t="s">
        <v>569</v>
      </c>
      <c r="BM128" s="71"/>
      <c r="BN128" s="71"/>
      <c r="BO128" s="71"/>
      <c r="BP128" s="71"/>
      <c r="BQ128" s="71"/>
      <c r="BR128" s="71"/>
      <c r="BS128" s="71"/>
      <c r="BT128" s="71"/>
      <c r="BU128" s="71"/>
      <c r="BV128" s="71"/>
      <c r="BW128" s="71"/>
      <c r="BX128" s="71"/>
      <c r="BY128" s="71"/>
      <c r="BZ128" s="71"/>
      <c r="CA128" s="71"/>
      <c r="CB128" s="71"/>
      <c r="CC128" s="71"/>
      <c r="CD128" s="71"/>
      <c r="CE128" s="71"/>
      <c r="CF128" s="71"/>
      <c r="CG128" s="71"/>
    </row>
    <row r="129" spans="52:85">
      <c r="AZ129" s="71"/>
      <c r="BA129" s="71"/>
      <c r="BB129" s="71"/>
      <c r="BC129" s="71"/>
      <c r="BD129" s="71"/>
      <c r="BE129" s="71"/>
      <c r="BF129" s="71"/>
      <c r="BG129" s="71"/>
      <c r="BH129" s="71"/>
      <c r="BI129" s="71"/>
      <c r="BJ129" s="71"/>
      <c r="BK129" s="71"/>
      <c r="BL129" s="179" t="s">
        <v>570</v>
      </c>
      <c r="BM129" s="71"/>
      <c r="BN129" s="71"/>
      <c r="BO129" s="71"/>
      <c r="BP129" s="71"/>
      <c r="BQ129" s="71"/>
      <c r="BR129" s="71"/>
      <c r="BS129" s="71"/>
      <c r="BT129" s="71"/>
      <c r="BU129" s="71"/>
      <c r="BV129" s="71"/>
      <c r="BW129" s="71"/>
      <c r="BX129" s="71"/>
      <c r="BY129" s="71"/>
      <c r="BZ129" s="71"/>
      <c r="CA129" s="71"/>
      <c r="CB129" s="71"/>
      <c r="CC129" s="71"/>
      <c r="CD129" s="71"/>
      <c r="CE129" s="71"/>
      <c r="CF129" s="71"/>
      <c r="CG129" s="71"/>
    </row>
    <row r="130" spans="52:85">
      <c r="AZ130" s="71"/>
      <c r="BA130" s="71"/>
      <c r="BB130" s="71"/>
      <c r="BC130" s="71"/>
      <c r="BD130" s="71"/>
      <c r="BE130" s="71"/>
      <c r="BF130" s="71"/>
      <c r="BG130" s="71"/>
      <c r="BH130" s="71"/>
      <c r="BI130" s="71"/>
      <c r="BJ130" s="71"/>
      <c r="BK130" s="71"/>
      <c r="BL130" s="179" t="s">
        <v>571</v>
      </c>
      <c r="BM130" s="71"/>
      <c r="BN130" s="71"/>
      <c r="BO130" s="71"/>
      <c r="BP130" s="71"/>
      <c r="BQ130" s="71"/>
      <c r="BR130" s="71"/>
      <c r="BS130" s="71"/>
      <c r="BT130" s="71"/>
      <c r="BU130" s="71"/>
      <c r="BV130" s="71"/>
      <c r="BW130" s="71"/>
      <c r="BX130" s="71"/>
      <c r="BY130" s="71"/>
      <c r="BZ130" s="71"/>
      <c r="CA130" s="71"/>
      <c r="CB130" s="71"/>
      <c r="CC130" s="71"/>
      <c r="CD130" s="71"/>
      <c r="CE130" s="71"/>
      <c r="CF130" s="71"/>
      <c r="CG130" s="71"/>
    </row>
    <row r="131" spans="52:85">
      <c r="AZ131" s="71"/>
      <c r="BA131" s="71"/>
      <c r="BB131" s="71"/>
      <c r="BC131" s="71"/>
      <c r="BD131" s="71"/>
      <c r="BE131" s="71"/>
      <c r="BF131" s="71"/>
      <c r="BG131" s="71"/>
      <c r="BH131" s="71"/>
      <c r="BI131" s="71"/>
      <c r="BJ131" s="71"/>
      <c r="BK131" s="71"/>
      <c r="BL131" s="179" t="s">
        <v>572</v>
      </c>
      <c r="BM131" s="71"/>
      <c r="BN131" s="71"/>
      <c r="BO131" s="71"/>
      <c r="BP131" s="71"/>
      <c r="BQ131" s="71"/>
      <c r="BR131" s="71"/>
      <c r="BS131" s="71"/>
      <c r="BT131" s="71"/>
      <c r="BU131" s="71"/>
      <c r="BV131" s="71"/>
      <c r="BW131" s="71"/>
      <c r="BX131" s="71"/>
      <c r="BY131" s="71"/>
      <c r="BZ131" s="71"/>
      <c r="CA131" s="71"/>
      <c r="CB131" s="71"/>
      <c r="CC131" s="71"/>
      <c r="CD131" s="71"/>
      <c r="CE131" s="71"/>
      <c r="CF131" s="71"/>
      <c r="CG131" s="71"/>
    </row>
    <row r="132" spans="52:85">
      <c r="AZ132" s="71"/>
      <c r="BA132" s="71"/>
      <c r="BB132" s="71"/>
      <c r="BC132" s="71"/>
      <c r="BD132" s="71"/>
      <c r="BE132" s="71"/>
      <c r="BF132" s="71"/>
      <c r="BG132" s="71"/>
      <c r="BH132" s="71"/>
      <c r="BI132" s="71"/>
      <c r="BJ132" s="71"/>
      <c r="BK132" s="71"/>
      <c r="BL132" s="179" t="s">
        <v>573</v>
      </c>
      <c r="BM132" s="71"/>
      <c r="BN132" s="71"/>
      <c r="BO132" s="71"/>
      <c r="BP132" s="71"/>
      <c r="BQ132" s="71"/>
      <c r="BR132" s="71"/>
      <c r="BS132" s="71"/>
      <c r="BT132" s="71"/>
      <c r="BU132" s="71"/>
      <c r="BV132" s="71"/>
      <c r="BW132" s="71"/>
      <c r="BX132" s="71"/>
      <c r="BY132" s="71"/>
      <c r="BZ132" s="71"/>
      <c r="CA132" s="71"/>
      <c r="CB132" s="71"/>
      <c r="CC132" s="71"/>
      <c r="CD132" s="71"/>
      <c r="CE132" s="71"/>
      <c r="CF132" s="71"/>
      <c r="CG132" s="71"/>
    </row>
    <row r="133" spans="52:85">
      <c r="AZ133" s="71"/>
      <c r="BA133" s="71"/>
      <c r="BB133" s="71"/>
      <c r="BC133" s="71"/>
      <c r="BD133" s="71"/>
      <c r="BE133" s="71"/>
      <c r="BF133" s="71"/>
      <c r="BG133" s="71"/>
      <c r="BH133" s="71"/>
      <c r="BI133" s="71"/>
      <c r="BJ133" s="71"/>
      <c r="BK133" s="71"/>
      <c r="BL133" s="179" t="s">
        <v>574</v>
      </c>
      <c r="BM133" s="71"/>
      <c r="BN133" s="71"/>
      <c r="BO133" s="71"/>
      <c r="BP133" s="71"/>
      <c r="BQ133" s="71"/>
      <c r="BR133" s="71"/>
      <c r="BS133" s="71"/>
      <c r="BT133" s="71"/>
      <c r="BU133" s="71"/>
      <c r="BV133" s="71"/>
      <c r="BW133" s="71"/>
      <c r="BX133" s="71"/>
      <c r="BY133" s="71"/>
      <c r="BZ133" s="71"/>
      <c r="CA133" s="71"/>
      <c r="CB133" s="71"/>
      <c r="CC133" s="71"/>
      <c r="CD133" s="71"/>
      <c r="CE133" s="71"/>
      <c r="CF133" s="71"/>
      <c r="CG133" s="71"/>
    </row>
    <row r="134" spans="52:85">
      <c r="AZ134" s="71"/>
      <c r="BA134" s="71"/>
      <c r="BB134" s="71"/>
      <c r="BC134" s="71"/>
      <c r="BD134" s="71"/>
      <c r="BE134" s="71"/>
      <c r="BF134" s="71"/>
      <c r="BG134" s="71"/>
      <c r="BH134" s="71"/>
      <c r="BI134" s="71"/>
      <c r="BJ134" s="71"/>
      <c r="BK134" s="71"/>
      <c r="BL134" s="179" t="s">
        <v>575</v>
      </c>
      <c r="BM134" s="71"/>
      <c r="BN134" s="71"/>
      <c r="BO134" s="71"/>
      <c r="BP134" s="71"/>
      <c r="BQ134" s="71"/>
      <c r="BR134" s="71"/>
      <c r="BS134" s="71"/>
      <c r="BT134" s="71"/>
      <c r="BU134" s="71"/>
      <c r="BV134" s="71"/>
      <c r="BW134" s="71"/>
      <c r="BX134" s="71"/>
      <c r="BY134" s="71"/>
      <c r="BZ134" s="71"/>
      <c r="CA134" s="71"/>
      <c r="CB134" s="71"/>
      <c r="CC134" s="71"/>
      <c r="CD134" s="71"/>
      <c r="CE134" s="71"/>
      <c r="CF134" s="71"/>
      <c r="CG134" s="71"/>
    </row>
    <row r="135" spans="52:85">
      <c r="AZ135" s="71"/>
      <c r="BA135" s="71"/>
      <c r="BB135" s="71"/>
      <c r="BC135" s="71"/>
      <c r="BD135" s="71"/>
      <c r="BE135" s="71"/>
      <c r="BF135" s="71"/>
      <c r="BG135" s="71"/>
      <c r="BH135" s="71"/>
      <c r="BI135" s="71"/>
      <c r="BJ135" s="71"/>
      <c r="BK135" s="71"/>
      <c r="BL135" s="179" t="s">
        <v>576</v>
      </c>
      <c r="BM135" s="71"/>
      <c r="BN135" s="71"/>
      <c r="BO135" s="71"/>
      <c r="BP135" s="71"/>
      <c r="BQ135" s="71"/>
      <c r="BR135" s="71"/>
      <c r="BS135" s="71"/>
      <c r="BT135" s="71"/>
      <c r="BU135" s="71"/>
      <c r="BV135" s="71"/>
      <c r="BW135" s="71"/>
      <c r="BX135" s="71"/>
      <c r="BY135" s="71"/>
      <c r="BZ135" s="71"/>
      <c r="CA135" s="71"/>
      <c r="CB135" s="71"/>
      <c r="CC135" s="71"/>
      <c r="CD135" s="71"/>
      <c r="CE135" s="71"/>
      <c r="CF135" s="71"/>
      <c r="CG135" s="71"/>
    </row>
    <row r="136" spans="52:85">
      <c r="AZ136" s="71"/>
      <c r="BA136" s="71"/>
      <c r="BB136" s="71"/>
      <c r="BC136" s="71"/>
      <c r="BD136" s="71"/>
      <c r="BE136" s="71"/>
      <c r="BF136" s="71"/>
      <c r="BG136" s="71"/>
      <c r="BH136" s="71"/>
      <c r="BI136" s="71"/>
      <c r="BJ136" s="71"/>
      <c r="BK136" s="71"/>
      <c r="BL136" s="179" t="s">
        <v>577</v>
      </c>
      <c r="BM136" s="71"/>
      <c r="BN136" s="71"/>
      <c r="BO136" s="71"/>
      <c r="BP136" s="71"/>
      <c r="BQ136" s="71"/>
      <c r="BR136" s="71"/>
      <c r="BS136" s="71"/>
      <c r="BT136" s="71"/>
      <c r="BU136" s="71"/>
      <c r="BV136" s="71"/>
      <c r="BW136" s="71"/>
      <c r="BX136" s="71"/>
      <c r="BY136" s="71"/>
      <c r="BZ136" s="71"/>
      <c r="CA136" s="71"/>
      <c r="CB136" s="71"/>
      <c r="CC136" s="71"/>
      <c r="CD136" s="71"/>
      <c r="CE136" s="71"/>
      <c r="CF136" s="71"/>
      <c r="CG136" s="71"/>
    </row>
    <row r="137" spans="52:85">
      <c r="AZ137" s="71"/>
      <c r="BA137" s="71"/>
      <c r="BB137" s="71"/>
      <c r="BC137" s="71"/>
      <c r="BD137" s="71"/>
      <c r="BE137" s="71"/>
      <c r="BF137" s="71"/>
      <c r="BG137" s="71"/>
      <c r="BH137" s="71"/>
      <c r="BI137" s="71"/>
      <c r="BJ137" s="71"/>
      <c r="BK137" s="71"/>
      <c r="BL137" s="179" t="s">
        <v>647</v>
      </c>
      <c r="BM137" s="71"/>
      <c r="BN137" s="71"/>
      <c r="BO137" s="71"/>
      <c r="BP137" s="71"/>
      <c r="BQ137" s="71"/>
      <c r="BR137" s="71"/>
      <c r="BS137" s="71"/>
      <c r="BT137" s="71"/>
      <c r="BU137" s="71"/>
      <c r="BV137" s="71"/>
      <c r="BW137" s="71"/>
      <c r="BX137" s="71"/>
      <c r="BY137" s="71"/>
      <c r="BZ137" s="71"/>
      <c r="CA137" s="71"/>
      <c r="CB137" s="71"/>
      <c r="CC137" s="71"/>
      <c r="CD137" s="71"/>
      <c r="CE137" s="71"/>
      <c r="CF137" s="71"/>
      <c r="CG137" s="71"/>
    </row>
    <row r="138" spans="52:85">
      <c r="AZ138" s="71"/>
      <c r="BA138" s="71"/>
      <c r="BB138" s="71"/>
      <c r="BC138" s="71"/>
      <c r="BD138" s="71"/>
      <c r="BE138" s="71"/>
      <c r="BF138" s="71"/>
      <c r="BG138" s="71"/>
      <c r="BH138" s="71"/>
      <c r="BI138" s="71"/>
      <c r="BJ138" s="71"/>
      <c r="BK138" s="71"/>
      <c r="BL138" s="179" t="s">
        <v>578</v>
      </c>
      <c r="BM138" s="71"/>
      <c r="BN138" s="71"/>
      <c r="BO138" s="71"/>
      <c r="BP138" s="71"/>
      <c r="BQ138" s="71"/>
      <c r="BR138" s="71"/>
      <c r="BS138" s="71"/>
      <c r="BT138" s="71"/>
      <c r="BU138" s="71"/>
      <c r="BV138" s="71"/>
      <c r="BW138" s="71"/>
      <c r="BX138" s="71"/>
      <c r="BY138" s="71"/>
      <c r="BZ138" s="71"/>
      <c r="CA138" s="71"/>
      <c r="CB138" s="71"/>
      <c r="CC138" s="71"/>
      <c r="CD138" s="71"/>
      <c r="CE138" s="71"/>
      <c r="CF138" s="71"/>
      <c r="CG138" s="71"/>
    </row>
    <row r="139" spans="52:85">
      <c r="AZ139" s="71"/>
      <c r="BA139" s="71"/>
      <c r="BB139" s="71"/>
      <c r="BC139" s="71"/>
      <c r="BD139" s="71"/>
      <c r="BE139" s="71"/>
      <c r="BF139" s="71"/>
      <c r="BG139" s="71"/>
      <c r="BH139" s="71"/>
      <c r="BI139" s="71"/>
      <c r="BJ139" s="71"/>
      <c r="BK139" s="71"/>
      <c r="BL139" s="180" t="s">
        <v>579</v>
      </c>
      <c r="BM139" s="71"/>
      <c r="BN139" s="71"/>
      <c r="BO139" s="71"/>
      <c r="BP139" s="71"/>
      <c r="BQ139" s="71"/>
      <c r="BR139" s="71"/>
      <c r="BS139" s="71"/>
      <c r="BT139" s="71"/>
      <c r="BU139" s="71"/>
      <c r="BV139" s="71"/>
      <c r="BW139" s="71"/>
      <c r="BX139" s="71"/>
      <c r="BY139" s="71"/>
      <c r="BZ139" s="71"/>
      <c r="CA139" s="71"/>
      <c r="CB139" s="71"/>
      <c r="CC139" s="71"/>
      <c r="CD139" s="71"/>
      <c r="CE139" s="71"/>
      <c r="CF139" s="71"/>
      <c r="CG139" s="71"/>
    </row>
    <row r="140" spans="52:85">
      <c r="AZ140" s="71"/>
      <c r="BA140" s="71"/>
      <c r="BB140" s="71"/>
      <c r="BC140" s="71"/>
      <c r="BD140" s="71"/>
      <c r="BE140" s="71"/>
      <c r="BF140" s="71"/>
      <c r="BG140" s="71"/>
      <c r="BH140" s="71"/>
      <c r="BI140" s="71"/>
      <c r="BJ140" s="71"/>
      <c r="BK140" s="71"/>
      <c r="BL140" s="179" t="s">
        <v>580</v>
      </c>
      <c r="BM140" s="71"/>
      <c r="BN140" s="71"/>
      <c r="BO140" s="71"/>
      <c r="BP140" s="71"/>
      <c r="BQ140" s="71"/>
      <c r="BR140" s="71"/>
      <c r="BS140" s="71"/>
      <c r="BT140" s="71"/>
      <c r="BU140" s="71"/>
      <c r="BV140" s="71"/>
      <c r="BW140" s="71"/>
      <c r="BX140" s="71"/>
      <c r="BY140" s="71"/>
      <c r="BZ140" s="71"/>
      <c r="CA140" s="71"/>
      <c r="CB140" s="71"/>
      <c r="CC140" s="71"/>
      <c r="CD140" s="71"/>
      <c r="CE140" s="71"/>
      <c r="CF140" s="71"/>
      <c r="CG140" s="71"/>
    </row>
    <row r="141" spans="52:85">
      <c r="AZ141" s="71"/>
      <c r="BA141" s="71"/>
      <c r="BB141" s="71"/>
      <c r="BC141" s="71"/>
      <c r="BD141" s="71"/>
      <c r="BE141" s="71"/>
      <c r="BF141" s="71"/>
      <c r="BG141" s="71"/>
      <c r="BH141" s="71"/>
      <c r="BI141" s="71"/>
      <c r="BJ141" s="71"/>
      <c r="BK141" s="71"/>
      <c r="BL141" s="179" t="s">
        <v>581</v>
      </c>
      <c r="BM141" s="71"/>
      <c r="BN141" s="71"/>
      <c r="BO141" s="71"/>
      <c r="BP141" s="71"/>
      <c r="BQ141" s="71"/>
      <c r="BR141" s="71"/>
      <c r="BS141" s="71"/>
      <c r="BT141" s="71"/>
      <c r="BU141" s="71"/>
      <c r="BV141" s="71"/>
      <c r="BW141" s="71"/>
      <c r="BX141" s="71"/>
      <c r="BY141" s="71"/>
      <c r="BZ141" s="71"/>
      <c r="CA141" s="71"/>
      <c r="CB141" s="71"/>
      <c r="CC141" s="71"/>
      <c r="CD141" s="71"/>
      <c r="CE141" s="71"/>
      <c r="CF141" s="71"/>
      <c r="CG141" s="71"/>
    </row>
    <row r="142" spans="52:85">
      <c r="AZ142" s="71"/>
      <c r="BA142" s="71"/>
      <c r="BB142" s="71"/>
      <c r="BC142" s="71"/>
      <c r="BD142" s="71"/>
      <c r="BE142" s="71"/>
      <c r="BF142" s="71"/>
      <c r="BG142" s="71"/>
      <c r="BH142" s="71"/>
      <c r="BI142" s="71"/>
      <c r="BJ142" s="71"/>
      <c r="BK142" s="71"/>
      <c r="BL142" s="179" t="s">
        <v>582</v>
      </c>
      <c r="BM142" s="71"/>
      <c r="BN142" s="71"/>
      <c r="BO142" s="71"/>
      <c r="BP142" s="71"/>
      <c r="BQ142" s="71"/>
      <c r="BR142" s="71"/>
      <c r="BS142" s="71"/>
      <c r="BT142" s="71"/>
      <c r="BU142" s="71"/>
      <c r="BV142" s="71"/>
      <c r="BW142" s="71"/>
      <c r="BX142" s="71"/>
      <c r="BY142" s="71"/>
      <c r="BZ142" s="71"/>
      <c r="CA142" s="71"/>
      <c r="CB142" s="71"/>
      <c r="CC142" s="71"/>
      <c r="CD142" s="71"/>
      <c r="CE142" s="71"/>
      <c r="CF142" s="71"/>
      <c r="CG142" s="71"/>
    </row>
    <row r="143" spans="52:85">
      <c r="AZ143" s="71"/>
      <c r="BA143" s="71"/>
      <c r="BB143" s="71"/>
      <c r="BC143" s="71"/>
      <c r="BD143" s="71"/>
      <c r="BE143" s="71"/>
      <c r="BF143" s="71"/>
      <c r="BG143" s="71"/>
      <c r="BH143" s="71"/>
      <c r="BI143" s="71"/>
      <c r="BJ143" s="71"/>
      <c r="BK143" s="71"/>
      <c r="BL143" s="179" t="s">
        <v>583</v>
      </c>
      <c r="BM143" s="71"/>
      <c r="BN143" s="71"/>
      <c r="BO143" s="71"/>
      <c r="BP143" s="71"/>
      <c r="BQ143" s="71"/>
      <c r="BR143" s="71"/>
      <c r="BS143" s="71"/>
      <c r="BT143" s="71"/>
      <c r="BU143" s="71"/>
      <c r="BV143" s="71"/>
      <c r="BW143" s="71"/>
      <c r="BX143" s="71"/>
      <c r="BY143" s="71"/>
      <c r="BZ143" s="71"/>
      <c r="CA143" s="71"/>
      <c r="CB143" s="71"/>
      <c r="CC143" s="71"/>
      <c r="CD143" s="71"/>
      <c r="CE143" s="71"/>
      <c r="CF143" s="71"/>
      <c r="CG143" s="71"/>
    </row>
    <row r="144" spans="52:85">
      <c r="AZ144" s="71"/>
      <c r="BA144" s="71"/>
      <c r="BB144" s="71"/>
      <c r="BC144" s="71"/>
      <c r="BD144" s="71"/>
      <c r="BE144" s="71"/>
      <c r="BF144" s="71"/>
      <c r="BG144" s="71"/>
      <c r="BH144" s="71"/>
      <c r="BI144" s="71"/>
      <c r="BJ144" s="71"/>
      <c r="BK144" s="71"/>
      <c r="BL144" s="179" t="s">
        <v>584</v>
      </c>
      <c r="BM144" s="71"/>
      <c r="BN144" s="71"/>
      <c r="BO144" s="71"/>
      <c r="BP144" s="71"/>
      <c r="BQ144" s="71"/>
      <c r="BR144" s="71"/>
      <c r="BS144" s="71"/>
      <c r="BT144" s="71"/>
      <c r="BU144" s="71"/>
      <c r="BV144" s="71"/>
      <c r="BW144" s="71"/>
      <c r="BX144" s="71"/>
      <c r="BY144" s="71"/>
      <c r="BZ144" s="71"/>
      <c r="CA144" s="71"/>
      <c r="CB144" s="71"/>
      <c r="CC144" s="71"/>
      <c r="CD144" s="71"/>
      <c r="CE144" s="71"/>
      <c r="CF144" s="71"/>
      <c r="CG144" s="71"/>
    </row>
    <row r="145" spans="52:85">
      <c r="AZ145" s="71"/>
      <c r="BA145" s="71"/>
      <c r="BB145" s="71"/>
      <c r="BC145" s="71"/>
      <c r="BD145" s="71"/>
      <c r="BE145" s="71"/>
      <c r="BF145" s="71"/>
      <c r="BG145" s="71"/>
      <c r="BH145" s="71"/>
      <c r="BI145" s="71"/>
      <c r="BJ145" s="71"/>
      <c r="BK145" s="71"/>
      <c r="BL145" s="179" t="s">
        <v>585</v>
      </c>
      <c r="BM145" s="71"/>
      <c r="BN145" s="71"/>
      <c r="BO145" s="71"/>
      <c r="BP145" s="71"/>
      <c r="BQ145" s="71"/>
      <c r="BR145" s="71"/>
      <c r="BS145" s="71"/>
      <c r="BT145" s="71"/>
      <c r="BU145" s="71"/>
      <c r="BV145" s="71"/>
      <c r="BW145" s="71"/>
      <c r="BX145" s="71"/>
      <c r="BY145" s="71"/>
      <c r="BZ145" s="71"/>
      <c r="CA145" s="71"/>
      <c r="CB145" s="71"/>
      <c r="CC145" s="71"/>
      <c r="CD145" s="71"/>
      <c r="CE145" s="71"/>
      <c r="CF145" s="71"/>
      <c r="CG145" s="71"/>
    </row>
    <row r="146" spans="52:85">
      <c r="AZ146" s="71"/>
      <c r="BA146" s="71"/>
      <c r="BB146" s="71"/>
      <c r="BC146" s="71"/>
      <c r="BD146" s="71"/>
      <c r="BE146" s="71"/>
      <c r="BF146" s="71"/>
      <c r="BG146" s="71"/>
      <c r="BH146" s="71"/>
      <c r="BI146" s="71"/>
      <c r="BJ146" s="71"/>
      <c r="BK146" s="71"/>
      <c r="BL146" s="179" t="s">
        <v>586</v>
      </c>
      <c r="BM146" s="71"/>
      <c r="BN146" s="71"/>
      <c r="BO146" s="71"/>
      <c r="BP146" s="71"/>
      <c r="BQ146" s="71"/>
      <c r="BR146" s="71"/>
      <c r="BS146" s="71"/>
      <c r="BT146" s="71"/>
      <c r="BU146" s="71"/>
      <c r="BV146" s="71"/>
      <c r="BW146" s="71"/>
      <c r="BX146" s="71"/>
      <c r="BY146" s="71"/>
      <c r="BZ146" s="71"/>
      <c r="CA146" s="71"/>
      <c r="CB146" s="71"/>
      <c r="CC146" s="71"/>
      <c r="CD146" s="71"/>
      <c r="CE146" s="71"/>
      <c r="CF146" s="71"/>
      <c r="CG146" s="71"/>
    </row>
    <row r="147" spans="52:85">
      <c r="AZ147" s="71"/>
      <c r="BA147" s="71"/>
      <c r="BB147" s="71"/>
      <c r="BC147" s="71"/>
      <c r="BD147" s="71"/>
      <c r="BE147" s="71"/>
      <c r="BF147" s="71"/>
      <c r="BG147" s="71"/>
      <c r="BH147" s="71"/>
      <c r="BI147" s="71"/>
      <c r="BJ147" s="71"/>
      <c r="BK147" s="71"/>
      <c r="BL147" s="179" t="s">
        <v>587</v>
      </c>
      <c r="BM147" s="71"/>
      <c r="BN147" s="71"/>
      <c r="BO147" s="71"/>
      <c r="BP147" s="71"/>
      <c r="BQ147" s="71"/>
      <c r="BR147" s="71"/>
      <c r="BS147" s="71"/>
      <c r="BT147" s="71"/>
      <c r="BU147" s="71"/>
      <c r="BV147" s="71"/>
      <c r="BW147" s="71"/>
      <c r="BX147" s="71"/>
      <c r="BY147" s="71"/>
      <c r="BZ147" s="71"/>
      <c r="CA147" s="71"/>
      <c r="CB147" s="71"/>
      <c r="CC147" s="71"/>
      <c r="CD147" s="71"/>
      <c r="CE147" s="71"/>
      <c r="CF147" s="71"/>
      <c r="CG147" s="71"/>
    </row>
    <row r="148" spans="52:85">
      <c r="AZ148" s="71"/>
      <c r="BA148" s="71"/>
      <c r="BB148" s="71"/>
      <c r="BC148" s="71"/>
      <c r="BD148" s="71"/>
      <c r="BE148" s="71"/>
      <c r="BF148" s="71"/>
      <c r="BG148" s="71"/>
      <c r="BH148" s="71"/>
      <c r="BI148" s="71"/>
      <c r="BJ148" s="71"/>
      <c r="BK148" s="71"/>
      <c r="BL148" s="179" t="s">
        <v>588</v>
      </c>
      <c r="BM148" s="71"/>
      <c r="BN148" s="71"/>
      <c r="BO148" s="71"/>
      <c r="BP148" s="71"/>
      <c r="BQ148" s="71"/>
      <c r="BR148" s="71"/>
      <c r="BS148" s="71"/>
      <c r="BT148" s="71"/>
      <c r="BU148" s="71"/>
      <c r="BV148" s="71"/>
      <c r="BW148" s="71"/>
      <c r="BX148" s="71"/>
      <c r="BY148" s="71"/>
      <c r="BZ148" s="71"/>
      <c r="CA148" s="71"/>
      <c r="CB148" s="71"/>
      <c r="CC148" s="71"/>
      <c r="CD148" s="71"/>
      <c r="CE148" s="71"/>
      <c r="CF148" s="71"/>
      <c r="CG148" s="71"/>
    </row>
    <row r="149" spans="52:85">
      <c r="AZ149" s="71"/>
      <c r="BA149" s="71"/>
      <c r="BB149" s="71"/>
      <c r="BC149" s="71"/>
      <c r="BD149" s="71"/>
      <c r="BE149" s="71"/>
      <c r="BF149" s="71"/>
      <c r="BG149" s="71"/>
      <c r="BH149" s="71"/>
      <c r="BI149" s="71"/>
      <c r="BJ149" s="71"/>
      <c r="BK149" s="71"/>
      <c r="BL149" s="179" t="s">
        <v>589</v>
      </c>
      <c r="BM149" s="71"/>
      <c r="BN149" s="71"/>
      <c r="BO149" s="71"/>
      <c r="BP149" s="71"/>
      <c r="BQ149" s="71"/>
      <c r="BR149" s="71"/>
      <c r="BS149" s="71"/>
      <c r="BT149" s="71"/>
      <c r="BU149" s="71"/>
      <c r="BV149" s="71"/>
      <c r="BW149" s="71"/>
      <c r="BX149" s="71"/>
      <c r="BY149" s="71"/>
      <c r="BZ149" s="71"/>
      <c r="CA149" s="71"/>
      <c r="CB149" s="71"/>
      <c r="CC149" s="71"/>
      <c r="CD149" s="71"/>
      <c r="CE149" s="71"/>
      <c r="CF149" s="71"/>
      <c r="CG149" s="71"/>
    </row>
    <row r="150" spans="52:85">
      <c r="AZ150" s="71"/>
      <c r="BA150" s="71"/>
      <c r="BB150" s="71"/>
      <c r="BC150" s="71"/>
      <c r="BD150" s="71"/>
      <c r="BE150" s="71"/>
      <c r="BF150" s="71"/>
      <c r="BG150" s="71"/>
      <c r="BH150" s="71"/>
      <c r="BI150" s="71"/>
      <c r="BJ150" s="71"/>
      <c r="BK150" s="71"/>
      <c r="BL150" s="179" t="s">
        <v>590</v>
      </c>
      <c r="BM150" s="71"/>
      <c r="BN150" s="71"/>
      <c r="BO150" s="71"/>
      <c r="BP150" s="71"/>
      <c r="BQ150" s="71"/>
      <c r="BR150" s="71"/>
      <c r="BS150" s="71"/>
      <c r="BT150" s="71"/>
      <c r="BU150" s="71"/>
      <c r="BV150" s="71"/>
      <c r="BW150" s="71"/>
      <c r="BX150" s="71"/>
      <c r="BY150" s="71"/>
      <c r="BZ150" s="71"/>
      <c r="CA150" s="71"/>
      <c r="CB150" s="71"/>
      <c r="CC150" s="71"/>
      <c r="CD150" s="71"/>
      <c r="CE150" s="71"/>
      <c r="CF150" s="71"/>
      <c r="CG150" s="71"/>
    </row>
    <row r="151" spans="52:85">
      <c r="AZ151" s="71"/>
      <c r="BA151" s="71"/>
      <c r="BB151" s="71"/>
      <c r="BC151" s="71"/>
      <c r="BD151" s="71"/>
      <c r="BE151" s="71"/>
      <c r="BF151" s="71"/>
      <c r="BG151" s="71"/>
      <c r="BH151" s="71"/>
      <c r="BI151" s="71"/>
      <c r="BJ151" s="71"/>
      <c r="BK151" s="71"/>
      <c r="BL151" s="179" t="s">
        <v>591</v>
      </c>
      <c r="BM151" s="71"/>
      <c r="BN151" s="71"/>
      <c r="BO151" s="71"/>
      <c r="BP151" s="71"/>
      <c r="BQ151" s="71"/>
      <c r="BR151" s="71"/>
      <c r="BS151" s="71"/>
      <c r="BT151" s="71"/>
      <c r="BU151" s="71"/>
      <c r="BV151" s="71"/>
      <c r="BW151" s="71"/>
      <c r="BX151" s="71"/>
      <c r="BY151" s="71"/>
      <c r="BZ151" s="71"/>
      <c r="CA151" s="71"/>
      <c r="CB151" s="71"/>
      <c r="CC151" s="71"/>
      <c r="CD151" s="71"/>
      <c r="CE151" s="71"/>
      <c r="CF151" s="71"/>
      <c r="CG151" s="71"/>
    </row>
    <row r="152" spans="52:85">
      <c r="AZ152" s="71"/>
      <c r="BA152" s="71"/>
      <c r="BB152" s="71"/>
      <c r="BC152" s="71"/>
      <c r="BD152" s="71"/>
      <c r="BE152" s="71"/>
      <c r="BF152" s="71"/>
      <c r="BG152" s="71"/>
      <c r="BH152" s="71"/>
      <c r="BI152" s="71"/>
      <c r="BJ152" s="71"/>
      <c r="BK152" s="71"/>
      <c r="BL152" s="179" t="s">
        <v>592</v>
      </c>
      <c r="BM152" s="71"/>
      <c r="BN152" s="71"/>
      <c r="BO152" s="71"/>
      <c r="BP152" s="71"/>
      <c r="BQ152" s="71"/>
      <c r="BR152" s="71"/>
      <c r="BS152" s="71"/>
      <c r="BT152" s="71"/>
      <c r="BU152" s="71"/>
      <c r="BV152" s="71"/>
      <c r="BW152" s="71"/>
      <c r="BX152" s="71"/>
      <c r="BY152" s="71"/>
      <c r="BZ152" s="71"/>
      <c r="CA152" s="71"/>
      <c r="CB152" s="71"/>
      <c r="CC152" s="71"/>
      <c r="CD152" s="71"/>
      <c r="CE152" s="71"/>
      <c r="CF152" s="71"/>
      <c r="CG152" s="71"/>
    </row>
    <row r="153" spans="52:85">
      <c r="AZ153" s="71"/>
      <c r="BA153" s="71"/>
      <c r="BB153" s="71"/>
      <c r="BC153" s="71"/>
      <c r="BD153" s="71"/>
      <c r="BE153" s="71"/>
      <c r="BF153" s="71"/>
      <c r="BG153" s="71"/>
      <c r="BH153" s="71"/>
      <c r="BI153" s="71"/>
      <c r="BJ153" s="71"/>
      <c r="BK153" s="71"/>
      <c r="BL153" s="179" t="s">
        <v>648</v>
      </c>
      <c r="BM153" s="71"/>
      <c r="BN153" s="71"/>
      <c r="BO153" s="71"/>
      <c r="BP153" s="71"/>
      <c r="BQ153" s="71"/>
      <c r="BR153" s="71"/>
      <c r="BS153" s="71"/>
      <c r="BT153" s="71"/>
      <c r="BU153" s="71"/>
      <c r="BV153" s="71"/>
      <c r="BW153" s="71"/>
      <c r="BX153" s="71"/>
      <c r="BY153" s="71"/>
      <c r="BZ153" s="71"/>
      <c r="CA153" s="71"/>
      <c r="CB153" s="71"/>
      <c r="CC153" s="71"/>
      <c r="CD153" s="71"/>
      <c r="CE153" s="71"/>
      <c r="CF153" s="71"/>
      <c r="CG153" s="71"/>
    </row>
    <row r="154" spans="52:85">
      <c r="AZ154" s="71"/>
      <c r="BA154" s="71"/>
      <c r="BB154" s="71"/>
      <c r="BC154" s="71"/>
      <c r="BD154" s="71"/>
      <c r="BE154" s="71"/>
      <c r="BF154" s="71"/>
      <c r="BG154" s="71"/>
      <c r="BH154" s="71"/>
      <c r="BI154" s="71"/>
      <c r="BJ154" s="71"/>
      <c r="BK154" s="71"/>
      <c r="BL154" s="179" t="s">
        <v>593</v>
      </c>
      <c r="BM154" s="71"/>
      <c r="BN154" s="71"/>
      <c r="BO154" s="71"/>
      <c r="BP154" s="71"/>
      <c r="BQ154" s="71"/>
      <c r="BR154" s="71"/>
      <c r="BS154" s="71"/>
      <c r="BT154" s="71"/>
      <c r="BU154" s="71"/>
      <c r="BV154" s="71"/>
      <c r="BW154" s="71"/>
      <c r="BX154" s="71"/>
      <c r="BY154" s="71"/>
      <c r="BZ154" s="71"/>
      <c r="CA154" s="71"/>
      <c r="CB154" s="71"/>
      <c r="CC154" s="71"/>
      <c r="CD154" s="71"/>
      <c r="CE154" s="71"/>
      <c r="CF154" s="71"/>
      <c r="CG154" s="71"/>
    </row>
    <row r="155" spans="52:85">
      <c r="AZ155" s="71"/>
      <c r="BA155" s="71"/>
      <c r="BB155" s="71"/>
      <c r="BC155" s="71"/>
      <c r="BD155" s="71"/>
      <c r="BE155" s="71"/>
      <c r="BF155" s="71"/>
      <c r="BG155" s="71"/>
      <c r="BH155" s="71"/>
      <c r="BI155" s="71"/>
      <c r="BJ155" s="71"/>
      <c r="BK155" s="71"/>
      <c r="BL155" s="179" t="s">
        <v>594</v>
      </c>
      <c r="BM155" s="71"/>
      <c r="BN155" s="71"/>
      <c r="BO155" s="71"/>
      <c r="BP155" s="71"/>
      <c r="BQ155" s="71"/>
      <c r="BR155" s="71"/>
      <c r="BS155" s="71"/>
      <c r="BT155" s="71"/>
      <c r="BU155" s="71"/>
      <c r="BV155" s="71"/>
      <c r="BW155" s="71"/>
      <c r="BX155" s="71"/>
      <c r="BY155" s="71"/>
      <c r="BZ155" s="71"/>
      <c r="CA155" s="71"/>
      <c r="CB155" s="71"/>
      <c r="CC155" s="71"/>
      <c r="CD155" s="71"/>
      <c r="CE155" s="71"/>
      <c r="CF155" s="71"/>
      <c r="CG155" s="71"/>
    </row>
    <row r="156" spans="52:85">
      <c r="AZ156" s="71"/>
      <c r="BA156" s="71"/>
      <c r="BB156" s="71"/>
      <c r="BC156" s="71"/>
      <c r="BD156" s="71"/>
      <c r="BE156" s="71"/>
      <c r="BF156" s="71"/>
      <c r="BG156" s="71"/>
      <c r="BH156" s="71"/>
      <c r="BI156" s="71"/>
      <c r="BJ156" s="71"/>
      <c r="BK156" s="71"/>
      <c r="BL156" s="179" t="s">
        <v>595</v>
      </c>
      <c r="BM156" s="71"/>
      <c r="BN156" s="71"/>
      <c r="BO156" s="71"/>
      <c r="BP156" s="71"/>
      <c r="BQ156" s="71"/>
      <c r="BR156" s="71"/>
      <c r="BS156" s="71"/>
      <c r="BT156" s="71"/>
      <c r="BU156" s="71"/>
      <c r="BV156" s="71"/>
      <c r="BW156" s="71"/>
      <c r="BX156" s="71"/>
      <c r="BY156" s="71"/>
      <c r="BZ156" s="71"/>
      <c r="CA156" s="71"/>
      <c r="CB156" s="71"/>
      <c r="CC156" s="71"/>
      <c r="CD156" s="71"/>
      <c r="CE156" s="71"/>
      <c r="CF156" s="71"/>
      <c r="CG156" s="71"/>
    </row>
    <row r="157" spans="52:85">
      <c r="AZ157" s="71"/>
      <c r="BA157" s="71"/>
      <c r="BB157" s="71"/>
      <c r="BC157" s="71"/>
      <c r="BD157" s="71"/>
      <c r="BE157" s="71"/>
      <c r="BF157" s="71"/>
      <c r="BG157" s="71"/>
      <c r="BH157" s="71"/>
      <c r="BI157" s="71"/>
      <c r="BJ157" s="71"/>
      <c r="BK157" s="71"/>
      <c r="BL157" s="179" t="s">
        <v>596</v>
      </c>
      <c r="BM157" s="71"/>
      <c r="BN157" s="71"/>
      <c r="BO157" s="71"/>
      <c r="BP157" s="71"/>
      <c r="BQ157" s="71"/>
      <c r="BR157" s="71"/>
      <c r="BS157" s="71"/>
      <c r="BT157" s="71"/>
      <c r="BU157" s="71"/>
      <c r="BV157" s="71"/>
      <c r="BW157" s="71"/>
      <c r="BX157" s="71"/>
      <c r="BY157" s="71"/>
      <c r="BZ157" s="71"/>
      <c r="CA157" s="71"/>
      <c r="CB157" s="71"/>
      <c r="CC157" s="71"/>
      <c r="CD157" s="71"/>
      <c r="CE157" s="71"/>
      <c r="CF157" s="71"/>
      <c r="CG157" s="71"/>
    </row>
    <row r="158" spans="52:85">
      <c r="AZ158" s="71"/>
      <c r="BA158" s="71"/>
      <c r="BB158" s="71"/>
      <c r="BC158" s="71"/>
      <c r="BD158" s="71"/>
      <c r="BE158" s="71"/>
      <c r="BF158" s="71"/>
      <c r="BG158" s="71"/>
      <c r="BH158" s="71"/>
      <c r="BI158" s="71"/>
      <c r="BJ158" s="71"/>
      <c r="BK158" s="71"/>
      <c r="BL158" s="179" t="s">
        <v>597</v>
      </c>
      <c r="BM158" s="71"/>
      <c r="BN158" s="71"/>
      <c r="BO158" s="71"/>
      <c r="BP158" s="71"/>
      <c r="BQ158" s="71"/>
      <c r="BR158" s="71"/>
      <c r="BS158" s="71"/>
      <c r="BT158" s="71"/>
      <c r="BU158" s="71"/>
      <c r="BV158" s="71"/>
      <c r="BW158" s="71"/>
      <c r="BX158" s="71"/>
      <c r="BY158" s="71"/>
      <c r="BZ158" s="71"/>
      <c r="CA158" s="71"/>
      <c r="CB158" s="71"/>
      <c r="CC158" s="71"/>
      <c r="CD158" s="71"/>
      <c r="CE158" s="71"/>
      <c r="CF158" s="71"/>
      <c r="CG158" s="71"/>
    </row>
    <row r="159" spans="52:85">
      <c r="AZ159" s="71"/>
      <c r="BA159" s="71"/>
      <c r="BB159" s="71"/>
      <c r="BC159" s="71"/>
      <c r="BD159" s="71"/>
      <c r="BE159" s="71"/>
      <c r="BF159" s="71"/>
      <c r="BG159" s="71"/>
      <c r="BH159" s="71"/>
      <c r="BI159" s="71"/>
      <c r="BJ159" s="71"/>
      <c r="BK159" s="71"/>
      <c r="BL159" s="179" t="s">
        <v>649</v>
      </c>
      <c r="BM159" s="71"/>
      <c r="BN159" s="71"/>
      <c r="BO159" s="71"/>
      <c r="BP159" s="71"/>
      <c r="BQ159" s="71"/>
      <c r="BR159" s="71"/>
      <c r="BS159" s="71"/>
      <c r="BT159" s="71"/>
      <c r="BU159" s="71"/>
      <c r="BV159" s="71"/>
      <c r="BW159" s="71"/>
      <c r="BX159" s="71"/>
      <c r="BY159" s="71"/>
      <c r="BZ159" s="71"/>
      <c r="CA159" s="71"/>
      <c r="CB159" s="71"/>
      <c r="CC159" s="71"/>
      <c r="CD159" s="71"/>
      <c r="CE159" s="71"/>
      <c r="CF159" s="71"/>
      <c r="CG159" s="71"/>
    </row>
    <row r="160" spans="52:85">
      <c r="AZ160" s="71"/>
      <c r="BA160" s="71"/>
      <c r="BB160" s="71"/>
      <c r="BC160" s="71"/>
      <c r="BD160" s="71"/>
      <c r="BE160" s="71"/>
      <c r="BF160" s="71"/>
      <c r="BG160" s="71"/>
      <c r="BH160" s="71"/>
      <c r="BI160" s="71"/>
      <c r="BJ160" s="71"/>
      <c r="BK160" s="71"/>
      <c r="BL160" s="179" t="s">
        <v>598</v>
      </c>
      <c r="BM160" s="71"/>
      <c r="BN160" s="71"/>
      <c r="BO160" s="71"/>
      <c r="BP160" s="71"/>
      <c r="BQ160" s="71"/>
      <c r="BR160" s="71"/>
      <c r="BS160" s="71"/>
      <c r="BT160" s="71"/>
      <c r="BU160" s="71"/>
      <c r="BV160" s="71"/>
      <c r="BW160" s="71"/>
      <c r="BX160" s="71"/>
      <c r="BY160" s="71"/>
      <c r="BZ160" s="71"/>
      <c r="CA160" s="71"/>
      <c r="CB160" s="71"/>
      <c r="CC160" s="71"/>
      <c r="CD160" s="71"/>
      <c r="CE160" s="71"/>
      <c r="CF160" s="71"/>
      <c r="CG160" s="71"/>
    </row>
    <row r="161" spans="52:85">
      <c r="AZ161" s="71"/>
      <c r="BA161" s="71"/>
      <c r="BB161" s="71"/>
      <c r="BC161" s="71"/>
      <c r="BD161" s="71"/>
      <c r="BE161" s="71"/>
      <c r="BF161" s="71"/>
      <c r="BG161" s="71"/>
      <c r="BH161" s="71"/>
      <c r="BI161" s="71"/>
      <c r="BJ161" s="71"/>
      <c r="BK161" s="71"/>
      <c r="BL161" s="179" t="s">
        <v>599</v>
      </c>
      <c r="BM161" s="71"/>
      <c r="BN161" s="71"/>
      <c r="BO161" s="71"/>
      <c r="BP161" s="71"/>
      <c r="BQ161" s="71"/>
      <c r="BR161" s="71"/>
      <c r="BS161" s="71"/>
      <c r="BT161" s="71"/>
      <c r="BU161" s="71"/>
      <c r="BV161" s="71"/>
      <c r="BW161" s="71"/>
      <c r="BX161" s="71"/>
      <c r="BY161" s="71"/>
      <c r="BZ161" s="71"/>
      <c r="CA161" s="71"/>
      <c r="CB161" s="71"/>
      <c r="CC161" s="71"/>
      <c r="CD161" s="71"/>
      <c r="CE161" s="71"/>
      <c r="CF161" s="71"/>
      <c r="CG161" s="71"/>
    </row>
    <row r="162" spans="52:85">
      <c r="AZ162" s="71"/>
      <c r="BA162" s="71"/>
      <c r="BB162" s="71"/>
      <c r="BC162" s="71"/>
      <c r="BD162" s="71"/>
      <c r="BE162" s="71"/>
      <c r="BF162" s="71"/>
      <c r="BG162" s="71"/>
      <c r="BH162" s="71"/>
      <c r="BI162" s="71"/>
      <c r="BJ162" s="71"/>
      <c r="BK162" s="71"/>
      <c r="BL162" s="180" t="s">
        <v>600</v>
      </c>
      <c r="BM162" s="71"/>
      <c r="BN162" s="71"/>
      <c r="BO162" s="71"/>
      <c r="BP162" s="71"/>
      <c r="BQ162" s="71"/>
      <c r="BR162" s="71"/>
      <c r="BS162" s="71"/>
      <c r="BT162" s="71"/>
      <c r="BU162" s="71"/>
      <c r="BV162" s="71"/>
      <c r="BW162" s="71"/>
      <c r="BX162" s="71"/>
      <c r="BY162" s="71"/>
      <c r="BZ162" s="71"/>
      <c r="CA162" s="71"/>
      <c r="CB162" s="71"/>
      <c r="CC162" s="71"/>
      <c r="CD162" s="71"/>
      <c r="CE162" s="71"/>
      <c r="CF162" s="71"/>
      <c r="CG162" s="71"/>
    </row>
    <row r="163" spans="52:85">
      <c r="AZ163" s="71"/>
      <c r="BA163" s="71"/>
      <c r="BB163" s="71"/>
      <c r="BC163" s="71"/>
      <c r="BD163" s="71"/>
      <c r="BE163" s="71"/>
      <c r="BF163" s="71"/>
      <c r="BG163" s="71"/>
      <c r="BH163" s="71"/>
      <c r="BI163" s="71"/>
      <c r="BJ163" s="71"/>
      <c r="BK163" s="71"/>
      <c r="BL163" s="179" t="s">
        <v>79</v>
      </c>
      <c r="BM163" s="71"/>
      <c r="BN163" s="71"/>
      <c r="BO163" s="71"/>
      <c r="BP163" s="71"/>
      <c r="BQ163" s="71"/>
      <c r="BR163" s="71"/>
      <c r="BS163" s="71"/>
      <c r="BT163" s="71"/>
      <c r="BU163" s="71"/>
      <c r="BV163" s="71"/>
      <c r="BW163" s="71"/>
      <c r="BX163" s="71"/>
      <c r="BY163" s="71"/>
      <c r="BZ163" s="71"/>
      <c r="CA163" s="71"/>
      <c r="CB163" s="71"/>
      <c r="CC163" s="71"/>
      <c r="CD163" s="71"/>
      <c r="CE163" s="71"/>
      <c r="CF163" s="71"/>
      <c r="CG163" s="71"/>
    </row>
    <row r="164" spans="52:85">
      <c r="AZ164" s="71"/>
      <c r="BA164" s="71"/>
      <c r="BB164" s="71"/>
      <c r="BC164" s="71"/>
      <c r="BD164" s="71"/>
      <c r="BE164" s="71"/>
      <c r="BF164" s="71"/>
      <c r="BG164" s="71"/>
      <c r="BH164" s="71"/>
      <c r="BI164" s="71"/>
      <c r="BJ164" s="71"/>
      <c r="BK164" s="71"/>
      <c r="BL164" s="180" t="s">
        <v>601</v>
      </c>
      <c r="BM164" s="71"/>
      <c r="BN164" s="71"/>
      <c r="BO164" s="71"/>
      <c r="BP164" s="71"/>
      <c r="BQ164" s="71"/>
      <c r="BR164" s="71"/>
      <c r="BS164" s="71"/>
      <c r="BT164" s="71"/>
      <c r="BU164" s="71"/>
      <c r="BV164" s="71"/>
      <c r="BW164" s="71"/>
      <c r="BX164" s="71"/>
      <c r="BY164" s="71"/>
      <c r="BZ164" s="71"/>
      <c r="CA164" s="71"/>
      <c r="CB164" s="71"/>
      <c r="CC164" s="71"/>
      <c r="CD164" s="71"/>
      <c r="CE164" s="71"/>
      <c r="CF164" s="71"/>
      <c r="CG164" s="71"/>
    </row>
    <row r="165" spans="52:85">
      <c r="AZ165" s="71"/>
      <c r="BA165" s="71"/>
      <c r="BB165" s="71"/>
      <c r="BC165" s="71"/>
      <c r="BD165" s="71"/>
      <c r="BE165" s="71"/>
      <c r="BF165" s="71"/>
      <c r="BG165" s="71"/>
      <c r="BH165" s="71"/>
      <c r="BI165" s="71"/>
      <c r="BJ165" s="71"/>
      <c r="BK165" s="71"/>
      <c r="BL165" s="179" t="s">
        <v>602</v>
      </c>
      <c r="BM165" s="71"/>
      <c r="BN165" s="71"/>
      <c r="BO165" s="71"/>
      <c r="BP165" s="71"/>
      <c r="BQ165" s="71"/>
      <c r="BR165" s="71"/>
      <c r="BS165" s="71"/>
      <c r="BT165" s="71"/>
      <c r="BU165" s="71"/>
      <c r="BV165" s="71"/>
      <c r="BW165" s="71"/>
      <c r="BX165" s="71"/>
      <c r="BY165" s="71"/>
      <c r="BZ165" s="71"/>
      <c r="CA165" s="71"/>
      <c r="CB165" s="71"/>
      <c r="CC165" s="71"/>
      <c r="CD165" s="71"/>
      <c r="CE165" s="71"/>
      <c r="CF165" s="71"/>
      <c r="CG165" s="71"/>
    </row>
    <row r="166" spans="52:85">
      <c r="AZ166" s="71"/>
      <c r="BA166" s="71"/>
      <c r="BB166" s="71"/>
      <c r="BC166" s="71"/>
      <c r="BD166" s="71"/>
      <c r="BE166" s="71"/>
      <c r="BF166" s="71"/>
      <c r="BG166" s="71"/>
      <c r="BH166" s="71"/>
      <c r="BI166" s="71"/>
      <c r="BJ166" s="71"/>
      <c r="BK166" s="71"/>
      <c r="BL166" s="179" t="s">
        <v>603</v>
      </c>
      <c r="BM166" s="71"/>
      <c r="BN166" s="71"/>
      <c r="BO166" s="71"/>
      <c r="BP166" s="71"/>
      <c r="BQ166" s="71"/>
      <c r="BR166" s="71"/>
      <c r="BS166" s="71"/>
      <c r="BT166" s="71"/>
      <c r="BU166" s="71"/>
      <c r="BV166" s="71"/>
      <c r="BW166" s="71"/>
      <c r="BX166" s="71"/>
      <c r="BY166" s="71"/>
      <c r="BZ166" s="71"/>
      <c r="CA166" s="71"/>
      <c r="CB166" s="71"/>
      <c r="CC166" s="71"/>
      <c r="CD166" s="71"/>
      <c r="CE166" s="71"/>
      <c r="CF166" s="71"/>
      <c r="CG166" s="71"/>
    </row>
    <row r="167" spans="52:85">
      <c r="AZ167" s="71"/>
      <c r="BA167" s="71"/>
      <c r="BB167" s="71"/>
      <c r="BC167" s="71"/>
      <c r="BD167" s="71"/>
      <c r="BE167" s="71"/>
      <c r="BF167" s="71"/>
      <c r="BG167" s="71"/>
      <c r="BH167" s="71"/>
      <c r="BI167" s="71"/>
      <c r="BJ167" s="71"/>
      <c r="BK167" s="71"/>
      <c r="BL167" s="179" t="s">
        <v>604</v>
      </c>
      <c r="BM167" s="71"/>
      <c r="BN167" s="71"/>
      <c r="BO167" s="71"/>
      <c r="BP167" s="71"/>
      <c r="BQ167" s="71"/>
      <c r="BR167" s="71"/>
      <c r="BS167" s="71"/>
      <c r="BT167" s="71"/>
      <c r="BU167" s="71"/>
      <c r="BV167" s="71"/>
      <c r="BW167" s="71"/>
      <c r="BX167" s="71"/>
      <c r="BY167" s="71"/>
      <c r="BZ167" s="71"/>
      <c r="CA167" s="71"/>
      <c r="CB167" s="71"/>
      <c r="CC167" s="71"/>
      <c r="CD167" s="71"/>
      <c r="CE167" s="71"/>
      <c r="CF167" s="71"/>
      <c r="CG167" s="71"/>
    </row>
    <row r="168" spans="52:85">
      <c r="AZ168" s="71"/>
      <c r="BA168" s="71"/>
      <c r="BB168" s="71"/>
      <c r="BC168" s="71"/>
      <c r="BD168" s="71"/>
      <c r="BE168" s="71"/>
      <c r="BF168" s="71"/>
      <c r="BG168" s="71"/>
      <c r="BH168" s="71"/>
      <c r="BI168" s="71"/>
      <c r="BJ168" s="71"/>
      <c r="BK168" s="71"/>
      <c r="BL168" s="179" t="s">
        <v>605</v>
      </c>
      <c r="BM168" s="71"/>
      <c r="BN168" s="71"/>
      <c r="BO168" s="71"/>
      <c r="BP168" s="71"/>
      <c r="BQ168" s="71"/>
      <c r="BR168" s="71"/>
      <c r="BS168" s="71"/>
      <c r="BT168" s="71"/>
      <c r="BU168" s="71"/>
      <c r="BV168" s="71"/>
      <c r="BW168" s="71"/>
      <c r="BX168" s="71"/>
      <c r="BY168" s="71"/>
      <c r="BZ168" s="71"/>
      <c r="CA168" s="71"/>
      <c r="CB168" s="71"/>
      <c r="CC168" s="71"/>
      <c r="CD168" s="71"/>
      <c r="CE168" s="71"/>
      <c r="CF168" s="71"/>
      <c r="CG168" s="71"/>
    </row>
    <row r="169" spans="52:85">
      <c r="AZ169" s="71"/>
      <c r="BA169" s="71"/>
      <c r="BB169" s="71"/>
      <c r="BC169" s="71"/>
      <c r="BD169" s="71"/>
      <c r="BE169" s="71"/>
      <c r="BF169" s="71"/>
      <c r="BG169" s="71"/>
      <c r="BH169" s="71"/>
      <c r="BI169" s="71"/>
      <c r="BJ169" s="71"/>
      <c r="BK169" s="71"/>
      <c r="BL169" s="179" t="s">
        <v>606</v>
      </c>
      <c r="BM169" s="71"/>
      <c r="BN169" s="71"/>
      <c r="BO169" s="71"/>
      <c r="BP169" s="71"/>
      <c r="BQ169" s="71"/>
      <c r="BR169" s="71"/>
      <c r="BS169" s="71"/>
      <c r="BT169" s="71"/>
      <c r="BU169" s="71"/>
      <c r="BV169" s="71"/>
      <c r="BW169" s="71"/>
      <c r="BX169" s="71"/>
      <c r="BY169" s="71"/>
      <c r="BZ169" s="71"/>
      <c r="CA169" s="71"/>
      <c r="CB169" s="71"/>
      <c r="CC169" s="71"/>
      <c r="CD169" s="71"/>
      <c r="CE169" s="71"/>
      <c r="CF169" s="71"/>
      <c r="CG169" s="71"/>
    </row>
    <row r="170" spans="52:85">
      <c r="AZ170" s="71"/>
      <c r="BA170" s="71"/>
      <c r="BB170" s="71"/>
      <c r="BC170" s="71"/>
      <c r="BD170" s="71"/>
      <c r="BE170" s="71"/>
      <c r="BF170" s="71"/>
      <c r="BG170" s="71"/>
      <c r="BH170" s="71"/>
      <c r="BI170" s="71"/>
      <c r="BJ170" s="71"/>
      <c r="BK170" s="71"/>
      <c r="BL170" s="179" t="s">
        <v>607</v>
      </c>
      <c r="BM170" s="71"/>
      <c r="BN170" s="71"/>
      <c r="BO170" s="71"/>
      <c r="BP170" s="71"/>
      <c r="BQ170" s="71"/>
      <c r="BR170" s="71"/>
      <c r="BS170" s="71"/>
      <c r="BT170" s="71"/>
      <c r="BU170" s="71"/>
      <c r="BV170" s="71"/>
      <c r="BW170" s="71"/>
      <c r="BX170" s="71"/>
      <c r="BY170" s="71"/>
      <c r="BZ170" s="71"/>
      <c r="CA170" s="71"/>
      <c r="CB170" s="71"/>
      <c r="CC170" s="71"/>
      <c r="CD170" s="71"/>
      <c r="CE170" s="71"/>
      <c r="CF170" s="71"/>
      <c r="CG170" s="71"/>
    </row>
    <row r="171" spans="52:85">
      <c r="AZ171" s="71"/>
      <c r="BA171" s="71"/>
      <c r="BB171" s="71"/>
      <c r="BC171" s="71"/>
      <c r="BD171" s="71"/>
      <c r="BE171" s="71"/>
      <c r="BF171" s="71"/>
      <c r="BG171" s="71"/>
      <c r="BH171" s="71"/>
      <c r="BI171" s="71"/>
      <c r="BJ171" s="71"/>
      <c r="BK171" s="71"/>
      <c r="BL171" s="179" t="s">
        <v>608</v>
      </c>
      <c r="BM171" s="71"/>
      <c r="BN171" s="71"/>
      <c r="BO171" s="71"/>
      <c r="BP171" s="71"/>
      <c r="BQ171" s="71"/>
      <c r="BR171" s="71"/>
      <c r="BS171" s="71"/>
      <c r="BT171" s="71"/>
      <c r="BU171" s="71"/>
      <c r="BV171" s="71"/>
      <c r="BW171" s="71"/>
      <c r="BX171" s="71"/>
      <c r="BY171" s="71"/>
      <c r="BZ171" s="71"/>
      <c r="CA171" s="71"/>
      <c r="CB171" s="71"/>
      <c r="CC171" s="71"/>
      <c r="CD171" s="71"/>
      <c r="CE171" s="71"/>
      <c r="CF171" s="71"/>
      <c r="CG171" s="71"/>
    </row>
    <row r="172" spans="52:85">
      <c r="AZ172" s="71"/>
      <c r="BA172" s="71"/>
      <c r="BB172" s="71"/>
      <c r="BC172" s="71"/>
      <c r="BD172" s="71"/>
      <c r="BE172" s="71"/>
      <c r="BF172" s="71"/>
      <c r="BG172" s="71"/>
      <c r="BH172" s="71"/>
      <c r="BI172" s="71"/>
      <c r="BJ172" s="71"/>
      <c r="BK172" s="71"/>
      <c r="BL172" s="180" t="s">
        <v>609</v>
      </c>
      <c r="BM172" s="71"/>
      <c r="BN172" s="71"/>
      <c r="BO172" s="71"/>
      <c r="BP172" s="71"/>
      <c r="BQ172" s="71"/>
      <c r="BR172" s="71"/>
      <c r="BS172" s="71"/>
      <c r="BT172" s="71"/>
      <c r="BU172" s="71"/>
      <c r="BV172" s="71"/>
      <c r="BW172" s="71"/>
      <c r="BX172" s="71"/>
      <c r="BY172" s="71"/>
      <c r="BZ172" s="71"/>
      <c r="CA172" s="71"/>
      <c r="CB172" s="71"/>
      <c r="CC172" s="71"/>
      <c r="CD172" s="71"/>
      <c r="CE172" s="71"/>
      <c r="CF172" s="71"/>
      <c r="CG172" s="71"/>
    </row>
    <row r="173" spans="52:85">
      <c r="AZ173" s="71"/>
      <c r="BA173" s="71"/>
      <c r="BB173" s="71"/>
      <c r="BC173" s="71"/>
      <c r="BD173" s="71"/>
      <c r="BE173" s="71"/>
      <c r="BF173" s="71"/>
      <c r="BG173" s="71"/>
      <c r="BH173" s="71"/>
      <c r="BI173" s="71"/>
      <c r="BJ173" s="71"/>
      <c r="BK173" s="71"/>
      <c r="BL173" s="179" t="s">
        <v>610</v>
      </c>
      <c r="BM173" s="71"/>
      <c r="BN173" s="71"/>
      <c r="BO173" s="71"/>
      <c r="BP173" s="71"/>
      <c r="BQ173" s="71"/>
      <c r="BR173" s="71"/>
      <c r="BS173" s="71"/>
      <c r="BT173" s="71"/>
      <c r="BU173" s="71"/>
      <c r="BV173" s="71"/>
      <c r="BW173" s="71"/>
      <c r="BX173" s="71"/>
      <c r="BY173" s="71"/>
      <c r="BZ173" s="71"/>
      <c r="CA173" s="71"/>
      <c r="CB173" s="71"/>
      <c r="CC173" s="71"/>
      <c r="CD173" s="71"/>
      <c r="CE173" s="71"/>
      <c r="CF173" s="71"/>
      <c r="CG173" s="71"/>
    </row>
    <row r="174" spans="52:85">
      <c r="AZ174" s="71"/>
      <c r="BA174" s="71"/>
      <c r="BB174" s="71"/>
      <c r="BC174" s="71"/>
      <c r="BD174" s="71"/>
      <c r="BE174" s="71"/>
      <c r="BF174" s="71"/>
      <c r="BG174" s="71"/>
      <c r="BH174" s="71"/>
      <c r="BI174" s="71"/>
      <c r="BJ174" s="71"/>
      <c r="BK174" s="71"/>
      <c r="BL174" s="179" t="s">
        <v>611</v>
      </c>
      <c r="BM174" s="71"/>
      <c r="BN174" s="71"/>
      <c r="BO174" s="71"/>
      <c r="BP174" s="71"/>
      <c r="BQ174" s="71"/>
      <c r="BR174" s="71"/>
      <c r="BS174" s="71"/>
      <c r="BT174" s="71"/>
      <c r="BU174" s="71"/>
      <c r="BV174" s="71"/>
      <c r="BW174" s="71"/>
      <c r="BX174" s="71"/>
      <c r="BY174" s="71"/>
      <c r="BZ174" s="71"/>
      <c r="CA174" s="71"/>
      <c r="CB174" s="71"/>
      <c r="CC174" s="71"/>
      <c r="CD174" s="71"/>
      <c r="CE174" s="71"/>
      <c r="CF174" s="71"/>
      <c r="CG174" s="71"/>
    </row>
    <row r="175" spans="52:85">
      <c r="AZ175" s="71"/>
      <c r="BA175" s="71"/>
      <c r="BB175" s="71"/>
      <c r="BC175" s="71"/>
      <c r="BD175" s="71"/>
      <c r="BE175" s="71"/>
      <c r="BF175" s="71"/>
      <c r="BG175" s="71"/>
      <c r="BH175" s="71"/>
      <c r="BI175" s="71"/>
      <c r="BJ175" s="71"/>
      <c r="BK175" s="71"/>
      <c r="BL175" s="179" t="s">
        <v>612</v>
      </c>
      <c r="BM175" s="71"/>
      <c r="BN175" s="71"/>
      <c r="BO175" s="71"/>
      <c r="BP175" s="71"/>
      <c r="BQ175" s="71"/>
      <c r="BR175" s="71"/>
      <c r="BS175" s="71"/>
      <c r="BT175" s="71"/>
      <c r="BU175" s="71"/>
      <c r="BV175" s="71"/>
      <c r="BW175" s="71"/>
      <c r="BX175" s="71"/>
      <c r="BY175" s="71"/>
      <c r="BZ175" s="71"/>
      <c r="CA175" s="71"/>
      <c r="CB175" s="71"/>
      <c r="CC175" s="71"/>
      <c r="CD175" s="71"/>
      <c r="CE175" s="71"/>
      <c r="CF175" s="71"/>
      <c r="CG175" s="71"/>
    </row>
    <row r="176" spans="52:85">
      <c r="AZ176" s="71"/>
      <c r="BA176" s="71"/>
      <c r="BB176" s="71"/>
      <c r="BC176" s="71"/>
      <c r="BD176" s="71"/>
      <c r="BE176" s="71"/>
      <c r="BF176" s="71"/>
      <c r="BG176" s="71"/>
      <c r="BH176" s="71"/>
      <c r="BI176" s="71"/>
      <c r="BJ176" s="71"/>
      <c r="BK176" s="71"/>
      <c r="BL176" s="179" t="s">
        <v>613</v>
      </c>
      <c r="BM176" s="71"/>
      <c r="BN176" s="71"/>
      <c r="BO176" s="71"/>
      <c r="BP176" s="71"/>
      <c r="BQ176" s="71"/>
      <c r="BR176" s="71"/>
      <c r="BS176" s="71"/>
      <c r="BT176" s="71"/>
      <c r="BU176" s="71"/>
      <c r="BV176" s="71"/>
      <c r="BW176" s="71"/>
      <c r="BX176" s="71"/>
      <c r="BY176" s="71"/>
      <c r="BZ176" s="71"/>
      <c r="CA176" s="71"/>
      <c r="CB176" s="71"/>
      <c r="CC176" s="71"/>
      <c r="CD176" s="71"/>
      <c r="CE176" s="71"/>
      <c r="CF176" s="71"/>
      <c r="CG176" s="71"/>
    </row>
    <row r="177" spans="52:85">
      <c r="AZ177" s="71"/>
      <c r="BA177" s="71"/>
      <c r="BB177" s="71"/>
      <c r="BC177" s="71"/>
      <c r="BD177" s="71"/>
      <c r="BE177" s="71"/>
      <c r="BF177" s="71"/>
      <c r="BG177" s="71"/>
      <c r="BH177" s="71"/>
      <c r="BI177" s="71"/>
      <c r="BJ177" s="71"/>
      <c r="BK177" s="71"/>
      <c r="BL177" s="179" t="s">
        <v>614</v>
      </c>
      <c r="BM177" s="71"/>
      <c r="BN177" s="71"/>
      <c r="BO177" s="71"/>
      <c r="BP177" s="71"/>
      <c r="BQ177" s="71"/>
      <c r="BR177" s="71"/>
      <c r="BS177" s="71"/>
      <c r="BT177" s="71"/>
      <c r="BU177" s="71"/>
      <c r="BV177" s="71"/>
      <c r="BW177" s="71"/>
      <c r="BX177" s="71"/>
      <c r="BY177" s="71"/>
      <c r="BZ177" s="71"/>
      <c r="CA177" s="71"/>
      <c r="CB177" s="71"/>
      <c r="CC177" s="71"/>
      <c r="CD177" s="71"/>
      <c r="CE177" s="71"/>
      <c r="CF177" s="71"/>
      <c r="CG177" s="71"/>
    </row>
    <row r="178" spans="52:85">
      <c r="AZ178" s="71"/>
      <c r="BA178" s="71"/>
      <c r="BB178" s="71"/>
      <c r="BC178" s="71"/>
      <c r="BD178" s="71"/>
      <c r="BE178" s="71"/>
      <c r="BF178" s="71"/>
      <c r="BG178" s="71"/>
      <c r="BH178" s="71"/>
      <c r="BI178" s="71"/>
      <c r="BJ178" s="71"/>
      <c r="BK178" s="71"/>
      <c r="BL178" s="179" t="s">
        <v>615</v>
      </c>
      <c r="BM178" s="71"/>
      <c r="BN178" s="71"/>
      <c r="BO178" s="71"/>
      <c r="BP178" s="71"/>
      <c r="BQ178" s="71"/>
      <c r="BR178" s="71"/>
      <c r="BS178" s="71"/>
      <c r="BT178" s="71"/>
      <c r="BU178" s="71"/>
      <c r="BV178" s="71"/>
      <c r="BW178" s="71"/>
      <c r="BX178" s="71"/>
      <c r="BY178" s="71"/>
      <c r="BZ178" s="71"/>
      <c r="CA178" s="71"/>
      <c r="CB178" s="71"/>
      <c r="CC178" s="71"/>
      <c r="CD178" s="71"/>
      <c r="CE178" s="71"/>
      <c r="CF178" s="71"/>
      <c r="CG178" s="71"/>
    </row>
    <row r="179" spans="52:85">
      <c r="AZ179" s="71"/>
      <c r="BA179" s="71"/>
      <c r="BB179" s="71"/>
      <c r="BC179" s="71"/>
      <c r="BD179" s="71"/>
      <c r="BE179" s="71"/>
      <c r="BF179" s="71"/>
      <c r="BG179" s="71"/>
      <c r="BH179" s="71"/>
      <c r="BI179" s="71"/>
      <c r="BJ179" s="71"/>
      <c r="BK179" s="71"/>
      <c r="BL179" s="179" t="s">
        <v>616</v>
      </c>
      <c r="BM179" s="71"/>
      <c r="BN179" s="71"/>
      <c r="BO179" s="71"/>
      <c r="BP179" s="71"/>
      <c r="BQ179" s="71"/>
      <c r="BR179" s="71"/>
      <c r="BS179" s="71"/>
      <c r="BT179" s="71"/>
      <c r="BU179" s="71"/>
      <c r="BV179" s="71"/>
      <c r="BW179" s="71"/>
      <c r="BX179" s="71"/>
      <c r="BY179" s="71"/>
      <c r="BZ179" s="71"/>
      <c r="CA179" s="71"/>
      <c r="CB179" s="71"/>
      <c r="CC179" s="71"/>
      <c r="CD179" s="71"/>
      <c r="CE179" s="71"/>
      <c r="CF179" s="71"/>
      <c r="CG179" s="71"/>
    </row>
    <row r="180" spans="52:85">
      <c r="AZ180" s="71"/>
      <c r="BA180" s="71"/>
      <c r="BB180" s="71"/>
      <c r="BC180" s="71"/>
      <c r="BD180" s="71"/>
      <c r="BE180" s="71"/>
      <c r="BF180" s="71"/>
      <c r="BG180" s="71"/>
      <c r="BH180" s="71"/>
      <c r="BI180" s="71"/>
      <c r="BJ180" s="71"/>
      <c r="BK180" s="71"/>
      <c r="BL180" s="179" t="s">
        <v>617</v>
      </c>
      <c r="BM180" s="71"/>
      <c r="BN180" s="71"/>
      <c r="BO180" s="71"/>
      <c r="BP180" s="71"/>
      <c r="BQ180" s="71"/>
      <c r="BR180" s="71"/>
      <c r="BS180" s="71"/>
      <c r="BT180" s="71"/>
      <c r="BU180" s="71"/>
      <c r="BV180" s="71"/>
      <c r="BW180" s="71"/>
      <c r="BX180" s="71"/>
      <c r="BY180" s="71"/>
      <c r="BZ180" s="71"/>
      <c r="CA180" s="71"/>
      <c r="CB180" s="71"/>
      <c r="CC180" s="71"/>
      <c r="CD180" s="71"/>
      <c r="CE180" s="71"/>
      <c r="CF180" s="71"/>
      <c r="CG180" s="71"/>
    </row>
    <row r="181" spans="52:85">
      <c r="AZ181" s="71"/>
      <c r="BA181" s="71"/>
      <c r="BB181" s="71"/>
      <c r="BC181" s="71"/>
      <c r="BD181" s="71"/>
      <c r="BE181" s="71"/>
      <c r="BF181" s="71"/>
      <c r="BG181" s="71"/>
      <c r="BH181" s="71"/>
      <c r="BI181" s="71"/>
      <c r="BJ181" s="71"/>
      <c r="BK181" s="71"/>
      <c r="BL181" s="179" t="s">
        <v>618</v>
      </c>
      <c r="BM181" s="71"/>
      <c r="BN181" s="71"/>
      <c r="BO181" s="71"/>
      <c r="BP181" s="71"/>
      <c r="BQ181" s="71"/>
      <c r="BR181" s="71"/>
      <c r="BS181" s="71"/>
      <c r="BT181" s="71"/>
      <c r="BU181" s="71"/>
      <c r="BV181" s="71"/>
      <c r="BW181" s="71"/>
      <c r="BX181" s="71"/>
      <c r="BY181" s="71"/>
      <c r="BZ181" s="71"/>
      <c r="CA181" s="71"/>
      <c r="CB181" s="71"/>
      <c r="CC181" s="71"/>
      <c r="CD181" s="71"/>
      <c r="CE181" s="71"/>
      <c r="CF181" s="71"/>
      <c r="CG181" s="71"/>
    </row>
    <row r="182" spans="52:85">
      <c r="AZ182" s="71"/>
      <c r="BA182" s="71"/>
      <c r="BB182" s="71"/>
      <c r="BC182" s="71"/>
      <c r="BD182" s="71"/>
      <c r="BE182" s="71"/>
      <c r="BF182" s="71"/>
      <c r="BG182" s="71"/>
      <c r="BH182" s="71"/>
      <c r="BI182" s="71"/>
      <c r="BJ182" s="71"/>
      <c r="BK182" s="71"/>
      <c r="BL182" s="179" t="s">
        <v>619</v>
      </c>
      <c r="BM182" s="71"/>
      <c r="BN182" s="71"/>
      <c r="BO182" s="71"/>
      <c r="BP182" s="71"/>
      <c r="BQ182" s="71"/>
      <c r="BR182" s="71"/>
      <c r="BS182" s="71"/>
      <c r="BT182" s="71"/>
      <c r="BU182" s="71"/>
      <c r="BV182" s="71"/>
      <c r="BW182" s="71"/>
      <c r="BX182" s="71"/>
      <c r="BY182" s="71"/>
      <c r="BZ182" s="71"/>
      <c r="CA182" s="71"/>
      <c r="CB182" s="71"/>
      <c r="CC182" s="71"/>
      <c r="CD182" s="71"/>
      <c r="CE182" s="71"/>
      <c r="CF182" s="71"/>
      <c r="CG182" s="71"/>
    </row>
    <row r="183" spans="52:85">
      <c r="AZ183" s="71"/>
      <c r="BA183" s="71"/>
      <c r="BB183" s="71"/>
      <c r="BC183" s="71"/>
      <c r="BD183" s="71"/>
      <c r="BE183" s="71"/>
      <c r="BF183" s="71"/>
      <c r="BG183" s="71"/>
      <c r="BH183" s="71"/>
      <c r="BI183" s="71"/>
      <c r="BJ183" s="71"/>
      <c r="BK183" s="71"/>
      <c r="BL183" s="179" t="s">
        <v>620</v>
      </c>
      <c r="BM183" s="71"/>
      <c r="BN183" s="71"/>
      <c r="BO183" s="71"/>
      <c r="BP183" s="71"/>
      <c r="BQ183" s="71"/>
      <c r="BR183" s="71"/>
      <c r="BS183" s="71"/>
      <c r="BT183" s="71"/>
      <c r="BU183" s="71"/>
      <c r="BV183" s="71"/>
      <c r="BW183" s="71"/>
      <c r="BX183" s="71"/>
      <c r="BY183" s="71"/>
      <c r="BZ183" s="71"/>
      <c r="CA183" s="71"/>
      <c r="CB183" s="71"/>
      <c r="CC183" s="71"/>
      <c r="CD183" s="71"/>
      <c r="CE183" s="71"/>
      <c r="CF183" s="71"/>
      <c r="CG183" s="71"/>
    </row>
    <row r="184" spans="52:85">
      <c r="AZ184" s="71"/>
      <c r="BA184" s="71"/>
      <c r="BB184" s="71"/>
      <c r="BC184" s="71"/>
      <c r="BD184" s="71"/>
      <c r="BE184" s="71"/>
      <c r="BF184" s="71"/>
      <c r="BG184" s="71"/>
      <c r="BH184" s="71"/>
      <c r="BI184" s="71"/>
      <c r="BJ184" s="71"/>
      <c r="BK184" s="71"/>
      <c r="BL184" s="179" t="s">
        <v>621</v>
      </c>
      <c r="BM184" s="71"/>
      <c r="BN184" s="71"/>
      <c r="BO184" s="71"/>
      <c r="BP184" s="71"/>
      <c r="BQ184" s="71"/>
      <c r="BR184" s="71"/>
      <c r="BS184" s="71"/>
      <c r="BT184" s="71"/>
      <c r="BU184" s="71"/>
      <c r="BV184" s="71"/>
      <c r="BW184" s="71"/>
      <c r="BX184" s="71"/>
      <c r="BY184" s="71"/>
      <c r="BZ184" s="71"/>
      <c r="CA184" s="71"/>
      <c r="CB184" s="71"/>
      <c r="CC184" s="71"/>
      <c r="CD184" s="71"/>
      <c r="CE184" s="71"/>
      <c r="CF184" s="71"/>
      <c r="CG184" s="71"/>
    </row>
    <row r="185" spans="52:85">
      <c r="AZ185" s="71"/>
      <c r="BA185" s="71"/>
      <c r="BB185" s="71"/>
      <c r="BC185" s="71"/>
      <c r="BD185" s="71"/>
      <c r="BE185" s="71"/>
      <c r="BF185" s="71"/>
      <c r="BG185" s="71"/>
      <c r="BH185" s="71"/>
      <c r="BI185" s="71"/>
      <c r="BJ185" s="71"/>
      <c r="BK185" s="71"/>
      <c r="BL185" s="179" t="s">
        <v>622</v>
      </c>
      <c r="BM185" s="71"/>
      <c r="BN185" s="71"/>
      <c r="BO185" s="71"/>
      <c r="BP185" s="71"/>
      <c r="BQ185" s="71"/>
      <c r="BR185" s="71"/>
      <c r="BS185" s="71"/>
      <c r="BT185" s="71"/>
      <c r="BU185" s="71"/>
      <c r="BV185" s="71"/>
      <c r="BW185" s="71"/>
      <c r="BX185" s="71"/>
      <c r="BY185" s="71"/>
      <c r="BZ185" s="71"/>
      <c r="CA185" s="71"/>
      <c r="CB185" s="71"/>
      <c r="CC185" s="71"/>
      <c r="CD185" s="71"/>
      <c r="CE185" s="71"/>
      <c r="CF185" s="71"/>
      <c r="CG185" s="71"/>
    </row>
    <row r="186" spans="52:85">
      <c r="AZ186" s="71"/>
      <c r="BA186" s="71"/>
      <c r="BB186" s="71"/>
      <c r="BC186" s="71"/>
      <c r="BD186" s="71"/>
      <c r="BE186" s="71"/>
      <c r="BF186" s="71"/>
      <c r="BG186" s="71"/>
      <c r="BH186" s="71"/>
      <c r="BI186" s="71"/>
      <c r="BJ186" s="71"/>
      <c r="BK186" s="71"/>
      <c r="BL186" s="179" t="s">
        <v>650</v>
      </c>
      <c r="BM186" s="71"/>
      <c r="BN186" s="71"/>
      <c r="BO186" s="71"/>
      <c r="BP186" s="71"/>
      <c r="BQ186" s="71"/>
      <c r="BR186" s="71"/>
      <c r="BS186" s="71"/>
      <c r="BT186" s="71"/>
      <c r="BU186" s="71"/>
      <c r="BV186" s="71"/>
      <c r="BW186" s="71"/>
      <c r="BX186" s="71"/>
      <c r="BY186" s="71"/>
      <c r="BZ186" s="71"/>
      <c r="CA186" s="71"/>
      <c r="CB186" s="71"/>
      <c r="CC186" s="71"/>
      <c r="CD186" s="71"/>
      <c r="CE186" s="71"/>
      <c r="CF186" s="71"/>
      <c r="CG186" s="71"/>
    </row>
    <row r="187" spans="52:85">
      <c r="AZ187" s="71"/>
      <c r="BA187" s="71"/>
      <c r="BB187" s="71"/>
      <c r="BC187" s="71"/>
      <c r="BD187" s="71"/>
      <c r="BE187" s="71"/>
      <c r="BF187" s="71"/>
      <c r="BG187" s="71"/>
      <c r="BH187" s="71"/>
      <c r="BI187" s="71"/>
      <c r="BJ187" s="71"/>
      <c r="BK187" s="71"/>
      <c r="BL187" s="179" t="s">
        <v>623</v>
      </c>
      <c r="BM187" s="71"/>
      <c r="BN187" s="71"/>
      <c r="BO187" s="71"/>
      <c r="BP187" s="71"/>
      <c r="BQ187" s="71"/>
      <c r="BR187" s="71"/>
      <c r="BS187" s="71"/>
      <c r="BT187" s="71"/>
      <c r="BU187" s="71"/>
      <c r="BV187" s="71"/>
      <c r="BW187" s="71"/>
      <c r="BX187" s="71"/>
      <c r="BY187" s="71"/>
      <c r="BZ187" s="71"/>
      <c r="CA187" s="71"/>
      <c r="CB187" s="71"/>
      <c r="CC187" s="71"/>
      <c r="CD187" s="71"/>
      <c r="CE187" s="71"/>
      <c r="CF187" s="71"/>
      <c r="CG187" s="71"/>
    </row>
    <row r="188" spans="52:85">
      <c r="AZ188" s="71"/>
      <c r="BA188" s="71"/>
      <c r="BB188" s="71"/>
      <c r="BC188" s="71"/>
      <c r="BD188" s="71"/>
      <c r="BE188" s="71"/>
      <c r="BF188" s="71"/>
      <c r="BG188" s="71"/>
      <c r="BH188" s="71"/>
      <c r="BI188" s="71"/>
      <c r="BJ188" s="71"/>
      <c r="BK188" s="71"/>
      <c r="BL188" s="179" t="s">
        <v>624</v>
      </c>
      <c r="BM188" s="71"/>
      <c r="BN188" s="71"/>
      <c r="BO188" s="71"/>
      <c r="BP188" s="71"/>
      <c r="BQ188" s="71"/>
      <c r="BR188" s="71"/>
      <c r="BS188" s="71"/>
      <c r="BT188" s="71"/>
      <c r="BU188" s="71"/>
      <c r="BV188" s="71"/>
      <c r="BW188" s="71"/>
      <c r="BX188" s="71"/>
      <c r="BY188" s="71"/>
      <c r="BZ188" s="71"/>
      <c r="CA188" s="71"/>
      <c r="CB188" s="71"/>
      <c r="CC188" s="71"/>
      <c r="CD188" s="71"/>
      <c r="CE188" s="71"/>
      <c r="CF188" s="71"/>
      <c r="CG188" s="71"/>
    </row>
    <row r="189" spans="52:85">
      <c r="AZ189" s="71"/>
      <c r="BA189" s="71"/>
      <c r="BB189" s="71"/>
      <c r="BC189" s="71"/>
      <c r="BD189" s="71"/>
      <c r="BE189" s="71"/>
      <c r="BF189" s="71"/>
      <c r="BG189" s="71"/>
      <c r="BH189" s="71"/>
      <c r="BI189" s="71"/>
      <c r="BJ189" s="71"/>
      <c r="BK189" s="71"/>
      <c r="BL189" s="179" t="s">
        <v>625</v>
      </c>
      <c r="BM189" s="71"/>
      <c r="BN189" s="71"/>
      <c r="BO189" s="71"/>
      <c r="BP189" s="71"/>
      <c r="BQ189" s="71"/>
      <c r="BR189" s="71"/>
      <c r="BS189" s="71"/>
      <c r="BT189" s="71"/>
      <c r="BU189" s="71"/>
      <c r="BV189" s="71"/>
      <c r="BW189" s="71"/>
      <c r="BX189" s="71"/>
      <c r="BY189" s="71"/>
      <c r="BZ189" s="71"/>
      <c r="CA189" s="71"/>
      <c r="CB189" s="71"/>
      <c r="CC189" s="71"/>
      <c r="CD189" s="71"/>
      <c r="CE189" s="71"/>
      <c r="CF189" s="71"/>
      <c r="CG189" s="71"/>
    </row>
    <row r="190" spans="52:85">
      <c r="AZ190" s="71"/>
      <c r="BA190" s="71"/>
      <c r="BB190" s="71"/>
      <c r="BC190" s="71"/>
      <c r="BD190" s="71"/>
      <c r="BE190" s="71"/>
      <c r="BF190" s="71"/>
      <c r="BG190" s="71"/>
      <c r="BH190" s="71"/>
      <c r="BI190" s="71"/>
      <c r="BJ190" s="71"/>
      <c r="BK190" s="71"/>
      <c r="BL190" s="179" t="s">
        <v>651</v>
      </c>
      <c r="BM190" s="71"/>
      <c r="BN190" s="71"/>
      <c r="BO190" s="71"/>
      <c r="BP190" s="71"/>
      <c r="BQ190" s="71"/>
      <c r="BR190" s="71"/>
      <c r="BS190" s="71"/>
      <c r="BT190" s="71"/>
      <c r="BU190" s="71"/>
      <c r="BV190" s="71"/>
      <c r="BW190" s="71"/>
      <c r="BX190" s="71"/>
      <c r="BY190" s="71"/>
      <c r="BZ190" s="71"/>
      <c r="CA190" s="71"/>
      <c r="CB190" s="71"/>
      <c r="CC190" s="71"/>
      <c r="CD190" s="71"/>
      <c r="CE190" s="71"/>
      <c r="CF190" s="71"/>
      <c r="CG190" s="71"/>
    </row>
    <row r="191" spans="52:85">
      <c r="AZ191" s="71"/>
      <c r="BA191" s="71"/>
      <c r="BB191" s="71"/>
      <c r="BC191" s="71"/>
      <c r="BD191" s="71"/>
      <c r="BE191" s="71"/>
      <c r="BF191" s="71"/>
      <c r="BG191" s="71"/>
      <c r="BH191" s="71"/>
      <c r="BI191" s="71"/>
      <c r="BJ191" s="71"/>
      <c r="BK191" s="71"/>
      <c r="BL191" s="180" t="s">
        <v>626</v>
      </c>
      <c r="BM191" s="71"/>
      <c r="BN191" s="71"/>
      <c r="BO191" s="71"/>
      <c r="BP191" s="71"/>
      <c r="BQ191" s="71"/>
      <c r="BR191" s="71"/>
      <c r="BS191" s="71"/>
      <c r="BT191" s="71"/>
      <c r="BU191" s="71"/>
      <c r="BV191" s="71"/>
      <c r="BW191" s="71"/>
      <c r="BX191" s="71"/>
      <c r="BY191" s="71"/>
      <c r="BZ191" s="71"/>
      <c r="CA191" s="71"/>
      <c r="CB191" s="71"/>
      <c r="CC191" s="71"/>
      <c r="CD191" s="71"/>
      <c r="CE191" s="71"/>
      <c r="CF191" s="71"/>
      <c r="CG191" s="71"/>
    </row>
    <row r="192" spans="52:85">
      <c r="AZ192" s="71"/>
      <c r="BA192" s="71"/>
      <c r="BB192" s="71"/>
      <c r="BC192" s="71"/>
      <c r="BD192" s="71"/>
      <c r="BE192" s="71"/>
      <c r="BF192" s="71"/>
      <c r="BG192" s="71"/>
      <c r="BH192" s="71"/>
      <c r="BI192" s="71"/>
      <c r="BJ192" s="71"/>
      <c r="BK192" s="71"/>
      <c r="BL192" s="179" t="s">
        <v>627</v>
      </c>
      <c r="BM192" s="71"/>
      <c r="BN192" s="71"/>
      <c r="BO192" s="71"/>
      <c r="BP192" s="71"/>
      <c r="BQ192" s="71"/>
      <c r="BR192" s="71"/>
      <c r="BS192" s="71"/>
      <c r="BT192" s="71"/>
      <c r="BU192" s="71"/>
      <c r="BV192" s="71"/>
      <c r="BW192" s="71"/>
      <c r="BX192" s="71"/>
      <c r="BY192" s="71"/>
      <c r="BZ192" s="71"/>
      <c r="CA192" s="71"/>
      <c r="CB192" s="71"/>
      <c r="CC192" s="71"/>
      <c r="CD192" s="71"/>
      <c r="CE192" s="71"/>
      <c r="CF192" s="71"/>
      <c r="CG192" s="71"/>
    </row>
    <row r="193" spans="52:85">
      <c r="AZ193" s="71"/>
      <c r="BA193" s="71"/>
      <c r="BB193" s="71"/>
      <c r="BC193" s="71"/>
      <c r="BD193" s="71"/>
      <c r="BE193" s="71"/>
      <c r="BF193" s="71"/>
      <c r="BG193" s="71"/>
      <c r="BH193" s="71"/>
      <c r="BI193" s="71"/>
      <c r="BJ193" s="71"/>
      <c r="BK193" s="71"/>
      <c r="BL193" s="179" t="s">
        <v>628</v>
      </c>
      <c r="BM193" s="71"/>
      <c r="BN193" s="71"/>
      <c r="BO193" s="71"/>
      <c r="BP193" s="71"/>
      <c r="BQ193" s="71"/>
      <c r="BR193" s="71"/>
      <c r="BS193" s="71"/>
      <c r="BT193" s="71"/>
      <c r="BU193" s="71"/>
      <c r="BV193" s="71"/>
      <c r="BW193" s="71"/>
      <c r="BX193" s="71"/>
      <c r="BY193" s="71"/>
      <c r="BZ193" s="71"/>
      <c r="CA193" s="71"/>
      <c r="CB193" s="71"/>
      <c r="CC193" s="71"/>
      <c r="CD193" s="71"/>
      <c r="CE193" s="71"/>
      <c r="CF193" s="71"/>
      <c r="CG193" s="71"/>
    </row>
    <row r="194" spans="52:85">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c r="CA194" s="71"/>
      <c r="CB194" s="71"/>
      <c r="CC194" s="71"/>
      <c r="CD194" s="71"/>
      <c r="CE194" s="71"/>
      <c r="CF194" s="71"/>
      <c r="CG194" s="71"/>
    </row>
    <row r="195" spans="52:85">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c r="CA195" s="71"/>
      <c r="CB195" s="71"/>
      <c r="CC195" s="71"/>
      <c r="CD195" s="71"/>
      <c r="CE195" s="71"/>
      <c r="CF195" s="71"/>
      <c r="CG195" s="71"/>
    </row>
    <row r="196" spans="52:85">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c r="CA196" s="71"/>
      <c r="CB196" s="71"/>
      <c r="CC196" s="71"/>
      <c r="CD196" s="71"/>
      <c r="CE196" s="71"/>
      <c r="CF196" s="71"/>
      <c r="CG196" s="71"/>
    </row>
    <row r="197" spans="52:85">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c r="CA197" s="71"/>
      <c r="CB197" s="71"/>
      <c r="CC197" s="71"/>
      <c r="CD197" s="71"/>
      <c r="CE197" s="71"/>
      <c r="CF197" s="71"/>
      <c r="CG197" s="71"/>
    </row>
    <row r="198" spans="52:85">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c r="CA198" s="71"/>
      <c r="CB198" s="71"/>
      <c r="CC198" s="71"/>
      <c r="CD198" s="71"/>
      <c r="CE198" s="71"/>
      <c r="CF198" s="71"/>
      <c r="CG198" s="71"/>
    </row>
    <row r="199" spans="52:85">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c r="CA199" s="71"/>
      <c r="CB199" s="71"/>
      <c r="CC199" s="71"/>
      <c r="CD199" s="71"/>
      <c r="CE199" s="71"/>
      <c r="CF199" s="71"/>
      <c r="CG199" s="71"/>
    </row>
    <row r="200" spans="52:85">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c r="CA200" s="71"/>
      <c r="CB200" s="71"/>
      <c r="CC200" s="71"/>
      <c r="CD200" s="71"/>
      <c r="CE200" s="71"/>
      <c r="CF200" s="71"/>
      <c r="CG200" s="71"/>
    </row>
  </sheetData>
  <customSheetViews>
    <customSheetView guid="{31EEF66C-8178-4380-A4BA-6A0359548022}" fitToPage="1">
      <selection activeCell="F19" sqref="F19"/>
      <pageMargins left="0.7" right="0.7" top="0.78740157499999996" bottom="0.78740157499999996" header="0.3" footer="0.3"/>
      <pageSetup paperSize="9" scale="76" firstPageNumber="0" orientation="landscape" horizontalDpi="300" verticalDpi="300"/>
      <headerFooter alignWithMargins="0"/>
    </customSheetView>
  </customSheetViews>
  <dataValidations count="3">
    <dataValidation type="list" allowBlank="1" showInputMessage="1" showErrorMessage="1" sqref="B4:B27">
      <formula1>$BY$2:$BY$36</formula1>
    </dataValidation>
    <dataValidation type="list" allowBlank="1" showInputMessage="1" showErrorMessage="1" sqref="E4:E27">
      <formula1>$BC$61:$BC$64</formula1>
    </dataValidation>
    <dataValidation type="list" allowBlank="1" showInputMessage="1" showErrorMessage="1" sqref="A4:A27">
      <formula1>$BA$2:$BA$43</formula1>
    </dataValidation>
  </dataValidations>
  <pageMargins left="0.70866141732283472" right="0.70866141732283472" top="0.78740157480314965" bottom="0.78740157480314965" header="0.51181102362204722" footer="0.51181102362204722"/>
  <pageSetup paperSize="9" scale="76"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14:formula1>
            <xm:f>[1]Custom_lists!#REF!</xm:f>
          </x14:formula1>
          <xm:sqref>E4:E7</xm:sqref>
        </x14:dataValidation>
        <x14:dataValidation type="list" allowBlank="1" showInputMessage="1" showErrorMessage="1">
          <x14:formula1>
            <xm:f>[1]Custom_lists!#REF!</xm:f>
          </x14:formula1>
          <xm:sqref>B4:B7</xm:sqref>
        </x14:dataValidation>
        <x14:dataValidation type="list" allowBlank="1" showInputMessage="1" showErrorMessage="1">
          <x14:formula1>
            <xm:f>[1]Custom_lists!#REF!</xm:f>
          </x14:formula1>
          <xm:sqref>A4:A7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CH197"/>
  <sheetViews>
    <sheetView zoomScaleSheetLayoutView="100" workbookViewId="0">
      <selection activeCell="G7" sqref="G7"/>
    </sheetView>
  </sheetViews>
  <sheetFormatPr baseColWidth="10" defaultColWidth="11.42578125" defaultRowHeight="12.75"/>
  <cols>
    <col min="1" max="1" width="7.7109375" style="71" customWidth="1"/>
    <col min="2" max="2" width="28.7109375" style="71" customWidth="1"/>
    <col min="3" max="3" width="15.85546875" style="71" customWidth="1"/>
    <col min="4" max="4" width="15.140625" style="71" customWidth="1"/>
    <col min="5" max="6" width="14.7109375" style="71" customWidth="1"/>
    <col min="7" max="7" width="14.85546875" style="71" customWidth="1"/>
    <col min="8" max="8" width="17.7109375" style="71" customWidth="1"/>
    <col min="9" max="10" width="11.42578125" style="71" customWidth="1"/>
    <col min="11" max="11" width="18.85546875" style="71" customWidth="1"/>
    <col min="12" max="12" width="11.42578125" customWidth="1"/>
    <col min="13" max="13" width="15.85546875" customWidth="1"/>
    <col min="14" max="52" width="11.42578125" customWidth="1"/>
  </cols>
  <sheetData>
    <row r="1" spans="1:86" ht="21" customHeight="1" thickBot="1">
      <c r="A1" s="45" t="s">
        <v>1792</v>
      </c>
      <c r="B1" s="45"/>
      <c r="C1" s="45"/>
      <c r="D1" s="45"/>
      <c r="E1" s="45"/>
      <c r="F1" s="45"/>
      <c r="K1" s="158" t="s">
        <v>0</v>
      </c>
      <c r="L1" s="1026" t="s">
        <v>1619</v>
      </c>
      <c r="M1" s="1027"/>
      <c r="BA1" s="176" t="s">
        <v>402</v>
      </c>
      <c r="BB1" s="277" t="s">
        <v>813</v>
      </c>
      <c r="BC1" s="71"/>
      <c r="BD1" s="175" t="s">
        <v>414</v>
      </c>
      <c r="BE1" s="177"/>
      <c r="BF1" s="177"/>
      <c r="BG1" s="71"/>
      <c r="BH1" s="71" t="s">
        <v>449</v>
      </c>
      <c r="BI1" s="71"/>
      <c r="BJ1" s="71"/>
      <c r="BK1" s="71"/>
      <c r="BL1" s="71"/>
      <c r="BM1" s="175" t="s">
        <v>629</v>
      </c>
      <c r="BN1" s="71"/>
      <c r="BO1" s="71" t="s">
        <v>652</v>
      </c>
      <c r="BP1" s="71"/>
      <c r="BQ1" s="71"/>
      <c r="BR1" s="71"/>
      <c r="BS1" s="71"/>
      <c r="BT1" s="71"/>
      <c r="BU1" s="175" t="s">
        <v>689</v>
      </c>
      <c r="BV1" s="71"/>
      <c r="BW1" s="71"/>
      <c r="BX1" s="71"/>
      <c r="BY1" s="71"/>
      <c r="BZ1" s="71" t="s">
        <v>706</v>
      </c>
      <c r="CA1" s="71"/>
      <c r="CB1" s="71"/>
      <c r="CC1" s="71" t="s">
        <v>734</v>
      </c>
      <c r="CD1" s="71"/>
      <c r="CE1" s="71"/>
      <c r="CF1" s="71"/>
      <c r="CG1" s="71"/>
      <c r="CH1" s="71"/>
    </row>
    <row r="2" spans="1:86" ht="25.35" customHeight="1" thickBot="1">
      <c r="A2" s="191"/>
      <c r="C2" s="776"/>
      <c r="D2" s="776"/>
      <c r="E2" s="45"/>
      <c r="F2" s="45"/>
      <c r="G2" s="19"/>
      <c r="H2" s="19"/>
      <c r="I2" s="19"/>
      <c r="J2" s="19"/>
      <c r="K2" s="293" t="s">
        <v>241</v>
      </c>
      <c r="L2" s="1028">
        <v>2016</v>
      </c>
      <c r="M2" s="1029"/>
      <c r="BA2" s="178" t="s">
        <v>319</v>
      </c>
      <c r="BB2" s="178" t="s">
        <v>320</v>
      </c>
      <c r="BC2" s="71"/>
      <c r="BD2" s="71" t="s">
        <v>419</v>
      </c>
      <c r="BE2" s="177"/>
      <c r="BF2" s="177"/>
      <c r="BG2" s="71"/>
      <c r="BH2" s="71" t="s">
        <v>448</v>
      </c>
      <c r="BI2" s="71"/>
      <c r="BJ2" s="71"/>
      <c r="BK2" s="71"/>
      <c r="BL2" s="71"/>
      <c r="BM2" s="179" t="s">
        <v>461</v>
      </c>
      <c r="BN2" s="71"/>
      <c r="BO2" s="71" t="s">
        <v>113</v>
      </c>
      <c r="BP2" s="71"/>
      <c r="BQ2" s="71"/>
      <c r="BR2" s="71"/>
      <c r="BS2" s="71"/>
      <c r="BT2" s="71"/>
      <c r="BU2" s="65" t="s">
        <v>692</v>
      </c>
      <c r="BV2" s="65"/>
      <c r="BW2" s="65"/>
      <c r="BX2" s="65"/>
      <c r="BY2" s="65"/>
      <c r="BZ2" s="65" t="s">
        <v>172</v>
      </c>
      <c r="CA2" s="65"/>
      <c r="CB2" s="65"/>
      <c r="CC2" s="71" t="s">
        <v>256</v>
      </c>
      <c r="CD2" s="71"/>
      <c r="CE2" s="71"/>
      <c r="CF2" s="71"/>
      <c r="CG2" s="71"/>
      <c r="CH2" s="71"/>
    </row>
    <row r="3" spans="1:86" s="252" customFormat="1" ht="64.5" thickBot="1">
      <c r="A3" s="581" t="s">
        <v>1</v>
      </c>
      <c r="B3" s="292" t="s">
        <v>1793</v>
      </c>
      <c r="C3" s="294" t="s">
        <v>194</v>
      </c>
      <c r="D3" s="295" t="s">
        <v>174</v>
      </c>
      <c r="E3" s="296" t="s">
        <v>167</v>
      </c>
      <c r="F3" s="295" t="s">
        <v>253</v>
      </c>
      <c r="G3" s="295" t="s">
        <v>254</v>
      </c>
      <c r="H3" s="296" t="s">
        <v>251</v>
      </c>
      <c r="I3" s="296" t="s">
        <v>176</v>
      </c>
      <c r="J3" s="296" t="s">
        <v>264</v>
      </c>
      <c r="K3" s="297" t="s">
        <v>169</v>
      </c>
      <c r="L3" s="298" t="s">
        <v>244</v>
      </c>
      <c r="M3" s="299" t="s">
        <v>290</v>
      </c>
      <c r="BA3" s="178" t="s">
        <v>321</v>
      </c>
      <c r="BB3" s="178" t="s">
        <v>322</v>
      </c>
      <c r="BC3" s="230"/>
      <c r="BD3" s="230" t="s">
        <v>210</v>
      </c>
      <c r="BE3" s="248"/>
      <c r="BF3" s="248"/>
      <c r="BG3" s="230"/>
      <c r="BH3" s="230" t="s">
        <v>450</v>
      </c>
      <c r="BI3" s="230"/>
      <c r="BJ3" s="230"/>
      <c r="BK3" s="230"/>
      <c r="BL3" s="230"/>
      <c r="BM3" s="250" t="s">
        <v>462</v>
      </c>
      <c r="BN3" s="230"/>
      <c r="BO3" s="230" t="s">
        <v>115</v>
      </c>
      <c r="BP3" s="230"/>
      <c r="BQ3" s="230"/>
      <c r="BR3" s="230"/>
      <c r="BS3" s="230"/>
      <c r="BT3" s="230"/>
      <c r="BU3" s="230" t="s">
        <v>693</v>
      </c>
      <c r="BV3" s="230"/>
      <c r="BW3" s="230"/>
      <c r="BX3" s="230"/>
      <c r="BY3" s="230"/>
      <c r="BZ3" s="230" t="s">
        <v>718</v>
      </c>
      <c r="CA3" s="230"/>
      <c r="CB3" s="230"/>
      <c r="CC3" s="230" t="s">
        <v>257</v>
      </c>
      <c r="CD3" s="230"/>
      <c r="CE3" s="230"/>
      <c r="CF3" s="230"/>
      <c r="CG3" s="230"/>
      <c r="CH3" s="230"/>
    </row>
    <row r="4" spans="1:86" s="230" customFormat="1" ht="38.25">
      <c r="A4" s="553" t="s">
        <v>318</v>
      </c>
      <c r="B4" s="771" t="s">
        <v>177</v>
      </c>
      <c r="C4" s="777">
        <v>2014</v>
      </c>
      <c r="D4" s="778">
        <v>162</v>
      </c>
      <c r="E4" s="779">
        <v>162</v>
      </c>
      <c r="F4" s="780">
        <v>30</v>
      </c>
      <c r="G4" s="781">
        <v>0.15310000000000001</v>
      </c>
      <c r="H4" s="782" t="s">
        <v>445</v>
      </c>
      <c r="I4" s="783">
        <v>10</v>
      </c>
      <c r="J4" s="784">
        <f>I4/E4</f>
        <v>6.1728395061728392E-2</v>
      </c>
      <c r="K4" s="784">
        <f>I4/F4</f>
        <v>0.33333333333333331</v>
      </c>
      <c r="L4" s="743"/>
      <c r="M4" s="788" t="s">
        <v>1794</v>
      </c>
      <c r="BA4" s="178" t="s">
        <v>323</v>
      </c>
      <c r="BB4" s="178" t="s">
        <v>324</v>
      </c>
      <c r="BD4" s="230" t="s">
        <v>420</v>
      </c>
      <c r="BE4" s="248"/>
      <c r="BF4" s="248"/>
      <c r="BH4" s="230" t="s">
        <v>455</v>
      </c>
      <c r="BM4" s="250" t="s">
        <v>463</v>
      </c>
      <c r="BO4" s="230" t="s">
        <v>119</v>
      </c>
      <c r="BU4" s="230" t="s">
        <v>694</v>
      </c>
      <c r="BZ4" s="230" t="s">
        <v>56</v>
      </c>
      <c r="CC4" s="230" t="s">
        <v>258</v>
      </c>
    </row>
    <row r="5" spans="1:86" s="230" customFormat="1" ht="51">
      <c r="A5" s="553" t="s">
        <v>318</v>
      </c>
      <c r="B5" s="771" t="s">
        <v>178</v>
      </c>
      <c r="C5" s="585">
        <v>2014</v>
      </c>
      <c r="D5" s="785">
        <v>61</v>
      </c>
      <c r="E5" s="786">
        <v>61</v>
      </c>
      <c r="F5" s="787">
        <v>31</v>
      </c>
      <c r="G5" s="587">
        <v>0.5</v>
      </c>
      <c r="H5" s="765" t="s">
        <v>445</v>
      </c>
      <c r="I5" s="741">
        <v>21</v>
      </c>
      <c r="J5" s="775">
        <f>I5/E5</f>
        <v>0.34426229508196721</v>
      </c>
      <c r="K5" s="775">
        <f>I5/F5</f>
        <v>0.67741935483870963</v>
      </c>
      <c r="L5" s="742" t="s">
        <v>1795</v>
      </c>
      <c r="M5" s="788" t="s">
        <v>1796</v>
      </c>
      <c r="BA5" s="178" t="s">
        <v>327</v>
      </c>
      <c r="BB5" s="178" t="s">
        <v>328</v>
      </c>
      <c r="BD5" s="230" t="s">
        <v>214</v>
      </c>
      <c r="BE5" s="248"/>
      <c r="BF5" s="248"/>
      <c r="BH5" s="230" t="s">
        <v>447</v>
      </c>
      <c r="BM5" s="249" t="s">
        <v>464</v>
      </c>
      <c r="BU5" s="230" t="s">
        <v>668</v>
      </c>
      <c r="BZ5" s="230" t="s">
        <v>719</v>
      </c>
      <c r="CC5" s="230" t="s">
        <v>259</v>
      </c>
    </row>
    <row r="6" spans="1:86" s="230" customFormat="1" ht="51">
      <c r="A6" s="553" t="s">
        <v>318</v>
      </c>
      <c r="B6" s="771" t="s">
        <v>1797</v>
      </c>
      <c r="C6" s="585">
        <v>2014</v>
      </c>
      <c r="D6" s="785">
        <v>15</v>
      </c>
      <c r="E6" s="786">
        <v>15</v>
      </c>
      <c r="F6" s="787">
        <v>15</v>
      </c>
      <c r="G6" s="587">
        <v>1</v>
      </c>
      <c r="H6" s="765" t="s">
        <v>444</v>
      </c>
      <c r="I6" s="741">
        <v>12</v>
      </c>
      <c r="J6" s="775">
        <f>I6/E6</f>
        <v>0.8</v>
      </c>
      <c r="K6" s="775">
        <f>I6/F6</f>
        <v>0.8</v>
      </c>
      <c r="L6" s="742" t="s">
        <v>1795</v>
      </c>
      <c r="M6" s="788" t="s">
        <v>1796</v>
      </c>
      <c r="BA6" s="178" t="s">
        <v>329</v>
      </c>
      <c r="BB6" s="178" t="s">
        <v>330</v>
      </c>
      <c r="BD6" s="230" t="s">
        <v>415</v>
      </c>
      <c r="BE6" s="248"/>
      <c r="BF6" s="248"/>
      <c r="BH6" s="230" t="s">
        <v>451</v>
      </c>
      <c r="BM6" s="250" t="s">
        <v>639</v>
      </c>
      <c r="BU6" s="230" t="s">
        <v>669</v>
      </c>
      <c r="BZ6" s="230" t="s">
        <v>717</v>
      </c>
      <c r="CC6" s="230" t="s">
        <v>731</v>
      </c>
    </row>
    <row r="7" spans="1:86" s="230" customFormat="1" ht="51">
      <c r="A7" s="553" t="s">
        <v>318</v>
      </c>
      <c r="B7" s="771" t="s">
        <v>1798</v>
      </c>
      <c r="C7" s="585">
        <v>2014</v>
      </c>
      <c r="D7" s="785">
        <v>8</v>
      </c>
      <c r="E7" s="786">
        <v>8</v>
      </c>
      <c r="F7" s="787">
        <v>8</v>
      </c>
      <c r="G7" s="587">
        <v>1</v>
      </c>
      <c r="H7" s="765" t="s">
        <v>444</v>
      </c>
      <c r="I7" s="741">
        <v>6</v>
      </c>
      <c r="J7" s="775">
        <f>I7/E7</f>
        <v>0.75</v>
      </c>
      <c r="K7" s="775">
        <f>I7/F7</f>
        <v>0.75</v>
      </c>
      <c r="L7" s="742" t="s">
        <v>1795</v>
      </c>
      <c r="M7" s="788" t="s">
        <v>1796</v>
      </c>
      <c r="BA7" s="178" t="s">
        <v>336</v>
      </c>
      <c r="BB7" s="178" t="s">
        <v>318</v>
      </c>
      <c r="BD7" s="230" t="s">
        <v>416</v>
      </c>
      <c r="BE7" s="248"/>
      <c r="BF7" s="248"/>
      <c r="BH7" s="230" t="s">
        <v>452</v>
      </c>
      <c r="BM7" s="250" t="s">
        <v>465</v>
      </c>
      <c r="BO7" s="230" t="s">
        <v>653</v>
      </c>
      <c r="BU7" s="230" t="s">
        <v>695</v>
      </c>
      <c r="BZ7" s="230" t="s">
        <v>173</v>
      </c>
      <c r="CC7" s="230" t="s">
        <v>732</v>
      </c>
    </row>
    <row r="8" spans="1:86" s="230" customFormat="1">
      <c r="A8" s="553"/>
      <c r="B8" s="771"/>
      <c r="C8" s="772"/>
      <c r="D8" s="773"/>
      <c r="E8" s="726"/>
      <c r="F8" s="773"/>
      <c r="G8" s="774"/>
      <c r="H8" s="765"/>
      <c r="I8" s="741"/>
      <c r="J8" s="775"/>
      <c r="K8" s="775"/>
      <c r="L8" s="742"/>
      <c r="M8" s="743"/>
      <c r="BA8" s="178" t="s">
        <v>331</v>
      </c>
      <c r="BB8" s="178" t="s">
        <v>314</v>
      </c>
      <c r="BD8" s="230" t="s">
        <v>417</v>
      </c>
      <c r="BE8" s="248"/>
      <c r="BF8" s="248"/>
      <c r="BH8" s="230" t="s">
        <v>453</v>
      </c>
      <c r="BM8" s="250" t="s">
        <v>466</v>
      </c>
      <c r="BO8" s="230" t="s">
        <v>114</v>
      </c>
      <c r="BU8" s="230" t="s">
        <v>670</v>
      </c>
      <c r="BZ8" s="230" t="s">
        <v>707</v>
      </c>
      <c r="CC8" s="230" t="s">
        <v>733</v>
      </c>
    </row>
    <row r="9" spans="1:86">
      <c r="A9" s="19"/>
      <c r="B9" s="43"/>
      <c r="C9" s="43"/>
      <c r="D9" s="155"/>
      <c r="E9" s="155"/>
      <c r="F9" s="155"/>
      <c r="G9" s="156"/>
      <c r="H9" s="157"/>
      <c r="I9" s="54"/>
      <c r="J9" s="151"/>
      <c r="K9" s="151"/>
      <c r="L9" s="54"/>
      <c r="M9" s="54"/>
      <c r="BA9" s="178" t="s">
        <v>335</v>
      </c>
      <c r="BB9" s="178" t="s">
        <v>48</v>
      </c>
      <c r="BC9" s="71"/>
      <c r="BD9" s="175" t="s">
        <v>422</v>
      </c>
      <c r="BE9" s="177"/>
      <c r="BF9" s="177"/>
      <c r="BG9" s="71"/>
      <c r="BH9" s="175" t="s">
        <v>72</v>
      </c>
      <c r="BI9" s="71"/>
      <c r="BJ9" s="71"/>
      <c r="BK9" s="175" t="s">
        <v>806</v>
      </c>
      <c r="BL9" s="71"/>
      <c r="BM9" s="179" t="s">
        <v>468</v>
      </c>
      <c r="BN9" s="71"/>
      <c r="BO9" s="71" t="s">
        <v>117</v>
      </c>
      <c r="BP9" s="71"/>
      <c r="BQ9" s="71"/>
      <c r="BR9" s="71"/>
      <c r="BS9" s="71"/>
      <c r="BT9" s="71"/>
      <c r="BU9" s="65" t="s">
        <v>696</v>
      </c>
      <c r="BV9" s="65"/>
      <c r="BW9" s="65"/>
      <c r="BX9" s="65"/>
      <c r="BY9" s="65"/>
      <c r="BZ9" s="65" t="s">
        <v>710</v>
      </c>
      <c r="CA9" s="65"/>
      <c r="CB9" s="65"/>
      <c r="CC9" s="71"/>
      <c r="CD9" s="71"/>
      <c r="CE9" s="71"/>
      <c r="CF9" s="71"/>
      <c r="CG9" s="71"/>
      <c r="CH9" s="71"/>
    </row>
    <row r="10" spans="1:86" s="246" customFormat="1">
      <c r="A10" s="46" t="s">
        <v>1799</v>
      </c>
      <c r="B10" s="43"/>
      <c r="C10" s="43"/>
      <c r="D10" s="155"/>
      <c r="E10" s="155"/>
      <c r="F10" s="155"/>
      <c r="G10" s="155"/>
      <c r="H10" s="43"/>
      <c r="I10" s="281"/>
      <c r="J10" s="282"/>
      <c r="K10" s="282"/>
      <c r="L10" s="281"/>
      <c r="M10" s="281"/>
      <c r="BA10" s="283" t="s">
        <v>363</v>
      </c>
      <c r="BB10" s="283" t="s">
        <v>315</v>
      </c>
      <c r="BC10" s="65"/>
      <c r="BD10" s="65" t="s">
        <v>54</v>
      </c>
      <c r="BE10" s="242"/>
      <c r="BF10" s="242"/>
      <c r="BG10" s="65"/>
      <c r="BH10" s="65" t="s">
        <v>65</v>
      </c>
      <c r="BI10" s="65"/>
      <c r="BJ10" s="65"/>
      <c r="BK10" s="246" t="s">
        <v>65</v>
      </c>
      <c r="BL10" s="65"/>
      <c r="BM10" s="244" t="s">
        <v>469</v>
      </c>
      <c r="BN10" s="65"/>
      <c r="BO10" s="65" t="s">
        <v>118</v>
      </c>
      <c r="BP10" s="65"/>
      <c r="BQ10" s="65"/>
      <c r="BR10" s="65"/>
      <c r="BS10" s="65"/>
      <c r="BT10" s="65"/>
      <c r="BU10" s="65" t="s">
        <v>673</v>
      </c>
      <c r="BV10" s="65"/>
      <c r="BW10" s="65"/>
      <c r="BX10" s="65"/>
      <c r="BY10" s="65"/>
      <c r="BZ10" s="65" t="s">
        <v>720</v>
      </c>
      <c r="CA10" s="65"/>
      <c r="CB10" s="65"/>
      <c r="CC10" s="65"/>
      <c r="CD10" s="65"/>
      <c r="CE10" s="65"/>
      <c r="CF10" s="65"/>
      <c r="CG10" s="65"/>
      <c r="CH10" s="65"/>
    </row>
    <row r="11" spans="1:86">
      <c r="A11" s="19" t="s">
        <v>1800</v>
      </c>
      <c r="B11" s="43"/>
      <c r="C11" s="43"/>
      <c r="D11" s="155"/>
      <c r="E11" s="155"/>
      <c r="F11" s="155"/>
      <c r="G11" s="156"/>
      <c r="H11" s="157"/>
      <c r="I11" s="54"/>
      <c r="J11" s="151"/>
      <c r="K11" s="151"/>
      <c r="L11" s="54"/>
      <c r="M11" s="54"/>
      <c r="BA11" s="178" t="s">
        <v>337</v>
      </c>
      <c r="BB11" s="178" t="s">
        <v>338</v>
      </c>
      <c r="BC11" s="71"/>
      <c r="BD11" s="71" t="s">
        <v>423</v>
      </c>
      <c r="BE11" s="177"/>
      <c r="BF11" s="177"/>
      <c r="BG11" s="71"/>
      <c r="BH11" s="71" t="s">
        <v>73</v>
      </c>
      <c r="BI11" s="71"/>
      <c r="BJ11" s="71"/>
      <c r="BK11" t="s">
        <v>744</v>
      </c>
      <c r="BL11" s="71"/>
      <c r="BM11" s="179" t="s">
        <v>470</v>
      </c>
      <c r="BN11" s="71"/>
      <c r="BO11" s="71" t="s">
        <v>658</v>
      </c>
      <c r="BP11" s="71"/>
      <c r="BQ11" s="71"/>
      <c r="BR11" s="71"/>
      <c r="BS11" s="71"/>
      <c r="BT11" s="71"/>
      <c r="BU11" s="65" t="s">
        <v>697</v>
      </c>
      <c r="BV11" s="65"/>
      <c r="BW11" s="65"/>
      <c r="BX11" s="65"/>
      <c r="BY11" s="65"/>
      <c r="BZ11" s="65" t="s">
        <v>711</v>
      </c>
      <c r="CA11" s="65"/>
      <c r="CB11" s="65"/>
      <c r="CC11" s="71"/>
      <c r="CD11" s="71"/>
      <c r="CE11" s="71"/>
      <c r="CF11" s="71"/>
      <c r="CG11" s="71"/>
      <c r="CH11" s="71"/>
    </row>
    <row r="12" spans="1:86">
      <c r="A12" s="19"/>
      <c r="B12" s="43"/>
      <c r="C12" s="43"/>
      <c r="D12" s="155"/>
      <c r="E12" s="155"/>
      <c r="F12" s="155"/>
      <c r="G12" s="156"/>
      <c r="H12" s="157"/>
      <c r="I12" s="54"/>
      <c r="J12" s="151"/>
      <c r="K12" s="151"/>
      <c r="L12" s="54"/>
      <c r="M12" s="54"/>
      <c r="BA12" s="178" t="s">
        <v>325</v>
      </c>
      <c r="BB12" s="178" t="s">
        <v>326</v>
      </c>
      <c r="BC12" s="71"/>
      <c r="BD12" s="71" t="s">
        <v>173</v>
      </c>
      <c r="BE12" s="177"/>
      <c r="BF12" s="177"/>
      <c r="BG12" s="71"/>
      <c r="BH12" s="71" t="s">
        <v>736</v>
      </c>
      <c r="BI12" s="71"/>
      <c r="BJ12" s="71"/>
      <c r="BK12" s="71"/>
      <c r="BL12" s="71"/>
      <c r="BM12" s="179" t="s">
        <v>471</v>
      </c>
      <c r="BN12" s="71"/>
      <c r="BO12" s="71" t="s">
        <v>657</v>
      </c>
      <c r="BP12" s="71"/>
      <c r="BQ12" s="71"/>
      <c r="BR12" s="71"/>
      <c r="BS12" s="71"/>
      <c r="BT12" s="71"/>
      <c r="BU12" s="65" t="s">
        <v>674</v>
      </c>
      <c r="BV12" s="65"/>
      <c r="BW12" s="65"/>
      <c r="BX12" s="65"/>
      <c r="BY12" s="65"/>
      <c r="BZ12" s="65" t="s">
        <v>712</v>
      </c>
      <c r="CA12" s="65"/>
      <c r="CB12" s="65"/>
      <c r="CC12" s="71"/>
      <c r="CD12" s="71"/>
      <c r="CE12" s="71"/>
      <c r="CF12" s="71"/>
      <c r="CG12" s="71"/>
      <c r="CH12" s="71"/>
    </row>
    <row r="13" spans="1:86">
      <c r="A13" s="19"/>
      <c r="B13" s="43"/>
      <c r="C13" s="43"/>
      <c r="D13" s="155"/>
      <c r="E13" s="155"/>
      <c r="F13" s="155"/>
      <c r="G13" s="156"/>
      <c r="H13" s="157"/>
      <c r="I13" s="54"/>
      <c r="J13" s="151"/>
      <c r="K13" s="151"/>
      <c r="L13" s="54"/>
      <c r="M13" s="54"/>
      <c r="BA13" s="178" t="s">
        <v>339</v>
      </c>
      <c r="BB13" s="178" t="s">
        <v>340</v>
      </c>
      <c r="BC13" s="71"/>
      <c r="BD13" s="71" t="s">
        <v>424</v>
      </c>
      <c r="BE13" s="177"/>
      <c r="BF13" s="177"/>
      <c r="BG13" s="71"/>
      <c r="BH13" s="71"/>
      <c r="BI13" s="71"/>
      <c r="BJ13" s="71"/>
      <c r="BK13" s="71"/>
      <c r="BL13" s="71"/>
      <c r="BM13" s="179" t="s">
        <v>642</v>
      </c>
      <c r="BN13" s="71"/>
      <c r="BO13" s="71" t="s">
        <v>659</v>
      </c>
      <c r="BP13" s="71"/>
      <c r="BQ13" s="71"/>
      <c r="BR13" s="71"/>
      <c r="BS13" s="71"/>
      <c r="BT13" s="71"/>
      <c r="BU13" s="65" t="s">
        <v>137</v>
      </c>
      <c r="BV13" s="65"/>
      <c r="BW13" s="65"/>
      <c r="BX13" s="65"/>
      <c r="BY13" s="65"/>
      <c r="BZ13" s="65" t="s">
        <v>723</v>
      </c>
      <c r="CA13" s="65"/>
      <c r="CB13" s="65"/>
      <c r="CC13" s="71"/>
      <c r="CD13" s="71"/>
      <c r="CE13" s="71"/>
      <c r="CF13" s="71"/>
      <c r="CG13" s="71"/>
      <c r="CH13" s="71"/>
    </row>
    <row r="14" spans="1:86" ht="14.25">
      <c r="A14" s="161" t="s">
        <v>367</v>
      </c>
      <c r="B14" s="165"/>
      <c r="C14" s="165"/>
      <c r="D14" s="166"/>
      <c r="E14" s="166"/>
      <c r="F14" s="166"/>
      <c r="G14" s="167"/>
      <c r="H14" s="157"/>
      <c r="I14" s="54"/>
      <c r="J14" s="151"/>
      <c r="K14" s="151"/>
      <c r="L14" s="54"/>
      <c r="M14" s="54"/>
      <c r="BA14" s="178" t="s">
        <v>341</v>
      </c>
      <c r="BB14" s="178" t="s">
        <v>342</v>
      </c>
      <c r="BC14" s="71"/>
      <c r="BD14" s="71" t="s">
        <v>182</v>
      </c>
      <c r="BE14" s="177"/>
      <c r="BF14" s="177"/>
      <c r="BG14" s="71"/>
      <c r="BH14" s="71"/>
      <c r="BI14" s="71"/>
      <c r="BJ14" s="71"/>
      <c r="BK14" s="71"/>
      <c r="BL14" s="71"/>
      <c r="BM14" s="179" t="s">
        <v>96</v>
      </c>
      <c r="BN14" s="71"/>
      <c r="BO14" s="71" t="s">
        <v>660</v>
      </c>
      <c r="BP14" s="71"/>
      <c r="BQ14" s="71"/>
      <c r="BR14" s="71"/>
      <c r="BS14" s="71"/>
      <c r="BT14" s="71"/>
      <c r="BU14" s="65" t="s">
        <v>698</v>
      </c>
      <c r="BV14" s="65"/>
      <c r="BW14" s="65"/>
      <c r="BX14" s="65"/>
      <c r="BY14" s="65"/>
      <c r="BZ14" s="65" t="s">
        <v>713</v>
      </c>
      <c r="CA14" s="65"/>
      <c r="CB14" s="65"/>
      <c r="CC14" s="71"/>
      <c r="CD14" s="71"/>
      <c r="CE14" s="71"/>
      <c r="CF14" s="71"/>
      <c r="CG14" s="71"/>
      <c r="CH14" s="71"/>
    </row>
    <row r="15" spans="1:86" ht="13.35" customHeight="1">
      <c r="A15" s="1025" t="s">
        <v>1801</v>
      </c>
      <c r="B15" s="1025"/>
      <c r="C15" s="1025"/>
      <c r="D15" s="1025"/>
      <c r="E15" s="1025"/>
      <c r="F15" s="1025"/>
      <c r="G15" s="1025"/>
      <c r="H15" s="19"/>
      <c r="I15" s="54"/>
      <c r="J15" s="151"/>
      <c r="K15" s="151"/>
      <c r="L15" s="54"/>
      <c r="M15" s="54"/>
      <c r="BA15" s="178" t="s">
        <v>343</v>
      </c>
      <c r="BB15" s="178" t="s">
        <v>95</v>
      </c>
      <c r="BC15" s="71"/>
      <c r="BD15" s="71" t="s">
        <v>425</v>
      </c>
      <c r="BE15" s="177"/>
      <c r="BF15" s="177"/>
      <c r="BG15" s="71"/>
      <c r="BH15" s="71"/>
      <c r="BI15" s="71"/>
      <c r="BJ15" s="71"/>
      <c r="BK15" s="71"/>
      <c r="BL15" s="71"/>
      <c r="BM15" s="179" t="s">
        <v>472</v>
      </c>
      <c r="BN15" s="71"/>
      <c r="BO15" s="71" t="s">
        <v>661</v>
      </c>
      <c r="BP15" s="71"/>
      <c r="BQ15" s="71"/>
      <c r="BR15" s="71"/>
      <c r="BS15" s="71"/>
      <c r="BT15" s="71"/>
      <c r="BU15" s="65" t="s">
        <v>727</v>
      </c>
      <c r="BV15" s="65"/>
      <c r="BW15" s="65"/>
      <c r="BX15" s="65"/>
      <c r="BY15" s="65"/>
      <c r="BZ15" s="65" t="s">
        <v>714</v>
      </c>
      <c r="CA15" s="65"/>
      <c r="CB15" s="65"/>
      <c r="CC15" s="71"/>
      <c r="CD15" s="71"/>
      <c r="CE15" s="71"/>
      <c r="CF15" s="71"/>
      <c r="CG15" s="71"/>
      <c r="CH15" s="71"/>
    </row>
    <row r="16" spans="1:86" ht="14.25">
      <c r="A16" s="168" t="s">
        <v>231</v>
      </c>
      <c r="B16" s="161"/>
      <c r="C16" s="161"/>
      <c r="D16" s="161"/>
      <c r="E16" s="161"/>
      <c r="F16" s="161"/>
      <c r="G16" s="161"/>
      <c r="H16" s="19"/>
      <c r="I16" s="54"/>
      <c r="J16" s="151"/>
      <c r="K16" s="151"/>
      <c r="L16" s="54"/>
      <c r="M16" s="54"/>
      <c r="BA16" s="178" t="s">
        <v>345</v>
      </c>
      <c r="BB16" s="178" t="s">
        <v>317</v>
      </c>
      <c r="BC16" s="71"/>
      <c r="BD16" s="71" t="s">
        <v>426</v>
      </c>
      <c r="BE16" s="177"/>
      <c r="BF16" s="177"/>
      <c r="BG16" s="71"/>
      <c r="BH16" s="71"/>
      <c r="BI16" s="71"/>
      <c r="BJ16" s="71"/>
      <c r="BK16" s="71"/>
      <c r="BL16" s="71"/>
      <c r="BM16" s="179" t="s">
        <v>473</v>
      </c>
      <c r="BN16" s="71"/>
      <c r="BO16" s="71" t="s">
        <v>662</v>
      </c>
      <c r="BP16" s="71"/>
      <c r="BQ16" s="71"/>
      <c r="BR16" s="71"/>
      <c r="BS16" s="71"/>
      <c r="BT16" s="71"/>
      <c r="BU16" s="65" t="s">
        <v>728</v>
      </c>
      <c r="BV16" s="65"/>
      <c r="BW16" s="65"/>
      <c r="BX16" s="65"/>
      <c r="BY16" s="65"/>
      <c r="BZ16" s="65" t="s">
        <v>722</v>
      </c>
      <c r="CA16" s="65"/>
      <c r="CB16" s="65"/>
      <c r="CC16" s="71"/>
      <c r="CD16" s="71"/>
      <c r="CE16" s="71"/>
      <c r="CF16" s="71"/>
      <c r="CG16" s="71"/>
      <c r="CH16" s="71"/>
    </row>
    <row r="17" spans="1:86" s="71" customFormat="1" ht="15" customHeight="1">
      <c r="A17" s="168" t="s">
        <v>252</v>
      </c>
      <c r="B17" s="161"/>
      <c r="C17" s="168"/>
      <c r="D17" s="168"/>
      <c r="E17" s="168"/>
      <c r="F17" s="168"/>
      <c r="G17" s="168"/>
      <c r="H17" s="333"/>
      <c r="I17" s="333"/>
      <c r="J17" s="151"/>
      <c r="K17" s="151"/>
      <c r="L17" s="54"/>
      <c r="M17" s="54"/>
      <c r="BA17" s="178" t="s">
        <v>346</v>
      </c>
      <c r="BB17" s="178" t="s">
        <v>347</v>
      </c>
      <c r="BD17" s="71" t="s">
        <v>427</v>
      </c>
      <c r="BE17" s="177"/>
      <c r="BF17" s="177"/>
      <c r="BM17" s="179" t="s">
        <v>474</v>
      </c>
      <c r="BO17" s="71" t="s">
        <v>663</v>
      </c>
      <c r="BU17" s="65" t="s">
        <v>729</v>
      </c>
      <c r="BV17" s="65"/>
      <c r="BW17" s="65"/>
      <c r="BX17" s="65"/>
      <c r="BY17" s="65"/>
      <c r="BZ17" s="65" t="s">
        <v>721</v>
      </c>
      <c r="CA17" s="65"/>
      <c r="CB17" s="65"/>
    </row>
    <row r="18" spans="1:86" ht="99" customHeight="1">
      <c r="A18" s="19"/>
      <c r="B18" s="19"/>
      <c r="C18" s="19"/>
      <c r="D18" s="19"/>
      <c r="E18" s="907"/>
      <c r="F18" s="907"/>
      <c r="G18" s="143"/>
      <c r="H18" s="54"/>
      <c r="I18" s="907"/>
      <c r="J18" s="143"/>
      <c r="K18" s="19"/>
      <c r="L18" s="19"/>
      <c r="M18" s="54"/>
      <c r="BA18" s="178" t="s">
        <v>344</v>
      </c>
      <c r="BB18" s="178" t="s">
        <v>313</v>
      </c>
      <c r="BC18" s="71"/>
      <c r="BD18" s="71" t="s">
        <v>428</v>
      </c>
      <c r="BE18" s="177"/>
      <c r="BF18" s="177"/>
      <c r="BG18" s="71"/>
      <c r="BH18" s="190" t="s">
        <v>741</v>
      </c>
      <c r="BI18" t="s">
        <v>795</v>
      </c>
      <c r="BJ18" s="71"/>
      <c r="BK18" s="71"/>
      <c r="BL18" s="71"/>
      <c r="BM18" s="179" t="s">
        <v>475</v>
      </c>
      <c r="BN18" s="71"/>
      <c r="BO18" s="71" t="s">
        <v>664</v>
      </c>
      <c r="BP18" s="71"/>
      <c r="BQ18" s="71"/>
      <c r="BR18" s="71"/>
      <c r="BS18" s="71"/>
      <c r="BT18" s="71"/>
      <c r="BU18" s="65" t="s">
        <v>730</v>
      </c>
      <c r="BV18" s="65"/>
      <c r="BW18" s="65"/>
      <c r="BX18" s="65"/>
      <c r="BY18" s="65"/>
      <c r="BZ18" s="65" t="s">
        <v>715</v>
      </c>
      <c r="CA18" s="65"/>
      <c r="CB18" s="65"/>
      <c r="CC18" s="71"/>
      <c r="CD18" s="71"/>
      <c r="CE18" s="71"/>
      <c r="CF18" s="71"/>
      <c r="CG18" s="71"/>
      <c r="CH18" s="71"/>
    </row>
    <row r="19" spans="1:86">
      <c r="M19" s="104"/>
      <c r="BA19" s="178" t="s">
        <v>348</v>
      </c>
      <c r="BB19" s="178" t="s">
        <v>349</v>
      </c>
      <c r="BC19" s="71"/>
      <c r="BD19" s="71" t="s">
        <v>115</v>
      </c>
      <c r="BE19" s="177"/>
      <c r="BF19" s="177"/>
      <c r="BG19" s="71"/>
      <c r="BH19" s="71"/>
      <c r="BI19" s="71"/>
      <c r="BJ19" s="71"/>
      <c r="BK19" s="71"/>
      <c r="BL19" s="71"/>
      <c r="BM19" s="179" t="s">
        <v>476</v>
      </c>
      <c r="BN19" s="71"/>
      <c r="BO19" s="71" t="s">
        <v>665</v>
      </c>
      <c r="BP19" s="71"/>
      <c r="BQ19" s="71"/>
      <c r="BR19" s="71"/>
      <c r="BS19" s="71"/>
      <c r="BT19" s="71"/>
      <c r="BU19" s="65" t="s">
        <v>675</v>
      </c>
      <c r="BV19" s="65"/>
      <c r="BW19" s="65"/>
      <c r="BX19" s="65"/>
      <c r="BY19" s="65"/>
      <c r="BZ19" s="65" t="s">
        <v>441</v>
      </c>
      <c r="CA19" s="65"/>
      <c r="CB19" s="65"/>
      <c r="CC19" s="71"/>
      <c r="CD19" s="71"/>
      <c r="CE19" s="71"/>
      <c r="CF19" s="71"/>
      <c r="CG19" s="71"/>
      <c r="CH19" s="71"/>
    </row>
    <row r="20" spans="1:86">
      <c r="BA20" s="178" t="s">
        <v>350</v>
      </c>
      <c r="BB20" s="178" t="s">
        <v>316</v>
      </c>
      <c r="BC20" s="71"/>
      <c r="BD20" s="71" t="s">
        <v>429</v>
      </c>
      <c r="BE20" s="177"/>
      <c r="BF20" s="177"/>
      <c r="BG20" s="71"/>
      <c r="BH20" s="71"/>
      <c r="BI20" s="71"/>
      <c r="BJ20" s="71"/>
      <c r="BK20" s="71"/>
      <c r="BL20" s="71"/>
      <c r="BM20" s="179" t="s">
        <v>477</v>
      </c>
      <c r="BN20" s="71"/>
      <c r="BO20" s="71" t="s">
        <v>666</v>
      </c>
      <c r="BP20" s="71"/>
      <c r="BQ20" s="71"/>
      <c r="BR20" s="71"/>
      <c r="BS20" s="71"/>
      <c r="BT20" s="71"/>
      <c r="BU20" s="65" t="s">
        <v>676</v>
      </c>
      <c r="BV20" s="65"/>
      <c r="BW20" s="65"/>
      <c r="BX20" s="65"/>
      <c r="BY20" s="65"/>
      <c r="BZ20" s="65" t="s">
        <v>716</v>
      </c>
      <c r="CA20" s="65"/>
      <c r="CB20" s="65"/>
      <c r="CC20" s="71"/>
      <c r="CD20" s="71"/>
      <c r="CE20" s="71"/>
      <c r="CF20" s="71"/>
      <c r="CG20" s="71"/>
      <c r="CH20" s="71"/>
    </row>
    <row r="21" spans="1:86">
      <c r="BA21" s="178" t="s">
        <v>351</v>
      </c>
      <c r="BB21" s="178" t="s">
        <v>352</v>
      </c>
      <c r="BC21" s="71"/>
      <c r="BD21" s="71"/>
      <c r="BE21" s="177"/>
      <c r="BF21" s="177"/>
      <c r="BG21" s="71"/>
      <c r="BH21" s="71"/>
      <c r="BI21" s="71"/>
      <c r="BJ21" s="71"/>
      <c r="BK21" s="71"/>
      <c r="BL21" s="71"/>
      <c r="BM21" s="179" t="s">
        <v>478</v>
      </c>
      <c r="BN21" s="71"/>
      <c r="BO21" s="71" t="s">
        <v>654</v>
      </c>
      <c r="BP21" s="71"/>
      <c r="BQ21" s="71"/>
      <c r="BR21" s="71"/>
      <c r="BS21" s="71"/>
      <c r="BT21" s="71"/>
      <c r="BU21" s="65" t="s">
        <v>677</v>
      </c>
      <c r="BV21" s="65"/>
      <c r="BW21" s="65"/>
      <c r="BX21" s="65"/>
      <c r="BY21" s="65"/>
      <c r="BZ21" s="71"/>
      <c r="CA21" s="65"/>
      <c r="CB21" s="65"/>
      <c r="CC21" s="71"/>
      <c r="CD21" s="71"/>
      <c r="CE21" s="71"/>
      <c r="CF21" s="71"/>
      <c r="CG21" s="71"/>
      <c r="CH21" s="71"/>
    </row>
    <row r="22" spans="1:86">
      <c r="BA22" s="178" t="s">
        <v>353</v>
      </c>
      <c r="BB22" s="178" t="s">
        <v>354</v>
      </c>
      <c r="BC22" s="71"/>
      <c r="BD22" s="71"/>
      <c r="BE22" s="177"/>
      <c r="BF22" s="177"/>
      <c r="BG22" s="71"/>
      <c r="BH22" s="71"/>
      <c r="BI22" s="71"/>
      <c r="BJ22" s="71"/>
      <c r="BK22" s="71"/>
      <c r="BL22" s="71"/>
      <c r="BM22" s="179" t="s">
        <v>479</v>
      </c>
      <c r="BN22" s="71"/>
      <c r="BO22" s="71" t="s">
        <v>667</v>
      </c>
      <c r="BP22" s="71"/>
      <c r="BQ22" s="71"/>
      <c r="BR22" s="71"/>
      <c r="BS22" s="71"/>
      <c r="BT22" s="71"/>
      <c r="BU22" s="65" t="s">
        <v>678</v>
      </c>
      <c r="BV22" s="65"/>
      <c r="BW22" s="65"/>
      <c r="BX22" s="65"/>
      <c r="BY22" s="65"/>
      <c r="BZ22" s="65"/>
      <c r="CA22" s="65"/>
      <c r="CB22" s="65"/>
      <c r="CC22" s="71"/>
      <c r="CD22" s="71"/>
      <c r="CE22" s="71"/>
      <c r="CF22" s="71"/>
      <c r="CG22" s="71"/>
      <c r="CH22" s="71"/>
    </row>
    <row r="23" spans="1:86">
      <c r="BA23" s="178" t="s">
        <v>355</v>
      </c>
      <c r="BB23" s="178" t="s">
        <v>356</v>
      </c>
      <c r="BC23" s="71"/>
      <c r="BD23" s="175" t="s">
        <v>421</v>
      </c>
      <c r="BE23" s="177"/>
      <c r="BF23" s="177"/>
      <c r="BG23" s="71"/>
      <c r="BH23" s="175" t="s">
        <v>460</v>
      </c>
      <c r="BI23" s="71"/>
      <c r="BJ23" s="71"/>
      <c r="BK23" s="71"/>
      <c r="BL23" s="71"/>
      <c r="BM23" s="179" t="s">
        <v>480</v>
      </c>
      <c r="BN23" s="71"/>
      <c r="BO23" s="71" t="s">
        <v>655</v>
      </c>
      <c r="BP23" s="71"/>
      <c r="BQ23" s="71"/>
      <c r="BR23" s="71"/>
      <c r="BS23" s="71"/>
      <c r="BT23" s="71"/>
      <c r="BU23" s="65" t="s">
        <v>699</v>
      </c>
      <c r="BV23" s="65"/>
      <c r="BW23" s="65"/>
      <c r="BX23" s="65"/>
      <c r="BY23" s="65"/>
      <c r="BZ23" s="65" t="s">
        <v>724</v>
      </c>
      <c r="CA23" s="65"/>
      <c r="CB23" s="65"/>
      <c r="CC23" s="71"/>
      <c r="CD23" s="62" t="s">
        <v>207</v>
      </c>
      <c r="CE23" s="63"/>
      <c r="CF23" s="62" t="s">
        <v>208</v>
      </c>
      <c r="CG23" s="90"/>
      <c r="CH23" s="90"/>
    </row>
    <row r="24" spans="1:86">
      <c r="BA24" s="178" t="s">
        <v>357</v>
      </c>
      <c r="BB24" s="178" t="s">
        <v>358</v>
      </c>
      <c r="BC24" s="71"/>
      <c r="BD24" s="71" t="s">
        <v>430</v>
      </c>
      <c r="BE24" s="177"/>
      <c r="BF24" s="177"/>
      <c r="BG24" s="71"/>
      <c r="BH24" s="71" t="s">
        <v>459</v>
      </c>
      <c r="BI24" s="71"/>
      <c r="BJ24" s="71"/>
      <c r="BK24" s="71"/>
      <c r="BL24" s="71"/>
      <c r="BM24" s="179" t="s">
        <v>481</v>
      </c>
      <c r="BN24" s="71"/>
      <c r="BO24" s="71"/>
      <c r="BP24" s="71"/>
      <c r="BQ24" s="71"/>
      <c r="BR24" s="71"/>
      <c r="BS24" s="71"/>
      <c r="BT24" s="71"/>
      <c r="BU24" s="65" t="s">
        <v>679</v>
      </c>
      <c r="BV24" s="65"/>
      <c r="BW24" s="65"/>
      <c r="BX24" s="65"/>
      <c r="BY24" s="65"/>
      <c r="BZ24" s="65" t="s">
        <v>172</v>
      </c>
      <c r="CA24" s="65"/>
      <c r="CB24" s="65"/>
      <c r="CC24" s="71"/>
      <c r="CD24" s="63" t="s">
        <v>209</v>
      </c>
      <c r="CE24" s="63"/>
      <c r="CF24" s="63" t="s">
        <v>210</v>
      </c>
      <c r="CG24" s="90"/>
      <c r="CH24" s="90"/>
    </row>
    <row r="25" spans="1:86">
      <c r="BA25" s="178" t="s">
        <v>359</v>
      </c>
      <c r="BB25" s="178" t="s">
        <v>360</v>
      </c>
      <c r="BC25" s="71"/>
      <c r="BD25" s="71" t="s">
        <v>431</v>
      </c>
      <c r="BE25" s="177"/>
      <c r="BF25" s="177"/>
      <c r="BG25" s="71"/>
      <c r="BH25" s="71" t="s">
        <v>267</v>
      </c>
      <c r="BI25" s="71"/>
      <c r="BJ25" s="71"/>
      <c r="BK25" s="71"/>
      <c r="BL25" s="71"/>
      <c r="BM25" s="179" t="s">
        <v>482</v>
      </c>
      <c r="BN25" s="71"/>
      <c r="BO25" s="71"/>
      <c r="BP25" s="71"/>
      <c r="BQ25" s="71"/>
      <c r="BR25" s="71"/>
      <c r="BS25" s="71"/>
      <c r="BT25" s="71"/>
      <c r="BU25" s="65" t="s">
        <v>680</v>
      </c>
      <c r="BV25" s="65"/>
      <c r="BW25" s="65"/>
      <c r="BX25" s="65"/>
      <c r="BY25" s="65"/>
      <c r="BZ25" s="65" t="s">
        <v>718</v>
      </c>
      <c r="CA25" s="65"/>
      <c r="CB25" s="65"/>
      <c r="CC25" s="71"/>
      <c r="CD25" s="63" t="s">
        <v>211</v>
      </c>
      <c r="CE25" s="63"/>
      <c r="CF25" s="63" t="s">
        <v>212</v>
      </c>
      <c r="CG25" s="90"/>
      <c r="CH25" s="90"/>
    </row>
    <row r="26" spans="1:86">
      <c r="BA26" s="178" t="s">
        <v>362</v>
      </c>
      <c r="BB26" s="178" t="s">
        <v>4</v>
      </c>
      <c r="BC26" s="71"/>
      <c r="BD26" s="71" t="s">
        <v>56</v>
      </c>
      <c r="BE26" s="177"/>
      <c r="BF26" s="177"/>
      <c r="BG26" s="71"/>
      <c r="BH26" s="71" t="s">
        <v>458</v>
      </c>
      <c r="BI26" s="71"/>
      <c r="BJ26" s="71"/>
      <c r="BK26" s="71"/>
      <c r="BL26" s="71"/>
      <c r="BM26" s="179" t="s">
        <v>483</v>
      </c>
      <c r="BN26" s="71"/>
      <c r="BO26" s="71"/>
      <c r="BP26" s="71"/>
      <c r="BQ26" s="71"/>
      <c r="BR26" s="71"/>
      <c r="BS26" s="71"/>
      <c r="BT26" s="71"/>
      <c r="BU26" s="65" t="s">
        <v>681</v>
      </c>
      <c r="BV26" s="65"/>
      <c r="BW26" s="65"/>
      <c r="BX26" s="65"/>
      <c r="BY26" s="65"/>
      <c r="BZ26" s="65" t="s">
        <v>56</v>
      </c>
      <c r="CA26" s="65"/>
      <c r="CB26" s="65"/>
      <c r="CC26" s="71"/>
      <c r="CD26" s="63" t="s">
        <v>213</v>
      </c>
      <c r="CE26" s="63"/>
      <c r="CF26" s="63" t="s">
        <v>214</v>
      </c>
      <c r="CG26" s="90"/>
      <c r="CH26" s="90"/>
    </row>
    <row r="27" spans="1:86">
      <c r="BA27" s="71"/>
      <c r="BB27" s="71"/>
      <c r="BC27" s="71"/>
      <c r="BD27" s="71" t="s">
        <v>432</v>
      </c>
      <c r="BE27" s="71"/>
      <c r="BF27" s="71"/>
      <c r="BG27" s="71"/>
      <c r="BH27" s="71" t="s">
        <v>456</v>
      </c>
      <c r="BI27" s="71"/>
      <c r="BJ27" s="71"/>
      <c r="BK27" s="71"/>
      <c r="BL27" s="71"/>
      <c r="BM27" s="179" t="s">
        <v>484</v>
      </c>
      <c r="BN27" s="71"/>
      <c r="BO27" s="71"/>
      <c r="BP27" s="71"/>
      <c r="BQ27" s="71"/>
      <c r="BR27" s="71"/>
      <c r="BS27" s="71"/>
      <c r="BT27" s="71"/>
      <c r="BU27" s="65" t="s">
        <v>682</v>
      </c>
      <c r="BV27" s="65"/>
      <c r="BW27" s="65"/>
      <c r="BX27" s="65"/>
      <c r="BY27" s="65"/>
      <c r="BZ27" s="65" t="s">
        <v>726</v>
      </c>
      <c r="CA27" s="65"/>
      <c r="CB27" s="65"/>
      <c r="CC27" s="71"/>
      <c r="CD27" s="63" t="s">
        <v>215</v>
      </c>
      <c r="CE27" s="63"/>
      <c r="CF27" s="63" t="s">
        <v>216</v>
      </c>
      <c r="CG27" s="90"/>
      <c r="CH27" s="90"/>
    </row>
    <row r="28" spans="1:86">
      <c r="BA28" s="71"/>
      <c r="BB28" s="71"/>
      <c r="BC28" s="71"/>
      <c r="BD28" s="71" t="s">
        <v>433</v>
      </c>
      <c r="BE28" s="71"/>
      <c r="BF28" s="71"/>
      <c r="BG28" s="71"/>
      <c r="BH28" s="71" t="s">
        <v>457</v>
      </c>
      <c r="BI28" s="71"/>
      <c r="BJ28" s="71"/>
      <c r="BK28" s="71"/>
      <c r="BL28" s="71"/>
      <c r="BM28" s="179" t="s">
        <v>485</v>
      </c>
      <c r="BN28" s="71"/>
      <c r="BO28" s="71"/>
      <c r="BP28" s="71"/>
      <c r="BQ28" s="71"/>
      <c r="BR28" s="71"/>
      <c r="BS28" s="71"/>
      <c r="BT28" s="71"/>
      <c r="BU28" s="65" t="s">
        <v>683</v>
      </c>
      <c r="BV28" s="65"/>
      <c r="BW28" s="65"/>
      <c r="BX28" s="65"/>
      <c r="BY28" s="65"/>
      <c r="BZ28" s="65" t="s">
        <v>717</v>
      </c>
      <c r="CA28" s="65"/>
      <c r="CB28" s="65"/>
      <c r="CC28" s="71"/>
      <c r="CD28" s="63" t="s">
        <v>217</v>
      </c>
      <c r="CE28" s="63"/>
      <c r="CF28" s="63" t="s">
        <v>203</v>
      </c>
      <c r="CG28" s="90"/>
      <c r="CH28" s="90"/>
    </row>
    <row r="29" spans="1:86">
      <c r="BA29" s="175" t="s">
        <v>412</v>
      </c>
      <c r="BB29" s="71"/>
      <c r="BC29" s="71"/>
      <c r="BD29" s="71" t="s">
        <v>173</v>
      </c>
      <c r="BE29" s="71"/>
      <c r="BF29" s="71"/>
      <c r="BG29" s="71"/>
      <c r="BH29" s="71" t="s">
        <v>268</v>
      </c>
      <c r="BI29" s="71"/>
      <c r="BJ29" s="71"/>
      <c r="BK29" s="71"/>
      <c r="BL29" s="71"/>
      <c r="BM29" s="179" t="s">
        <v>486</v>
      </c>
      <c r="BN29" s="71"/>
      <c r="BO29" s="71"/>
      <c r="BP29" s="71"/>
      <c r="BQ29" s="71"/>
      <c r="BR29" s="71"/>
      <c r="BS29" s="71"/>
      <c r="BT29" s="71"/>
      <c r="BU29" s="65" t="s">
        <v>700</v>
      </c>
      <c r="BV29" s="65"/>
      <c r="BW29" s="65"/>
      <c r="BX29" s="65"/>
      <c r="BY29" s="65"/>
      <c r="BZ29" s="65" t="s">
        <v>173</v>
      </c>
      <c r="CA29" s="65"/>
      <c r="CB29" s="65"/>
      <c r="CC29" s="71"/>
      <c r="CD29" s="63" t="s">
        <v>218</v>
      </c>
      <c r="CE29" s="63"/>
      <c r="CF29" s="63" t="s">
        <v>200</v>
      </c>
      <c r="CG29" s="90"/>
      <c r="CH29" s="90"/>
    </row>
    <row r="30" spans="1:86">
      <c r="BA30" s="71" t="s">
        <v>18</v>
      </c>
      <c r="BB30" s="71"/>
      <c r="BC30" s="71"/>
      <c r="BD30" s="71" t="s">
        <v>424</v>
      </c>
      <c r="BE30" s="71"/>
      <c r="BF30" s="71"/>
      <c r="BG30" s="71"/>
      <c r="BH30" s="71"/>
      <c r="BI30" s="71"/>
      <c r="BJ30" s="71"/>
      <c r="BK30" s="71"/>
      <c r="BL30" s="71"/>
      <c r="BM30" s="179" t="s">
        <v>487</v>
      </c>
      <c r="BN30" s="71"/>
      <c r="BO30" s="71"/>
      <c r="BP30" s="71"/>
      <c r="BQ30" s="71"/>
      <c r="BR30" s="71"/>
      <c r="BS30" s="71"/>
      <c r="BT30" s="71"/>
      <c r="BU30" s="65" t="s">
        <v>684</v>
      </c>
      <c r="BV30" s="65"/>
      <c r="BW30" s="65"/>
      <c r="BX30" s="65"/>
      <c r="BY30" s="65"/>
      <c r="BZ30" s="65" t="s">
        <v>725</v>
      </c>
      <c r="CA30" s="65"/>
      <c r="CB30" s="65"/>
      <c r="CC30" s="71"/>
      <c r="CD30" s="63" t="s">
        <v>219</v>
      </c>
      <c r="CE30" s="63"/>
      <c r="CF30" s="63" t="s">
        <v>220</v>
      </c>
      <c r="CG30" s="90"/>
      <c r="CH30" s="90"/>
    </row>
    <row r="31" spans="1:86">
      <c r="BA31" s="71" t="s">
        <v>20</v>
      </c>
      <c r="BB31" s="71"/>
      <c r="BC31" s="71"/>
      <c r="BD31" s="71" t="s">
        <v>434</v>
      </c>
      <c r="BE31" s="71"/>
      <c r="BF31" s="71"/>
      <c r="BG31" s="71"/>
      <c r="BH31" s="71"/>
      <c r="BI31" s="71"/>
      <c r="BJ31" s="71"/>
      <c r="BK31" s="71"/>
      <c r="BL31" s="71"/>
      <c r="BM31" s="179" t="s">
        <v>488</v>
      </c>
      <c r="BN31" s="71"/>
      <c r="BO31" s="71"/>
      <c r="BP31" s="71"/>
      <c r="BQ31" s="71"/>
      <c r="BR31" s="71"/>
      <c r="BS31" s="71"/>
      <c r="BT31" s="71"/>
      <c r="BU31" s="65" t="s">
        <v>701</v>
      </c>
      <c r="BV31" s="65"/>
      <c r="BW31" s="65"/>
      <c r="BX31" s="65"/>
      <c r="BY31" s="65"/>
      <c r="BZ31" s="65" t="s">
        <v>182</v>
      </c>
      <c r="CA31" s="65"/>
      <c r="CB31" s="65"/>
      <c r="CC31" s="71"/>
      <c r="CD31" s="63" t="s">
        <v>221</v>
      </c>
      <c r="CE31" s="63"/>
      <c r="CF31" s="63" t="s">
        <v>201</v>
      </c>
      <c r="CG31" s="90"/>
      <c r="CH31" s="90"/>
    </row>
    <row r="32" spans="1:86">
      <c r="BA32" s="71" t="s">
        <v>22</v>
      </c>
      <c r="BB32" s="71"/>
      <c r="BC32" s="71"/>
      <c r="BD32" s="71" t="s">
        <v>435</v>
      </c>
      <c r="BE32" s="71"/>
      <c r="BF32" s="71"/>
      <c r="BG32" s="71"/>
      <c r="BH32" s="175" t="s">
        <v>630</v>
      </c>
      <c r="BI32" s="71"/>
      <c r="BJ32" s="71"/>
      <c r="BK32" s="71"/>
      <c r="BL32" s="71"/>
      <c r="BM32" s="179" t="s">
        <v>489</v>
      </c>
      <c r="BN32" s="71"/>
      <c r="BO32" s="71"/>
      <c r="BP32" s="71"/>
      <c r="BQ32" s="71"/>
      <c r="BR32" s="71"/>
      <c r="BS32" s="71"/>
      <c r="BT32" s="71"/>
      <c r="BU32" s="65" t="s">
        <v>685</v>
      </c>
      <c r="BV32" s="65"/>
      <c r="BW32" s="65"/>
      <c r="BX32" s="65"/>
      <c r="BY32" s="65"/>
      <c r="BZ32" s="65" t="s">
        <v>710</v>
      </c>
      <c r="CA32" s="65"/>
      <c r="CB32" s="65"/>
      <c r="CC32" s="71"/>
      <c r="CD32" s="63" t="s">
        <v>222</v>
      </c>
      <c r="CE32" s="63"/>
      <c r="CF32" s="63"/>
      <c r="CG32" s="90"/>
      <c r="CH32" s="90"/>
    </row>
    <row r="33" spans="53:86">
      <c r="BA33" s="71" t="s">
        <v>24</v>
      </c>
      <c r="BB33" s="71"/>
      <c r="BC33" s="71"/>
      <c r="BD33" s="65" t="s">
        <v>437</v>
      </c>
      <c r="BE33" s="71"/>
      <c r="BF33" s="71"/>
      <c r="BG33" s="71"/>
      <c r="BH33" s="71" t="s">
        <v>737</v>
      </c>
      <c r="BI33" s="71"/>
      <c r="BJ33" s="71"/>
      <c r="BK33" s="71"/>
      <c r="BL33" s="71"/>
      <c r="BM33" s="179" t="s">
        <v>490</v>
      </c>
      <c r="BN33" s="71"/>
      <c r="BO33" s="71"/>
      <c r="BP33" s="71"/>
      <c r="BQ33" s="71"/>
      <c r="BR33" s="71"/>
      <c r="BS33" s="71"/>
      <c r="BT33" s="71"/>
      <c r="BU33" s="65" t="s">
        <v>702</v>
      </c>
      <c r="BV33" s="65"/>
      <c r="BW33" s="65"/>
      <c r="BX33" s="65"/>
      <c r="BY33" s="65"/>
      <c r="BZ33" s="65" t="s">
        <v>720</v>
      </c>
      <c r="CA33" s="65"/>
      <c r="CB33" s="65"/>
      <c r="CC33" s="71"/>
      <c r="CD33" s="63" t="s">
        <v>223</v>
      </c>
      <c r="CE33" s="63"/>
      <c r="CF33" s="63"/>
      <c r="CG33" s="90"/>
      <c r="CH33" s="90"/>
    </row>
    <row r="34" spans="53:86">
      <c r="BA34" s="71" t="s">
        <v>401</v>
      </c>
      <c r="BB34" s="71"/>
      <c r="BC34" s="71"/>
      <c r="BD34" s="65" t="s">
        <v>436</v>
      </c>
      <c r="BE34" s="71"/>
      <c r="BF34" s="71"/>
      <c r="BG34" s="71"/>
      <c r="BH34" s="71" t="s">
        <v>631</v>
      </c>
      <c r="BI34" s="71"/>
      <c r="BJ34" s="71"/>
      <c r="BK34" s="71"/>
      <c r="BL34" s="71"/>
      <c r="BM34" s="179" t="s">
        <v>491</v>
      </c>
      <c r="BN34" s="71"/>
      <c r="BO34" s="71"/>
      <c r="BP34" s="71"/>
      <c r="BQ34" s="71"/>
      <c r="BR34" s="71"/>
      <c r="BS34" s="71"/>
      <c r="BT34" s="71"/>
      <c r="BU34" s="65" t="s">
        <v>686</v>
      </c>
      <c r="BV34" s="65"/>
      <c r="BW34" s="65"/>
      <c r="BX34" s="65"/>
      <c r="BY34" s="65"/>
      <c r="BZ34" s="65" t="s">
        <v>711</v>
      </c>
      <c r="CA34" s="65"/>
      <c r="CB34" s="65"/>
      <c r="CC34" s="71"/>
      <c r="CD34" s="63" t="s">
        <v>224</v>
      </c>
      <c r="CE34" s="63"/>
      <c r="CF34" s="63"/>
      <c r="CG34" s="90"/>
      <c r="CH34" s="90"/>
    </row>
    <row r="35" spans="53:86">
      <c r="BA35" s="71"/>
      <c r="BB35" s="71"/>
      <c r="BC35" s="71"/>
      <c r="BD35" s="65" t="s">
        <v>438</v>
      </c>
      <c r="BE35" s="71"/>
      <c r="BF35" s="71"/>
      <c r="BG35" s="71"/>
      <c r="BH35" s="71" t="s">
        <v>632</v>
      </c>
      <c r="BI35" s="71"/>
      <c r="BJ35" s="71"/>
      <c r="BK35" s="71"/>
      <c r="BL35" s="71"/>
      <c r="BM35" s="179" t="s">
        <v>492</v>
      </c>
      <c r="BN35" s="71"/>
      <c r="BO35" s="71"/>
      <c r="BP35" s="71"/>
      <c r="BQ35" s="71"/>
      <c r="BR35" s="71"/>
      <c r="BS35" s="71"/>
      <c r="BT35" s="71"/>
      <c r="BU35" s="65" t="s">
        <v>703</v>
      </c>
      <c r="BV35" s="65"/>
      <c r="BW35" s="65"/>
      <c r="BX35" s="65"/>
      <c r="BY35" s="65"/>
      <c r="BZ35" s="65" t="s">
        <v>712</v>
      </c>
      <c r="CA35" s="65"/>
      <c r="CB35" s="65"/>
      <c r="CC35" s="71"/>
      <c r="CD35" s="63" t="s">
        <v>225</v>
      </c>
      <c r="CE35" s="63"/>
      <c r="CF35" s="63"/>
      <c r="CG35" s="90"/>
      <c r="CH35" s="90"/>
    </row>
    <row r="36" spans="53:86">
      <c r="BA36" s="71"/>
      <c r="BB36" s="71"/>
      <c r="BC36" s="71"/>
      <c r="BD36" s="65" t="s">
        <v>439</v>
      </c>
      <c r="BE36" s="71"/>
      <c r="BF36" s="71"/>
      <c r="BG36" s="71"/>
      <c r="BH36" s="71" t="s">
        <v>633</v>
      </c>
      <c r="BI36" s="71"/>
      <c r="BJ36" s="71"/>
      <c r="BK36" s="71"/>
      <c r="BL36" s="71"/>
      <c r="BM36" s="179" t="s">
        <v>493</v>
      </c>
      <c r="BN36" s="71"/>
      <c r="BO36" s="71"/>
      <c r="BP36" s="71"/>
      <c r="BQ36" s="71"/>
      <c r="BR36" s="71"/>
      <c r="BS36" s="71"/>
      <c r="BT36" s="71"/>
      <c r="BU36" s="65" t="s">
        <v>704</v>
      </c>
      <c r="BV36" s="65"/>
      <c r="BW36" s="65"/>
      <c r="BX36" s="65"/>
      <c r="BY36" s="65"/>
      <c r="BZ36" s="65" t="s">
        <v>723</v>
      </c>
      <c r="CA36" s="65"/>
      <c r="CB36" s="65"/>
      <c r="CC36" s="71"/>
      <c r="CD36" s="63" t="s">
        <v>226</v>
      </c>
      <c r="CE36" s="63"/>
      <c r="CF36" s="63"/>
      <c r="CG36" s="90"/>
      <c r="CH36" s="90"/>
    </row>
    <row r="37" spans="53:86">
      <c r="BA37" s="71" t="s">
        <v>413</v>
      </c>
      <c r="BB37" s="71"/>
      <c r="BC37" s="71"/>
      <c r="BD37" s="65" t="s">
        <v>440</v>
      </c>
      <c r="BE37" s="71"/>
      <c r="BF37" s="71"/>
      <c r="BG37" s="71"/>
      <c r="BH37" s="71" t="s">
        <v>634</v>
      </c>
      <c r="BI37" s="71"/>
      <c r="BJ37" s="71"/>
      <c r="BK37" s="71"/>
      <c r="BL37" s="71"/>
      <c r="BM37" s="179" t="s">
        <v>494</v>
      </c>
      <c r="BN37" s="71"/>
      <c r="BO37" s="71"/>
      <c r="BP37" s="71"/>
      <c r="BQ37" s="71"/>
      <c r="BR37" s="71"/>
      <c r="BS37" s="71"/>
      <c r="BT37" s="71"/>
      <c r="BU37" s="65" t="s">
        <v>705</v>
      </c>
      <c r="BV37" s="65"/>
      <c r="BW37" s="65"/>
      <c r="BX37" s="65"/>
      <c r="BY37" s="65"/>
      <c r="BZ37" s="65" t="s">
        <v>713</v>
      </c>
      <c r="CA37" s="65"/>
      <c r="CB37" s="65"/>
      <c r="CC37" s="71"/>
      <c r="CD37" s="71"/>
      <c r="CE37" s="71"/>
      <c r="CF37" s="71"/>
      <c r="CG37" s="71"/>
      <c r="CH37" s="71"/>
    </row>
    <row r="38" spans="53:86">
      <c r="BA38" s="71" t="s">
        <v>40</v>
      </c>
      <c r="BB38" s="71"/>
      <c r="BC38" s="71"/>
      <c r="BD38" s="65" t="s">
        <v>441</v>
      </c>
      <c r="BE38" s="71"/>
      <c r="BF38" s="71"/>
      <c r="BG38" s="71"/>
      <c r="BH38" s="71" t="s">
        <v>635</v>
      </c>
      <c r="BI38" s="71"/>
      <c r="BJ38" s="71"/>
      <c r="BK38" s="71"/>
      <c r="BL38" s="71"/>
      <c r="BM38" s="179" t="s">
        <v>495</v>
      </c>
      <c r="BN38" s="71"/>
      <c r="BO38" s="71"/>
      <c r="BP38" s="71"/>
      <c r="BQ38" s="71"/>
      <c r="BR38" s="71"/>
      <c r="BS38" s="71"/>
      <c r="BT38" s="71"/>
      <c r="BU38" s="65" t="s">
        <v>687</v>
      </c>
      <c r="BV38" s="65"/>
      <c r="BW38" s="65"/>
      <c r="BX38" s="65"/>
      <c r="BY38" s="65"/>
      <c r="BZ38" s="65" t="s">
        <v>715</v>
      </c>
      <c r="CA38" s="65"/>
      <c r="CB38" s="65"/>
      <c r="CC38" s="71"/>
      <c r="CD38" s="71"/>
      <c r="CE38" s="71"/>
      <c r="CF38" s="71"/>
      <c r="CG38" s="71"/>
      <c r="CH38" s="71"/>
    </row>
    <row r="39" spans="53:86">
      <c r="BA39" s="71" t="s">
        <v>24</v>
      </c>
      <c r="BB39" s="71"/>
      <c r="BC39" s="71"/>
      <c r="BD39" s="65" t="s">
        <v>442</v>
      </c>
      <c r="BE39" s="71"/>
      <c r="BF39" s="71"/>
      <c r="BG39" s="71"/>
      <c r="BH39" s="71" t="s">
        <v>636</v>
      </c>
      <c r="BI39" s="71"/>
      <c r="BJ39" s="71"/>
      <c r="BK39" s="71"/>
      <c r="BL39" s="71"/>
      <c r="BM39" s="179" t="s">
        <v>496</v>
      </c>
      <c r="BN39" s="71"/>
      <c r="BO39" s="71"/>
      <c r="BP39" s="71"/>
      <c r="BQ39" s="71"/>
      <c r="BR39" s="71"/>
      <c r="BS39" s="71"/>
      <c r="BT39" s="71"/>
      <c r="BU39" s="65" t="s">
        <v>688</v>
      </c>
      <c r="BV39" s="65"/>
      <c r="BW39" s="65"/>
      <c r="BX39" s="65"/>
      <c r="BY39" s="65"/>
      <c r="BZ39" s="65" t="s">
        <v>441</v>
      </c>
      <c r="CA39" s="65"/>
      <c r="CB39" s="65"/>
      <c r="CC39" s="71"/>
      <c r="CD39" s="71"/>
      <c r="CE39" s="71"/>
      <c r="CF39" s="71"/>
      <c r="CG39" s="71"/>
      <c r="CH39" s="71"/>
    </row>
    <row r="40" spans="53:86">
      <c r="BA40" s="71" t="s">
        <v>401</v>
      </c>
      <c r="BB40" s="71"/>
      <c r="BC40" s="71"/>
      <c r="BD40" s="65" t="s">
        <v>443</v>
      </c>
      <c r="BE40" s="71"/>
      <c r="BF40" s="71"/>
      <c r="BG40" s="71"/>
      <c r="BH40" s="71" t="s">
        <v>637</v>
      </c>
      <c r="BI40" s="71"/>
      <c r="BJ40" s="71"/>
      <c r="BK40" s="71"/>
      <c r="BL40" s="71"/>
      <c r="BM40" s="179" t="s">
        <v>497</v>
      </c>
      <c r="BN40" s="71"/>
      <c r="BO40" s="71"/>
      <c r="BP40" s="71"/>
      <c r="BQ40" s="71"/>
      <c r="BR40" s="71"/>
      <c r="BS40" s="71"/>
      <c r="BT40" s="71"/>
      <c r="BU40" s="65" t="s">
        <v>690</v>
      </c>
      <c r="BV40" s="65"/>
      <c r="BW40" s="65"/>
      <c r="BX40" s="65"/>
      <c r="BY40" s="65"/>
      <c r="BZ40" s="65" t="s">
        <v>716</v>
      </c>
      <c r="CA40" s="65"/>
      <c r="CB40" s="65"/>
      <c r="CC40" s="71"/>
      <c r="CD40" s="71"/>
      <c r="CE40" s="71"/>
      <c r="CF40" s="71"/>
      <c r="CG40" s="71"/>
      <c r="CH40" s="71"/>
    </row>
    <row r="41" spans="53:86">
      <c r="BA41" s="71"/>
      <c r="BB41" s="71"/>
      <c r="BC41" s="71"/>
      <c r="BD41" s="71" t="s">
        <v>429</v>
      </c>
      <c r="BE41" s="71"/>
      <c r="BF41" s="71"/>
      <c r="BG41" s="71"/>
      <c r="BH41" s="71" t="s">
        <v>638</v>
      </c>
      <c r="BI41" s="71"/>
      <c r="BJ41" s="71"/>
      <c r="BK41" s="71"/>
      <c r="BL41" s="71"/>
      <c r="BM41" s="179" t="s">
        <v>498</v>
      </c>
      <c r="BN41" s="71"/>
      <c r="BO41" s="71"/>
      <c r="BP41" s="71"/>
      <c r="BQ41" s="71"/>
      <c r="BR41" s="71"/>
      <c r="BS41" s="71"/>
      <c r="BT41" s="71"/>
      <c r="BU41" s="65" t="s">
        <v>691</v>
      </c>
      <c r="BV41" s="65"/>
      <c r="BW41" s="65"/>
      <c r="BX41" s="65"/>
      <c r="BY41" s="65"/>
      <c r="BZ41" s="71"/>
      <c r="CA41" s="65"/>
      <c r="CB41" s="65"/>
      <c r="CC41" s="71"/>
      <c r="CD41" s="71"/>
      <c r="CE41" s="71"/>
      <c r="CF41" s="71"/>
      <c r="CG41" s="71"/>
      <c r="CH41" s="71"/>
    </row>
    <row r="42" spans="53:86">
      <c r="BA42" s="71"/>
      <c r="BB42" s="71"/>
      <c r="BC42" s="71"/>
      <c r="BD42" s="71"/>
      <c r="BE42" s="71"/>
      <c r="BF42" s="71"/>
      <c r="BG42" s="71"/>
      <c r="BH42" s="71" t="s">
        <v>109</v>
      </c>
      <c r="BI42" s="71"/>
      <c r="BJ42" s="71"/>
      <c r="BK42" s="71"/>
      <c r="BL42" s="71"/>
      <c r="BM42" s="179" t="s">
        <v>499</v>
      </c>
      <c r="BN42" s="71"/>
      <c r="BO42" s="71"/>
      <c r="BP42" s="71"/>
      <c r="BQ42" s="71"/>
      <c r="BR42" s="71"/>
      <c r="BS42" s="71"/>
      <c r="BT42" s="71"/>
      <c r="BU42" s="71"/>
      <c r="BV42" s="65"/>
      <c r="BW42" s="65"/>
      <c r="BX42" s="65"/>
      <c r="BY42" s="65"/>
      <c r="BZ42" s="71"/>
      <c r="CA42" s="65"/>
      <c r="CB42" s="65"/>
      <c r="CC42" s="71"/>
      <c r="CD42" s="71"/>
      <c r="CE42" s="71"/>
      <c r="CF42" s="71"/>
      <c r="CG42" s="71"/>
      <c r="CH42" s="71"/>
    </row>
    <row r="43" spans="53:86">
      <c r="BA43" s="175" t="s">
        <v>287</v>
      </c>
      <c r="BB43" s="71"/>
      <c r="BC43" s="71"/>
      <c r="BD43" s="71"/>
      <c r="BE43" s="71"/>
      <c r="BF43" s="71"/>
      <c r="BG43" s="71"/>
      <c r="BH43" s="71" t="s">
        <v>110</v>
      </c>
      <c r="BI43" s="71"/>
      <c r="BJ43" s="71"/>
      <c r="BK43" s="71"/>
      <c r="BL43" s="71"/>
      <c r="BM43" s="179" t="s">
        <v>500</v>
      </c>
      <c r="BN43" s="71"/>
      <c r="BO43" s="71"/>
      <c r="BP43" s="71"/>
      <c r="BQ43" s="71"/>
      <c r="BR43" s="71"/>
      <c r="BS43" s="71"/>
      <c r="BT43" s="71"/>
      <c r="BU43" s="71"/>
      <c r="BV43" s="65"/>
      <c r="BW43" s="65"/>
      <c r="BX43" s="65"/>
      <c r="BY43" s="65"/>
      <c r="BZ43" s="65"/>
      <c r="CA43" s="65"/>
      <c r="CB43" s="65"/>
      <c r="CC43" s="71"/>
      <c r="CD43" s="71"/>
      <c r="CE43" s="71"/>
      <c r="CF43" s="71"/>
      <c r="CG43" s="71"/>
      <c r="CH43" s="71"/>
    </row>
    <row r="44" spans="53:86">
      <c r="BA44" s="71" t="s">
        <v>7</v>
      </c>
      <c r="BB44" s="71"/>
      <c r="BC44" s="71"/>
      <c r="BD44" s="175" t="s">
        <v>274</v>
      </c>
      <c r="BE44" s="71"/>
      <c r="BF44" s="71"/>
      <c r="BG44" s="71"/>
      <c r="BH44" s="71" t="s">
        <v>111</v>
      </c>
      <c r="BI44" s="71"/>
      <c r="BJ44" s="71"/>
      <c r="BK44" s="71"/>
      <c r="BL44" s="71"/>
      <c r="BM44" s="179" t="s">
        <v>501</v>
      </c>
      <c r="BN44" s="71"/>
      <c r="BO44" s="71"/>
      <c r="BP44" s="71"/>
      <c r="BQ44" s="71"/>
      <c r="BR44" s="71"/>
      <c r="BS44" s="71"/>
      <c r="BT44" s="71"/>
      <c r="BU44" s="65"/>
      <c r="BV44" s="65"/>
      <c r="BW44" s="65"/>
      <c r="BX44" s="65"/>
      <c r="BY44" s="65"/>
      <c r="BZ44" s="65"/>
      <c r="CA44" s="65"/>
      <c r="CB44" s="65"/>
      <c r="CC44" s="71"/>
      <c r="CD44" s="71"/>
      <c r="CE44" s="71"/>
      <c r="CF44" s="71"/>
      <c r="CG44" s="71"/>
      <c r="CH44" s="71"/>
    </row>
    <row r="45" spans="53:86">
      <c r="BA45" s="71" t="s">
        <v>97</v>
      </c>
      <c r="BB45" s="71"/>
      <c r="BC45" s="71"/>
      <c r="BD45" s="71" t="s">
        <v>444</v>
      </c>
      <c r="BE45" s="71"/>
      <c r="BF45" s="71"/>
      <c r="BG45" s="71"/>
      <c r="BH45" s="71"/>
      <c r="BI45" s="71"/>
      <c r="BJ45" s="71"/>
      <c r="BK45" s="71"/>
      <c r="BL45" s="71"/>
      <c r="BM45" s="179" t="s">
        <v>502</v>
      </c>
      <c r="BN45" s="71"/>
      <c r="BO45" s="71"/>
      <c r="BP45" s="71"/>
      <c r="BQ45" s="71"/>
      <c r="BR45" s="71"/>
      <c r="BS45" s="71"/>
      <c r="BT45" s="71"/>
      <c r="BU45" s="71"/>
      <c r="BV45" s="65"/>
      <c r="BW45" s="65"/>
      <c r="BX45" s="65"/>
      <c r="BY45" s="65"/>
      <c r="BZ45" s="65"/>
      <c r="CA45" s="65"/>
      <c r="CB45" s="65"/>
      <c r="CC45" s="71"/>
      <c r="CD45" s="71"/>
      <c r="CE45" s="71"/>
      <c r="CF45" s="71"/>
      <c r="CG45" s="71"/>
      <c r="CH45" s="71"/>
    </row>
    <row r="46" spans="53:86">
      <c r="BA46" s="71" t="s">
        <v>196</v>
      </c>
      <c r="BB46" s="71"/>
      <c r="BC46" s="71"/>
      <c r="BD46" s="71" t="s">
        <v>445</v>
      </c>
      <c r="BE46" s="71"/>
      <c r="BF46" s="71"/>
      <c r="BG46" s="71"/>
      <c r="BH46" s="71"/>
      <c r="BI46" s="71"/>
      <c r="BJ46" s="71"/>
      <c r="BK46" s="71"/>
      <c r="BL46" s="71"/>
      <c r="BM46" s="179" t="s">
        <v>503</v>
      </c>
      <c r="BN46" s="71"/>
      <c r="BO46" s="71"/>
      <c r="BP46" s="71"/>
      <c r="BQ46" s="71"/>
      <c r="BR46" s="71"/>
      <c r="BS46" s="71"/>
      <c r="BT46" s="71"/>
      <c r="BU46" s="71"/>
      <c r="BV46" s="65"/>
      <c r="BW46" s="65"/>
      <c r="BX46" s="65"/>
      <c r="BY46" s="65"/>
      <c r="BZ46" s="65"/>
      <c r="CA46" s="65"/>
      <c r="CB46" s="65"/>
      <c r="CC46" s="71"/>
      <c r="CD46" s="71"/>
      <c r="CE46" s="71"/>
      <c r="CF46" s="71"/>
      <c r="CG46" s="71"/>
      <c r="CH46" s="71"/>
    </row>
    <row r="47" spans="53:86">
      <c r="BA47" s="71" t="s">
        <v>403</v>
      </c>
      <c r="BB47" s="71"/>
      <c r="BC47" s="71"/>
      <c r="BD47" s="71" t="s">
        <v>446</v>
      </c>
      <c r="BE47" s="71"/>
      <c r="BF47" s="71"/>
      <c r="BG47" s="71"/>
      <c r="BH47" s="71"/>
      <c r="BI47" s="71"/>
      <c r="BJ47" s="71"/>
      <c r="BK47" s="71"/>
      <c r="BL47" s="71"/>
      <c r="BM47" s="179" t="s">
        <v>504</v>
      </c>
      <c r="BN47" s="71"/>
      <c r="BO47" s="71"/>
      <c r="BP47" s="71"/>
      <c r="BQ47" s="71"/>
      <c r="BR47" s="71"/>
      <c r="BS47" s="71"/>
      <c r="BT47" s="71"/>
      <c r="BU47" s="71"/>
      <c r="BV47" s="65"/>
      <c r="BW47" s="65"/>
      <c r="BX47" s="65"/>
      <c r="BY47" s="65"/>
      <c r="BZ47" s="65"/>
      <c r="CA47" s="65"/>
      <c r="CB47" s="65"/>
      <c r="CC47" s="71"/>
      <c r="CD47" s="71"/>
      <c r="CE47" s="71"/>
      <c r="CF47" s="71"/>
      <c r="CG47" s="71"/>
      <c r="CH47" s="71"/>
    </row>
    <row r="48" spans="53:86">
      <c r="BA48" s="71" t="s">
        <v>404</v>
      </c>
      <c r="BB48" s="71"/>
      <c r="BC48" s="71"/>
      <c r="BD48" s="71"/>
      <c r="BE48" s="71"/>
      <c r="BF48" s="71"/>
      <c r="BG48" s="71"/>
      <c r="BH48" s="71"/>
      <c r="BI48" s="71"/>
      <c r="BJ48" s="71"/>
      <c r="BK48" s="71"/>
      <c r="BL48" s="71"/>
      <c r="BM48" s="179" t="s">
        <v>91</v>
      </c>
      <c r="BN48" s="71"/>
      <c r="BO48" s="71"/>
      <c r="BP48" s="71"/>
      <c r="BQ48" s="71"/>
      <c r="BR48" s="71"/>
      <c r="BS48" s="71"/>
      <c r="BT48" s="71"/>
      <c r="BU48" s="71"/>
      <c r="BV48" s="65"/>
      <c r="BW48" s="65"/>
      <c r="BX48" s="65"/>
      <c r="BY48" s="65"/>
      <c r="BZ48" s="65"/>
      <c r="CA48" s="65"/>
      <c r="CB48" s="65"/>
      <c r="CC48" s="71"/>
      <c r="CD48" s="71"/>
      <c r="CE48" s="71"/>
      <c r="CF48" s="71"/>
      <c r="CG48" s="71"/>
      <c r="CH48" s="71"/>
    </row>
    <row r="49" spans="53:86">
      <c r="BA49" s="71" t="s">
        <v>263</v>
      </c>
      <c r="BB49" s="71"/>
      <c r="BC49" s="71"/>
      <c r="BD49" s="71"/>
      <c r="BE49" s="71"/>
      <c r="BF49" s="71"/>
      <c r="BG49" s="71"/>
      <c r="BH49" s="71"/>
      <c r="BI49" s="71"/>
      <c r="BJ49" s="71"/>
      <c r="BK49" s="71"/>
      <c r="BL49" s="71"/>
      <c r="BM49" s="179" t="s">
        <v>505</v>
      </c>
      <c r="BN49" s="71"/>
      <c r="BO49" s="71"/>
      <c r="BP49" s="71"/>
      <c r="BQ49" s="71"/>
      <c r="BR49" s="71"/>
      <c r="BS49" s="71"/>
      <c r="BT49" s="71"/>
      <c r="BU49" s="71"/>
      <c r="BV49" s="71"/>
      <c r="BW49" s="71"/>
      <c r="BX49" s="71"/>
      <c r="BY49" s="71"/>
      <c r="BZ49" s="71"/>
      <c r="CA49" s="71"/>
      <c r="CB49" s="71"/>
      <c r="CC49" s="71"/>
      <c r="CD49" s="71"/>
      <c r="CE49" s="71"/>
      <c r="CF49" s="71"/>
      <c r="CG49" s="71"/>
      <c r="CH49" s="71"/>
    </row>
    <row r="50" spans="53:86">
      <c r="BA50" s="71" t="s">
        <v>405</v>
      </c>
      <c r="BB50" s="71"/>
      <c r="BC50" s="71"/>
      <c r="BD50" s="71"/>
      <c r="BE50" s="71"/>
      <c r="BF50" s="71"/>
      <c r="BG50" s="71"/>
      <c r="BH50" s="71"/>
      <c r="BI50" s="71"/>
      <c r="BJ50" s="71"/>
      <c r="BK50" s="71"/>
      <c r="BL50" s="71"/>
      <c r="BM50" s="179" t="s">
        <v>506</v>
      </c>
      <c r="BN50" s="71"/>
      <c r="BO50" s="71"/>
      <c r="BP50" s="71"/>
      <c r="BQ50" s="71"/>
      <c r="BR50" s="71"/>
      <c r="BS50" s="71"/>
      <c r="BT50" s="71"/>
      <c r="BU50" s="71"/>
      <c r="BV50" s="71"/>
      <c r="BW50" s="71"/>
      <c r="BX50" s="71"/>
      <c r="BY50" s="71"/>
      <c r="BZ50" s="71"/>
      <c r="CA50" s="71"/>
      <c r="CB50" s="71"/>
      <c r="CC50" s="71"/>
      <c r="CD50" s="71"/>
      <c r="CE50" s="71"/>
      <c r="CF50" s="71"/>
      <c r="CG50" s="71"/>
      <c r="CH50" s="71"/>
    </row>
    <row r="51" spans="53:86">
      <c r="BA51" s="71" t="s">
        <v>406</v>
      </c>
      <c r="BB51" s="71"/>
      <c r="BC51" s="71"/>
      <c r="BD51" s="71"/>
      <c r="BE51" s="71"/>
      <c r="BF51" s="71"/>
      <c r="BG51" s="71"/>
      <c r="BH51" s="71"/>
      <c r="BI51" s="71"/>
      <c r="BJ51" s="71"/>
      <c r="BK51" s="71"/>
      <c r="BL51" s="71"/>
      <c r="BM51" s="179" t="s">
        <v>507</v>
      </c>
      <c r="BN51" s="71"/>
      <c r="BO51" s="71"/>
      <c r="BP51" s="71"/>
      <c r="BQ51" s="71"/>
      <c r="BR51" s="71"/>
      <c r="BS51" s="71"/>
      <c r="BT51" s="71"/>
      <c r="BU51" s="71"/>
      <c r="BV51" s="71"/>
      <c r="BW51" s="71"/>
      <c r="BX51" s="71"/>
      <c r="BY51" s="71"/>
      <c r="BZ51" s="71"/>
      <c r="CA51" s="71"/>
      <c r="CB51" s="71"/>
      <c r="CC51" s="71"/>
      <c r="CD51" s="71"/>
      <c r="CE51" s="71"/>
      <c r="CF51" s="71"/>
      <c r="CG51" s="71"/>
      <c r="CH51" s="71"/>
    </row>
    <row r="52" spans="53:86">
      <c r="BA52" s="71" t="s">
        <v>407</v>
      </c>
      <c r="BB52" s="71"/>
      <c r="BC52" s="71"/>
      <c r="BD52" s="71"/>
      <c r="BE52" s="71"/>
      <c r="BF52" s="71"/>
      <c r="BG52" s="71"/>
      <c r="BH52" s="71"/>
      <c r="BI52" s="71"/>
      <c r="BJ52" s="71"/>
      <c r="BK52" s="71"/>
      <c r="BL52" s="71"/>
      <c r="BM52" s="179" t="s">
        <v>508</v>
      </c>
      <c r="BN52" s="71"/>
      <c r="BO52" s="71"/>
      <c r="BP52" s="71"/>
      <c r="BQ52" s="71"/>
      <c r="BR52" s="71"/>
      <c r="BS52" s="71"/>
      <c r="BT52" s="71"/>
      <c r="BU52" s="71"/>
      <c r="BV52" s="71"/>
      <c r="BW52" s="71"/>
      <c r="BX52" s="71"/>
      <c r="BY52" s="71"/>
      <c r="BZ52" s="71"/>
      <c r="CA52" s="71"/>
      <c r="CB52" s="71"/>
      <c r="CC52" s="71"/>
      <c r="CD52" s="71"/>
      <c r="CE52" s="71"/>
      <c r="CF52" s="71"/>
      <c r="CG52" s="71"/>
      <c r="CH52" s="71"/>
    </row>
    <row r="53" spans="53:86">
      <c r="BA53" s="71" t="s">
        <v>408</v>
      </c>
      <c r="BB53" s="71"/>
      <c r="BC53" s="71"/>
      <c r="BD53" s="71"/>
      <c r="BE53" s="71"/>
      <c r="BF53" s="71"/>
      <c r="BG53" s="71"/>
      <c r="BH53" s="71"/>
      <c r="BI53" s="71"/>
      <c r="BJ53" s="71"/>
      <c r="BK53" s="71"/>
      <c r="BL53" s="71"/>
      <c r="BM53" s="179" t="s">
        <v>509</v>
      </c>
      <c r="BN53" s="71"/>
      <c r="BO53" s="71"/>
      <c r="BP53" s="71"/>
      <c r="BQ53" s="71"/>
      <c r="BR53" s="71"/>
      <c r="BS53" s="71"/>
      <c r="BT53" s="71"/>
      <c r="BU53" s="71"/>
      <c r="BV53" s="71"/>
      <c r="BW53" s="71"/>
      <c r="BX53" s="71"/>
      <c r="BY53" s="71"/>
      <c r="BZ53" s="71"/>
      <c r="CA53" s="71"/>
      <c r="CB53" s="71"/>
      <c r="CC53" s="71"/>
      <c r="CD53" s="71"/>
      <c r="CE53" s="71"/>
      <c r="CF53" s="71"/>
      <c r="CG53" s="71"/>
      <c r="CH53" s="71"/>
    </row>
    <row r="54" spans="53:86">
      <c r="BA54" s="71" t="s">
        <v>409</v>
      </c>
      <c r="BB54" s="71"/>
      <c r="BC54" s="71"/>
      <c r="BD54" s="71"/>
      <c r="BE54" s="71"/>
      <c r="BF54" s="71"/>
      <c r="BG54" s="71"/>
      <c r="BH54" s="71"/>
      <c r="BI54" s="71"/>
      <c r="BJ54" s="71"/>
      <c r="BK54" s="71"/>
      <c r="BL54" s="71"/>
      <c r="BM54" s="179" t="s">
        <v>510</v>
      </c>
      <c r="BN54" s="71"/>
      <c r="BO54" s="71"/>
      <c r="BP54" s="71"/>
      <c r="BQ54" s="71"/>
      <c r="BR54" s="71"/>
      <c r="BS54" s="71"/>
      <c r="BT54" s="71"/>
      <c r="BU54" s="71"/>
      <c r="BV54" s="71"/>
      <c r="BW54" s="71"/>
      <c r="BX54" s="71"/>
      <c r="BY54" s="71"/>
      <c r="BZ54" s="71"/>
      <c r="CA54" s="71"/>
      <c r="CB54" s="71"/>
      <c r="CC54" s="71"/>
      <c r="CD54" s="71"/>
      <c r="CE54" s="71"/>
      <c r="CF54" s="71"/>
      <c r="CG54" s="71"/>
      <c r="CH54" s="71"/>
    </row>
    <row r="55" spans="53:86">
      <c r="BA55" s="71" t="s">
        <v>410</v>
      </c>
      <c r="BB55" s="71"/>
      <c r="BC55" s="71"/>
      <c r="BD55" s="71"/>
      <c r="BE55" s="71"/>
      <c r="BF55" s="71"/>
      <c r="BG55" s="71"/>
      <c r="BH55" s="71"/>
      <c r="BI55" s="71"/>
      <c r="BJ55" s="71"/>
      <c r="BK55" s="71"/>
      <c r="BL55" s="71"/>
      <c r="BM55" s="179" t="s">
        <v>511</v>
      </c>
      <c r="BN55" s="71"/>
      <c r="BO55" s="71"/>
      <c r="BP55" s="71"/>
      <c r="BQ55" s="71"/>
      <c r="BR55" s="71"/>
      <c r="BS55" s="71"/>
      <c r="BT55" s="71"/>
      <c r="BU55" s="71"/>
      <c r="BV55" s="71"/>
      <c r="BW55" s="71"/>
      <c r="BX55" s="71"/>
      <c r="BY55" s="71"/>
      <c r="BZ55" s="71"/>
      <c r="CA55" s="71"/>
      <c r="CB55" s="71"/>
      <c r="CC55" s="71"/>
      <c r="CD55" s="71"/>
      <c r="CE55" s="71"/>
      <c r="CF55" s="71"/>
      <c r="CG55" s="71"/>
      <c r="CH55" s="71"/>
    </row>
    <row r="56" spans="53:86">
      <c r="BA56" s="71" t="s">
        <v>411</v>
      </c>
      <c r="BB56" s="71"/>
      <c r="BC56" s="71"/>
      <c r="BD56" s="71"/>
      <c r="BE56" s="71"/>
      <c r="BF56" s="71"/>
      <c r="BG56" s="71"/>
      <c r="BH56" s="71"/>
      <c r="BI56" s="71"/>
      <c r="BJ56" s="71"/>
      <c r="BK56" s="71"/>
      <c r="BL56" s="71"/>
      <c r="BM56" s="179" t="s">
        <v>512</v>
      </c>
      <c r="BN56" s="71"/>
      <c r="BO56" s="71"/>
      <c r="BP56" s="71"/>
      <c r="BQ56" s="71"/>
      <c r="BR56" s="71"/>
      <c r="BS56" s="71"/>
      <c r="BT56" s="71"/>
      <c r="BU56" s="71"/>
      <c r="BV56" s="71"/>
      <c r="BW56" s="71"/>
      <c r="BX56" s="71"/>
      <c r="BY56" s="71"/>
      <c r="BZ56" s="71"/>
      <c r="CA56" s="71"/>
      <c r="CB56" s="71"/>
      <c r="CC56" s="71"/>
      <c r="CD56" s="71"/>
      <c r="CE56" s="71"/>
      <c r="CF56" s="71"/>
      <c r="CG56" s="71"/>
      <c r="CH56" s="71"/>
    </row>
    <row r="57" spans="53:86">
      <c r="BA57" s="71"/>
      <c r="BB57" s="71"/>
      <c r="BC57" s="71"/>
      <c r="BD57" s="71"/>
      <c r="BE57" s="71"/>
      <c r="BF57" s="71"/>
      <c r="BG57" s="71"/>
      <c r="BH57" s="71"/>
      <c r="BI57" s="71"/>
      <c r="BJ57" s="71"/>
      <c r="BK57" s="71"/>
      <c r="BL57" s="71"/>
      <c r="BM57" s="179" t="s">
        <v>513</v>
      </c>
      <c r="BN57" s="71"/>
      <c r="BO57" s="71"/>
      <c r="BP57" s="71"/>
      <c r="BQ57" s="71"/>
      <c r="BR57" s="71"/>
      <c r="BS57" s="71"/>
      <c r="BT57" s="71"/>
      <c r="BU57" s="71"/>
      <c r="BV57" s="71"/>
      <c r="BW57" s="71"/>
      <c r="BX57" s="71"/>
      <c r="BY57" s="71"/>
      <c r="BZ57" s="71"/>
      <c r="CA57" s="71"/>
      <c r="CB57" s="71"/>
      <c r="CC57" s="71"/>
      <c r="CD57" s="71"/>
      <c r="CE57" s="71"/>
      <c r="CF57" s="71"/>
      <c r="CG57" s="71"/>
      <c r="CH57" s="71"/>
    </row>
    <row r="58" spans="53:86">
      <c r="BA58" s="71"/>
      <c r="BB58" s="71"/>
      <c r="BC58" s="71"/>
      <c r="BD58" s="71"/>
      <c r="BE58" s="71"/>
      <c r="BF58" s="71"/>
      <c r="BG58" s="71"/>
      <c r="BH58" s="71"/>
      <c r="BI58" s="71"/>
      <c r="BJ58" s="71"/>
      <c r="BK58" s="71"/>
      <c r="BL58" s="71"/>
      <c r="BM58" s="179" t="s">
        <v>514</v>
      </c>
      <c r="BN58" s="71"/>
      <c r="BO58" s="71"/>
      <c r="BP58" s="71"/>
      <c r="BQ58" s="71"/>
      <c r="BR58" s="71"/>
      <c r="BS58" s="71"/>
      <c r="BT58" s="71"/>
      <c r="BU58" s="71"/>
      <c r="BV58" s="71"/>
      <c r="BW58" s="71"/>
      <c r="BX58" s="71"/>
      <c r="BY58" s="71"/>
      <c r="BZ58" s="71"/>
      <c r="CA58" s="71"/>
      <c r="CB58" s="71"/>
      <c r="CC58" s="71"/>
      <c r="CD58" s="71"/>
      <c r="CE58" s="71"/>
      <c r="CF58" s="71"/>
      <c r="CG58" s="71"/>
      <c r="CH58" s="71"/>
    </row>
    <row r="59" spans="53:86">
      <c r="BA59" s="192" t="s">
        <v>745</v>
      </c>
      <c r="BB59" s="71"/>
      <c r="BC59" s="71"/>
      <c r="BD59" s="71"/>
      <c r="BE59" s="71"/>
      <c r="BF59" s="71"/>
      <c r="BG59" s="71"/>
      <c r="BH59" s="71"/>
      <c r="BI59" s="71"/>
      <c r="BJ59" s="71"/>
      <c r="BK59" s="71"/>
      <c r="BL59" s="71"/>
      <c r="BM59" s="179" t="s">
        <v>643</v>
      </c>
      <c r="BN59" s="71"/>
      <c r="BO59" s="71"/>
      <c r="BP59" s="71"/>
      <c r="BQ59" s="71"/>
      <c r="BR59" s="71"/>
      <c r="BS59" s="71"/>
      <c r="BT59" s="71"/>
      <c r="BU59" s="71"/>
      <c r="BV59" s="71"/>
      <c r="BW59" s="71"/>
      <c r="BX59" s="71"/>
      <c r="BY59" s="71"/>
      <c r="BZ59" s="71"/>
      <c r="CA59" s="71"/>
      <c r="CB59" s="71"/>
      <c r="CC59" s="71"/>
      <c r="CD59" s="71"/>
      <c r="CE59" s="71"/>
      <c r="CF59" s="71"/>
      <c r="CG59" s="71"/>
      <c r="CH59" s="71"/>
    </row>
    <row r="60" spans="53:86" ht="15">
      <c r="BA60" s="193" t="s">
        <v>746</v>
      </c>
      <c r="BB60" s="71"/>
      <c r="BC60" s="71"/>
      <c r="BD60" s="71"/>
      <c r="BE60" s="71"/>
      <c r="BF60" s="71"/>
      <c r="BG60" s="71"/>
      <c r="BH60" s="71"/>
      <c r="BI60" s="71"/>
      <c r="BJ60" s="71"/>
      <c r="BK60" s="71"/>
      <c r="BL60" s="71"/>
      <c r="BM60" s="180" t="s">
        <v>515</v>
      </c>
      <c r="BN60" s="71"/>
      <c r="BO60" s="71"/>
      <c r="BP60" s="71"/>
      <c r="BQ60" s="71"/>
      <c r="BR60" s="71"/>
      <c r="BS60" s="71"/>
      <c r="BT60" s="71"/>
      <c r="BU60" s="71"/>
      <c r="BV60" s="71"/>
      <c r="BW60" s="71"/>
      <c r="BX60" s="71"/>
      <c r="BY60" s="71"/>
      <c r="BZ60" s="71"/>
      <c r="CA60" s="71"/>
      <c r="CB60" s="71"/>
      <c r="CC60" s="71"/>
      <c r="CD60" s="71"/>
      <c r="CE60" s="71"/>
      <c r="CF60" s="71"/>
      <c r="CG60" s="71"/>
      <c r="CH60" s="71"/>
    </row>
    <row r="61" spans="53:86">
      <c r="BA61" s="194" t="s">
        <v>195</v>
      </c>
      <c r="BB61" s="71"/>
      <c r="BC61" s="71"/>
      <c r="BD61" s="71"/>
      <c r="BE61" s="71"/>
      <c r="BF61" s="71"/>
      <c r="BG61" s="71"/>
      <c r="BH61" s="71"/>
      <c r="BI61" s="71"/>
      <c r="BJ61" s="71"/>
      <c r="BK61" s="71"/>
      <c r="BL61" s="71"/>
      <c r="BM61" s="179" t="s">
        <v>516</v>
      </c>
      <c r="BN61" s="71"/>
      <c r="BO61" s="71"/>
      <c r="BP61" s="71"/>
      <c r="BQ61" s="71"/>
      <c r="BR61" s="71"/>
      <c r="BS61" s="71"/>
      <c r="BT61" s="71"/>
      <c r="BU61" s="71"/>
      <c r="BV61" s="71"/>
      <c r="BW61" s="71"/>
      <c r="BX61" s="71"/>
      <c r="BY61" s="71"/>
      <c r="BZ61" s="71"/>
      <c r="CA61" s="71"/>
      <c r="CB61" s="71"/>
      <c r="CC61" s="71"/>
      <c r="CD61" s="71"/>
      <c r="CE61" s="71"/>
      <c r="CF61" s="71"/>
      <c r="CG61" s="71"/>
      <c r="CH61" s="71"/>
    </row>
    <row r="62" spans="53:86" ht="25.5">
      <c r="BA62" s="194" t="s">
        <v>803</v>
      </c>
      <c r="BB62" s="71"/>
      <c r="BC62" s="71"/>
      <c r="BD62" s="71"/>
      <c r="BE62" s="71"/>
      <c r="BF62" s="71"/>
      <c r="BG62" s="71"/>
      <c r="BH62" s="71"/>
      <c r="BI62" s="71"/>
      <c r="BJ62" s="71"/>
      <c r="BK62" s="71"/>
      <c r="BL62" s="71"/>
      <c r="BM62" s="179" t="s">
        <v>517</v>
      </c>
      <c r="BN62" s="71"/>
      <c r="BO62" s="71"/>
      <c r="BP62" s="71"/>
      <c r="BQ62" s="71"/>
      <c r="BR62" s="71"/>
      <c r="BS62" s="71"/>
      <c r="BT62" s="71"/>
      <c r="BU62" s="71"/>
      <c r="BV62" s="71"/>
      <c r="BW62" s="71"/>
      <c r="BX62" s="71"/>
      <c r="BY62" s="71"/>
      <c r="BZ62" s="71"/>
      <c r="CA62" s="71"/>
      <c r="CB62" s="71"/>
      <c r="CC62" s="71"/>
      <c r="CD62" s="71"/>
      <c r="CE62" s="71"/>
      <c r="CF62" s="71"/>
      <c r="CG62" s="71"/>
      <c r="CH62" s="71"/>
    </row>
    <row r="63" spans="53:86">
      <c r="BA63" s="194" t="s">
        <v>804</v>
      </c>
      <c r="BB63" s="71"/>
      <c r="BC63" s="71"/>
      <c r="BD63" s="71"/>
      <c r="BE63" s="71"/>
      <c r="BF63" s="71"/>
      <c r="BG63" s="71"/>
      <c r="BH63" s="71"/>
      <c r="BI63" s="71"/>
      <c r="BJ63" s="71"/>
      <c r="BK63" s="71"/>
      <c r="BL63" s="71"/>
      <c r="BM63" s="179" t="s">
        <v>518</v>
      </c>
      <c r="BN63" s="71"/>
      <c r="BO63" s="71"/>
      <c r="BP63" s="71"/>
      <c r="BQ63" s="71"/>
      <c r="BR63" s="71"/>
      <c r="BS63" s="71"/>
      <c r="BT63" s="71"/>
      <c r="BU63" s="71"/>
      <c r="BV63" s="71"/>
      <c r="BW63" s="71"/>
      <c r="BX63" s="71"/>
      <c r="BY63" s="71"/>
      <c r="BZ63" s="71"/>
      <c r="CA63" s="71"/>
      <c r="CB63" s="71"/>
      <c r="CC63" s="71"/>
      <c r="CD63" s="71"/>
      <c r="CE63" s="71"/>
      <c r="CF63" s="71"/>
      <c r="CG63" s="71"/>
      <c r="CH63" s="71"/>
    </row>
    <row r="64" spans="53:86">
      <c r="BA64" s="194" t="s">
        <v>64</v>
      </c>
      <c r="BB64" s="71"/>
      <c r="BC64" s="71"/>
      <c r="BD64" s="71"/>
      <c r="BE64" s="71"/>
      <c r="BF64" s="71"/>
      <c r="BG64" s="71"/>
      <c r="BH64" s="71"/>
      <c r="BI64" s="71"/>
      <c r="BJ64" s="71"/>
      <c r="BK64" s="71"/>
      <c r="BL64" s="71"/>
      <c r="BM64" s="179" t="s">
        <v>519</v>
      </c>
      <c r="BN64" s="71"/>
      <c r="BO64" s="71"/>
      <c r="BP64" s="71"/>
      <c r="BQ64" s="71"/>
      <c r="BR64" s="71"/>
      <c r="BS64" s="71"/>
      <c r="BT64" s="71"/>
      <c r="BU64" s="71"/>
      <c r="BV64" s="71"/>
      <c r="BW64" s="71"/>
      <c r="BX64" s="71"/>
      <c r="BY64" s="71"/>
      <c r="BZ64" s="71"/>
      <c r="CA64" s="71"/>
      <c r="CB64" s="71"/>
      <c r="CC64" s="71"/>
      <c r="CD64" s="71"/>
      <c r="CE64" s="71"/>
      <c r="CF64" s="71"/>
      <c r="CG64" s="71"/>
      <c r="CH64" s="71"/>
    </row>
    <row r="65" spans="53:86">
      <c r="BA65" s="194" t="s">
        <v>805</v>
      </c>
      <c r="BB65" s="71"/>
      <c r="BC65" s="71"/>
      <c r="BD65" s="71"/>
      <c r="BE65" s="71"/>
      <c r="BF65" s="71"/>
      <c r="BG65" s="71"/>
      <c r="BH65" s="71"/>
      <c r="BI65" s="71"/>
      <c r="BJ65" s="71"/>
      <c r="BK65" s="71"/>
      <c r="BL65" s="71"/>
      <c r="BM65" s="179" t="s">
        <v>520</v>
      </c>
      <c r="BN65" s="71"/>
      <c r="BO65" s="71"/>
      <c r="BP65" s="71"/>
      <c r="BQ65" s="71"/>
      <c r="BR65" s="71"/>
      <c r="BS65" s="71"/>
      <c r="BT65" s="71"/>
      <c r="BU65" s="71"/>
      <c r="BV65" s="71"/>
      <c r="BW65" s="71"/>
      <c r="BX65" s="71"/>
      <c r="BY65" s="71"/>
      <c r="BZ65" s="71"/>
      <c r="CA65" s="71"/>
      <c r="CB65" s="71"/>
      <c r="CC65" s="71"/>
      <c r="CD65" s="71"/>
      <c r="CE65" s="71"/>
      <c r="CF65" s="71"/>
      <c r="CG65" s="71"/>
      <c r="CH65" s="71"/>
    </row>
    <row r="66" spans="53:86" ht="15">
      <c r="BA66" s="193" t="s">
        <v>747</v>
      </c>
      <c r="BB66" s="71"/>
      <c r="BC66" s="71"/>
      <c r="BD66" s="71"/>
      <c r="BE66" s="71"/>
      <c r="BF66" s="71"/>
      <c r="BG66" s="71"/>
      <c r="BH66" s="71"/>
      <c r="BI66" s="71"/>
      <c r="BJ66" s="71"/>
      <c r="BK66" s="71"/>
      <c r="BL66" s="71"/>
      <c r="BM66" s="179" t="s">
        <v>521</v>
      </c>
      <c r="BN66" s="71"/>
      <c r="BO66" s="71"/>
      <c r="BP66" s="71"/>
      <c r="BQ66" s="71"/>
      <c r="BR66" s="71"/>
      <c r="BS66" s="71"/>
      <c r="BT66" s="71"/>
      <c r="BU66" s="71"/>
      <c r="BV66" s="71"/>
      <c r="BW66" s="71"/>
      <c r="BX66" s="71"/>
      <c r="BY66" s="71"/>
      <c r="BZ66" s="71"/>
      <c r="CA66" s="71"/>
      <c r="CB66" s="71"/>
      <c r="CC66" s="71"/>
      <c r="CD66" s="71"/>
      <c r="CE66" s="71"/>
      <c r="CF66" s="71"/>
      <c r="CG66" s="71"/>
      <c r="CH66" s="71"/>
    </row>
    <row r="67" spans="53:86">
      <c r="BA67" t="s">
        <v>748</v>
      </c>
      <c r="BB67" s="71"/>
      <c r="BC67" s="71"/>
      <c r="BD67" s="71"/>
      <c r="BE67" s="71"/>
      <c r="BF67" s="71"/>
      <c r="BG67" s="71"/>
      <c r="BH67" s="71"/>
      <c r="BI67" s="71"/>
      <c r="BJ67" s="71"/>
      <c r="BK67" s="71"/>
      <c r="BL67" s="71"/>
      <c r="BM67" s="179" t="s">
        <v>522</v>
      </c>
      <c r="BN67" s="71"/>
      <c r="BO67" s="71"/>
      <c r="BP67" s="71"/>
      <c r="BQ67" s="71"/>
      <c r="BR67" s="71"/>
      <c r="BS67" s="71"/>
      <c r="BT67" s="71"/>
      <c r="BU67" s="71"/>
      <c r="BV67" s="71"/>
      <c r="BW67" s="71"/>
      <c r="BX67" s="71"/>
      <c r="BY67" s="71"/>
      <c r="BZ67" s="71"/>
      <c r="CA67" s="71"/>
      <c r="CB67" s="71"/>
      <c r="CC67" s="71"/>
      <c r="CD67" s="71"/>
      <c r="CE67" s="71"/>
      <c r="CF67" s="71"/>
      <c r="CG67" s="71"/>
      <c r="CH67" s="71"/>
    </row>
    <row r="68" spans="53:86">
      <c r="BA68" t="s">
        <v>749</v>
      </c>
      <c r="BB68" s="71"/>
      <c r="BC68" s="71"/>
      <c r="BD68" s="71"/>
      <c r="BE68" s="71"/>
      <c r="BF68" s="71"/>
      <c r="BG68" s="71"/>
      <c r="BH68" s="71"/>
      <c r="BI68" s="71"/>
      <c r="BJ68" s="71"/>
      <c r="BK68" s="71"/>
      <c r="BL68" s="71"/>
      <c r="BM68" s="179" t="s">
        <v>523</v>
      </c>
      <c r="BN68" s="71"/>
      <c r="BO68" s="71"/>
      <c r="BP68" s="71"/>
      <c r="BQ68" s="71"/>
      <c r="BR68" s="71"/>
      <c r="BS68" s="71"/>
      <c r="BT68" s="71"/>
      <c r="BU68" s="71"/>
      <c r="BV68" s="71"/>
      <c r="BW68" s="71"/>
      <c r="BX68" s="71"/>
      <c r="BY68" s="71"/>
      <c r="BZ68" s="71"/>
      <c r="CA68" s="71"/>
      <c r="CB68" s="71"/>
      <c r="CC68" s="71"/>
      <c r="CD68" s="71"/>
      <c r="CE68" s="71"/>
      <c r="CF68" s="71"/>
      <c r="CG68" s="71"/>
      <c r="CH68" s="71"/>
    </row>
    <row r="69" spans="53:86">
      <c r="BA69" t="s">
        <v>750</v>
      </c>
      <c r="BB69" s="71"/>
      <c r="BC69" s="71"/>
      <c r="BD69" s="71"/>
      <c r="BE69" s="71"/>
      <c r="BF69" s="71"/>
      <c r="BG69" s="71"/>
      <c r="BH69" s="71"/>
      <c r="BI69" s="71"/>
      <c r="BJ69" s="71"/>
      <c r="BK69" s="71"/>
      <c r="BL69" s="71"/>
      <c r="BM69" s="179" t="s">
        <v>524</v>
      </c>
      <c r="BN69" s="71"/>
      <c r="BO69" s="71"/>
      <c r="BP69" s="71"/>
      <c r="BQ69" s="71"/>
      <c r="BR69" s="71"/>
      <c r="BS69" s="71"/>
      <c r="BT69" s="71"/>
      <c r="BU69" s="71"/>
      <c r="BV69" s="71"/>
      <c r="BW69" s="71"/>
      <c r="BX69" s="71"/>
      <c r="BY69" s="71"/>
      <c r="BZ69" s="71"/>
      <c r="CA69" s="71"/>
      <c r="CB69" s="71"/>
      <c r="CC69" s="71"/>
      <c r="CD69" s="71"/>
      <c r="CE69" s="71"/>
      <c r="CF69" s="71"/>
      <c r="CG69" s="71"/>
      <c r="CH69" s="71"/>
    </row>
    <row r="70" spans="53:86">
      <c r="BA70" t="s">
        <v>751</v>
      </c>
      <c r="BB70" s="71"/>
      <c r="BC70" s="71"/>
      <c r="BD70" s="71"/>
      <c r="BE70" s="71"/>
      <c r="BF70" s="71"/>
      <c r="BG70" s="71"/>
      <c r="BH70" s="71"/>
      <c r="BI70" s="71"/>
      <c r="BJ70" s="71"/>
      <c r="BK70" s="71"/>
      <c r="BL70" s="71"/>
      <c r="BM70" s="179" t="s">
        <v>525</v>
      </c>
      <c r="BN70" s="71"/>
      <c r="BO70" s="71"/>
      <c r="BP70" s="71"/>
      <c r="BQ70" s="71"/>
      <c r="BR70" s="71"/>
      <c r="BS70" s="71"/>
      <c r="BT70" s="71"/>
      <c r="BU70" s="71"/>
      <c r="BV70" s="71"/>
      <c r="BW70" s="71"/>
      <c r="BX70" s="71"/>
      <c r="BY70" s="71"/>
      <c r="BZ70" s="71"/>
      <c r="CA70" s="71"/>
      <c r="CB70" s="71"/>
      <c r="CC70" s="71"/>
      <c r="CD70" s="71"/>
      <c r="CE70" s="71"/>
      <c r="CF70" s="71"/>
      <c r="CG70" s="71"/>
      <c r="CH70" s="71"/>
    </row>
    <row r="71" spans="53:86">
      <c r="BA71" t="s">
        <v>752</v>
      </c>
      <c r="BB71" s="71"/>
      <c r="BC71" s="71"/>
      <c r="BD71" s="71"/>
      <c r="BE71" s="71"/>
      <c r="BF71" s="71"/>
      <c r="BG71" s="71"/>
      <c r="BH71" s="71"/>
      <c r="BI71" s="71"/>
      <c r="BJ71" s="71"/>
      <c r="BK71" s="71"/>
      <c r="BL71" s="71"/>
      <c r="BM71" s="179" t="s">
        <v>526</v>
      </c>
      <c r="BN71" s="71"/>
      <c r="BO71" s="71"/>
      <c r="BP71" s="71"/>
      <c r="BQ71" s="71"/>
      <c r="BR71" s="71"/>
      <c r="BS71" s="71"/>
      <c r="BT71" s="71"/>
      <c r="BU71" s="71"/>
      <c r="BV71" s="71"/>
      <c r="BW71" s="71"/>
      <c r="BX71" s="71"/>
      <c r="BY71" s="71"/>
      <c r="BZ71" s="71"/>
      <c r="CA71" s="71"/>
      <c r="CB71" s="71"/>
      <c r="CC71" s="71"/>
      <c r="CD71" s="71"/>
      <c r="CE71" s="71"/>
      <c r="CF71" s="71"/>
      <c r="CG71" s="71"/>
      <c r="CH71" s="71"/>
    </row>
    <row r="72" spans="53:86">
      <c r="BA72" t="s">
        <v>753</v>
      </c>
      <c r="BB72" s="71"/>
      <c r="BC72" s="71"/>
      <c r="BD72" s="71"/>
      <c r="BE72" s="71"/>
      <c r="BF72" s="71"/>
      <c r="BG72" s="71"/>
      <c r="BH72" s="71"/>
      <c r="BI72" s="71"/>
      <c r="BJ72" s="71"/>
      <c r="BK72" s="71"/>
      <c r="BL72" s="71"/>
      <c r="BM72" s="179" t="s">
        <v>527</v>
      </c>
      <c r="BN72" s="71"/>
      <c r="BO72" s="71"/>
      <c r="BP72" s="71"/>
      <c r="BQ72" s="71"/>
      <c r="BR72" s="71"/>
      <c r="BS72" s="71"/>
      <c r="BT72" s="71"/>
      <c r="BU72" s="71"/>
      <c r="BV72" s="71"/>
      <c r="BW72" s="71"/>
      <c r="BX72" s="71"/>
      <c r="BY72" s="71"/>
      <c r="BZ72" s="71"/>
      <c r="CA72" s="71"/>
      <c r="CB72" s="71"/>
      <c r="CC72" s="71"/>
      <c r="CD72" s="71"/>
      <c r="CE72" s="71"/>
      <c r="CF72" s="71"/>
      <c r="CG72" s="71"/>
      <c r="CH72" s="71"/>
    </row>
    <row r="73" spans="53:86">
      <c r="BA73" t="s">
        <v>754</v>
      </c>
      <c r="BB73" s="71"/>
      <c r="BC73" s="71"/>
      <c r="BD73" s="71"/>
      <c r="BE73" s="71"/>
      <c r="BF73" s="71"/>
      <c r="BG73" s="71"/>
      <c r="BH73" s="71"/>
      <c r="BI73" s="71"/>
      <c r="BJ73" s="71"/>
      <c r="BK73" s="71"/>
      <c r="BL73" s="71"/>
      <c r="BM73" s="179" t="s">
        <v>528</v>
      </c>
      <c r="BN73" s="71"/>
      <c r="BO73" s="71"/>
      <c r="BP73" s="71"/>
      <c r="BQ73" s="71"/>
      <c r="BR73" s="71"/>
      <c r="BS73" s="71"/>
      <c r="BT73" s="71"/>
      <c r="BU73" s="71"/>
      <c r="BV73" s="71"/>
      <c r="BW73" s="71"/>
      <c r="BX73" s="71"/>
      <c r="BY73" s="71"/>
      <c r="BZ73" s="71"/>
      <c r="CA73" s="71"/>
      <c r="CB73" s="71"/>
      <c r="CC73" s="71"/>
      <c r="CD73" s="71"/>
      <c r="CE73" s="71"/>
      <c r="CF73" s="71"/>
      <c r="CG73" s="71"/>
      <c r="CH73" s="71"/>
    </row>
    <row r="74" spans="53:86">
      <c r="BA74" t="s">
        <v>755</v>
      </c>
      <c r="BB74" s="71"/>
      <c r="BC74" s="71"/>
      <c r="BD74" s="71"/>
      <c r="BE74" s="71"/>
      <c r="BF74" s="71"/>
      <c r="BG74" s="71"/>
      <c r="BH74" s="71"/>
      <c r="BI74" s="71"/>
      <c r="BJ74" s="71"/>
      <c r="BK74" s="71"/>
      <c r="BL74" s="71"/>
      <c r="BM74" s="179" t="s">
        <v>529</v>
      </c>
      <c r="BN74" s="71"/>
      <c r="BO74" s="71"/>
      <c r="BP74" s="71"/>
      <c r="BQ74" s="71"/>
      <c r="BR74" s="71"/>
      <c r="BS74" s="71"/>
      <c r="BT74" s="71"/>
      <c r="BU74" s="71"/>
      <c r="BV74" s="71"/>
      <c r="BW74" s="71"/>
      <c r="BX74" s="71"/>
      <c r="BY74" s="71"/>
      <c r="BZ74" s="71"/>
      <c r="CA74" s="71"/>
      <c r="CB74" s="71"/>
      <c r="CC74" s="71"/>
      <c r="CD74" s="71"/>
      <c r="CE74" s="71"/>
      <c r="CF74" s="71"/>
      <c r="CG74" s="71"/>
      <c r="CH74" s="71"/>
    </row>
    <row r="75" spans="53:86">
      <c r="BA75" t="s">
        <v>756</v>
      </c>
      <c r="BB75" s="71"/>
      <c r="BC75" s="71"/>
      <c r="BD75" s="71"/>
      <c r="BE75" s="71"/>
      <c r="BF75" s="71"/>
      <c r="BG75" s="71"/>
      <c r="BH75" s="71"/>
      <c r="BI75" s="71"/>
      <c r="BJ75" s="71"/>
      <c r="BK75" s="71"/>
      <c r="BL75" s="71"/>
      <c r="BM75" s="179" t="s">
        <v>530</v>
      </c>
      <c r="BN75" s="71"/>
      <c r="BO75" s="71"/>
      <c r="BP75" s="71"/>
      <c r="BQ75" s="71"/>
      <c r="BR75" s="71"/>
      <c r="BS75" s="71"/>
      <c r="BT75" s="71"/>
      <c r="BU75" s="71"/>
      <c r="BV75" s="71"/>
      <c r="BW75" s="71"/>
      <c r="BX75" s="71"/>
      <c r="BY75" s="71"/>
      <c r="BZ75" s="71"/>
      <c r="CA75" s="71"/>
      <c r="CB75" s="71"/>
      <c r="CC75" s="71"/>
      <c r="CD75" s="71"/>
      <c r="CE75" s="71"/>
      <c r="CF75" s="71"/>
      <c r="CG75" s="71"/>
      <c r="CH75" s="71"/>
    </row>
    <row r="76" spans="53:86" ht="15">
      <c r="BA76" s="193" t="s">
        <v>799</v>
      </c>
      <c r="BB76" s="71"/>
      <c r="BC76" s="71"/>
      <c r="BD76" s="71"/>
      <c r="BE76" s="71"/>
      <c r="BF76" s="71"/>
      <c r="BG76" s="71"/>
      <c r="BH76" s="71"/>
      <c r="BI76" s="71"/>
      <c r="BJ76" s="71"/>
      <c r="BK76" s="71"/>
      <c r="BL76" s="71"/>
      <c r="BM76" s="179"/>
      <c r="BN76" s="71"/>
      <c r="BO76" s="71"/>
      <c r="BP76" s="71"/>
      <c r="BQ76" s="71"/>
      <c r="BR76" s="71"/>
      <c r="BS76" s="71"/>
      <c r="BT76" s="71"/>
      <c r="BU76" s="71"/>
      <c r="BV76" s="71"/>
      <c r="BW76" s="71"/>
      <c r="BX76" s="71"/>
      <c r="BY76" s="71"/>
      <c r="BZ76" s="71"/>
      <c r="CA76" s="71"/>
      <c r="CB76" s="71"/>
      <c r="CC76" s="71"/>
      <c r="CD76" s="71"/>
      <c r="CE76" s="71"/>
      <c r="CF76" s="71"/>
      <c r="CG76" s="71"/>
      <c r="CH76" s="71"/>
    </row>
    <row r="77" spans="53:86">
      <c r="BA77" t="s">
        <v>796</v>
      </c>
      <c r="BB77" s="71"/>
      <c r="BC77" s="71"/>
      <c r="BD77" s="71"/>
      <c r="BE77" s="71"/>
      <c r="BF77" s="71"/>
      <c r="BG77" s="71"/>
      <c r="BH77" s="71"/>
      <c r="BI77" s="71"/>
      <c r="BJ77" s="71"/>
      <c r="BK77" s="71"/>
      <c r="BL77" s="71"/>
      <c r="BM77" s="179"/>
      <c r="BN77" s="71"/>
      <c r="BO77" s="71"/>
      <c r="BP77" s="71"/>
      <c r="BQ77" s="71"/>
      <c r="BR77" s="71"/>
      <c r="BS77" s="71"/>
      <c r="BT77" s="71"/>
      <c r="BU77" s="71"/>
      <c r="BV77" s="71"/>
      <c r="BW77" s="71"/>
      <c r="BX77" s="71"/>
      <c r="BY77" s="71"/>
      <c r="BZ77" s="71"/>
      <c r="CA77" s="71"/>
      <c r="CB77" s="71"/>
      <c r="CC77" s="71"/>
      <c r="CD77" s="71"/>
      <c r="CE77" s="71"/>
      <c r="CF77" s="71"/>
      <c r="CG77" s="71"/>
      <c r="CH77" s="71"/>
    </row>
    <row r="78" spans="53:86">
      <c r="BA78" t="s">
        <v>797</v>
      </c>
      <c r="BB78" s="71"/>
      <c r="BC78" s="71"/>
      <c r="BD78" s="71"/>
      <c r="BE78" s="71"/>
      <c r="BF78" s="71"/>
      <c r="BG78" s="71"/>
      <c r="BH78" s="71"/>
      <c r="BI78" s="71"/>
      <c r="BJ78" s="71"/>
      <c r="BK78" s="71"/>
      <c r="BL78" s="71"/>
      <c r="BM78" s="179"/>
      <c r="BN78" s="71"/>
      <c r="BO78" s="71"/>
      <c r="BP78" s="71"/>
      <c r="BQ78" s="71"/>
      <c r="BR78" s="71"/>
      <c r="BS78" s="71"/>
      <c r="BT78" s="71"/>
      <c r="BU78" s="71"/>
      <c r="BV78" s="71"/>
      <c r="BW78" s="71"/>
      <c r="BX78" s="71"/>
      <c r="BY78" s="71"/>
      <c r="BZ78" s="71"/>
      <c r="CA78" s="71"/>
      <c r="CB78" s="71"/>
      <c r="CC78" s="71"/>
      <c r="CD78" s="71"/>
      <c r="CE78" s="71"/>
      <c r="CF78" s="71"/>
      <c r="CG78" s="71"/>
      <c r="CH78" s="71"/>
    </row>
    <row r="79" spans="53:86">
      <c r="BA79" t="s">
        <v>798</v>
      </c>
      <c r="BB79" s="71"/>
      <c r="BC79" s="71"/>
      <c r="BD79" s="71"/>
      <c r="BE79" s="71"/>
      <c r="BF79" s="71"/>
      <c r="BG79" s="71"/>
      <c r="BH79" s="71"/>
      <c r="BI79" s="71"/>
      <c r="BJ79" s="71"/>
      <c r="BK79" s="71"/>
      <c r="BL79" s="71"/>
      <c r="BM79" s="179"/>
      <c r="BN79" s="71"/>
      <c r="BO79" s="71"/>
      <c r="BP79" s="71"/>
      <c r="BQ79" s="71"/>
      <c r="BR79" s="71"/>
      <c r="BS79" s="71"/>
      <c r="BT79" s="71"/>
      <c r="BU79" s="71"/>
      <c r="BV79" s="71"/>
      <c r="BW79" s="71"/>
      <c r="BX79" s="71"/>
      <c r="BY79" s="71"/>
      <c r="BZ79" s="71"/>
      <c r="CA79" s="71"/>
      <c r="CB79" s="71"/>
      <c r="CC79" s="71"/>
      <c r="CD79" s="71"/>
      <c r="CE79" s="71"/>
      <c r="CF79" s="71"/>
      <c r="CG79" s="71"/>
      <c r="CH79" s="71"/>
    </row>
    <row r="80" spans="53:86" ht="15">
      <c r="BA80" s="193" t="s">
        <v>757</v>
      </c>
      <c r="BB80" s="71"/>
      <c r="BC80" s="71"/>
      <c r="BD80" s="71"/>
      <c r="BE80" s="71"/>
      <c r="BF80" s="71"/>
      <c r="BG80" s="71"/>
      <c r="BH80" s="71"/>
      <c r="BI80" s="71"/>
      <c r="BJ80" s="71"/>
      <c r="BK80" s="71"/>
      <c r="BL80" s="71"/>
      <c r="BM80" s="180" t="s">
        <v>531</v>
      </c>
      <c r="BN80" s="71"/>
      <c r="BO80" s="71"/>
      <c r="BP80" s="71"/>
      <c r="BQ80" s="71"/>
      <c r="BR80" s="71"/>
      <c r="BS80" s="71"/>
      <c r="BT80" s="71"/>
      <c r="BU80" s="71"/>
      <c r="BV80" s="71"/>
      <c r="BW80" s="71"/>
      <c r="BX80" s="71"/>
      <c r="BY80" s="71"/>
      <c r="BZ80" s="71"/>
      <c r="CA80" s="71"/>
      <c r="CB80" s="71"/>
      <c r="CC80" s="71"/>
      <c r="CD80" s="71"/>
      <c r="CE80" s="71"/>
      <c r="CF80" s="71"/>
      <c r="CG80" s="71"/>
      <c r="CH80" s="71"/>
    </row>
    <row r="81" spans="53:86">
      <c r="BA81" t="s">
        <v>758</v>
      </c>
      <c r="BB81" s="71"/>
      <c r="BC81" s="71"/>
      <c r="BD81" s="71"/>
      <c r="BE81" s="71"/>
      <c r="BF81" s="71"/>
      <c r="BG81" s="71"/>
      <c r="BH81" s="71"/>
      <c r="BI81" s="71"/>
      <c r="BJ81" s="71"/>
      <c r="BK81" s="71"/>
      <c r="BL81" s="71"/>
      <c r="BM81" s="179" t="s">
        <v>532</v>
      </c>
      <c r="BN81" s="71"/>
      <c r="BO81" s="71"/>
      <c r="BP81" s="71"/>
      <c r="BQ81" s="71"/>
      <c r="BR81" s="71"/>
      <c r="BS81" s="71"/>
      <c r="BT81" s="71"/>
      <c r="BU81" s="71"/>
      <c r="BV81" s="71"/>
      <c r="BW81" s="71"/>
      <c r="BX81" s="71"/>
      <c r="BY81" s="71"/>
      <c r="BZ81" s="71"/>
      <c r="CA81" s="71"/>
      <c r="CB81" s="71"/>
      <c r="CC81" s="71"/>
      <c r="CD81" s="71"/>
      <c r="CE81" s="71"/>
      <c r="CF81" s="71"/>
      <c r="CG81" s="71"/>
      <c r="CH81" s="71"/>
    </row>
    <row r="82" spans="53:86">
      <c r="BA82" t="s">
        <v>759</v>
      </c>
      <c r="BB82" s="71"/>
      <c r="BC82" s="71"/>
      <c r="BD82" s="71"/>
      <c r="BE82" s="71"/>
      <c r="BF82" s="71"/>
      <c r="BG82" s="71"/>
      <c r="BH82" s="71"/>
      <c r="BI82" s="71"/>
      <c r="BJ82" s="71"/>
      <c r="BK82" s="71"/>
      <c r="BL82" s="71"/>
      <c r="BM82" s="179" t="s">
        <v>533</v>
      </c>
      <c r="BN82" s="71"/>
      <c r="BO82" s="71"/>
      <c r="BP82" s="71"/>
      <c r="BQ82" s="71"/>
      <c r="BR82" s="71"/>
      <c r="BS82" s="71"/>
      <c r="BT82" s="71"/>
      <c r="BU82" s="71"/>
      <c r="BV82" s="71"/>
      <c r="BW82" s="71"/>
      <c r="BX82" s="71"/>
      <c r="BY82" s="71"/>
      <c r="BZ82" s="71"/>
      <c r="CA82" s="71"/>
      <c r="CB82" s="71"/>
      <c r="CC82" s="71"/>
      <c r="CD82" s="71"/>
      <c r="CE82" s="71"/>
      <c r="CF82" s="71"/>
      <c r="CG82" s="71"/>
      <c r="CH82" s="71"/>
    </row>
    <row r="83" spans="53:86">
      <c r="BA83" t="s">
        <v>760</v>
      </c>
      <c r="BB83" s="71"/>
      <c r="BC83" s="71"/>
      <c r="BD83" s="71"/>
      <c r="BE83" s="71"/>
      <c r="BF83" s="71"/>
      <c r="BG83" s="71"/>
      <c r="BH83" s="71"/>
      <c r="BI83" s="71"/>
      <c r="BJ83" s="71"/>
      <c r="BK83" s="71"/>
      <c r="BL83" s="71"/>
      <c r="BM83" s="179" t="s">
        <v>534</v>
      </c>
      <c r="BN83" s="71"/>
      <c r="BO83" s="71"/>
      <c r="BP83" s="71"/>
      <c r="BQ83" s="71"/>
      <c r="BR83" s="71"/>
      <c r="BS83" s="71"/>
      <c r="BT83" s="71"/>
      <c r="BU83" s="71"/>
      <c r="BV83" s="71"/>
      <c r="BW83" s="71"/>
      <c r="BX83" s="71"/>
      <c r="BY83" s="71"/>
      <c r="BZ83" s="71"/>
      <c r="CA83" s="71"/>
      <c r="CB83" s="71"/>
      <c r="CC83" s="71"/>
      <c r="CD83" s="71"/>
      <c r="CE83" s="71"/>
      <c r="CF83" s="71"/>
      <c r="CG83" s="71"/>
      <c r="CH83" s="71"/>
    </row>
    <row r="84" spans="53:86">
      <c r="BA84" t="s">
        <v>761</v>
      </c>
      <c r="BB84" s="71"/>
      <c r="BC84" s="71"/>
      <c r="BD84" s="71"/>
      <c r="BE84" s="71"/>
      <c r="BF84" s="71"/>
      <c r="BG84" s="71"/>
      <c r="BH84" s="71"/>
      <c r="BI84" s="71"/>
      <c r="BJ84" s="71"/>
      <c r="BK84" s="71"/>
      <c r="BL84" s="71"/>
      <c r="BM84" s="179" t="s">
        <v>535</v>
      </c>
      <c r="BN84" s="71"/>
      <c r="BO84" s="71"/>
      <c r="BP84" s="71"/>
      <c r="BQ84" s="71"/>
      <c r="BR84" s="71"/>
      <c r="BS84" s="71"/>
      <c r="BT84" s="71"/>
      <c r="BU84" s="71"/>
      <c r="BV84" s="71"/>
      <c r="BW84" s="71"/>
      <c r="BX84" s="71"/>
      <c r="BY84" s="71"/>
      <c r="BZ84" s="71"/>
      <c r="CA84" s="71"/>
      <c r="CB84" s="71"/>
      <c r="CC84" s="71"/>
      <c r="CD84" s="71"/>
      <c r="CE84" s="71"/>
      <c r="CF84" s="71"/>
      <c r="CG84" s="71"/>
      <c r="CH84" s="71"/>
    </row>
    <row r="85" spans="53:86">
      <c r="BA85" t="s">
        <v>80</v>
      </c>
      <c r="BB85" s="71"/>
      <c r="BC85" s="71"/>
      <c r="BD85" s="71"/>
      <c r="BE85" s="71"/>
      <c r="BF85" s="71"/>
      <c r="BG85" s="71"/>
      <c r="BH85" s="71"/>
      <c r="BI85" s="71"/>
      <c r="BJ85" s="71"/>
      <c r="BK85" s="71"/>
      <c r="BL85" s="71"/>
      <c r="BM85" s="179" t="s">
        <v>98</v>
      </c>
      <c r="BN85" s="71"/>
      <c r="BO85" s="71"/>
      <c r="BP85" s="71"/>
      <c r="BQ85" s="71"/>
      <c r="BR85" s="71"/>
      <c r="BS85" s="71"/>
      <c r="BT85" s="71"/>
      <c r="BU85" s="71"/>
      <c r="BV85" s="71"/>
      <c r="BW85" s="71"/>
      <c r="BX85" s="71"/>
      <c r="BY85" s="71"/>
      <c r="BZ85" s="71"/>
      <c r="CA85" s="71"/>
      <c r="CB85" s="71"/>
      <c r="CC85" s="71"/>
      <c r="CD85" s="71"/>
      <c r="CE85" s="71"/>
      <c r="CF85" s="71"/>
      <c r="CG85" s="71"/>
      <c r="CH85" s="71"/>
    </row>
    <row r="86" spans="53:86">
      <c r="BA86" t="s">
        <v>762</v>
      </c>
      <c r="BB86" s="71"/>
      <c r="BC86" s="71"/>
      <c r="BD86" s="71"/>
      <c r="BE86" s="71"/>
      <c r="BF86" s="71"/>
      <c r="BG86" s="71"/>
      <c r="BH86" s="71"/>
      <c r="BI86" s="71"/>
      <c r="BJ86" s="71"/>
      <c r="BK86" s="71"/>
      <c r="BL86" s="71"/>
      <c r="BM86" s="179" t="s">
        <v>644</v>
      </c>
      <c r="BN86" s="71"/>
      <c r="BO86" s="71"/>
      <c r="BP86" s="71"/>
      <c r="BQ86" s="71"/>
      <c r="BR86" s="71"/>
      <c r="BS86" s="71"/>
      <c r="BT86" s="71"/>
      <c r="BU86" s="71"/>
      <c r="BV86" s="71"/>
      <c r="BW86" s="71"/>
      <c r="BX86" s="71"/>
      <c r="BY86" s="71"/>
      <c r="BZ86" s="71"/>
      <c r="CA86" s="71"/>
      <c r="CB86" s="71"/>
      <c r="CC86" s="71"/>
      <c r="CD86" s="71"/>
      <c r="CE86" s="71"/>
      <c r="CF86" s="71"/>
      <c r="CG86" s="71"/>
      <c r="CH86" s="71"/>
    </row>
    <row r="87" spans="53:86">
      <c r="BA87" t="s">
        <v>763</v>
      </c>
      <c r="BB87" s="71"/>
      <c r="BC87" s="71"/>
      <c r="BD87" s="71"/>
      <c r="BE87" s="71"/>
      <c r="BF87" s="71"/>
      <c r="BG87" s="71"/>
      <c r="BH87" s="71"/>
      <c r="BI87" s="71"/>
      <c r="BJ87" s="71"/>
      <c r="BK87" s="71"/>
      <c r="BL87" s="71"/>
      <c r="BM87" s="179" t="s">
        <v>536</v>
      </c>
      <c r="BN87" s="71"/>
      <c r="BO87" s="71"/>
      <c r="BP87" s="71"/>
      <c r="BQ87" s="71"/>
      <c r="BR87" s="71"/>
      <c r="BS87" s="71"/>
      <c r="BT87" s="71"/>
      <c r="BU87" s="71"/>
      <c r="BV87" s="71"/>
      <c r="BW87" s="71"/>
      <c r="BX87" s="71"/>
      <c r="BY87" s="71"/>
      <c r="BZ87" s="71"/>
      <c r="CA87" s="71"/>
      <c r="CB87" s="71"/>
      <c r="CC87" s="71"/>
      <c r="CD87" s="71"/>
      <c r="CE87" s="71"/>
      <c r="CF87" s="71"/>
      <c r="CG87" s="71"/>
      <c r="CH87" s="71"/>
    </row>
    <row r="88" spans="53:86">
      <c r="BA88" t="s">
        <v>764</v>
      </c>
      <c r="BB88" s="71"/>
      <c r="BC88" s="71"/>
      <c r="BD88" s="71"/>
      <c r="BE88" s="71"/>
      <c r="BF88" s="71"/>
      <c r="BG88" s="71"/>
      <c r="BH88" s="71"/>
      <c r="BI88" s="71"/>
      <c r="BJ88" s="71"/>
      <c r="BK88" s="71"/>
      <c r="BL88" s="71"/>
      <c r="BM88" s="179" t="s">
        <v>537</v>
      </c>
      <c r="BN88" s="71"/>
      <c r="BO88" s="71"/>
      <c r="BP88" s="71"/>
      <c r="BQ88" s="71"/>
      <c r="BR88" s="71"/>
      <c r="BS88" s="71"/>
      <c r="BT88" s="71"/>
      <c r="BU88" s="71"/>
      <c r="BV88" s="71"/>
      <c r="BW88" s="71"/>
      <c r="BX88" s="71"/>
      <c r="BY88" s="71"/>
      <c r="BZ88" s="71"/>
      <c r="CA88" s="71"/>
      <c r="CB88" s="71"/>
      <c r="CC88" s="71"/>
      <c r="CD88" s="71"/>
      <c r="CE88" s="71"/>
      <c r="CF88" s="71"/>
      <c r="CG88" s="71"/>
      <c r="CH88" s="71"/>
    </row>
    <row r="89" spans="53:86">
      <c r="BA89" t="s">
        <v>765</v>
      </c>
      <c r="BB89" s="71"/>
      <c r="BC89" s="71"/>
      <c r="BD89" s="71"/>
      <c r="BE89" s="71"/>
      <c r="BF89" s="71"/>
      <c r="BG89" s="71"/>
      <c r="BH89" s="71"/>
      <c r="BI89" s="71"/>
      <c r="BJ89" s="71"/>
      <c r="BK89" s="71"/>
      <c r="BL89" s="71"/>
      <c r="BM89" s="179" t="s">
        <v>538</v>
      </c>
      <c r="BN89" s="71"/>
      <c r="BO89" s="71"/>
      <c r="BP89" s="71"/>
      <c r="BQ89" s="71"/>
      <c r="BR89" s="71"/>
      <c r="BS89" s="71"/>
      <c r="BT89" s="71"/>
      <c r="BU89" s="71"/>
      <c r="BV89" s="71"/>
      <c r="BW89" s="71"/>
      <c r="BX89" s="71"/>
      <c r="BY89" s="71"/>
      <c r="BZ89" s="71"/>
      <c r="CA89" s="71"/>
      <c r="CB89" s="71"/>
      <c r="CC89" s="71"/>
      <c r="CD89" s="71"/>
      <c r="CE89" s="71"/>
      <c r="CF89" s="71"/>
      <c r="CG89" s="71"/>
      <c r="CH89" s="71"/>
    </row>
    <row r="90" spans="53:86">
      <c r="BA90" t="s">
        <v>766</v>
      </c>
      <c r="BB90" s="71"/>
      <c r="BC90" s="71"/>
      <c r="BD90" s="71"/>
      <c r="BE90" s="71"/>
      <c r="BF90" s="71"/>
      <c r="BG90" s="71"/>
      <c r="BH90" s="71"/>
      <c r="BI90" s="71"/>
      <c r="BJ90" s="71"/>
      <c r="BK90" s="71"/>
      <c r="BL90" s="71"/>
      <c r="BM90" s="179" t="s">
        <v>539</v>
      </c>
      <c r="BN90" s="71"/>
      <c r="BO90" s="71"/>
      <c r="BP90" s="71"/>
      <c r="BQ90" s="71"/>
      <c r="BR90" s="71"/>
      <c r="BS90" s="71"/>
      <c r="BT90" s="71"/>
      <c r="BU90" s="71"/>
      <c r="BV90" s="71"/>
      <c r="BW90" s="71"/>
      <c r="BX90" s="71"/>
      <c r="BY90" s="71"/>
      <c r="BZ90" s="71"/>
      <c r="CA90" s="71"/>
      <c r="CB90" s="71"/>
      <c r="CC90" s="71"/>
      <c r="CD90" s="71"/>
      <c r="CE90" s="71"/>
      <c r="CF90" s="71"/>
      <c r="CG90" s="71"/>
      <c r="CH90" s="71"/>
    </row>
    <row r="91" spans="53:86">
      <c r="BA91" t="s">
        <v>767</v>
      </c>
      <c r="BB91" s="71"/>
      <c r="BC91" s="71"/>
      <c r="BD91" s="71"/>
      <c r="BE91" s="71"/>
      <c r="BF91" s="71"/>
      <c r="BG91" s="71"/>
      <c r="BH91" s="71"/>
      <c r="BI91" s="71"/>
      <c r="BJ91" s="71"/>
      <c r="BK91" s="71"/>
      <c r="BL91" s="71"/>
      <c r="BM91" s="179" t="s">
        <v>540</v>
      </c>
      <c r="BN91" s="71"/>
      <c r="BO91" s="71"/>
      <c r="BP91" s="71"/>
      <c r="BQ91" s="71"/>
      <c r="BR91" s="71"/>
      <c r="BS91" s="71"/>
      <c r="BT91" s="71"/>
      <c r="BU91" s="71"/>
      <c r="BV91" s="71"/>
      <c r="BW91" s="71"/>
      <c r="BX91" s="71"/>
      <c r="BY91" s="71"/>
      <c r="BZ91" s="71"/>
      <c r="CA91" s="71"/>
      <c r="CB91" s="71"/>
      <c r="CC91" s="71"/>
      <c r="CD91" s="71"/>
      <c r="CE91" s="71"/>
      <c r="CF91" s="71"/>
      <c r="CG91" s="71"/>
      <c r="CH91" s="71"/>
    </row>
    <row r="92" spans="53:86">
      <c r="BA92" t="s">
        <v>768</v>
      </c>
      <c r="BB92" s="71"/>
      <c r="BC92" s="71"/>
      <c r="BD92" s="71"/>
      <c r="BE92" s="71"/>
      <c r="BF92" s="71"/>
      <c r="BG92" s="71"/>
      <c r="BH92" s="71"/>
      <c r="BI92" s="71"/>
      <c r="BJ92" s="71"/>
      <c r="BK92" s="71"/>
      <c r="BL92" s="71"/>
      <c r="BM92" s="180" t="s">
        <v>541</v>
      </c>
      <c r="BN92" s="71"/>
      <c r="BO92" s="71"/>
      <c r="BP92" s="71"/>
      <c r="BQ92" s="71"/>
      <c r="BR92" s="71"/>
      <c r="BS92" s="71"/>
      <c r="BT92" s="71"/>
      <c r="BU92" s="71"/>
      <c r="BV92" s="71"/>
      <c r="BW92" s="71"/>
      <c r="BX92" s="71"/>
      <c r="BY92" s="71"/>
      <c r="BZ92" s="71"/>
      <c r="CA92" s="71"/>
      <c r="CB92" s="71"/>
      <c r="CC92" s="71"/>
      <c r="CD92" s="71"/>
      <c r="CE92" s="71"/>
      <c r="CF92" s="71"/>
      <c r="CG92" s="71"/>
      <c r="CH92" s="71"/>
    </row>
    <row r="93" spans="53:86">
      <c r="BA93" t="s">
        <v>769</v>
      </c>
      <c r="BB93" s="71"/>
      <c r="BC93" s="71"/>
      <c r="BD93" s="71"/>
      <c r="BE93" s="71"/>
      <c r="BF93" s="71"/>
      <c r="BG93" s="71"/>
      <c r="BH93" s="71"/>
      <c r="BI93" s="71"/>
      <c r="BJ93" s="71"/>
      <c r="BK93" s="71"/>
      <c r="BL93" s="71"/>
      <c r="BM93" s="179" t="s">
        <v>542</v>
      </c>
      <c r="BN93" s="71"/>
      <c r="BO93" s="71"/>
      <c r="BP93" s="71"/>
      <c r="BQ93" s="71"/>
      <c r="BR93" s="71"/>
      <c r="BS93" s="71"/>
      <c r="BT93" s="71"/>
      <c r="BU93" s="71"/>
      <c r="BV93" s="71"/>
      <c r="BW93" s="71"/>
      <c r="BX93" s="71"/>
      <c r="BY93" s="71"/>
      <c r="BZ93" s="71"/>
      <c r="CA93" s="71"/>
      <c r="CB93" s="71"/>
      <c r="CC93" s="71"/>
      <c r="CD93" s="71"/>
      <c r="CE93" s="71"/>
      <c r="CF93" s="71"/>
      <c r="CG93" s="71"/>
      <c r="CH93" s="71"/>
    </row>
    <row r="94" spans="53:86">
      <c r="BA94" t="s">
        <v>770</v>
      </c>
      <c r="BB94" s="71"/>
      <c r="BC94" s="71"/>
      <c r="BD94" s="71"/>
      <c r="BE94" s="71"/>
      <c r="BF94" s="71"/>
      <c r="BG94" s="71"/>
      <c r="BH94" s="71"/>
      <c r="BI94" s="71"/>
      <c r="BJ94" s="71"/>
      <c r="BK94" s="71"/>
      <c r="BL94" s="71"/>
      <c r="BM94" s="179" t="s">
        <v>543</v>
      </c>
      <c r="BN94" s="71"/>
      <c r="BO94" s="71"/>
      <c r="BP94" s="71"/>
      <c r="BQ94" s="71"/>
      <c r="BR94" s="71"/>
      <c r="BS94" s="71"/>
      <c r="BT94" s="71"/>
      <c r="BU94" s="71"/>
      <c r="BV94" s="71"/>
      <c r="BW94" s="71"/>
      <c r="BX94" s="71"/>
      <c r="BY94" s="71"/>
      <c r="BZ94" s="71"/>
      <c r="CA94" s="71"/>
      <c r="CB94" s="71"/>
      <c r="CC94" s="71"/>
      <c r="CD94" s="71"/>
      <c r="CE94" s="71"/>
      <c r="CF94" s="71"/>
      <c r="CG94" s="71"/>
      <c r="CH94" s="71"/>
    </row>
    <row r="95" spans="53:86">
      <c r="BA95" t="s">
        <v>771</v>
      </c>
      <c r="BB95" s="71"/>
      <c r="BC95" s="71"/>
      <c r="BD95" s="71"/>
      <c r="BE95" s="71"/>
      <c r="BF95" s="71"/>
      <c r="BG95" s="71"/>
      <c r="BH95" s="71"/>
      <c r="BI95" s="71"/>
      <c r="BJ95" s="71"/>
      <c r="BK95" s="71"/>
      <c r="BL95" s="71"/>
      <c r="BM95" s="179" t="s">
        <v>544</v>
      </c>
      <c r="BN95" s="71"/>
      <c r="BO95" s="71"/>
      <c r="BP95" s="71"/>
      <c r="BQ95" s="71"/>
      <c r="BR95" s="71"/>
      <c r="BS95" s="71"/>
      <c r="BT95" s="71"/>
      <c r="BU95" s="71"/>
      <c r="BV95" s="71"/>
      <c r="BW95" s="71"/>
      <c r="BX95" s="71"/>
      <c r="BY95" s="71"/>
      <c r="BZ95" s="71"/>
      <c r="CA95" s="71"/>
      <c r="CB95" s="71"/>
      <c r="CC95" s="71"/>
      <c r="CD95" s="71"/>
      <c r="CE95" s="71"/>
      <c r="CF95" s="71"/>
      <c r="CG95" s="71"/>
      <c r="CH95" s="71"/>
    </row>
    <row r="96" spans="53:86">
      <c r="BA96" t="s">
        <v>772</v>
      </c>
      <c r="BB96" s="71"/>
      <c r="BC96" s="71"/>
      <c r="BD96" s="71"/>
      <c r="BE96" s="71"/>
      <c r="BF96" s="71"/>
      <c r="BG96" s="71"/>
      <c r="BH96" s="71"/>
      <c r="BI96" s="71"/>
      <c r="BJ96" s="71"/>
      <c r="BK96" s="71"/>
      <c r="BL96" s="71"/>
      <c r="BM96" s="179" t="s">
        <v>545</v>
      </c>
      <c r="BN96" s="71"/>
      <c r="BO96" s="71"/>
      <c r="BP96" s="71"/>
      <c r="BQ96" s="71"/>
      <c r="BR96" s="71"/>
      <c r="BS96" s="71"/>
      <c r="BT96" s="71"/>
      <c r="BU96" s="71"/>
      <c r="BV96" s="71"/>
      <c r="BW96" s="71"/>
      <c r="BX96" s="71"/>
      <c r="BY96" s="71"/>
      <c r="BZ96" s="71"/>
      <c r="CA96" s="71"/>
      <c r="CB96" s="71"/>
      <c r="CC96" s="71"/>
      <c r="CD96" s="71"/>
      <c r="CE96" s="71"/>
      <c r="CF96" s="71"/>
      <c r="CG96" s="71"/>
      <c r="CH96" s="71"/>
    </row>
    <row r="97" spans="53:86">
      <c r="BA97" t="s">
        <v>773</v>
      </c>
      <c r="BB97" s="71"/>
      <c r="BC97" s="71"/>
      <c r="BD97" s="71"/>
      <c r="BE97" s="71"/>
      <c r="BF97" s="71"/>
      <c r="BG97" s="71"/>
      <c r="BH97" s="71"/>
      <c r="BI97" s="71"/>
      <c r="BJ97" s="71"/>
      <c r="BK97" s="71"/>
      <c r="BL97" s="71"/>
      <c r="BM97" s="179" t="s">
        <v>546</v>
      </c>
      <c r="BN97" s="71"/>
      <c r="BO97" s="71"/>
      <c r="BP97" s="71"/>
      <c r="BQ97" s="71"/>
      <c r="BR97" s="71"/>
      <c r="BS97" s="71"/>
      <c r="BT97" s="71"/>
      <c r="BU97" s="71"/>
      <c r="BV97" s="71"/>
      <c r="BW97" s="71"/>
      <c r="BX97" s="71"/>
      <c r="BY97" s="71"/>
      <c r="BZ97" s="71"/>
      <c r="CA97" s="71"/>
      <c r="CB97" s="71"/>
      <c r="CC97" s="71"/>
      <c r="CD97" s="71"/>
      <c r="CE97" s="71"/>
      <c r="CF97" s="71"/>
      <c r="CG97" s="71"/>
      <c r="CH97" s="71"/>
    </row>
    <row r="98" spans="53:86">
      <c r="BA98" t="s">
        <v>774</v>
      </c>
      <c r="BB98" s="71"/>
      <c r="BC98" s="71"/>
      <c r="BD98" s="71"/>
      <c r="BE98" s="71"/>
      <c r="BF98" s="71"/>
      <c r="BG98" s="71"/>
      <c r="BH98" s="71"/>
      <c r="BI98" s="71"/>
      <c r="BJ98" s="71"/>
      <c r="BK98" s="71"/>
      <c r="BL98" s="71"/>
      <c r="BM98" s="179" t="s">
        <v>645</v>
      </c>
      <c r="BN98" s="71"/>
      <c r="BO98" s="71"/>
      <c r="BP98" s="71"/>
      <c r="BQ98" s="71"/>
      <c r="BR98" s="71"/>
      <c r="BS98" s="71"/>
      <c r="BT98" s="71"/>
      <c r="BU98" s="71"/>
      <c r="BV98" s="71"/>
      <c r="BW98" s="71"/>
      <c r="BX98" s="71"/>
      <c r="BY98" s="71"/>
      <c r="BZ98" s="71"/>
      <c r="CA98" s="71"/>
      <c r="CB98" s="71"/>
      <c r="CC98" s="71"/>
      <c r="CD98" s="71"/>
      <c r="CE98" s="71"/>
      <c r="CF98" s="71"/>
      <c r="CG98" s="71"/>
      <c r="CH98" s="71"/>
    </row>
    <row r="99" spans="53:86">
      <c r="BA99" t="s">
        <v>775</v>
      </c>
      <c r="BB99" s="71"/>
      <c r="BC99" s="71"/>
      <c r="BD99" s="71"/>
      <c r="BE99" s="71"/>
      <c r="BF99" s="71"/>
      <c r="BG99" s="71"/>
      <c r="BH99" s="71"/>
      <c r="BI99" s="71"/>
      <c r="BJ99" s="71"/>
      <c r="BK99" s="71"/>
      <c r="BL99" s="71"/>
      <c r="BM99" s="179" t="s">
        <v>547</v>
      </c>
      <c r="BN99" s="71"/>
      <c r="BO99" s="71"/>
      <c r="BP99" s="71"/>
      <c r="BQ99" s="71"/>
      <c r="BR99" s="71"/>
      <c r="BS99" s="71"/>
      <c r="BT99" s="71"/>
      <c r="BU99" s="71"/>
      <c r="BV99" s="71"/>
      <c r="BW99" s="71"/>
      <c r="BX99" s="71"/>
      <c r="BY99" s="71"/>
      <c r="BZ99" s="71"/>
      <c r="CA99" s="71"/>
      <c r="CB99" s="71"/>
      <c r="CC99" s="71"/>
      <c r="CD99" s="71"/>
      <c r="CE99" s="71"/>
      <c r="CF99" s="71"/>
      <c r="CG99" s="71"/>
      <c r="CH99" s="71"/>
    </row>
    <row r="100" spans="53:86" ht="15">
      <c r="BA100" s="193" t="s">
        <v>776</v>
      </c>
      <c r="BB100" s="71"/>
      <c r="BC100" s="71"/>
      <c r="BD100" s="71"/>
      <c r="BE100" s="71"/>
      <c r="BF100" s="71"/>
      <c r="BG100" s="71"/>
      <c r="BH100" s="71"/>
      <c r="BI100" s="71"/>
      <c r="BJ100" s="71"/>
      <c r="BK100" s="71"/>
      <c r="BL100" s="71"/>
      <c r="BM100" s="179" t="s">
        <v>94</v>
      </c>
      <c r="BN100" s="71"/>
      <c r="BO100" s="71"/>
      <c r="BP100" s="71"/>
      <c r="BQ100" s="71"/>
      <c r="BR100" s="71"/>
      <c r="BS100" s="71"/>
      <c r="BT100" s="71"/>
      <c r="BU100" s="71"/>
      <c r="BV100" s="71"/>
      <c r="BW100" s="71"/>
      <c r="BX100" s="71"/>
      <c r="BY100" s="71"/>
      <c r="BZ100" s="71"/>
      <c r="CA100" s="71"/>
      <c r="CB100" s="71"/>
      <c r="CC100" s="71"/>
      <c r="CD100" s="71"/>
      <c r="CE100" s="71"/>
      <c r="CF100" s="71"/>
      <c r="CG100" s="71"/>
      <c r="CH100" s="71"/>
    </row>
    <row r="101" spans="53:86">
      <c r="BA101" t="s">
        <v>800</v>
      </c>
      <c r="BB101" s="71"/>
      <c r="BC101" s="71"/>
      <c r="BD101" s="71"/>
      <c r="BE101" s="71"/>
      <c r="BF101" s="71"/>
      <c r="BG101" s="71"/>
      <c r="BH101" s="71"/>
      <c r="BI101" s="71"/>
      <c r="BJ101" s="71"/>
      <c r="BK101" s="71"/>
      <c r="BL101" s="71"/>
      <c r="BM101" s="179" t="s">
        <v>548</v>
      </c>
      <c r="BN101" s="71"/>
      <c r="BO101" s="71"/>
      <c r="BP101" s="71"/>
      <c r="BQ101" s="71"/>
      <c r="BR101" s="71"/>
      <c r="BS101" s="71"/>
      <c r="BT101" s="71"/>
      <c r="BU101" s="71"/>
      <c r="BV101" s="71"/>
      <c r="BW101" s="71"/>
      <c r="BX101" s="71"/>
      <c r="BY101" s="71"/>
      <c r="BZ101" s="71"/>
      <c r="CA101" s="71"/>
      <c r="CB101" s="71"/>
      <c r="CC101" s="71"/>
      <c r="CD101" s="71"/>
      <c r="CE101" s="71"/>
      <c r="CF101" s="71"/>
      <c r="CG101" s="71"/>
      <c r="CH101" s="71"/>
    </row>
    <row r="102" spans="53:86">
      <c r="BA102" t="s">
        <v>801</v>
      </c>
      <c r="BB102" s="71"/>
      <c r="BC102" s="71"/>
      <c r="BD102" s="71"/>
      <c r="BE102" s="71"/>
      <c r="BF102" s="71"/>
      <c r="BG102" s="71"/>
      <c r="BH102" s="71"/>
      <c r="BI102" s="71"/>
      <c r="BJ102" s="71"/>
      <c r="BK102" s="71"/>
      <c r="BL102" s="71"/>
      <c r="BM102" s="179" t="s">
        <v>549</v>
      </c>
      <c r="BN102" s="71"/>
      <c r="BO102" s="71"/>
      <c r="BP102" s="71"/>
      <c r="BQ102" s="71"/>
      <c r="BR102" s="71"/>
      <c r="BS102" s="71"/>
      <c r="BT102" s="71"/>
      <c r="BU102" s="71"/>
      <c r="BV102" s="71"/>
      <c r="BW102" s="71"/>
      <c r="BX102" s="71"/>
      <c r="BY102" s="71"/>
      <c r="BZ102" s="71"/>
      <c r="CA102" s="71"/>
      <c r="CB102" s="71"/>
      <c r="CC102" s="71"/>
      <c r="CD102" s="71"/>
      <c r="CE102" s="71"/>
      <c r="CF102" s="71"/>
      <c r="CG102" s="71"/>
      <c r="CH102" s="71"/>
    </row>
    <row r="103" spans="53:86">
      <c r="BA103" t="s">
        <v>802</v>
      </c>
      <c r="BB103" s="71"/>
      <c r="BC103" s="71"/>
      <c r="BD103" s="71"/>
      <c r="BE103" s="71"/>
      <c r="BF103" s="71"/>
      <c r="BG103" s="71"/>
      <c r="BH103" s="71"/>
      <c r="BI103" s="71"/>
      <c r="BJ103" s="71"/>
      <c r="BK103" s="71"/>
      <c r="BL103" s="71"/>
      <c r="BM103" s="179" t="s">
        <v>550</v>
      </c>
      <c r="BN103" s="71"/>
      <c r="BO103" s="71"/>
      <c r="BP103" s="71"/>
      <c r="BQ103" s="71"/>
      <c r="BR103" s="71"/>
      <c r="BS103" s="71"/>
      <c r="BT103" s="71"/>
      <c r="BU103" s="71"/>
      <c r="BV103" s="71"/>
      <c r="BW103" s="71"/>
      <c r="BX103" s="71"/>
      <c r="BY103" s="71"/>
      <c r="BZ103" s="71"/>
      <c r="CA103" s="71"/>
      <c r="CB103" s="71"/>
      <c r="CC103" s="71"/>
      <c r="CD103" s="71"/>
      <c r="CE103" s="71"/>
      <c r="CF103" s="71"/>
      <c r="CG103" s="71"/>
      <c r="CH103" s="71"/>
    </row>
    <row r="104" spans="53:86" ht="15">
      <c r="BA104" s="193" t="s">
        <v>777</v>
      </c>
      <c r="BB104" s="71"/>
      <c r="BC104" s="71"/>
      <c r="BD104" s="71"/>
      <c r="BE104" s="71"/>
      <c r="BF104" s="71"/>
      <c r="BG104" s="71"/>
      <c r="BH104" s="71"/>
      <c r="BI104" s="71"/>
      <c r="BJ104" s="71"/>
      <c r="BK104" s="71"/>
      <c r="BL104" s="71"/>
      <c r="BM104" s="179" t="s">
        <v>551</v>
      </c>
      <c r="BN104" s="71"/>
      <c r="BO104" s="71"/>
      <c r="BP104" s="71"/>
      <c r="BQ104" s="71"/>
      <c r="BR104" s="71"/>
      <c r="BS104" s="71"/>
      <c r="BT104" s="71"/>
      <c r="BU104" s="71"/>
      <c r="BV104" s="71"/>
      <c r="BW104" s="71"/>
      <c r="BX104" s="71"/>
      <c r="BY104" s="71"/>
      <c r="BZ104" s="71"/>
      <c r="CA104" s="71"/>
      <c r="CB104" s="71"/>
      <c r="CC104" s="71"/>
      <c r="CD104" s="71"/>
      <c r="CE104" s="71"/>
      <c r="CF104" s="71"/>
      <c r="CG104" s="71"/>
      <c r="CH104" s="71"/>
    </row>
    <row r="105" spans="53:86">
      <c r="BA105" t="s">
        <v>778</v>
      </c>
      <c r="BB105" s="71"/>
      <c r="BC105" s="71"/>
      <c r="BD105" s="71"/>
      <c r="BE105" s="71"/>
      <c r="BF105" s="71"/>
      <c r="BG105" s="71"/>
      <c r="BH105" s="71"/>
      <c r="BI105" s="71"/>
      <c r="BJ105" s="71"/>
      <c r="BK105" s="71"/>
      <c r="BL105" s="71"/>
      <c r="BM105" s="179" t="s">
        <v>552</v>
      </c>
      <c r="BN105" s="71"/>
      <c r="BO105" s="71"/>
      <c r="BP105" s="71"/>
      <c r="BQ105" s="71"/>
      <c r="BR105" s="71"/>
      <c r="BS105" s="71"/>
      <c r="BT105" s="71"/>
      <c r="BU105" s="71"/>
      <c r="BV105" s="71"/>
      <c r="BW105" s="71"/>
      <c r="BX105" s="71"/>
      <c r="BY105" s="71"/>
      <c r="BZ105" s="71"/>
      <c r="CA105" s="71"/>
      <c r="CB105" s="71"/>
      <c r="CC105" s="71"/>
      <c r="CD105" s="71"/>
      <c r="CE105" s="71"/>
      <c r="CF105" s="71"/>
      <c r="CG105" s="71"/>
      <c r="CH105" s="71"/>
    </row>
    <row r="106" spans="53:86" ht="15">
      <c r="BA106" s="193" t="s">
        <v>779</v>
      </c>
      <c r="BB106" s="71"/>
      <c r="BC106" s="71"/>
      <c r="BD106" s="71"/>
      <c r="BE106" s="71"/>
      <c r="BF106" s="71"/>
      <c r="BG106" s="71"/>
      <c r="BH106" s="71"/>
      <c r="BI106" s="71"/>
      <c r="BJ106" s="71"/>
      <c r="BK106" s="71"/>
      <c r="BL106" s="71"/>
      <c r="BM106" s="179" t="s">
        <v>553</v>
      </c>
      <c r="BN106" s="71"/>
      <c r="BO106" s="71"/>
      <c r="BP106" s="71"/>
      <c r="BQ106" s="71"/>
      <c r="BR106" s="71"/>
      <c r="BS106" s="71"/>
      <c r="BT106" s="71"/>
      <c r="BU106" s="71"/>
      <c r="BV106" s="71"/>
      <c r="BW106" s="71"/>
      <c r="BX106" s="71"/>
      <c r="BY106" s="71"/>
      <c r="BZ106" s="71"/>
      <c r="CA106" s="71"/>
      <c r="CB106" s="71"/>
      <c r="CC106" s="71"/>
      <c r="CD106" s="71"/>
      <c r="CE106" s="71"/>
      <c r="CF106" s="71"/>
      <c r="CG106" s="71"/>
      <c r="CH106" s="71"/>
    </row>
    <row r="107" spans="53:86">
      <c r="BA107" t="s">
        <v>780</v>
      </c>
      <c r="BB107" s="71"/>
      <c r="BC107" s="71"/>
      <c r="BD107" s="71"/>
      <c r="BE107" s="71"/>
      <c r="BF107" s="71"/>
      <c r="BG107" s="71"/>
      <c r="BH107" s="71"/>
      <c r="BI107" s="71"/>
      <c r="BJ107" s="71"/>
      <c r="BK107" s="71"/>
      <c r="BL107" s="71"/>
      <c r="BM107" s="179" t="s">
        <v>646</v>
      </c>
      <c r="BN107" s="71"/>
      <c r="BO107" s="71"/>
      <c r="BP107" s="71"/>
      <c r="BQ107" s="71"/>
      <c r="BR107" s="71"/>
      <c r="BS107" s="71"/>
      <c r="BT107" s="71"/>
      <c r="BU107" s="71"/>
      <c r="BV107" s="71"/>
      <c r="BW107" s="71"/>
      <c r="BX107" s="71"/>
      <c r="BY107" s="71"/>
      <c r="BZ107" s="71"/>
      <c r="CA107" s="71"/>
      <c r="CB107" s="71"/>
      <c r="CC107" s="71"/>
      <c r="CD107" s="71"/>
      <c r="CE107" s="71"/>
      <c r="CF107" s="71"/>
      <c r="CG107" s="71"/>
      <c r="CH107" s="71"/>
    </row>
    <row r="108" spans="53:86">
      <c r="BA108" t="s">
        <v>781</v>
      </c>
      <c r="BB108" s="71"/>
      <c r="BC108" s="71"/>
      <c r="BD108" s="71"/>
      <c r="BE108" s="71"/>
      <c r="BF108" s="71"/>
      <c r="BG108" s="71"/>
      <c r="BH108" s="71"/>
      <c r="BI108" s="71"/>
      <c r="BJ108" s="71"/>
      <c r="BK108" s="71"/>
      <c r="BL108" s="71"/>
      <c r="BM108" s="179" t="s">
        <v>81</v>
      </c>
      <c r="BN108" s="71"/>
      <c r="BO108" s="71"/>
      <c r="BP108" s="71"/>
      <c r="BQ108" s="71"/>
      <c r="BR108" s="71"/>
      <c r="BS108" s="71"/>
      <c r="BT108" s="71"/>
      <c r="BU108" s="71"/>
      <c r="BV108" s="71"/>
      <c r="BW108" s="71"/>
      <c r="BX108" s="71"/>
      <c r="BY108" s="71"/>
      <c r="BZ108" s="71"/>
      <c r="CA108" s="71"/>
      <c r="CB108" s="71"/>
      <c r="CC108" s="71"/>
      <c r="CD108" s="71"/>
      <c r="CE108" s="71"/>
      <c r="CF108" s="71"/>
      <c r="CG108" s="71"/>
      <c r="CH108" s="71"/>
    </row>
    <row r="109" spans="53:86">
      <c r="BA109" t="s">
        <v>782</v>
      </c>
      <c r="BB109" s="71"/>
      <c r="BC109" s="71"/>
      <c r="BD109" s="71"/>
      <c r="BE109" s="71"/>
      <c r="BF109" s="71"/>
      <c r="BG109" s="71"/>
      <c r="BH109" s="71"/>
      <c r="BI109" s="71"/>
      <c r="BJ109" s="71"/>
      <c r="BK109" s="71"/>
      <c r="BL109" s="71"/>
      <c r="BM109" s="179" t="s">
        <v>554</v>
      </c>
      <c r="BN109" s="71"/>
      <c r="BO109" s="71"/>
      <c r="BP109" s="71"/>
      <c r="BQ109" s="71"/>
      <c r="BR109" s="71"/>
      <c r="BS109" s="71"/>
      <c r="BT109" s="71"/>
      <c r="BU109" s="71"/>
      <c r="BV109" s="71"/>
      <c r="BW109" s="71"/>
      <c r="BX109" s="71"/>
      <c r="BY109" s="71"/>
      <c r="BZ109" s="71"/>
      <c r="CA109" s="71"/>
      <c r="CB109" s="71"/>
      <c r="CC109" s="71"/>
      <c r="CD109" s="71"/>
      <c r="CE109" s="71"/>
      <c r="CF109" s="71"/>
      <c r="CG109" s="71"/>
      <c r="CH109" s="71"/>
    </row>
    <row r="110" spans="53:86">
      <c r="BA110" t="s">
        <v>783</v>
      </c>
      <c r="BB110" s="71"/>
      <c r="BC110" s="71"/>
      <c r="BD110" s="71"/>
      <c r="BE110" s="71"/>
      <c r="BF110" s="71"/>
      <c r="BG110" s="71"/>
      <c r="BH110" s="71"/>
      <c r="BI110" s="71"/>
      <c r="BJ110" s="71"/>
      <c r="BK110" s="71"/>
      <c r="BL110" s="71"/>
      <c r="BM110" s="179" t="s">
        <v>555</v>
      </c>
      <c r="BN110" s="71"/>
      <c r="BO110" s="71"/>
      <c r="BP110" s="71"/>
      <c r="BQ110" s="71"/>
      <c r="BR110" s="71"/>
      <c r="BS110" s="71"/>
      <c r="BT110" s="71"/>
      <c r="BU110" s="71"/>
      <c r="BV110" s="71"/>
      <c r="BW110" s="71"/>
      <c r="BX110" s="71"/>
      <c r="BY110" s="71"/>
      <c r="BZ110" s="71"/>
      <c r="CA110" s="71"/>
      <c r="CB110" s="71"/>
      <c r="CC110" s="71"/>
      <c r="CD110" s="71"/>
      <c r="CE110" s="71"/>
      <c r="CF110" s="71"/>
      <c r="CG110" s="71"/>
      <c r="CH110" s="71"/>
    </row>
    <row r="111" spans="53:86" ht="15">
      <c r="BA111" s="193" t="s">
        <v>784</v>
      </c>
      <c r="BB111" s="71"/>
      <c r="BC111" s="71"/>
      <c r="BD111" s="71"/>
      <c r="BE111" s="71"/>
      <c r="BF111" s="71"/>
      <c r="BG111" s="71"/>
      <c r="BH111" s="71"/>
      <c r="BI111" s="71"/>
      <c r="BJ111" s="71"/>
      <c r="BK111" s="71"/>
      <c r="BL111" s="71"/>
      <c r="BM111" s="179" t="s">
        <v>556</v>
      </c>
      <c r="BN111" s="71"/>
      <c r="BO111" s="71"/>
      <c r="BP111" s="71"/>
      <c r="BQ111" s="71"/>
      <c r="BR111" s="71"/>
      <c r="BS111" s="71"/>
      <c r="BT111" s="71"/>
      <c r="BU111" s="71"/>
      <c r="BV111" s="71"/>
      <c r="BW111" s="71"/>
      <c r="BX111" s="71"/>
      <c r="BY111" s="71"/>
      <c r="BZ111" s="71"/>
      <c r="CA111" s="71"/>
      <c r="CB111" s="71"/>
      <c r="CC111" s="71"/>
      <c r="CD111" s="71"/>
      <c r="CE111" s="71"/>
      <c r="CF111" s="71"/>
      <c r="CG111" s="71"/>
      <c r="CH111" s="71"/>
    </row>
    <row r="112" spans="53:86">
      <c r="BA112" t="s">
        <v>785</v>
      </c>
      <c r="BB112" s="71"/>
      <c r="BC112" s="71"/>
      <c r="BD112" s="71"/>
      <c r="BE112" s="71"/>
      <c r="BF112" s="71"/>
      <c r="BG112" s="71"/>
      <c r="BH112" s="71"/>
      <c r="BI112" s="71"/>
      <c r="BJ112" s="71"/>
      <c r="BK112" s="71"/>
      <c r="BL112" s="71"/>
      <c r="BM112" s="179" t="s">
        <v>557</v>
      </c>
      <c r="BN112" s="71"/>
      <c r="BO112" s="71"/>
      <c r="BP112" s="71"/>
      <c r="BQ112" s="71"/>
      <c r="BR112" s="71"/>
      <c r="BS112" s="71"/>
      <c r="BT112" s="71"/>
      <c r="BU112" s="71"/>
      <c r="BV112" s="71"/>
      <c r="BW112" s="71"/>
      <c r="BX112" s="71"/>
      <c r="BY112" s="71"/>
      <c r="BZ112" s="71"/>
      <c r="CA112" s="71"/>
      <c r="CB112" s="71"/>
      <c r="CC112" s="71"/>
      <c r="CD112" s="71"/>
      <c r="CE112" s="71"/>
      <c r="CF112" s="71"/>
      <c r="CG112" s="71"/>
      <c r="CH112" s="71"/>
    </row>
    <row r="113" spans="53:86">
      <c r="BA113" t="s">
        <v>786</v>
      </c>
      <c r="BB113" s="71"/>
      <c r="BC113" s="71"/>
      <c r="BD113" s="71"/>
      <c r="BE113" s="71"/>
      <c r="BF113" s="71"/>
      <c r="BG113" s="71"/>
      <c r="BH113" s="71"/>
      <c r="BI113" s="71"/>
      <c r="BJ113" s="71"/>
      <c r="BK113" s="71"/>
      <c r="BL113" s="71"/>
      <c r="BM113" s="179" t="s">
        <v>558</v>
      </c>
      <c r="BN113" s="71"/>
      <c r="BO113" s="71"/>
      <c r="BP113" s="71"/>
      <c r="BQ113" s="71"/>
      <c r="BR113" s="71"/>
      <c r="BS113" s="71"/>
      <c r="BT113" s="71"/>
      <c r="BU113" s="71"/>
      <c r="BV113" s="71"/>
      <c r="BW113" s="71"/>
      <c r="BX113" s="71"/>
      <c r="BY113" s="71"/>
      <c r="BZ113" s="71"/>
      <c r="CA113" s="71"/>
      <c r="CB113" s="71"/>
      <c r="CC113" s="71"/>
      <c r="CD113" s="71"/>
      <c r="CE113" s="71"/>
      <c r="CF113" s="71"/>
      <c r="CG113" s="71"/>
      <c r="CH113" s="71"/>
    </row>
    <row r="114" spans="53:86">
      <c r="BA114" t="s">
        <v>787</v>
      </c>
      <c r="BB114" s="71"/>
      <c r="BC114" s="71"/>
      <c r="BD114" s="71"/>
      <c r="BE114" s="71"/>
      <c r="BF114" s="71"/>
      <c r="BG114" s="71"/>
      <c r="BH114" s="71"/>
      <c r="BI114" s="71"/>
      <c r="BJ114" s="71"/>
      <c r="BK114" s="71"/>
      <c r="BL114" s="71"/>
      <c r="BM114" s="179" t="s">
        <v>559</v>
      </c>
      <c r="BN114" s="71"/>
      <c r="BO114" s="71"/>
      <c r="BP114" s="71"/>
      <c r="BQ114" s="71"/>
      <c r="BR114" s="71"/>
      <c r="BS114" s="71"/>
      <c r="BT114" s="71"/>
      <c r="BU114" s="71"/>
      <c r="BV114" s="71"/>
      <c r="BW114" s="71"/>
      <c r="BX114" s="71"/>
      <c r="BY114" s="71"/>
      <c r="BZ114" s="71"/>
      <c r="CA114" s="71"/>
      <c r="CB114" s="71"/>
      <c r="CC114" s="71"/>
      <c r="CD114" s="71"/>
      <c r="CE114" s="71"/>
      <c r="CF114" s="71"/>
      <c r="CG114" s="71"/>
      <c r="CH114" s="71"/>
    </row>
    <row r="115" spans="53:86">
      <c r="BA115" t="s">
        <v>788</v>
      </c>
      <c r="BB115" s="71"/>
      <c r="BC115" s="71"/>
      <c r="BD115" s="71"/>
      <c r="BE115" s="71"/>
      <c r="BF115" s="71"/>
      <c r="BG115" s="71"/>
      <c r="BH115" s="71"/>
      <c r="BI115" s="71"/>
      <c r="BJ115" s="71"/>
      <c r="BK115" s="71"/>
      <c r="BL115" s="71"/>
      <c r="BM115" s="179" t="s">
        <v>560</v>
      </c>
      <c r="BN115" s="71"/>
      <c r="BO115" s="71"/>
      <c r="BP115" s="71"/>
      <c r="BQ115" s="71"/>
      <c r="BR115" s="71"/>
      <c r="BS115" s="71"/>
      <c r="BT115" s="71"/>
      <c r="BU115" s="71"/>
      <c r="BV115" s="71"/>
      <c r="BW115" s="71"/>
      <c r="BX115" s="71"/>
      <c r="BY115" s="71"/>
      <c r="BZ115" s="71"/>
      <c r="CA115" s="71"/>
      <c r="CB115" s="71"/>
      <c r="CC115" s="71"/>
      <c r="CD115" s="71"/>
      <c r="CE115" s="71"/>
      <c r="CF115" s="71"/>
      <c r="CG115" s="71"/>
      <c r="CH115" s="71"/>
    </row>
    <row r="116" spans="53:86">
      <c r="BA116" t="s">
        <v>789</v>
      </c>
      <c r="BB116" s="71"/>
      <c r="BC116" s="71"/>
      <c r="BD116" s="71"/>
      <c r="BE116" s="71"/>
      <c r="BF116" s="71"/>
      <c r="BG116" s="71"/>
      <c r="BH116" s="71"/>
      <c r="BI116" s="71"/>
      <c r="BJ116" s="71"/>
      <c r="BK116" s="71"/>
      <c r="BL116" s="71"/>
      <c r="BM116" s="179" t="s">
        <v>82</v>
      </c>
      <c r="BN116" s="71"/>
      <c r="BO116" s="71"/>
      <c r="BP116" s="71"/>
      <c r="BQ116" s="71"/>
      <c r="BR116" s="71"/>
      <c r="BS116" s="71"/>
      <c r="BT116" s="71"/>
      <c r="BU116" s="71"/>
      <c r="BV116" s="71"/>
      <c r="BW116" s="71"/>
      <c r="BX116" s="71"/>
      <c r="BY116" s="71"/>
      <c r="BZ116" s="71"/>
      <c r="CA116" s="71"/>
      <c r="CB116" s="71"/>
      <c r="CC116" s="71"/>
      <c r="CD116" s="71"/>
      <c r="CE116" s="71"/>
      <c r="CF116" s="71"/>
      <c r="CG116" s="71"/>
      <c r="CH116" s="71"/>
    </row>
    <row r="117" spans="53:86">
      <c r="BA117" t="s">
        <v>790</v>
      </c>
      <c r="BB117" s="71"/>
      <c r="BC117" s="71"/>
      <c r="BD117" s="71"/>
      <c r="BE117" s="71"/>
      <c r="BF117" s="71"/>
      <c r="BG117" s="71"/>
      <c r="BH117" s="71"/>
      <c r="BI117" s="71"/>
      <c r="BJ117" s="71"/>
      <c r="BK117" s="71"/>
      <c r="BL117" s="71"/>
      <c r="BM117" s="179" t="s">
        <v>561</v>
      </c>
      <c r="BN117" s="71"/>
      <c r="BO117" s="71"/>
      <c r="BP117" s="71"/>
      <c r="BQ117" s="71"/>
      <c r="BR117" s="71"/>
      <c r="BS117" s="71"/>
      <c r="BT117" s="71"/>
      <c r="BU117" s="71"/>
      <c r="BV117" s="71"/>
      <c r="BW117" s="71"/>
      <c r="BX117" s="71"/>
      <c r="BY117" s="71"/>
      <c r="BZ117" s="71"/>
      <c r="CA117" s="71"/>
      <c r="CB117" s="71"/>
      <c r="CC117" s="71"/>
      <c r="CD117" s="71"/>
      <c r="CE117" s="71"/>
      <c r="CF117" s="71"/>
      <c r="CG117" s="71"/>
      <c r="CH117" s="71"/>
    </row>
    <row r="118" spans="53:86" ht="15">
      <c r="BA118" s="193" t="s">
        <v>791</v>
      </c>
      <c r="BB118" s="71"/>
      <c r="BC118" s="71"/>
      <c r="BD118" s="71"/>
      <c r="BE118" s="71"/>
      <c r="BF118" s="71"/>
      <c r="BG118" s="71"/>
      <c r="BH118" s="71"/>
      <c r="BI118" s="71"/>
      <c r="BJ118" s="71"/>
      <c r="BK118" s="71"/>
      <c r="BL118" s="71"/>
      <c r="BM118" s="179" t="s">
        <v>562</v>
      </c>
      <c r="BN118" s="71"/>
      <c r="BO118" s="71"/>
      <c r="BP118" s="71"/>
      <c r="BQ118" s="71"/>
      <c r="BR118" s="71"/>
      <c r="BS118" s="71"/>
      <c r="BT118" s="71"/>
      <c r="BU118" s="71"/>
      <c r="BV118" s="71"/>
      <c r="BW118" s="71"/>
      <c r="BX118" s="71"/>
      <c r="BY118" s="71"/>
      <c r="BZ118" s="71"/>
      <c r="CA118" s="71"/>
      <c r="CB118" s="71"/>
      <c r="CC118" s="71"/>
      <c r="CD118" s="71"/>
      <c r="CE118" s="71"/>
      <c r="CF118" s="71"/>
      <c r="CG118" s="71"/>
      <c r="CH118" s="71"/>
    </row>
    <row r="119" spans="53:86">
      <c r="BA119" t="s">
        <v>792</v>
      </c>
      <c r="BB119" s="71"/>
      <c r="BC119" s="71"/>
      <c r="BD119" s="71"/>
      <c r="BE119" s="71"/>
      <c r="BF119" s="71"/>
      <c r="BG119" s="71"/>
      <c r="BH119" s="71"/>
      <c r="BI119" s="71"/>
      <c r="BJ119" s="71"/>
      <c r="BK119" s="71"/>
      <c r="BL119" s="71"/>
      <c r="BM119" s="179" t="s">
        <v>563</v>
      </c>
      <c r="BN119" s="71"/>
      <c r="BO119" s="71"/>
      <c r="BP119" s="71"/>
      <c r="BQ119" s="71"/>
      <c r="BR119" s="71"/>
      <c r="BS119" s="71"/>
      <c r="BT119" s="71"/>
      <c r="BU119" s="71"/>
      <c r="BV119" s="71"/>
      <c r="BW119" s="71"/>
      <c r="BX119" s="71"/>
      <c r="BY119" s="71"/>
      <c r="BZ119" s="71"/>
      <c r="CA119" s="71"/>
      <c r="CB119" s="71"/>
      <c r="CC119" s="71"/>
      <c r="CD119" s="71"/>
      <c r="CE119" s="71"/>
      <c r="CF119" s="71"/>
      <c r="CG119" s="71"/>
      <c r="CH119" s="71"/>
    </row>
    <row r="120" spans="53:86" ht="15">
      <c r="BA120" s="193" t="s">
        <v>793</v>
      </c>
      <c r="BB120" s="71"/>
      <c r="BC120" s="71"/>
      <c r="BD120" s="71"/>
      <c r="BE120" s="71"/>
      <c r="BF120" s="71"/>
      <c r="BG120" s="71"/>
      <c r="BH120" s="71"/>
      <c r="BI120" s="71"/>
      <c r="BJ120" s="71"/>
      <c r="BK120" s="71"/>
      <c r="BL120" s="71"/>
      <c r="BM120" s="179" t="s">
        <v>564</v>
      </c>
      <c r="BN120" s="71"/>
      <c r="BO120" s="71"/>
      <c r="BP120" s="71"/>
      <c r="BQ120" s="71"/>
      <c r="BR120" s="71"/>
      <c r="BS120" s="71"/>
      <c r="BT120" s="71"/>
      <c r="BU120" s="71"/>
      <c r="BV120" s="71"/>
      <c r="BW120" s="71"/>
      <c r="BX120" s="71"/>
      <c r="BY120" s="71"/>
      <c r="BZ120" s="71"/>
      <c r="CA120" s="71"/>
      <c r="CB120" s="71"/>
      <c r="CC120" s="71"/>
      <c r="CD120" s="71"/>
      <c r="CE120" s="71"/>
      <c r="CF120" s="71"/>
      <c r="CG120" s="71"/>
      <c r="CH120" s="71"/>
    </row>
    <row r="121" spans="53:86">
      <c r="BA121" t="s">
        <v>794</v>
      </c>
      <c r="BB121" s="71"/>
      <c r="BC121" s="71"/>
      <c r="BD121" s="71"/>
      <c r="BE121" s="71"/>
      <c r="BF121" s="71"/>
      <c r="BG121" s="71"/>
      <c r="BH121" s="71"/>
      <c r="BI121" s="71"/>
      <c r="BJ121" s="71"/>
      <c r="BK121" s="71"/>
      <c r="BL121" s="71"/>
      <c r="BM121" s="179" t="s">
        <v>565</v>
      </c>
      <c r="BN121" s="71"/>
      <c r="BO121" s="71"/>
      <c r="BP121" s="71"/>
      <c r="BQ121" s="71"/>
      <c r="BR121" s="71"/>
      <c r="BS121" s="71"/>
      <c r="BT121" s="71"/>
      <c r="BU121" s="71"/>
      <c r="BV121" s="71"/>
      <c r="BW121" s="71"/>
      <c r="BX121" s="71"/>
      <c r="BY121" s="71"/>
      <c r="BZ121" s="71"/>
      <c r="CA121" s="71"/>
      <c r="CB121" s="71"/>
      <c r="CC121" s="71"/>
      <c r="CD121" s="71"/>
      <c r="CE121" s="71"/>
      <c r="CF121" s="71"/>
      <c r="CG121" s="71"/>
      <c r="CH121" s="71"/>
    </row>
    <row r="122" spans="53:86">
      <c r="BA122" s="71"/>
      <c r="BB122" s="71"/>
      <c r="BC122" s="71"/>
      <c r="BD122" s="71"/>
      <c r="BE122" s="71"/>
      <c r="BF122" s="71"/>
      <c r="BG122" s="71"/>
      <c r="BH122" s="71"/>
      <c r="BI122" s="71"/>
      <c r="BJ122" s="71"/>
      <c r="BK122" s="71"/>
      <c r="BL122" s="71"/>
      <c r="BM122" s="179" t="s">
        <v>566</v>
      </c>
      <c r="BN122" s="71"/>
      <c r="BO122" s="71"/>
      <c r="BP122" s="71"/>
      <c r="BQ122" s="71"/>
      <c r="BR122" s="71"/>
      <c r="BS122" s="71"/>
      <c r="BT122" s="71"/>
      <c r="BU122" s="71"/>
      <c r="BV122" s="71"/>
      <c r="BW122" s="71"/>
      <c r="BX122" s="71"/>
      <c r="BY122" s="71"/>
      <c r="BZ122" s="71"/>
      <c r="CA122" s="71"/>
      <c r="CB122" s="71"/>
      <c r="CC122" s="71"/>
      <c r="CD122" s="71"/>
      <c r="CE122" s="71"/>
      <c r="CF122" s="71"/>
      <c r="CG122" s="71"/>
      <c r="CH122" s="71"/>
    </row>
    <row r="123" spans="53:86">
      <c r="BA123" s="71"/>
      <c r="BB123" s="71"/>
      <c r="BC123" s="71"/>
      <c r="BD123" s="71"/>
      <c r="BE123" s="71"/>
      <c r="BF123" s="71"/>
      <c r="BG123" s="71"/>
      <c r="BH123" s="71"/>
      <c r="BI123" s="71"/>
      <c r="BJ123" s="71"/>
      <c r="BK123" s="71"/>
      <c r="BL123" s="71"/>
      <c r="BM123" s="179" t="s">
        <v>567</v>
      </c>
      <c r="BN123" s="71"/>
      <c r="BO123" s="71"/>
      <c r="BP123" s="71"/>
      <c r="BQ123" s="71"/>
      <c r="BR123" s="71"/>
      <c r="BS123" s="71"/>
      <c r="BT123" s="71"/>
      <c r="BU123" s="71"/>
      <c r="BV123" s="71"/>
      <c r="BW123" s="71"/>
      <c r="BX123" s="71"/>
      <c r="BY123" s="71"/>
      <c r="BZ123" s="71"/>
      <c r="CA123" s="71"/>
      <c r="CB123" s="71"/>
      <c r="CC123" s="71"/>
      <c r="CD123" s="71"/>
      <c r="CE123" s="71"/>
      <c r="CF123" s="71"/>
      <c r="CG123" s="71"/>
      <c r="CH123" s="71"/>
    </row>
    <row r="124" spans="53:86">
      <c r="BA124" s="71"/>
      <c r="BB124" s="71"/>
      <c r="BC124" s="71"/>
      <c r="BD124" s="71"/>
      <c r="BE124" s="71"/>
      <c r="BF124" s="71"/>
      <c r="BG124" s="71"/>
      <c r="BH124" s="71"/>
      <c r="BI124" s="71"/>
      <c r="BJ124" s="71"/>
      <c r="BK124" s="71"/>
      <c r="BL124" s="71"/>
      <c r="BM124" s="179" t="s">
        <v>568</v>
      </c>
      <c r="BN124" s="71"/>
      <c r="BO124" s="71"/>
      <c r="BP124" s="71"/>
      <c r="BQ124" s="71"/>
      <c r="BR124" s="71"/>
      <c r="BS124" s="71"/>
      <c r="BT124" s="71"/>
      <c r="BU124" s="71"/>
      <c r="BV124" s="71"/>
      <c r="BW124" s="71"/>
      <c r="BX124" s="71"/>
      <c r="BY124" s="71"/>
      <c r="BZ124" s="71"/>
      <c r="CA124" s="71"/>
      <c r="CB124" s="71"/>
      <c r="CC124" s="71"/>
      <c r="CD124" s="71"/>
      <c r="CE124" s="71"/>
      <c r="CF124" s="71"/>
      <c r="CG124" s="71"/>
      <c r="CH124" s="71"/>
    </row>
    <row r="125" spans="53:86">
      <c r="BA125" s="71"/>
      <c r="BB125" s="71"/>
      <c r="BC125" s="71"/>
      <c r="BD125" s="71"/>
      <c r="BE125" s="71"/>
      <c r="BF125" s="71"/>
      <c r="BG125" s="71"/>
      <c r="BH125" s="71"/>
      <c r="BI125" s="71"/>
      <c r="BJ125" s="71"/>
      <c r="BK125" s="71"/>
      <c r="BL125" s="71"/>
      <c r="BM125" s="179" t="s">
        <v>569</v>
      </c>
      <c r="BN125" s="71"/>
      <c r="BO125" s="71"/>
      <c r="BP125" s="71"/>
      <c r="BQ125" s="71"/>
      <c r="BR125" s="71"/>
      <c r="BS125" s="71"/>
      <c r="BT125" s="71"/>
      <c r="BU125" s="71"/>
      <c r="BV125" s="71"/>
      <c r="BW125" s="71"/>
      <c r="BX125" s="71"/>
      <c r="BY125" s="71"/>
      <c r="BZ125" s="71"/>
      <c r="CA125" s="71"/>
      <c r="CB125" s="71"/>
      <c r="CC125" s="71"/>
      <c r="CD125" s="71"/>
      <c r="CE125" s="71"/>
      <c r="CF125" s="71"/>
      <c r="CG125" s="71"/>
      <c r="CH125" s="71"/>
    </row>
    <row r="126" spans="53:86">
      <c r="BA126" s="71"/>
      <c r="BB126" s="71"/>
      <c r="BC126" s="71"/>
      <c r="BD126" s="71"/>
      <c r="BE126" s="71"/>
      <c r="BF126" s="71"/>
      <c r="BG126" s="71"/>
      <c r="BH126" s="71"/>
      <c r="BI126" s="71"/>
      <c r="BJ126" s="71"/>
      <c r="BK126" s="71"/>
      <c r="BL126" s="71"/>
      <c r="BM126" s="179" t="s">
        <v>570</v>
      </c>
      <c r="BN126" s="71"/>
      <c r="BO126" s="71"/>
      <c r="BP126" s="71"/>
      <c r="BQ126" s="71"/>
      <c r="BR126" s="71"/>
      <c r="BS126" s="71"/>
      <c r="BT126" s="71"/>
      <c r="BU126" s="71"/>
      <c r="BV126" s="71"/>
      <c r="BW126" s="71"/>
      <c r="BX126" s="71"/>
      <c r="BY126" s="71"/>
      <c r="BZ126" s="71"/>
      <c r="CA126" s="71"/>
      <c r="CB126" s="71"/>
      <c r="CC126" s="71"/>
      <c r="CD126" s="71"/>
      <c r="CE126" s="71"/>
      <c r="CF126" s="71"/>
      <c r="CG126" s="71"/>
      <c r="CH126" s="71"/>
    </row>
    <row r="127" spans="53:86">
      <c r="BA127" s="71"/>
      <c r="BB127" s="71"/>
      <c r="BC127" s="71"/>
      <c r="BD127" s="71"/>
      <c r="BE127" s="71"/>
      <c r="BF127" s="71"/>
      <c r="BG127" s="71"/>
      <c r="BH127" s="71"/>
      <c r="BI127" s="71"/>
      <c r="BJ127" s="71"/>
      <c r="BK127" s="71"/>
      <c r="BL127" s="71"/>
      <c r="BM127" s="179" t="s">
        <v>571</v>
      </c>
      <c r="BN127" s="71"/>
      <c r="BO127" s="71"/>
      <c r="BP127" s="71"/>
      <c r="BQ127" s="71"/>
      <c r="BR127" s="71"/>
      <c r="BS127" s="71"/>
      <c r="BT127" s="71"/>
      <c r="BU127" s="71"/>
      <c r="BV127" s="71"/>
      <c r="BW127" s="71"/>
      <c r="BX127" s="71"/>
      <c r="BY127" s="71"/>
      <c r="BZ127" s="71"/>
      <c r="CA127" s="71"/>
      <c r="CB127" s="71"/>
      <c r="CC127" s="71"/>
      <c r="CD127" s="71"/>
      <c r="CE127" s="71"/>
      <c r="CF127" s="71"/>
      <c r="CG127" s="71"/>
      <c r="CH127" s="71"/>
    </row>
    <row r="128" spans="53:86">
      <c r="BA128" s="71"/>
      <c r="BB128" s="71"/>
      <c r="BC128" s="71"/>
      <c r="BD128" s="71"/>
      <c r="BE128" s="71"/>
      <c r="BF128" s="71"/>
      <c r="BG128" s="71"/>
      <c r="BH128" s="71"/>
      <c r="BI128" s="71"/>
      <c r="BJ128" s="71"/>
      <c r="BK128" s="71"/>
      <c r="BL128" s="71"/>
      <c r="BM128" s="179" t="s">
        <v>572</v>
      </c>
      <c r="BN128" s="71"/>
      <c r="BO128" s="71"/>
      <c r="BP128" s="71"/>
      <c r="BQ128" s="71"/>
      <c r="BR128" s="71"/>
      <c r="BS128" s="71"/>
      <c r="BT128" s="71"/>
      <c r="BU128" s="71"/>
      <c r="BV128" s="71"/>
      <c r="BW128" s="71"/>
      <c r="BX128" s="71"/>
      <c r="BY128" s="71"/>
      <c r="BZ128" s="71"/>
      <c r="CA128" s="71"/>
      <c r="CB128" s="71"/>
      <c r="CC128" s="71"/>
      <c r="CD128" s="71"/>
      <c r="CE128" s="71"/>
      <c r="CF128" s="71"/>
      <c r="CG128" s="71"/>
      <c r="CH128" s="71"/>
    </row>
    <row r="129" spans="53:86">
      <c r="BA129" s="71"/>
      <c r="BB129" s="71"/>
      <c r="BC129" s="71"/>
      <c r="BD129" s="71"/>
      <c r="BE129" s="71"/>
      <c r="BF129" s="71"/>
      <c r="BG129" s="71"/>
      <c r="BH129" s="71"/>
      <c r="BI129" s="71"/>
      <c r="BJ129" s="71"/>
      <c r="BK129" s="71"/>
      <c r="BL129" s="71"/>
      <c r="BM129" s="179" t="s">
        <v>573</v>
      </c>
      <c r="BN129" s="71"/>
      <c r="BO129" s="71"/>
      <c r="BP129" s="71"/>
      <c r="BQ129" s="71"/>
      <c r="BR129" s="71"/>
      <c r="BS129" s="71"/>
      <c r="BT129" s="71"/>
      <c r="BU129" s="71"/>
      <c r="BV129" s="71"/>
      <c r="BW129" s="71"/>
      <c r="BX129" s="71"/>
      <c r="BY129" s="71"/>
      <c r="BZ129" s="71"/>
      <c r="CA129" s="71"/>
      <c r="CB129" s="71"/>
      <c r="CC129" s="71"/>
      <c r="CD129" s="71"/>
      <c r="CE129" s="71"/>
      <c r="CF129" s="71"/>
      <c r="CG129" s="71"/>
      <c r="CH129" s="71"/>
    </row>
    <row r="130" spans="53:86">
      <c r="BA130" s="71"/>
      <c r="BB130" s="71"/>
      <c r="BC130" s="71"/>
      <c r="BD130" s="71"/>
      <c r="BE130" s="71"/>
      <c r="BF130" s="71"/>
      <c r="BG130" s="71"/>
      <c r="BH130" s="71"/>
      <c r="BI130" s="71"/>
      <c r="BJ130" s="71"/>
      <c r="BK130" s="71"/>
      <c r="BL130" s="71"/>
      <c r="BM130" s="179" t="s">
        <v>574</v>
      </c>
      <c r="BN130" s="71"/>
      <c r="BO130" s="71"/>
      <c r="BP130" s="71"/>
      <c r="BQ130" s="71"/>
      <c r="BR130" s="71"/>
      <c r="BS130" s="71"/>
      <c r="BT130" s="71"/>
      <c r="BU130" s="71"/>
      <c r="BV130" s="71"/>
      <c r="BW130" s="71"/>
      <c r="BX130" s="71"/>
      <c r="BY130" s="71"/>
      <c r="BZ130" s="71"/>
      <c r="CA130" s="71"/>
      <c r="CB130" s="71"/>
      <c r="CC130" s="71"/>
      <c r="CD130" s="71"/>
      <c r="CE130" s="71"/>
      <c r="CF130" s="71"/>
      <c r="CG130" s="71"/>
      <c r="CH130" s="71"/>
    </row>
    <row r="131" spans="53:86">
      <c r="BA131" s="71"/>
      <c r="BB131" s="71"/>
      <c r="BC131" s="71"/>
      <c r="BD131" s="71"/>
      <c r="BE131" s="71"/>
      <c r="BF131" s="71"/>
      <c r="BG131" s="71"/>
      <c r="BH131" s="71"/>
      <c r="BI131" s="71"/>
      <c r="BJ131" s="71"/>
      <c r="BK131" s="71"/>
      <c r="BL131" s="71"/>
      <c r="BM131" s="179" t="s">
        <v>575</v>
      </c>
      <c r="BN131" s="71"/>
      <c r="BO131" s="71"/>
      <c r="BP131" s="71"/>
      <c r="BQ131" s="71"/>
      <c r="BR131" s="71"/>
      <c r="BS131" s="71"/>
      <c r="BT131" s="71"/>
      <c r="BU131" s="71"/>
      <c r="BV131" s="71"/>
      <c r="BW131" s="71"/>
      <c r="BX131" s="71"/>
      <c r="BY131" s="71"/>
      <c r="BZ131" s="71"/>
      <c r="CA131" s="71"/>
      <c r="CB131" s="71"/>
      <c r="CC131" s="71"/>
      <c r="CD131" s="71"/>
      <c r="CE131" s="71"/>
      <c r="CF131" s="71"/>
      <c r="CG131" s="71"/>
      <c r="CH131" s="71"/>
    </row>
    <row r="132" spans="53:86">
      <c r="BA132" s="71"/>
      <c r="BB132" s="71"/>
      <c r="BC132" s="71"/>
      <c r="BD132" s="71"/>
      <c r="BE132" s="71"/>
      <c r="BF132" s="71"/>
      <c r="BG132" s="71"/>
      <c r="BH132" s="71"/>
      <c r="BI132" s="71"/>
      <c r="BJ132" s="71"/>
      <c r="BK132" s="71"/>
      <c r="BL132" s="71"/>
      <c r="BM132" s="179" t="s">
        <v>576</v>
      </c>
      <c r="BN132" s="71"/>
      <c r="BO132" s="71"/>
      <c r="BP132" s="71"/>
      <c r="BQ132" s="71"/>
      <c r="BR132" s="71"/>
      <c r="BS132" s="71"/>
      <c r="BT132" s="71"/>
      <c r="BU132" s="71"/>
      <c r="BV132" s="71"/>
      <c r="BW132" s="71"/>
      <c r="BX132" s="71"/>
      <c r="BY132" s="71"/>
      <c r="BZ132" s="71"/>
      <c r="CA132" s="71"/>
      <c r="CB132" s="71"/>
      <c r="CC132" s="71"/>
      <c r="CD132" s="71"/>
      <c r="CE132" s="71"/>
      <c r="CF132" s="71"/>
      <c r="CG132" s="71"/>
      <c r="CH132" s="71"/>
    </row>
    <row r="133" spans="53:86">
      <c r="BA133" s="71"/>
      <c r="BB133" s="71"/>
      <c r="BC133" s="71"/>
      <c r="BD133" s="71"/>
      <c r="BE133" s="71"/>
      <c r="BF133" s="71"/>
      <c r="BG133" s="71"/>
      <c r="BH133" s="71"/>
      <c r="BI133" s="71"/>
      <c r="BJ133" s="71"/>
      <c r="BK133" s="71"/>
      <c r="BL133" s="71"/>
      <c r="BM133" s="179" t="s">
        <v>577</v>
      </c>
      <c r="BN133" s="71"/>
      <c r="BO133" s="71"/>
      <c r="BP133" s="71"/>
      <c r="BQ133" s="71"/>
      <c r="BR133" s="71"/>
      <c r="BS133" s="71"/>
      <c r="BT133" s="71"/>
      <c r="BU133" s="71"/>
      <c r="BV133" s="71"/>
      <c r="BW133" s="71"/>
      <c r="BX133" s="71"/>
      <c r="BY133" s="71"/>
      <c r="BZ133" s="71"/>
      <c r="CA133" s="71"/>
      <c r="CB133" s="71"/>
      <c r="CC133" s="71"/>
      <c r="CD133" s="71"/>
      <c r="CE133" s="71"/>
      <c r="CF133" s="71"/>
      <c r="CG133" s="71"/>
      <c r="CH133" s="71"/>
    </row>
    <row r="134" spans="53:86">
      <c r="BA134" s="71"/>
      <c r="BB134" s="71"/>
      <c r="BC134" s="71"/>
      <c r="BD134" s="71"/>
      <c r="BE134" s="71"/>
      <c r="BF134" s="71"/>
      <c r="BG134" s="71"/>
      <c r="BH134" s="71"/>
      <c r="BI134" s="71"/>
      <c r="BJ134" s="71"/>
      <c r="BK134" s="71"/>
      <c r="BL134" s="71"/>
      <c r="BM134" s="179" t="s">
        <v>647</v>
      </c>
      <c r="BN134" s="71"/>
      <c r="BO134" s="71"/>
      <c r="BP134" s="71"/>
      <c r="BQ134" s="71"/>
      <c r="BR134" s="71"/>
      <c r="BS134" s="71"/>
      <c r="BT134" s="71"/>
      <c r="BU134" s="71"/>
      <c r="BV134" s="71"/>
      <c r="BW134" s="71"/>
      <c r="BX134" s="71"/>
      <c r="BY134" s="71"/>
      <c r="BZ134" s="71"/>
      <c r="CA134" s="71"/>
      <c r="CB134" s="71"/>
      <c r="CC134" s="71"/>
      <c r="CD134" s="71"/>
      <c r="CE134" s="71"/>
      <c r="CF134" s="71"/>
      <c r="CG134" s="71"/>
      <c r="CH134" s="71"/>
    </row>
    <row r="135" spans="53:86">
      <c r="BA135" s="71"/>
      <c r="BB135" s="71"/>
      <c r="BC135" s="71"/>
      <c r="BD135" s="71"/>
      <c r="BE135" s="71"/>
      <c r="BF135" s="71"/>
      <c r="BG135" s="71"/>
      <c r="BH135" s="71"/>
      <c r="BI135" s="71"/>
      <c r="BJ135" s="71"/>
      <c r="BK135" s="71"/>
      <c r="BL135" s="71"/>
      <c r="BM135" s="179" t="s">
        <v>578</v>
      </c>
      <c r="BN135" s="71"/>
      <c r="BO135" s="71"/>
      <c r="BP135" s="71"/>
      <c r="BQ135" s="71"/>
      <c r="BR135" s="71"/>
      <c r="BS135" s="71"/>
      <c r="BT135" s="71"/>
      <c r="BU135" s="71"/>
      <c r="BV135" s="71"/>
      <c r="BW135" s="71"/>
      <c r="BX135" s="71"/>
      <c r="BY135" s="71"/>
      <c r="BZ135" s="71"/>
      <c r="CA135" s="71"/>
      <c r="CB135" s="71"/>
      <c r="CC135" s="71"/>
      <c r="CD135" s="71"/>
      <c r="CE135" s="71"/>
      <c r="CF135" s="71"/>
      <c r="CG135" s="71"/>
      <c r="CH135" s="71"/>
    </row>
    <row r="136" spans="53:86">
      <c r="BA136" s="71"/>
      <c r="BB136" s="71"/>
      <c r="BC136" s="71"/>
      <c r="BD136" s="71"/>
      <c r="BE136" s="71"/>
      <c r="BF136" s="71"/>
      <c r="BG136" s="71"/>
      <c r="BH136" s="71"/>
      <c r="BI136" s="71"/>
      <c r="BJ136" s="71"/>
      <c r="BK136" s="71"/>
      <c r="BL136" s="71"/>
      <c r="BM136" s="180" t="s">
        <v>579</v>
      </c>
      <c r="BN136" s="71"/>
      <c r="BO136" s="71"/>
      <c r="BP136" s="71"/>
      <c r="BQ136" s="71"/>
      <c r="BR136" s="71"/>
      <c r="BS136" s="71"/>
      <c r="BT136" s="71"/>
      <c r="BU136" s="71"/>
      <c r="BV136" s="71"/>
      <c r="BW136" s="71"/>
      <c r="BX136" s="71"/>
      <c r="BY136" s="71"/>
      <c r="BZ136" s="71"/>
      <c r="CA136" s="71"/>
      <c r="CB136" s="71"/>
      <c r="CC136" s="71"/>
      <c r="CD136" s="71"/>
      <c r="CE136" s="71"/>
      <c r="CF136" s="71"/>
      <c r="CG136" s="71"/>
      <c r="CH136" s="71"/>
    </row>
    <row r="137" spans="53:86">
      <c r="BA137" s="71"/>
      <c r="BB137" s="71"/>
      <c r="BC137" s="71"/>
      <c r="BD137" s="71"/>
      <c r="BE137" s="71"/>
      <c r="BF137" s="71"/>
      <c r="BG137" s="71"/>
      <c r="BH137" s="71"/>
      <c r="BI137" s="71"/>
      <c r="BJ137" s="71"/>
      <c r="BK137" s="71"/>
      <c r="BL137" s="71"/>
      <c r="BM137" s="179" t="s">
        <v>580</v>
      </c>
      <c r="BN137" s="71"/>
      <c r="BO137" s="71"/>
      <c r="BP137" s="71"/>
      <c r="BQ137" s="71"/>
      <c r="BR137" s="71"/>
      <c r="BS137" s="71"/>
      <c r="BT137" s="71"/>
      <c r="BU137" s="71"/>
      <c r="BV137" s="71"/>
      <c r="BW137" s="71"/>
      <c r="BX137" s="71"/>
      <c r="BY137" s="71"/>
      <c r="BZ137" s="71"/>
      <c r="CA137" s="71"/>
      <c r="CB137" s="71"/>
      <c r="CC137" s="71"/>
      <c r="CD137" s="71"/>
      <c r="CE137" s="71"/>
      <c r="CF137" s="71"/>
      <c r="CG137" s="71"/>
      <c r="CH137" s="71"/>
    </row>
    <row r="138" spans="53:86">
      <c r="BA138" s="71"/>
      <c r="BB138" s="71"/>
      <c r="BC138" s="71"/>
      <c r="BD138" s="71"/>
      <c r="BE138" s="71"/>
      <c r="BF138" s="71"/>
      <c r="BG138" s="71"/>
      <c r="BH138" s="71"/>
      <c r="BI138" s="71"/>
      <c r="BJ138" s="71"/>
      <c r="BK138" s="71"/>
      <c r="BL138" s="71"/>
      <c r="BM138" s="179" t="s">
        <v>581</v>
      </c>
      <c r="BN138" s="71"/>
      <c r="BO138" s="71"/>
      <c r="BP138" s="71"/>
      <c r="BQ138" s="71"/>
      <c r="BR138" s="71"/>
      <c r="BS138" s="71"/>
      <c r="BT138" s="71"/>
      <c r="BU138" s="71"/>
      <c r="BV138" s="71"/>
      <c r="BW138" s="71"/>
      <c r="BX138" s="71"/>
      <c r="BY138" s="71"/>
      <c r="BZ138" s="71"/>
      <c r="CA138" s="71"/>
      <c r="CB138" s="71"/>
      <c r="CC138" s="71"/>
      <c r="CD138" s="71"/>
      <c r="CE138" s="71"/>
      <c r="CF138" s="71"/>
      <c r="CG138" s="71"/>
      <c r="CH138" s="71"/>
    </row>
    <row r="139" spans="53:86">
      <c r="BA139" s="71"/>
      <c r="BB139" s="71"/>
      <c r="BC139" s="71"/>
      <c r="BD139" s="71"/>
      <c r="BE139" s="71"/>
      <c r="BF139" s="71"/>
      <c r="BG139" s="71"/>
      <c r="BH139" s="71"/>
      <c r="BI139" s="71"/>
      <c r="BJ139" s="71"/>
      <c r="BK139" s="71"/>
      <c r="BL139" s="71"/>
      <c r="BM139" s="179" t="s">
        <v>582</v>
      </c>
      <c r="BN139" s="71"/>
      <c r="BO139" s="71"/>
      <c r="BP139" s="71"/>
      <c r="BQ139" s="71"/>
      <c r="BR139" s="71"/>
      <c r="BS139" s="71"/>
      <c r="BT139" s="71"/>
      <c r="BU139" s="71"/>
      <c r="BV139" s="71"/>
      <c r="BW139" s="71"/>
      <c r="BX139" s="71"/>
      <c r="BY139" s="71"/>
      <c r="BZ139" s="71"/>
      <c r="CA139" s="71"/>
      <c r="CB139" s="71"/>
      <c r="CC139" s="71"/>
      <c r="CD139" s="71"/>
      <c r="CE139" s="71"/>
      <c r="CF139" s="71"/>
      <c r="CG139" s="71"/>
      <c r="CH139" s="71"/>
    </row>
    <row r="140" spans="53:86">
      <c r="BA140" s="71"/>
      <c r="BB140" s="71"/>
      <c r="BC140" s="71"/>
      <c r="BD140" s="71"/>
      <c r="BE140" s="71"/>
      <c r="BF140" s="71"/>
      <c r="BG140" s="71"/>
      <c r="BH140" s="71"/>
      <c r="BI140" s="71"/>
      <c r="BJ140" s="71"/>
      <c r="BK140" s="71"/>
      <c r="BL140" s="71"/>
      <c r="BM140" s="179" t="s">
        <v>583</v>
      </c>
      <c r="BN140" s="71"/>
      <c r="BO140" s="71"/>
      <c r="BP140" s="71"/>
      <c r="BQ140" s="71"/>
      <c r="BR140" s="71"/>
      <c r="BS140" s="71"/>
      <c r="BT140" s="71"/>
      <c r="BU140" s="71"/>
      <c r="BV140" s="71"/>
      <c r="BW140" s="71"/>
      <c r="BX140" s="71"/>
      <c r="BY140" s="71"/>
      <c r="BZ140" s="71"/>
      <c r="CA140" s="71"/>
      <c r="CB140" s="71"/>
      <c r="CC140" s="71"/>
      <c r="CD140" s="71"/>
      <c r="CE140" s="71"/>
      <c r="CF140" s="71"/>
      <c r="CG140" s="71"/>
      <c r="CH140" s="71"/>
    </row>
    <row r="141" spans="53:86">
      <c r="BA141" s="71"/>
      <c r="BB141" s="71"/>
      <c r="BC141" s="71"/>
      <c r="BD141" s="71"/>
      <c r="BE141" s="71"/>
      <c r="BF141" s="71"/>
      <c r="BG141" s="71"/>
      <c r="BH141" s="71"/>
      <c r="BI141" s="71"/>
      <c r="BJ141" s="71"/>
      <c r="BK141" s="71"/>
      <c r="BL141" s="71"/>
      <c r="BM141" s="179" t="s">
        <v>584</v>
      </c>
      <c r="BN141" s="71"/>
      <c r="BO141" s="71"/>
      <c r="BP141" s="71"/>
      <c r="BQ141" s="71"/>
      <c r="BR141" s="71"/>
      <c r="BS141" s="71"/>
      <c r="BT141" s="71"/>
      <c r="BU141" s="71"/>
      <c r="BV141" s="71"/>
      <c r="BW141" s="71"/>
      <c r="BX141" s="71"/>
      <c r="BY141" s="71"/>
      <c r="BZ141" s="71"/>
      <c r="CA141" s="71"/>
      <c r="CB141" s="71"/>
      <c r="CC141" s="71"/>
      <c r="CD141" s="71"/>
      <c r="CE141" s="71"/>
      <c r="CF141" s="71"/>
      <c r="CG141" s="71"/>
      <c r="CH141" s="71"/>
    </row>
    <row r="142" spans="53:86">
      <c r="BA142" s="71"/>
      <c r="BB142" s="71"/>
      <c r="BC142" s="71"/>
      <c r="BD142" s="71"/>
      <c r="BE142" s="71"/>
      <c r="BF142" s="71"/>
      <c r="BG142" s="71"/>
      <c r="BH142" s="71"/>
      <c r="BI142" s="71"/>
      <c r="BJ142" s="71"/>
      <c r="BK142" s="71"/>
      <c r="BL142" s="71"/>
      <c r="BM142" s="179" t="s">
        <v>585</v>
      </c>
      <c r="BN142" s="71"/>
      <c r="BO142" s="71"/>
      <c r="BP142" s="71"/>
      <c r="BQ142" s="71"/>
      <c r="BR142" s="71"/>
      <c r="BS142" s="71"/>
      <c r="BT142" s="71"/>
      <c r="BU142" s="71"/>
      <c r="BV142" s="71"/>
      <c r="BW142" s="71"/>
      <c r="BX142" s="71"/>
      <c r="BY142" s="71"/>
      <c r="BZ142" s="71"/>
      <c r="CA142" s="71"/>
      <c r="CB142" s="71"/>
      <c r="CC142" s="71"/>
      <c r="CD142" s="71"/>
      <c r="CE142" s="71"/>
      <c r="CF142" s="71"/>
      <c r="CG142" s="71"/>
      <c r="CH142" s="71"/>
    </row>
    <row r="143" spans="53:86">
      <c r="BA143" s="71"/>
      <c r="BB143" s="71"/>
      <c r="BC143" s="71"/>
      <c r="BD143" s="71"/>
      <c r="BE143" s="71"/>
      <c r="BF143" s="71"/>
      <c r="BG143" s="71"/>
      <c r="BH143" s="71"/>
      <c r="BI143" s="71"/>
      <c r="BJ143" s="71"/>
      <c r="BK143" s="71"/>
      <c r="BL143" s="71"/>
      <c r="BM143" s="179" t="s">
        <v>586</v>
      </c>
      <c r="BN143" s="71"/>
      <c r="BO143" s="71"/>
      <c r="BP143" s="71"/>
      <c r="BQ143" s="71"/>
      <c r="BR143" s="71"/>
      <c r="BS143" s="71"/>
      <c r="BT143" s="71"/>
      <c r="BU143" s="71"/>
      <c r="BV143" s="71"/>
      <c r="BW143" s="71"/>
      <c r="BX143" s="71"/>
      <c r="BY143" s="71"/>
      <c r="BZ143" s="71"/>
      <c r="CA143" s="71"/>
      <c r="CB143" s="71"/>
      <c r="CC143" s="71"/>
      <c r="CD143" s="71"/>
      <c r="CE143" s="71"/>
      <c r="CF143" s="71"/>
      <c r="CG143" s="71"/>
      <c r="CH143" s="71"/>
    </row>
    <row r="144" spans="53:86">
      <c r="BA144" s="71"/>
      <c r="BB144" s="71"/>
      <c r="BC144" s="71"/>
      <c r="BD144" s="71"/>
      <c r="BE144" s="71"/>
      <c r="BF144" s="71"/>
      <c r="BG144" s="71"/>
      <c r="BH144" s="71"/>
      <c r="BI144" s="71"/>
      <c r="BJ144" s="71"/>
      <c r="BK144" s="71"/>
      <c r="BL144" s="71"/>
      <c r="BM144" s="179" t="s">
        <v>587</v>
      </c>
      <c r="BN144" s="71"/>
      <c r="BO144" s="71"/>
      <c r="BP144" s="71"/>
      <c r="BQ144" s="71"/>
      <c r="BR144" s="71"/>
      <c r="BS144" s="71"/>
      <c r="BT144" s="71"/>
      <c r="BU144" s="71"/>
      <c r="BV144" s="71"/>
      <c r="BW144" s="71"/>
      <c r="BX144" s="71"/>
      <c r="BY144" s="71"/>
      <c r="BZ144" s="71"/>
      <c r="CA144" s="71"/>
      <c r="CB144" s="71"/>
      <c r="CC144" s="71"/>
      <c r="CD144" s="71"/>
      <c r="CE144" s="71"/>
      <c r="CF144" s="71"/>
      <c r="CG144" s="71"/>
      <c r="CH144" s="71"/>
    </row>
    <row r="145" spans="53:86">
      <c r="BA145" s="71"/>
      <c r="BB145" s="71"/>
      <c r="BC145" s="71"/>
      <c r="BD145" s="71"/>
      <c r="BE145" s="71"/>
      <c r="BF145" s="71"/>
      <c r="BG145" s="71"/>
      <c r="BH145" s="71"/>
      <c r="BI145" s="71"/>
      <c r="BJ145" s="71"/>
      <c r="BK145" s="71"/>
      <c r="BL145" s="71"/>
      <c r="BM145" s="179" t="s">
        <v>588</v>
      </c>
      <c r="BN145" s="71"/>
      <c r="BO145" s="71"/>
      <c r="BP145" s="71"/>
      <c r="BQ145" s="71"/>
      <c r="BR145" s="71"/>
      <c r="BS145" s="71"/>
      <c r="BT145" s="71"/>
      <c r="BU145" s="71"/>
      <c r="BV145" s="71"/>
      <c r="BW145" s="71"/>
      <c r="BX145" s="71"/>
      <c r="BY145" s="71"/>
      <c r="BZ145" s="71"/>
      <c r="CA145" s="71"/>
      <c r="CB145" s="71"/>
      <c r="CC145" s="71"/>
      <c r="CD145" s="71"/>
      <c r="CE145" s="71"/>
      <c r="CF145" s="71"/>
      <c r="CG145" s="71"/>
      <c r="CH145" s="71"/>
    </row>
    <row r="146" spans="53:86">
      <c r="BA146" s="71"/>
      <c r="BB146" s="71"/>
      <c r="BC146" s="71"/>
      <c r="BD146" s="71"/>
      <c r="BE146" s="71"/>
      <c r="BF146" s="71"/>
      <c r="BG146" s="71"/>
      <c r="BH146" s="71"/>
      <c r="BI146" s="71"/>
      <c r="BJ146" s="71"/>
      <c r="BK146" s="71"/>
      <c r="BL146" s="71"/>
      <c r="BM146" s="179" t="s">
        <v>589</v>
      </c>
      <c r="BN146" s="71"/>
      <c r="BO146" s="71"/>
      <c r="BP146" s="71"/>
      <c r="BQ146" s="71"/>
      <c r="BR146" s="71"/>
      <c r="BS146" s="71"/>
      <c r="BT146" s="71"/>
      <c r="BU146" s="71"/>
      <c r="BV146" s="71"/>
      <c r="BW146" s="71"/>
      <c r="BX146" s="71"/>
      <c r="BY146" s="71"/>
      <c r="BZ146" s="71"/>
      <c r="CA146" s="71"/>
      <c r="CB146" s="71"/>
      <c r="CC146" s="71"/>
      <c r="CD146" s="71"/>
      <c r="CE146" s="71"/>
      <c r="CF146" s="71"/>
      <c r="CG146" s="71"/>
      <c r="CH146" s="71"/>
    </row>
    <row r="147" spans="53:86">
      <c r="BA147" s="71"/>
      <c r="BB147" s="71"/>
      <c r="BC147" s="71"/>
      <c r="BD147" s="71"/>
      <c r="BE147" s="71"/>
      <c r="BF147" s="71"/>
      <c r="BG147" s="71"/>
      <c r="BH147" s="71"/>
      <c r="BI147" s="71"/>
      <c r="BJ147" s="71"/>
      <c r="BK147" s="71"/>
      <c r="BL147" s="71"/>
      <c r="BM147" s="179" t="s">
        <v>590</v>
      </c>
      <c r="BN147" s="71"/>
      <c r="BO147" s="71"/>
      <c r="BP147" s="71"/>
      <c r="BQ147" s="71"/>
      <c r="BR147" s="71"/>
      <c r="BS147" s="71"/>
      <c r="BT147" s="71"/>
      <c r="BU147" s="71"/>
      <c r="BV147" s="71"/>
      <c r="BW147" s="71"/>
      <c r="BX147" s="71"/>
      <c r="BY147" s="71"/>
      <c r="BZ147" s="71"/>
      <c r="CA147" s="71"/>
      <c r="CB147" s="71"/>
      <c r="CC147" s="71"/>
      <c r="CD147" s="71"/>
      <c r="CE147" s="71"/>
      <c r="CF147" s="71"/>
      <c r="CG147" s="71"/>
      <c r="CH147" s="71"/>
    </row>
    <row r="148" spans="53:86">
      <c r="BA148" s="71"/>
      <c r="BB148" s="71"/>
      <c r="BC148" s="71"/>
      <c r="BD148" s="71"/>
      <c r="BE148" s="71"/>
      <c r="BF148" s="71"/>
      <c r="BG148" s="71"/>
      <c r="BH148" s="71"/>
      <c r="BI148" s="71"/>
      <c r="BJ148" s="71"/>
      <c r="BK148" s="71"/>
      <c r="BL148" s="71"/>
      <c r="BM148" s="179" t="s">
        <v>591</v>
      </c>
      <c r="BN148" s="71"/>
      <c r="BO148" s="71"/>
      <c r="BP148" s="71"/>
      <c r="BQ148" s="71"/>
      <c r="BR148" s="71"/>
      <c r="BS148" s="71"/>
      <c r="BT148" s="71"/>
      <c r="BU148" s="71"/>
      <c r="BV148" s="71"/>
      <c r="BW148" s="71"/>
      <c r="BX148" s="71"/>
      <c r="BY148" s="71"/>
      <c r="BZ148" s="71"/>
      <c r="CA148" s="71"/>
      <c r="CB148" s="71"/>
      <c r="CC148" s="71"/>
      <c r="CD148" s="71"/>
      <c r="CE148" s="71"/>
      <c r="CF148" s="71"/>
      <c r="CG148" s="71"/>
      <c r="CH148" s="71"/>
    </row>
    <row r="149" spans="53:86">
      <c r="BA149" s="71"/>
      <c r="BB149" s="71"/>
      <c r="BC149" s="71"/>
      <c r="BD149" s="71"/>
      <c r="BE149" s="71"/>
      <c r="BF149" s="71"/>
      <c r="BG149" s="71"/>
      <c r="BH149" s="71"/>
      <c r="BI149" s="71"/>
      <c r="BJ149" s="71"/>
      <c r="BK149" s="71"/>
      <c r="BL149" s="71"/>
      <c r="BM149" s="179" t="s">
        <v>592</v>
      </c>
      <c r="BN149" s="71"/>
      <c r="BO149" s="71"/>
      <c r="BP149" s="71"/>
      <c r="BQ149" s="71"/>
      <c r="BR149" s="71"/>
      <c r="BS149" s="71"/>
      <c r="BT149" s="71"/>
      <c r="BU149" s="71"/>
      <c r="BV149" s="71"/>
      <c r="BW149" s="71"/>
      <c r="BX149" s="71"/>
      <c r="BY149" s="71"/>
      <c r="BZ149" s="71"/>
      <c r="CA149" s="71"/>
      <c r="CB149" s="71"/>
      <c r="CC149" s="71"/>
      <c r="CD149" s="71"/>
      <c r="CE149" s="71"/>
      <c r="CF149" s="71"/>
      <c r="CG149" s="71"/>
      <c r="CH149" s="71"/>
    </row>
    <row r="150" spans="53:86">
      <c r="BA150" s="71"/>
      <c r="BB150" s="71"/>
      <c r="BC150" s="71"/>
      <c r="BD150" s="71"/>
      <c r="BE150" s="71"/>
      <c r="BF150" s="71"/>
      <c r="BG150" s="71"/>
      <c r="BH150" s="71"/>
      <c r="BI150" s="71"/>
      <c r="BJ150" s="71"/>
      <c r="BK150" s="71"/>
      <c r="BL150" s="71"/>
      <c r="BM150" s="179" t="s">
        <v>648</v>
      </c>
      <c r="BN150" s="71"/>
      <c r="BO150" s="71"/>
      <c r="BP150" s="71"/>
      <c r="BQ150" s="71"/>
      <c r="BR150" s="71"/>
      <c r="BS150" s="71"/>
      <c r="BT150" s="71"/>
      <c r="BU150" s="71"/>
      <c r="BV150" s="71"/>
      <c r="BW150" s="71"/>
      <c r="BX150" s="71"/>
      <c r="BY150" s="71"/>
      <c r="BZ150" s="71"/>
      <c r="CA150" s="71"/>
      <c r="CB150" s="71"/>
      <c r="CC150" s="71"/>
      <c r="CD150" s="71"/>
      <c r="CE150" s="71"/>
      <c r="CF150" s="71"/>
      <c r="CG150" s="71"/>
      <c r="CH150" s="71"/>
    </row>
    <row r="151" spans="53:86">
      <c r="BA151" s="71"/>
      <c r="BB151" s="71"/>
      <c r="BC151" s="71"/>
      <c r="BD151" s="71"/>
      <c r="BE151" s="71"/>
      <c r="BF151" s="71"/>
      <c r="BG151" s="71"/>
      <c r="BH151" s="71"/>
      <c r="BI151" s="71"/>
      <c r="BJ151" s="71"/>
      <c r="BK151" s="71"/>
      <c r="BL151" s="71"/>
      <c r="BM151" s="179" t="s">
        <v>593</v>
      </c>
      <c r="BN151" s="71"/>
      <c r="BO151" s="71"/>
      <c r="BP151" s="71"/>
      <c r="BQ151" s="71"/>
      <c r="BR151" s="71"/>
      <c r="BS151" s="71"/>
      <c r="BT151" s="71"/>
      <c r="BU151" s="71"/>
      <c r="BV151" s="71"/>
      <c r="BW151" s="71"/>
      <c r="BX151" s="71"/>
      <c r="BY151" s="71"/>
      <c r="BZ151" s="71"/>
      <c r="CA151" s="71"/>
      <c r="CB151" s="71"/>
      <c r="CC151" s="71"/>
      <c r="CD151" s="71"/>
      <c r="CE151" s="71"/>
      <c r="CF151" s="71"/>
      <c r="CG151" s="71"/>
      <c r="CH151" s="71"/>
    </row>
    <row r="152" spans="53:86">
      <c r="BA152" s="71"/>
      <c r="BB152" s="71"/>
      <c r="BC152" s="71"/>
      <c r="BD152" s="71"/>
      <c r="BE152" s="71"/>
      <c r="BF152" s="71"/>
      <c r="BG152" s="71"/>
      <c r="BH152" s="71"/>
      <c r="BI152" s="71"/>
      <c r="BJ152" s="71"/>
      <c r="BK152" s="71"/>
      <c r="BL152" s="71"/>
      <c r="BM152" s="179" t="s">
        <v>594</v>
      </c>
      <c r="BN152" s="71"/>
      <c r="BO152" s="71"/>
      <c r="BP152" s="71"/>
      <c r="BQ152" s="71"/>
      <c r="BR152" s="71"/>
      <c r="BS152" s="71"/>
      <c r="BT152" s="71"/>
      <c r="BU152" s="71"/>
      <c r="BV152" s="71"/>
      <c r="BW152" s="71"/>
      <c r="BX152" s="71"/>
      <c r="BY152" s="71"/>
      <c r="BZ152" s="71"/>
      <c r="CA152" s="71"/>
      <c r="CB152" s="71"/>
      <c r="CC152" s="71"/>
      <c r="CD152" s="71"/>
      <c r="CE152" s="71"/>
      <c r="CF152" s="71"/>
      <c r="CG152" s="71"/>
      <c r="CH152" s="71"/>
    </row>
    <row r="153" spans="53:86">
      <c r="BA153" s="71"/>
      <c r="BB153" s="71"/>
      <c r="BC153" s="71"/>
      <c r="BD153" s="71"/>
      <c r="BE153" s="71"/>
      <c r="BF153" s="71"/>
      <c r="BG153" s="71"/>
      <c r="BH153" s="71"/>
      <c r="BI153" s="71"/>
      <c r="BJ153" s="71"/>
      <c r="BK153" s="71"/>
      <c r="BL153" s="71"/>
      <c r="BM153" s="179" t="s">
        <v>595</v>
      </c>
      <c r="BN153" s="71"/>
      <c r="BO153" s="71"/>
      <c r="BP153" s="71"/>
      <c r="BQ153" s="71"/>
      <c r="BR153" s="71"/>
      <c r="BS153" s="71"/>
      <c r="BT153" s="71"/>
      <c r="BU153" s="71"/>
      <c r="BV153" s="71"/>
      <c r="BW153" s="71"/>
      <c r="BX153" s="71"/>
      <c r="BY153" s="71"/>
      <c r="BZ153" s="71"/>
      <c r="CA153" s="71"/>
      <c r="CB153" s="71"/>
      <c r="CC153" s="71"/>
      <c r="CD153" s="71"/>
      <c r="CE153" s="71"/>
      <c r="CF153" s="71"/>
      <c r="CG153" s="71"/>
      <c r="CH153" s="71"/>
    </row>
    <row r="154" spans="53:86">
      <c r="BA154" s="71"/>
      <c r="BB154" s="71"/>
      <c r="BC154" s="71"/>
      <c r="BD154" s="71"/>
      <c r="BE154" s="71"/>
      <c r="BF154" s="71"/>
      <c r="BG154" s="71"/>
      <c r="BH154" s="71"/>
      <c r="BI154" s="71"/>
      <c r="BJ154" s="71"/>
      <c r="BK154" s="71"/>
      <c r="BL154" s="71"/>
      <c r="BM154" s="179" t="s">
        <v>596</v>
      </c>
      <c r="BN154" s="71"/>
      <c r="BO154" s="71"/>
      <c r="BP154" s="71"/>
      <c r="BQ154" s="71"/>
      <c r="BR154" s="71"/>
      <c r="BS154" s="71"/>
      <c r="BT154" s="71"/>
      <c r="BU154" s="71"/>
      <c r="BV154" s="71"/>
      <c r="BW154" s="71"/>
      <c r="BX154" s="71"/>
      <c r="BY154" s="71"/>
      <c r="BZ154" s="71"/>
      <c r="CA154" s="71"/>
      <c r="CB154" s="71"/>
      <c r="CC154" s="71"/>
      <c r="CD154" s="71"/>
      <c r="CE154" s="71"/>
      <c r="CF154" s="71"/>
      <c r="CG154" s="71"/>
      <c r="CH154" s="71"/>
    </row>
    <row r="155" spans="53:86">
      <c r="BA155" s="71"/>
      <c r="BB155" s="71"/>
      <c r="BC155" s="71"/>
      <c r="BD155" s="71"/>
      <c r="BE155" s="71"/>
      <c r="BF155" s="71"/>
      <c r="BG155" s="71"/>
      <c r="BH155" s="71"/>
      <c r="BI155" s="71"/>
      <c r="BJ155" s="71"/>
      <c r="BK155" s="71"/>
      <c r="BL155" s="71"/>
      <c r="BM155" s="179" t="s">
        <v>597</v>
      </c>
      <c r="BN155" s="71"/>
      <c r="BO155" s="71"/>
      <c r="BP155" s="71"/>
      <c r="BQ155" s="71"/>
      <c r="BR155" s="71"/>
      <c r="BS155" s="71"/>
      <c r="BT155" s="71"/>
      <c r="BU155" s="71"/>
      <c r="BV155" s="71"/>
      <c r="BW155" s="71"/>
      <c r="BX155" s="71"/>
      <c r="BY155" s="71"/>
      <c r="BZ155" s="71"/>
      <c r="CA155" s="71"/>
      <c r="CB155" s="71"/>
      <c r="CC155" s="71"/>
      <c r="CD155" s="71"/>
      <c r="CE155" s="71"/>
      <c r="CF155" s="71"/>
      <c r="CG155" s="71"/>
      <c r="CH155" s="71"/>
    </row>
    <row r="156" spans="53:86">
      <c r="BA156" s="71"/>
      <c r="BB156" s="71"/>
      <c r="BC156" s="71"/>
      <c r="BD156" s="71"/>
      <c r="BE156" s="71"/>
      <c r="BF156" s="71"/>
      <c r="BG156" s="71"/>
      <c r="BH156" s="71"/>
      <c r="BI156" s="71"/>
      <c r="BJ156" s="71"/>
      <c r="BK156" s="71"/>
      <c r="BL156" s="71"/>
      <c r="BM156" s="179" t="s">
        <v>649</v>
      </c>
      <c r="BN156" s="71"/>
      <c r="BO156" s="71"/>
      <c r="BP156" s="71"/>
      <c r="BQ156" s="71"/>
      <c r="BR156" s="71"/>
      <c r="BS156" s="71"/>
      <c r="BT156" s="71"/>
      <c r="BU156" s="71"/>
      <c r="BV156" s="71"/>
      <c r="BW156" s="71"/>
      <c r="BX156" s="71"/>
      <c r="BY156" s="71"/>
      <c r="BZ156" s="71"/>
      <c r="CA156" s="71"/>
      <c r="CB156" s="71"/>
      <c r="CC156" s="71"/>
      <c r="CD156" s="71"/>
      <c r="CE156" s="71"/>
      <c r="CF156" s="71"/>
      <c r="CG156" s="71"/>
      <c r="CH156" s="71"/>
    </row>
    <row r="157" spans="53:86">
      <c r="BA157" s="71"/>
      <c r="BB157" s="71"/>
      <c r="BC157" s="71"/>
      <c r="BD157" s="71"/>
      <c r="BE157" s="71"/>
      <c r="BF157" s="71"/>
      <c r="BG157" s="71"/>
      <c r="BH157" s="71"/>
      <c r="BI157" s="71"/>
      <c r="BJ157" s="71"/>
      <c r="BK157" s="71"/>
      <c r="BL157" s="71"/>
      <c r="BM157" s="179" t="s">
        <v>598</v>
      </c>
      <c r="BN157" s="71"/>
      <c r="BO157" s="71"/>
      <c r="BP157" s="71"/>
      <c r="BQ157" s="71"/>
      <c r="BR157" s="71"/>
      <c r="BS157" s="71"/>
      <c r="BT157" s="71"/>
      <c r="BU157" s="71"/>
      <c r="BV157" s="71"/>
      <c r="BW157" s="71"/>
      <c r="BX157" s="71"/>
      <c r="BY157" s="71"/>
      <c r="BZ157" s="71"/>
      <c r="CA157" s="71"/>
      <c r="CB157" s="71"/>
      <c r="CC157" s="71"/>
      <c r="CD157" s="71"/>
      <c r="CE157" s="71"/>
      <c r="CF157" s="71"/>
      <c r="CG157" s="71"/>
      <c r="CH157" s="71"/>
    </row>
    <row r="158" spans="53:86">
      <c r="BA158" s="71"/>
      <c r="BB158" s="71"/>
      <c r="BC158" s="71"/>
      <c r="BD158" s="71"/>
      <c r="BE158" s="71"/>
      <c r="BF158" s="71"/>
      <c r="BG158" s="71"/>
      <c r="BH158" s="71"/>
      <c r="BI158" s="71"/>
      <c r="BJ158" s="71"/>
      <c r="BK158" s="71"/>
      <c r="BL158" s="71"/>
      <c r="BM158" s="179" t="s">
        <v>599</v>
      </c>
      <c r="BN158" s="71"/>
      <c r="BO158" s="71"/>
      <c r="BP158" s="71"/>
      <c r="BQ158" s="71"/>
      <c r="BR158" s="71"/>
      <c r="BS158" s="71"/>
      <c r="BT158" s="71"/>
      <c r="BU158" s="71"/>
      <c r="BV158" s="71"/>
      <c r="BW158" s="71"/>
      <c r="BX158" s="71"/>
      <c r="BY158" s="71"/>
      <c r="BZ158" s="71"/>
      <c r="CA158" s="71"/>
      <c r="CB158" s="71"/>
      <c r="CC158" s="71"/>
      <c r="CD158" s="71"/>
      <c r="CE158" s="71"/>
      <c r="CF158" s="71"/>
      <c r="CG158" s="71"/>
      <c r="CH158" s="71"/>
    </row>
    <row r="159" spans="53:86">
      <c r="BA159" s="71"/>
      <c r="BB159" s="71"/>
      <c r="BC159" s="71"/>
      <c r="BD159" s="71"/>
      <c r="BE159" s="71"/>
      <c r="BF159" s="71"/>
      <c r="BG159" s="71"/>
      <c r="BH159" s="71"/>
      <c r="BI159" s="71"/>
      <c r="BJ159" s="71"/>
      <c r="BK159" s="71"/>
      <c r="BL159" s="71"/>
      <c r="BM159" s="180" t="s">
        <v>600</v>
      </c>
      <c r="BN159" s="71"/>
      <c r="BO159" s="71"/>
      <c r="BP159" s="71"/>
      <c r="BQ159" s="71"/>
      <c r="BR159" s="71"/>
      <c r="BS159" s="71"/>
      <c r="BT159" s="71"/>
      <c r="BU159" s="71"/>
      <c r="BV159" s="71"/>
      <c r="BW159" s="71"/>
      <c r="BX159" s="71"/>
      <c r="BY159" s="71"/>
      <c r="BZ159" s="71"/>
      <c r="CA159" s="71"/>
      <c r="CB159" s="71"/>
      <c r="CC159" s="71"/>
      <c r="CD159" s="71"/>
      <c r="CE159" s="71"/>
      <c r="CF159" s="71"/>
      <c r="CG159" s="71"/>
      <c r="CH159" s="71"/>
    </row>
    <row r="160" spans="53:86">
      <c r="BA160" s="71"/>
      <c r="BB160" s="71"/>
      <c r="BC160" s="71"/>
      <c r="BD160" s="71"/>
      <c r="BE160" s="71"/>
      <c r="BF160" s="71"/>
      <c r="BG160" s="71"/>
      <c r="BH160" s="71"/>
      <c r="BI160" s="71"/>
      <c r="BJ160" s="71"/>
      <c r="BK160" s="71"/>
      <c r="BL160" s="71"/>
      <c r="BM160" s="179" t="s">
        <v>79</v>
      </c>
      <c r="BN160" s="71"/>
      <c r="BO160" s="71"/>
      <c r="BP160" s="71"/>
      <c r="BQ160" s="71"/>
      <c r="BR160" s="71"/>
      <c r="BS160" s="71"/>
      <c r="BT160" s="71"/>
      <c r="BU160" s="71"/>
      <c r="BV160" s="71"/>
      <c r="BW160" s="71"/>
      <c r="BX160" s="71"/>
      <c r="BY160" s="71"/>
      <c r="BZ160" s="71"/>
      <c r="CA160" s="71"/>
      <c r="CB160" s="71"/>
      <c r="CC160" s="71"/>
      <c r="CD160" s="71"/>
      <c r="CE160" s="71"/>
      <c r="CF160" s="71"/>
      <c r="CG160" s="71"/>
      <c r="CH160" s="71"/>
    </row>
    <row r="161" spans="53:86">
      <c r="BA161" s="71"/>
      <c r="BB161" s="71"/>
      <c r="BC161" s="71"/>
      <c r="BD161" s="71"/>
      <c r="BE161" s="71"/>
      <c r="BF161" s="71"/>
      <c r="BG161" s="71"/>
      <c r="BH161" s="71"/>
      <c r="BI161" s="71"/>
      <c r="BJ161" s="71"/>
      <c r="BK161" s="71"/>
      <c r="BL161" s="71"/>
      <c r="BM161" s="180" t="s">
        <v>601</v>
      </c>
      <c r="BN161" s="71"/>
      <c r="BO161" s="71"/>
      <c r="BP161" s="71"/>
      <c r="BQ161" s="71"/>
      <c r="BR161" s="71"/>
      <c r="BS161" s="71"/>
      <c r="BT161" s="71"/>
      <c r="BU161" s="71"/>
      <c r="BV161" s="71"/>
      <c r="BW161" s="71"/>
      <c r="BX161" s="71"/>
      <c r="BY161" s="71"/>
      <c r="BZ161" s="71"/>
      <c r="CA161" s="71"/>
      <c r="CB161" s="71"/>
      <c r="CC161" s="71"/>
      <c r="CD161" s="71"/>
      <c r="CE161" s="71"/>
      <c r="CF161" s="71"/>
      <c r="CG161" s="71"/>
      <c r="CH161" s="71"/>
    </row>
    <row r="162" spans="53:86">
      <c r="BA162" s="71"/>
      <c r="BB162" s="71"/>
      <c r="BC162" s="71"/>
      <c r="BD162" s="71"/>
      <c r="BE162" s="71"/>
      <c r="BF162" s="71"/>
      <c r="BG162" s="71"/>
      <c r="BH162" s="71"/>
      <c r="BI162" s="71"/>
      <c r="BJ162" s="71"/>
      <c r="BK162" s="71"/>
      <c r="BL162" s="71"/>
      <c r="BM162" s="179" t="s">
        <v>602</v>
      </c>
      <c r="BN162" s="71"/>
      <c r="BO162" s="71"/>
      <c r="BP162" s="71"/>
      <c r="BQ162" s="71"/>
      <c r="BR162" s="71"/>
      <c r="BS162" s="71"/>
      <c r="BT162" s="71"/>
      <c r="BU162" s="71"/>
      <c r="BV162" s="71"/>
      <c r="BW162" s="71"/>
      <c r="BX162" s="71"/>
      <c r="BY162" s="71"/>
      <c r="BZ162" s="71"/>
      <c r="CA162" s="71"/>
      <c r="CB162" s="71"/>
      <c r="CC162" s="71"/>
      <c r="CD162" s="71"/>
      <c r="CE162" s="71"/>
      <c r="CF162" s="71"/>
      <c r="CG162" s="71"/>
      <c r="CH162" s="71"/>
    </row>
    <row r="163" spans="53:86">
      <c r="BA163" s="71"/>
      <c r="BB163" s="71"/>
      <c r="BC163" s="71"/>
      <c r="BD163" s="71"/>
      <c r="BE163" s="71"/>
      <c r="BF163" s="71"/>
      <c r="BG163" s="71"/>
      <c r="BH163" s="71"/>
      <c r="BI163" s="71"/>
      <c r="BJ163" s="71"/>
      <c r="BK163" s="71"/>
      <c r="BL163" s="71"/>
      <c r="BM163" s="179" t="s">
        <v>603</v>
      </c>
      <c r="BN163" s="71"/>
      <c r="BO163" s="71"/>
      <c r="BP163" s="71"/>
      <c r="BQ163" s="71"/>
      <c r="BR163" s="71"/>
      <c r="BS163" s="71"/>
      <c r="BT163" s="71"/>
      <c r="BU163" s="71"/>
      <c r="BV163" s="71"/>
      <c r="BW163" s="71"/>
      <c r="BX163" s="71"/>
      <c r="BY163" s="71"/>
      <c r="BZ163" s="71"/>
      <c r="CA163" s="71"/>
      <c r="CB163" s="71"/>
      <c r="CC163" s="71"/>
      <c r="CD163" s="71"/>
      <c r="CE163" s="71"/>
      <c r="CF163" s="71"/>
      <c r="CG163" s="71"/>
      <c r="CH163" s="71"/>
    </row>
    <row r="164" spans="53:86">
      <c r="BA164" s="71"/>
      <c r="BB164" s="71"/>
      <c r="BC164" s="71"/>
      <c r="BD164" s="71"/>
      <c r="BE164" s="71"/>
      <c r="BF164" s="71"/>
      <c r="BG164" s="71"/>
      <c r="BH164" s="71"/>
      <c r="BI164" s="71"/>
      <c r="BJ164" s="71"/>
      <c r="BK164" s="71"/>
      <c r="BL164" s="71"/>
      <c r="BM164" s="179" t="s">
        <v>604</v>
      </c>
      <c r="BN164" s="71"/>
      <c r="BO164" s="71"/>
      <c r="BP164" s="71"/>
      <c r="BQ164" s="71"/>
      <c r="BR164" s="71"/>
      <c r="BS164" s="71"/>
      <c r="BT164" s="71"/>
      <c r="BU164" s="71"/>
      <c r="BV164" s="71"/>
      <c r="BW164" s="71"/>
      <c r="BX164" s="71"/>
      <c r="BY164" s="71"/>
      <c r="BZ164" s="71"/>
      <c r="CA164" s="71"/>
      <c r="CB164" s="71"/>
      <c r="CC164" s="71"/>
      <c r="CD164" s="71"/>
      <c r="CE164" s="71"/>
      <c r="CF164" s="71"/>
      <c r="CG164" s="71"/>
      <c r="CH164" s="71"/>
    </row>
    <row r="165" spans="53:86">
      <c r="BA165" s="71"/>
      <c r="BB165" s="71"/>
      <c r="BC165" s="71"/>
      <c r="BD165" s="71"/>
      <c r="BE165" s="71"/>
      <c r="BF165" s="71"/>
      <c r="BG165" s="71"/>
      <c r="BH165" s="71"/>
      <c r="BI165" s="71"/>
      <c r="BJ165" s="71"/>
      <c r="BK165" s="71"/>
      <c r="BL165" s="71"/>
      <c r="BM165" s="179" t="s">
        <v>605</v>
      </c>
      <c r="BN165" s="71"/>
      <c r="BO165" s="71"/>
      <c r="BP165" s="71"/>
      <c r="BQ165" s="71"/>
      <c r="BR165" s="71"/>
      <c r="BS165" s="71"/>
      <c r="BT165" s="71"/>
      <c r="BU165" s="71"/>
      <c r="BV165" s="71"/>
      <c r="BW165" s="71"/>
      <c r="BX165" s="71"/>
      <c r="BY165" s="71"/>
      <c r="BZ165" s="71"/>
      <c r="CA165" s="71"/>
      <c r="CB165" s="71"/>
      <c r="CC165" s="71"/>
      <c r="CD165" s="71"/>
      <c r="CE165" s="71"/>
      <c r="CF165" s="71"/>
      <c r="CG165" s="71"/>
      <c r="CH165" s="71"/>
    </row>
    <row r="166" spans="53:86">
      <c r="BA166" s="71"/>
      <c r="BB166" s="71"/>
      <c r="BC166" s="71"/>
      <c r="BD166" s="71"/>
      <c r="BE166" s="71"/>
      <c r="BF166" s="71"/>
      <c r="BG166" s="71"/>
      <c r="BH166" s="71"/>
      <c r="BI166" s="71"/>
      <c r="BJ166" s="71"/>
      <c r="BK166" s="71"/>
      <c r="BL166" s="71"/>
      <c r="BM166" s="179" t="s">
        <v>606</v>
      </c>
      <c r="BN166" s="71"/>
      <c r="BO166" s="71"/>
      <c r="BP166" s="71"/>
      <c r="BQ166" s="71"/>
      <c r="BR166" s="71"/>
      <c r="BS166" s="71"/>
      <c r="BT166" s="71"/>
      <c r="BU166" s="71"/>
      <c r="BV166" s="71"/>
      <c r="BW166" s="71"/>
      <c r="BX166" s="71"/>
      <c r="BY166" s="71"/>
      <c r="BZ166" s="71"/>
      <c r="CA166" s="71"/>
      <c r="CB166" s="71"/>
      <c r="CC166" s="71"/>
      <c r="CD166" s="71"/>
      <c r="CE166" s="71"/>
      <c r="CF166" s="71"/>
      <c r="CG166" s="71"/>
      <c r="CH166" s="71"/>
    </row>
    <row r="167" spans="53:86">
      <c r="BA167" s="71"/>
      <c r="BB167" s="71"/>
      <c r="BC167" s="71"/>
      <c r="BD167" s="71"/>
      <c r="BE167" s="71"/>
      <c r="BF167" s="71"/>
      <c r="BG167" s="71"/>
      <c r="BH167" s="71"/>
      <c r="BI167" s="71"/>
      <c r="BJ167" s="71"/>
      <c r="BK167" s="71"/>
      <c r="BL167" s="71"/>
      <c r="BM167" s="179" t="s">
        <v>607</v>
      </c>
      <c r="BN167" s="71"/>
      <c r="BO167" s="71"/>
      <c r="BP167" s="71"/>
      <c r="BQ167" s="71"/>
      <c r="BR167" s="71"/>
      <c r="BS167" s="71"/>
      <c r="BT167" s="71"/>
      <c r="BU167" s="71"/>
      <c r="BV167" s="71"/>
      <c r="BW167" s="71"/>
      <c r="BX167" s="71"/>
      <c r="BY167" s="71"/>
      <c r="BZ167" s="71"/>
      <c r="CA167" s="71"/>
      <c r="CB167" s="71"/>
      <c r="CC167" s="71"/>
      <c r="CD167" s="71"/>
      <c r="CE167" s="71"/>
      <c r="CF167" s="71"/>
      <c r="CG167" s="71"/>
      <c r="CH167" s="71"/>
    </row>
    <row r="168" spans="53:86">
      <c r="BA168" s="71"/>
      <c r="BB168" s="71"/>
      <c r="BC168" s="71"/>
      <c r="BD168" s="71"/>
      <c r="BE168" s="71"/>
      <c r="BF168" s="71"/>
      <c r="BG168" s="71"/>
      <c r="BH168" s="71"/>
      <c r="BI168" s="71"/>
      <c r="BJ168" s="71"/>
      <c r="BK168" s="71"/>
      <c r="BL168" s="71"/>
      <c r="BM168" s="179" t="s">
        <v>608</v>
      </c>
      <c r="BN168" s="71"/>
      <c r="BO168" s="71"/>
      <c r="BP168" s="71"/>
      <c r="BQ168" s="71"/>
      <c r="BR168" s="71"/>
      <c r="BS168" s="71"/>
      <c r="BT168" s="71"/>
      <c r="BU168" s="71"/>
      <c r="BV168" s="71"/>
      <c r="BW168" s="71"/>
      <c r="BX168" s="71"/>
      <c r="BY168" s="71"/>
      <c r="BZ168" s="71"/>
      <c r="CA168" s="71"/>
      <c r="CB168" s="71"/>
      <c r="CC168" s="71"/>
      <c r="CD168" s="71"/>
      <c r="CE168" s="71"/>
      <c r="CF168" s="71"/>
      <c r="CG168" s="71"/>
      <c r="CH168" s="71"/>
    </row>
    <row r="169" spans="53:86">
      <c r="BA169" s="71"/>
      <c r="BB169" s="71"/>
      <c r="BC169" s="71"/>
      <c r="BD169" s="71"/>
      <c r="BE169" s="71"/>
      <c r="BF169" s="71"/>
      <c r="BG169" s="71"/>
      <c r="BH169" s="71"/>
      <c r="BI169" s="71"/>
      <c r="BJ169" s="71"/>
      <c r="BK169" s="71"/>
      <c r="BL169" s="71"/>
      <c r="BM169" s="180" t="s">
        <v>609</v>
      </c>
      <c r="BN169" s="71"/>
      <c r="BO169" s="71"/>
      <c r="BP169" s="71"/>
      <c r="BQ169" s="71"/>
      <c r="BR169" s="71"/>
      <c r="BS169" s="71"/>
      <c r="BT169" s="71"/>
      <c r="BU169" s="71"/>
      <c r="BV169" s="71"/>
      <c r="BW169" s="71"/>
      <c r="BX169" s="71"/>
      <c r="BY169" s="71"/>
      <c r="BZ169" s="71"/>
      <c r="CA169" s="71"/>
      <c r="CB169" s="71"/>
      <c r="CC169" s="71"/>
      <c r="CD169" s="71"/>
      <c r="CE169" s="71"/>
      <c r="CF169" s="71"/>
      <c r="CG169" s="71"/>
      <c r="CH169" s="71"/>
    </row>
    <row r="170" spans="53:86">
      <c r="BA170" s="71"/>
      <c r="BB170" s="71"/>
      <c r="BC170" s="71"/>
      <c r="BD170" s="71"/>
      <c r="BE170" s="71"/>
      <c r="BF170" s="71"/>
      <c r="BG170" s="71"/>
      <c r="BH170" s="71"/>
      <c r="BI170" s="71"/>
      <c r="BJ170" s="71"/>
      <c r="BK170" s="71"/>
      <c r="BL170" s="71"/>
      <c r="BM170" s="179" t="s">
        <v>610</v>
      </c>
      <c r="BN170" s="71"/>
      <c r="BO170" s="71"/>
      <c r="BP170" s="71"/>
      <c r="BQ170" s="71"/>
      <c r="BR170" s="71"/>
      <c r="BS170" s="71"/>
      <c r="BT170" s="71"/>
      <c r="BU170" s="71"/>
      <c r="BV170" s="71"/>
      <c r="BW170" s="71"/>
      <c r="BX170" s="71"/>
      <c r="BY170" s="71"/>
      <c r="BZ170" s="71"/>
      <c r="CA170" s="71"/>
      <c r="CB170" s="71"/>
      <c r="CC170" s="71"/>
      <c r="CD170" s="71"/>
      <c r="CE170" s="71"/>
      <c r="CF170" s="71"/>
      <c r="CG170" s="71"/>
      <c r="CH170" s="71"/>
    </row>
    <row r="171" spans="53:86">
      <c r="BA171" s="71"/>
      <c r="BB171" s="71"/>
      <c r="BC171" s="71"/>
      <c r="BD171" s="71"/>
      <c r="BE171" s="71"/>
      <c r="BF171" s="71"/>
      <c r="BG171" s="71"/>
      <c r="BH171" s="71"/>
      <c r="BI171" s="71"/>
      <c r="BJ171" s="71"/>
      <c r="BK171" s="71"/>
      <c r="BL171" s="71"/>
      <c r="BM171" s="179" t="s">
        <v>611</v>
      </c>
      <c r="BN171" s="71"/>
      <c r="BO171" s="71"/>
      <c r="BP171" s="71"/>
      <c r="BQ171" s="71"/>
      <c r="BR171" s="71"/>
      <c r="BS171" s="71"/>
      <c r="BT171" s="71"/>
      <c r="BU171" s="71"/>
      <c r="BV171" s="71"/>
      <c r="BW171" s="71"/>
      <c r="BX171" s="71"/>
      <c r="BY171" s="71"/>
      <c r="BZ171" s="71"/>
      <c r="CA171" s="71"/>
      <c r="CB171" s="71"/>
      <c r="CC171" s="71"/>
      <c r="CD171" s="71"/>
      <c r="CE171" s="71"/>
      <c r="CF171" s="71"/>
      <c r="CG171" s="71"/>
      <c r="CH171" s="71"/>
    </row>
    <row r="172" spans="53:86">
      <c r="BA172" s="71"/>
      <c r="BB172" s="71"/>
      <c r="BC172" s="71"/>
      <c r="BD172" s="71"/>
      <c r="BE172" s="71"/>
      <c r="BF172" s="71"/>
      <c r="BG172" s="71"/>
      <c r="BH172" s="71"/>
      <c r="BI172" s="71"/>
      <c r="BJ172" s="71"/>
      <c r="BK172" s="71"/>
      <c r="BL172" s="71"/>
      <c r="BM172" s="179" t="s">
        <v>612</v>
      </c>
      <c r="BN172" s="71"/>
      <c r="BO172" s="71"/>
      <c r="BP172" s="71"/>
      <c r="BQ172" s="71"/>
      <c r="BR172" s="71"/>
      <c r="BS172" s="71"/>
      <c r="BT172" s="71"/>
      <c r="BU172" s="71"/>
      <c r="BV172" s="71"/>
      <c r="BW172" s="71"/>
      <c r="BX172" s="71"/>
      <c r="BY172" s="71"/>
      <c r="BZ172" s="71"/>
      <c r="CA172" s="71"/>
      <c r="CB172" s="71"/>
      <c r="CC172" s="71"/>
      <c r="CD172" s="71"/>
      <c r="CE172" s="71"/>
      <c r="CF172" s="71"/>
      <c r="CG172" s="71"/>
      <c r="CH172" s="71"/>
    </row>
    <row r="173" spans="53:86">
      <c r="BA173" s="71"/>
      <c r="BB173" s="71"/>
      <c r="BC173" s="71"/>
      <c r="BD173" s="71"/>
      <c r="BE173" s="71"/>
      <c r="BF173" s="71"/>
      <c r="BG173" s="71"/>
      <c r="BH173" s="71"/>
      <c r="BI173" s="71"/>
      <c r="BJ173" s="71"/>
      <c r="BK173" s="71"/>
      <c r="BL173" s="71"/>
      <c r="BM173" s="179" t="s">
        <v>613</v>
      </c>
      <c r="BN173" s="71"/>
      <c r="BO173" s="71"/>
      <c r="BP173" s="71"/>
      <c r="BQ173" s="71"/>
      <c r="BR173" s="71"/>
      <c r="BS173" s="71"/>
      <c r="BT173" s="71"/>
      <c r="BU173" s="71"/>
      <c r="BV173" s="71"/>
      <c r="BW173" s="71"/>
      <c r="BX173" s="71"/>
      <c r="BY173" s="71"/>
      <c r="BZ173" s="71"/>
      <c r="CA173" s="71"/>
      <c r="CB173" s="71"/>
      <c r="CC173" s="71"/>
      <c r="CD173" s="71"/>
      <c r="CE173" s="71"/>
      <c r="CF173" s="71"/>
      <c r="CG173" s="71"/>
      <c r="CH173" s="71"/>
    </row>
    <row r="174" spans="53:86">
      <c r="BA174" s="71"/>
      <c r="BB174" s="71"/>
      <c r="BC174" s="71"/>
      <c r="BD174" s="71"/>
      <c r="BE174" s="71"/>
      <c r="BF174" s="71"/>
      <c r="BG174" s="71"/>
      <c r="BH174" s="71"/>
      <c r="BI174" s="71"/>
      <c r="BJ174" s="71"/>
      <c r="BK174" s="71"/>
      <c r="BL174" s="71"/>
      <c r="BM174" s="179" t="s">
        <v>614</v>
      </c>
      <c r="BN174" s="71"/>
      <c r="BO174" s="71"/>
      <c r="BP174" s="71"/>
      <c r="BQ174" s="71"/>
      <c r="BR174" s="71"/>
      <c r="BS174" s="71"/>
      <c r="BT174" s="71"/>
      <c r="BU174" s="71"/>
      <c r="BV174" s="71"/>
      <c r="BW174" s="71"/>
      <c r="BX174" s="71"/>
      <c r="BY174" s="71"/>
      <c r="BZ174" s="71"/>
      <c r="CA174" s="71"/>
      <c r="CB174" s="71"/>
      <c r="CC174" s="71"/>
      <c r="CD174" s="71"/>
      <c r="CE174" s="71"/>
      <c r="CF174" s="71"/>
      <c r="CG174" s="71"/>
      <c r="CH174" s="71"/>
    </row>
    <row r="175" spans="53:86">
      <c r="BA175" s="71"/>
      <c r="BB175" s="71"/>
      <c r="BC175" s="71"/>
      <c r="BD175" s="71"/>
      <c r="BE175" s="71"/>
      <c r="BF175" s="71"/>
      <c r="BG175" s="71"/>
      <c r="BH175" s="71"/>
      <c r="BI175" s="71"/>
      <c r="BJ175" s="71"/>
      <c r="BK175" s="71"/>
      <c r="BL175" s="71"/>
      <c r="BM175" s="179" t="s">
        <v>615</v>
      </c>
      <c r="BN175" s="71"/>
      <c r="BO175" s="71"/>
      <c r="BP175" s="71"/>
      <c r="BQ175" s="71"/>
      <c r="BR175" s="71"/>
      <c r="BS175" s="71"/>
      <c r="BT175" s="71"/>
      <c r="BU175" s="71"/>
      <c r="BV175" s="71"/>
      <c r="BW175" s="71"/>
      <c r="BX175" s="71"/>
      <c r="BY175" s="71"/>
      <c r="BZ175" s="71"/>
      <c r="CA175" s="71"/>
      <c r="CB175" s="71"/>
      <c r="CC175" s="71"/>
      <c r="CD175" s="71"/>
      <c r="CE175" s="71"/>
      <c r="CF175" s="71"/>
      <c r="CG175" s="71"/>
      <c r="CH175" s="71"/>
    </row>
    <row r="176" spans="53:86">
      <c r="BA176" s="71"/>
      <c r="BB176" s="71"/>
      <c r="BC176" s="71"/>
      <c r="BD176" s="71"/>
      <c r="BE176" s="71"/>
      <c r="BF176" s="71"/>
      <c r="BG176" s="71"/>
      <c r="BH176" s="71"/>
      <c r="BI176" s="71"/>
      <c r="BJ176" s="71"/>
      <c r="BK176" s="71"/>
      <c r="BL176" s="71"/>
      <c r="BM176" s="179" t="s">
        <v>616</v>
      </c>
      <c r="BN176" s="71"/>
      <c r="BO176" s="71"/>
      <c r="BP176" s="71"/>
      <c r="BQ176" s="71"/>
      <c r="BR176" s="71"/>
      <c r="BS176" s="71"/>
      <c r="BT176" s="71"/>
      <c r="BU176" s="71"/>
      <c r="BV176" s="71"/>
      <c r="BW176" s="71"/>
      <c r="BX176" s="71"/>
      <c r="BY176" s="71"/>
      <c r="BZ176" s="71"/>
      <c r="CA176" s="71"/>
      <c r="CB176" s="71"/>
      <c r="CC176" s="71"/>
      <c r="CD176" s="71"/>
      <c r="CE176" s="71"/>
      <c r="CF176" s="71"/>
      <c r="CG176" s="71"/>
      <c r="CH176" s="71"/>
    </row>
    <row r="177" spans="53:86">
      <c r="BA177" s="71"/>
      <c r="BB177" s="71"/>
      <c r="BC177" s="71"/>
      <c r="BD177" s="71"/>
      <c r="BE177" s="71"/>
      <c r="BF177" s="71"/>
      <c r="BG177" s="71"/>
      <c r="BH177" s="71"/>
      <c r="BI177" s="71"/>
      <c r="BJ177" s="71"/>
      <c r="BK177" s="71"/>
      <c r="BL177" s="71"/>
      <c r="BM177" s="179" t="s">
        <v>617</v>
      </c>
      <c r="BN177" s="71"/>
      <c r="BO177" s="71"/>
      <c r="BP177" s="71"/>
      <c r="BQ177" s="71"/>
      <c r="BR177" s="71"/>
      <c r="BS177" s="71"/>
      <c r="BT177" s="71"/>
      <c r="BU177" s="71"/>
      <c r="BV177" s="71"/>
      <c r="BW177" s="71"/>
      <c r="BX177" s="71"/>
      <c r="BY177" s="71"/>
      <c r="BZ177" s="71"/>
      <c r="CA177" s="71"/>
      <c r="CB177" s="71"/>
      <c r="CC177" s="71"/>
      <c r="CD177" s="71"/>
      <c r="CE177" s="71"/>
      <c r="CF177" s="71"/>
      <c r="CG177" s="71"/>
      <c r="CH177" s="71"/>
    </row>
    <row r="178" spans="53:86">
      <c r="BA178" s="71"/>
      <c r="BB178" s="71"/>
      <c r="BC178" s="71"/>
      <c r="BD178" s="71"/>
      <c r="BE178" s="71"/>
      <c r="BF178" s="71"/>
      <c r="BG178" s="71"/>
      <c r="BH178" s="71"/>
      <c r="BI178" s="71"/>
      <c r="BJ178" s="71"/>
      <c r="BK178" s="71"/>
      <c r="BL178" s="71"/>
      <c r="BM178" s="179" t="s">
        <v>618</v>
      </c>
      <c r="BN178" s="71"/>
      <c r="BO178" s="71"/>
      <c r="BP178" s="71"/>
      <c r="BQ178" s="71"/>
      <c r="BR178" s="71"/>
      <c r="BS178" s="71"/>
      <c r="BT178" s="71"/>
      <c r="BU178" s="71"/>
      <c r="BV178" s="71"/>
      <c r="BW178" s="71"/>
      <c r="BX178" s="71"/>
      <c r="BY178" s="71"/>
      <c r="BZ178" s="71"/>
      <c r="CA178" s="71"/>
      <c r="CB178" s="71"/>
      <c r="CC178" s="71"/>
      <c r="CD178" s="71"/>
      <c r="CE178" s="71"/>
      <c r="CF178" s="71"/>
      <c r="CG178" s="71"/>
      <c r="CH178" s="71"/>
    </row>
    <row r="179" spans="53:86">
      <c r="BA179" s="71"/>
      <c r="BB179" s="71"/>
      <c r="BC179" s="71"/>
      <c r="BD179" s="71"/>
      <c r="BE179" s="71"/>
      <c r="BF179" s="71"/>
      <c r="BG179" s="71"/>
      <c r="BH179" s="71"/>
      <c r="BI179" s="71"/>
      <c r="BJ179" s="71"/>
      <c r="BK179" s="71"/>
      <c r="BL179" s="71"/>
      <c r="BM179" s="179" t="s">
        <v>619</v>
      </c>
      <c r="BN179" s="71"/>
      <c r="BO179" s="71"/>
      <c r="BP179" s="71"/>
      <c r="BQ179" s="71"/>
      <c r="BR179" s="71"/>
      <c r="BS179" s="71"/>
      <c r="BT179" s="71"/>
      <c r="BU179" s="71"/>
      <c r="BV179" s="71"/>
      <c r="BW179" s="71"/>
      <c r="BX179" s="71"/>
      <c r="BY179" s="71"/>
      <c r="BZ179" s="71"/>
      <c r="CA179" s="71"/>
      <c r="CB179" s="71"/>
      <c r="CC179" s="71"/>
      <c r="CD179" s="71"/>
      <c r="CE179" s="71"/>
      <c r="CF179" s="71"/>
      <c r="CG179" s="71"/>
      <c r="CH179" s="71"/>
    </row>
    <row r="180" spans="53:86">
      <c r="BA180" s="71"/>
      <c r="BB180" s="71"/>
      <c r="BC180" s="71"/>
      <c r="BD180" s="71"/>
      <c r="BE180" s="71"/>
      <c r="BF180" s="71"/>
      <c r="BG180" s="71"/>
      <c r="BH180" s="71"/>
      <c r="BI180" s="71"/>
      <c r="BJ180" s="71"/>
      <c r="BK180" s="71"/>
      <c r="BL180" s="71"/>
      <c r="BM180" s="179" t="s">
        <v>620</v>
      </c>
      <c r="BN180" s="71"/>
      <c r="BO180" s="71"/>
      <c r="BP180" s="71"/>
      <c r="BQ180" s="71"/>
      <c r="BR180" s="71"/>
      <c r="BS180" s="71"/>
      <c r="BT180" s="71"/>
      <c r="BU180" s="71"/>
      <c r="BV180" s="71"/>
      <c r="BW180" s="71"/>
      <c r="BX180" s="71"/>
      <c r="BY180" s="71"/>
      <c r="BZ180" s="71"/>
      <c r="CA180" s="71"/>
      <c r="CB180" s="71"/>
      <c r="CC180" s="71"/>
      <c r="CD180" s="71"/>
      <c r="CE180" s="71"/>
      <c r="CF180" s="71"/>
      <c r="CG180" s="71"/>
      <c r="CH180" s="71"/>
    </row>
    <row r="181" spans="53:86">
      <c r="BA181" s="71"/>
      <c r="BB181" s="71"/>
      <c r="BC181" s="71"/>
      <c r="BD181" s="71"/>
      <c r="BE181" s="71"/>
      <c r="BF181" s="71"/>
      <c r="BG181" s="71"/>
      <c r="BH181" s="71"/>
      <c r="BI181" s="71"/>
      <c r="BJ181" s="71"/>
      <c r="BK181" s="71"/>
      <c r="BL181" s="71"/>
      <c r="BM181" s="179" t="s">
        <v>621</v>
      </c>
      <c r="BN181" s="71"/>
      <c r="BO181" s="71"/>
      <c r="BP181" s="71"/>
      <c r="BQ181" s="71"/>
      <c r="BR181" s="71"/>
      <c r="BS181" s="71"/>
      <c r="BT181" s="71"/>
      <c r="BU181" s="71"/>
      <c r="BV181" s="71"/>
      <c r="BW181" s="71"/>
      <c r="BX181" s="71"/>
      <c r="BY181" s="71"/>
      <c r="BZ181" s="71"/>
      <c r="CA181" s="71"/>
      <c r="CB181" s="71"/>
      <c r="CC181" s="71"/>
      <c r="CD181" s="71"/>
      <c r="CE181" s="71"/>
      <c r="CF181" s="71"/>
      <c r="CG181" s="71"/>
      <c r="CH181" s="71"/>
    </row>
    <row r="182" spans="53:86">
      <c r="BA182" s="71"/>
      <c r="BB182" s="71"/>
      <c r="BC182" s="71"/>
      <c r="BD182" s="71"/>
      <c r="BE182" s="71"/>
      <c r="BF182" s="71"/>
      <c r="BG182" s="71"/>
      <c r="BH182" s="71"/>
      <c r="BI182" s="71"/>
      <c r="BJ182" s="71"/>
      <c r="BK182" s="71"/>
      <c r="BL182" s="71"/>
      <c r="BM182" s="179" t="s">
        <v>622</v>
      </c>
      <c r="BN182" s="71"/>
      <c r="BO182" s="71"/>
      <c r="BP182" s="71"/>
      <c r="BQ182" s="71"/>
      <c r="BR182" s="71"/>
      <c r="BS182" s="71"/>
      <c r="BT182" s="71"/>
      <c r="BU182" s="71"/>
      <c r="BV182" s="71"/>
      <c r="BW182" s="71"/>
      <c r="BX182" s="71"/>
      <c r="BY182" s="71"/>
      <c r="BZ182" s="71"/>
      <c r="CA182" s="71"/>
      <c r="CB182" s="71"/>
      <c r="CC182" s="71"/>
      <c r="CD182" s="71"/>
      <c r="CE182" s="71"/>
      <c r="CF182" s="71"/>
      <c r="CG182" s="71"/>
      <c r="CH182" s="71"/>
    </row>
    <row r="183" spans="53:86">
      <c r="BA183" s="71"/>
      <c r="BB183" s="71"/>
      <c r="BC183" s="71"/>
      <c r="BD183" s="71"/>
      <c r="BE183" s="71"/>
      <c r="BF183" s="71"/>
      <c r="BG183" s="71"/>
      <c r="BH183" s="71"/>
      <c r="BI183" s="71"/>
      <c r="BJ183" s="71"/>
      <c r="BK183" s="71"/>
      <c r="BL183" s="71"/>
      <c r="BM183" s="179" t="s">
        <v>650</v>
      </c>
      <c r="BN183" s="71"/>
      <c r="BO183" s="71"/>
      <c r="BP183" s="71"/>
      <c r="BQ183" s="71"/>
      <c r="BR183" s="71"/>
      <c r="BS183" s="71"/>
      <c r="BT183" s="71"/>
      <c r="BU183" s="71"/>
      <c r="BV183" s="71"/>
      <c r="BW183" s="71"/>
      <c r="BX183" s="71"/>
      <c r="BY183" s="71"/>
      <c r="BZ183" s="71"/>
      <c r="CA183" s="71"/>
      <c r="CB183" s="71"/>
      <c r="CC183" s="71"/>
      <c r="CD183" s="71"/>
      <c r="CE183" s="71"/>
      <c r="CF183" s="71"/>
      <c r="CG183" s="71"/>
      <c r="CH183" s="71"/>
    </row>
    <row r="184" spans="53:86">
      <c r="BA184" s="71"/>
      <c r="BB184" s="71"/>
      <c r="BC184" s="71"/>
      <c r="BD184" s="71"/>
      <c r="BE184" s="71"/>
      <c r="BF184" s="71"/>
      <c r="BG184" s="71"/>
      <c r="BH184" s="71"/>
      <c r="BI184" s="71"/>
      <c r="BJ184" s="71"/>
      <c r="BK184" s="71"/>
      <c r="BL184" s="71"/>
      <c r="BM184" s="179" t="s">
        <v>623</v>
      </c>
      <c r="BN184" s="71"/>
      <c r="BO184" s="71"/>
      <c r="BP184" s="71"/>
      <c r="BQ184" s="71"/>
      <c r="BR184" s="71"/>
      <c r="BS184" s="71"/>
      <c r="BT184" s="71"/>
      <c r="BU184" s="71"/>
      <c r="BV184" s="71"/>
      <c r="BW184" s="71"/>
      <c r="BX184" s="71"/>
      <c r="BY184" s="71"/>
      <c r="BZ184" s="71"/>
      <c r="CA184" s="71"/>
      <c r="CB184" s="71"/>
      <c r="CC184" s="71"/>
      <c r="CD184" s="71"/>
      <c r="CE184" s="71"/>
      <c r="CF184" s="71"/>
      <c r="CG184" s="71"/>
      <c r="CH184" s="71"/>
    </row>
    <row r="185" spans="53:86">
      <c r="BA185" s="71"/>
      <c r="BB185" s="71"/>
      <c r="BC185" s="71"/>
      <c r="BD185" s="71"/>
      <c r="BE185" s="71"/>
      <c r="BF185" s="71"/>
      <c r="BG185" s="71"/>
      <c r="BH185" s="71"/>
      <c r="BI185" s="71"/>
      <c r="BJ185" s="71"/>
      <c r="BK185" s="71"/>
      <c r="BL185" s="71"/>
      <c r="BM185" s="179" t="s">
        <v>624</v>
      </c>
      <c r="BN185" s="71"/>
      <c r="BO185" s="71"/>
      <c r="BP185" s="71"/>
      <c r="BQ185" s="71"/>
      <c r="BR185" s="71"/>
      <c r="BS185" s="71"/>
      <c r="BT185" s="71"/>
      <c r="BU185" s="71"/>
      <c r="BV185" s="71"/>
      <c r="BW185" s="71"/>
      <c r="BX185" s="71"/>
      <c r="BY185" s="71"/>
      <c r="BZ185" s="71"/>
      <c r="CA185" s="71"/>
      <c r="CB185" s="71"/>
      <c r="CC185" s="71"/>
      <c r="CD185" s="71"/>
      <c r="CE185" s="71"/>
      <c r="CF185" s="71"/>
      <c r="CG185" s="71"/>
      <c r="CH185" s="71"/>
    </row>
    <row r="186" spans="53:86">
      <c r="BA186" s="71"/>
      <c r="BB186" s="71"/>
      <c r="BC186" s="71"/>
      <c r="BD186" s="71"/>
      <c r="BE186" s="71"/>
      <c r="BF186" s="71"/>
      <c r="BG186" s="71"/>
      <c r="BH186" s="71"/>
      <c r="BI186" s="71"/>
      <c r="BJ186" s="71"/>
      <c r="BK186" s="71"/>
      <c r="BL186" s="71"/>
      <c r="BM186" s="179" t="s">
        <v>625</v>
      </c>
      <c r="BN186" s="71"/>
      <c r="BO186" s="71"/>
      <c r="BP186" s="71"/>
      <c r="BQ186" s="71"/>
      <c r="BR186" s="71"/>
      <c r="BS186" s="71"/>
      <c r="BT186" s="71"/>
      <c r="BU186" s="71"/>
      <c r="BV186" s="71"/>
      <c r="BW186" s="71"/>
      <c r="BX186" s="71"/>
      <c r="BY186" s="71"/>
      <c r="BZ186" s="71"/>
      <c r="CA186" s="71"/>
      <c r="CB186" s="71"/>
      <c r="CC186" s="71"/>
      <c r="CD186" s="71"/>
      <c r="CE186" s="71"/>
      <c r="CF186" s="71"/>
      <c r="CG186" s="71"/>
      <c r="CH186" s="71"/>
    </row>
    <row r="187" spans="53:86">
      <c r="BA187" s="71"/>
      <c r="BB187" s="71"/>
      <c r="BC187" s="71"/>
      <c r="BD187" s="71"/>
      <c r="BE187" s="71"/>
      <c r="BF187" s="71"/>
      <c r="BG187" s="71"/>
      <c r="BH187" s="71"/>
      <c r="BI187" s="71"/>
      <c r="BJ187" s="71"/>
      <c r="BK187" s="71"/>
      <c r="BL187" s="71"/>
      <c r="BM187" s="179" t="s">
        <v>651</v>
      </c>
      <c r="BN187" s="71"/>
      <c r="BO187" s="71"/>
      <c r="BP187" s="71"/>
      <c r="BQ187" s="71"/>
      <c r="BR187" s="71"/>
      <c r="BS187" s="71"/>
      <c r="BT187" s="71"/>
      <c r="BU187" s="71"/>
      <c r="BV187" s="71"/>
      <c r="BW187" s="71"/>
      <c r="BX187" s="71"/>
      <c r="BY187" s="71"/>
      <c r="BZ187" s="71"/>
      <c r="CA187" s="71"/>
      <c r="CB187" s="71"/>
      <c r="CC187" s="71"/>
      <c r="CD187" s="71"/>
      <c r="CE187" s="71"/>
      <c r="CF187" s="71"/>
      <c r="CG187" s="71"/>
      <c r="CH187" s="71"/>
    </row>
    <row r="188" spans="53:86">
      <c r="BA188" s="71"/>
      <c r="BB188" s="71"/>
      <c r="BC188" s="71"/>
      <c r="BD188" s="71"/>
      <c r="BE188" s="71"/>
      <c r="BF188" s="71"/>
      <c r="BG188" s="71"/>
      <c r="BH188" s="71"/>
      <c r="BI188" s="71"/>
      <c r="BJ188" s="71"/>
      <c r="BK188" s="71"/>
      <c r="BL188" s="71"/>
      <c r="BM188" s="180" t="s">
        <v>626</v>
      </c>
      <c r="BN188" s="71"/>
      <c r="BO188" s="71"/>
      <c r="BP188" s="71"/>
      <c r="BQ188" s="71"/>
      <c r="BR188" s="71"/>
      <c r="BS188" s="71"/>
      <c r="BT188" s="71"/>
      <c r="BU188" s="71"/>
      <c r="BV188" s="71"/>
      <c r="BW188" s="71"/>
      <c r="BX188" s="71"/>
      <c r="BY188" s="71"/>
      <c r="BZ188" s="71"/>
      <c r="CA188" s="71"/>
      <c r="CB188" s="71"/>
      <c r="CC188" s="71"/>
      <c r="CD188" s="71"/>
      <c r="CE188" s="71"/>
      <c r="CF188" s="71"/>
      <c r="CG188" s="71"/>
      <c r="CH188" s="71"/>
    </row>
    <row r="189" spans="53:86">
      <c r="BA189" s="71"/>
      <c r="BB189" s="71"/>
      <c r="BC189" s="71"/>
      <c r="BD189" s="71"/>
      <c r="BE189" s="71"/>
      <c r="BF189" s="71"/>
      <c r="BG189" s="71"/>
      <c r="BH189" s="71"/>
      <c r="BI189" s="71"/>
      <c r="BJ189" s="71"/>
      <c r="BK189" s="71"/>
      <c r="BL189" s="71"/>
      <c r="BM189" s="179" t="s">
        <v>627</v>
      </c>
      <c r="BN189" s="71"/>
      <c r="BO189" s="71"/>
      <c r="BP189" s="71"/>
      <c r="BQ189" s="71"/>
      <c r="BR189" s="71"/>
      <c r="BS189" s="71"/>
      <c r="BT189" s="71"/>
      <c r="BU189" s="71"/>
      <c r="BV189" s="71"/>
      <c r="BW189" s="71"/>
      <c r="BX189" s="71"/>
      <c r="BY189" s="71"/>
      <c r="BZ189" s="71"/>
      <c r="CA189" s="71"/>
      <c r="CB189" s="71"/>
      <c r="CC189" s="71"/>
      <c r="CD189" s="71"/>
      <c r="CE189" s="71"/>
      <c r="CF189" s="71"/>
      <c r="CG189" s="71"/>
      <c r="CH189" s="71"/>
    </row>
    <row r="190" spans="53:86">
      <c r="BA190" s="71"/>
      <c r="BB190" s="71"/>
      <c r="BC190" s="71"/>
      <c r="BD190" s="71"/>
      <c r="BE190" s="71"/>
      <c r="BF190" s="71"/>
      <c r="BG190" s="71"/>
      <c r="BH190" s="71"/>
      <c r="BI190" s="71"/>
      <c r="BJ190" s="71"/>
      <c r="BK190" s="71"/>
      <c r="BL190" s="71"/>
      <c r="BM190" s="179" t="s">
        <v>628</v>
      </c>
      <c r="BN190" s="71"/>
      <c r="BO190" s="71"/>
      <c r="BP190" s="71"/>
      <c r="BQ190" s="71"/>
      <c r="BR190" s="71"/>
      <c r="BS190" s="71"/>
      <c r="BT190" s="71"/>
      <c r="BU190" s="71"/>
      <c r="BV190" s="71"/>
      <c r="BW190" s="71"/>
      <c r="BX190" s="71"/>
      <c r="BY190" s="71"/>
      <c r="BZ190" s="71"/>
      <c r="CA190" s="71"/>
      <c r="CB190" s="71"/>
      <c r="CC190" s="71"/>
      <c r="CD190" s="71"/>
      <c r="CE190" s="71"/>
      <c r="CF190" s="71"/>
      <c r="CG190" s="71"/>
      <c r="CH190" s="71"/>
    </row>
    <row r="191" spans="53:86">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c r="CA191" s="71"/>
      <c r="CB191" s="71"/>
      <c r="CC191" s="71"/>
      <c r="CD191" s="71"/>
      <c r="CE191" s="71"/>
      <c r="CF191" s="71"/>
      <c r="CG191" s="71"/>
      <c r="CH191" s="71"/>
    </row>
    <row r="192" spans="53:86">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c r="CA192" s="71"/>
      <c r="CB192" s="71"/>
      <c r="CC192" s="71"/>
      <c r="CD192" s="71"/>
      <c r="CE192" s="71"/>
      <c r="CF192" s="71"/>
      <c r="CG192" s="71"/>
      <c r="CH192" s="71"/>
    </row>
    <row r="193" spans="53:86">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c r="CA193" s="71"/>
      <c r="CB193" s="71"/>
      <c r="CC193" s="71"/>
      <c r="CD193" s="71"/>
      <c r="CE193" s="71"/>
      <c r="CF193" s="71"/>
      <c r="CG193" s="71"/>
      <c r="CH193" s="71"/>
    </row>
    <row r="194" spans="53:86">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c r="CA194" s="71"/>
      <c r="CB194" s="71"/>
      <c r="CC194" s="71"/>
      <c r="CD194" s="71"/>
      <c r="CE194" s="71"/>
      <c r="CF194" s="71"/>
      <c r="CG194" s="71"/>
      <c r="CH194" s="71"/>
    </row>
    <row r="195" spans="53:86">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c r="CA195" s="71"/>
      <c r="CB195" s="71"/>
      <c r="CC195" s="71"/>
      <c r="CD195" s="71"/>
      <c r="CE195" s="71"/>
      <c r="CF195" s="71"/>
      <c r="CG195" s="71"/>
      <c r="CH195" s="71"/>
    </row>
    <row r="196" spans="53:86">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c r="CA196" s="71"/>
      <c r="CB196" s="71"/>
      <c r="CC196" s="71"/>
      <c r="CD196" s="71"/>
      <c r="CE196" s="71"/>
      <c r="CF196" s="71"/>
      <c r="CG196" s="71"/>
      <c r="CH196" s="71"/>
    </row>
    <row r="197" spans="53:86">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c r="CA197" s="71"/>
      <c r="CB197" s="71"/>
      <c r="CC197" s="71"/>
      <c r="CD197" s="71"/>
      <c r="CE197" s="71"/>
      <c r="CF197" s="71"/>
      <c r="CG197" s="71"/>
      <c r="CH197" s="71"/>
    </row>
  </sheetData>
  <sortState ref="BA2:BB29">
    <sortCondition ref="BB2"/>
  </sortState>
  <customSheetViews>
    <customSheetView guid="{31EEF66C-8178-4380-A4BA-6A0359548022}" fitToPage="1">
      <selection activeCell="G14" sqref="G14"/>
      <pageMargins left="0.7" right="0.7" top="0.78740157499999996" bottom="0.78740157499999996" header="0.3" footer="0.3"/>
      <pageSetup paperSize="9" scale="78" firstPageNumber="0" orientation="landscape" horizontalDpi="300" verticalDpi="300"/>
      <headerFooter alignWithMargins="0"/>
    </customSheetView>
  </customSheetViews>
  <mergeCells count="3">
    <mergeCell ref="A15:G15"/>
    <mergeCell ref="L1:M1"/>
    <mergeCell ref="L2:M2"/>
  </mergeCells>
  <dataValidations count="2">
    <dataValidation type="list" allowBlank="1" showInputMessage="1" showErrorMessage="1" sqref="H4:H8">
      <formula1>$BD$45:$BD$48</formula1>
    </dataValidation>
    <dataValidation type="list" allowBlank="1" showInputMessage="1" showErrorMessage="1" sqref="A4:A8">
      <formula1>$BB$2:$BB$27</formula1>
    </dataValidation>
  </dataValidations>
  <pageMargins left="0.70866141732283472" right="0.70866141732283472" top="0.78740157480314965" bottom="0.78740157480314965" header="0.51181102362204722" footer="0.51181102362204722"/>
  <pageSetup paperSize="9" scale="78"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[1]Custom_lists!#REF!</xm:f>
          </x14:formula1>
          <xm:sqref>H4:H7 A4:A7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CG194"/>
  <sheetViews>
    <sheetView zoomScaleSheetLayoutView="100" workbookViewId="0">
      <selection activeCell="I2" sqref="I2"/>
    </sheetView>
  </sheetViews>
  <sheetFormatPr baseColWidth="10" defaultColWidth="11.42578125" defaultRowHeight="12.75"/>
  <cols>
    <col min="1" max="1" width="7" style="71" customWidth="1"/>
    <col min="2" max="2" width="41.140625" style="71" bestFit="1" customWidth="1"/>
    <col min="3" max="3" width="12.85546875" style="71" customWidth="1"/>
    <col min="4" max="4" width="31.140625" style="71" bestFit="1" customWidth="1"/>
    <col min="5" max="5" width="28.85546875" style="71" customWidth="1"/>
    <col min="6" max="7" width="19.7109375" style="71" customWidth="1"/>
    <col min="8" max="8" width="24" style="71" customWidth="1"/>
    <col min="9" max="51" width="11.42578125" customWidth="1"/>
  </cols>
  <sheetData>
    <row r="1" spans="1:85" ht="18.600000000000001" customHeight="1" thickBot="1">
      <c r="A1" s="96" t="s">
        <v>180</v>
      </c>
      <c r="B1" s="96"/>
      <c r="C1" s="96"/>
      <c r="D1" s="96"/>
      <c r="E1" s="96"/>
      <c r="F1" s="96"/>
      <c r="G1" s="96"/>
      <c r="H1" s="97" t="s">
        <v>50</v>
      </c>
      <c r="I1" s="21" t="s">
        <v>1619</v>
      </c>
      <c r="AZ1" s="176" t="s">
        <v>402</v>
      </c>
      <c r="BA1" s="277" t="s">
        <v>813</v>
      </c>
      <c r="BB1" s="71"/>
      <c r="BC1" s="175" t="s">
        <v>414</v>
      </c>
      <c r="BD1" s="177"/>
      <c r="BE1" s="177"/>
      <c r="BF1" s="71"/>
      <c r="BG1" s="71" t="s">
        <v>449</v>
      </c>
      <c r="BH1" s="71"/>
      <c r="BI1" s="71"/>
      <c r="BJ1" s="71"/>
      <c r="BK1" s="71"/>
      <c r="BL1" s="175" t="s">
        <v>629</v>
      </c>
      <c r="BM1" s="71"/>
      <c r="BN1" s="71" t="s">
        <v>652</v>
      </c>
      <c r="BO1" s="71"/>
      <c r="BP1" s="71"/>
      <c r="BQ1" s="71"/>
      <c r="BR1" s="71"/>
      <c r="BS1" s="71"/>
      <c r="BT1" s="175" t="s">
        <v>689</v>
      </c>
      <c r="BU1" s="71"/>
      <c r="BV1" s="71"/>
      <c r="BW1" s="71"/>
      <c r="BX1" s="71"/>
      <c r="BY1" s="71" t="s">
        <v>706</v>
      </c>
      <c r="BZ1" s="71"/>
      <c r="CA1" s="71"/>
      <c r="CB1" s="71" t="s">
        <v>734</v>
      </c>
      <c r="CC1" s="71"/>
      <c r="CD1" s="71"/>
      <c r="CE1" s="71"/>
      <c r="CF1" s="71"/>
      <c r="CG1" s="71"/>
    </row>
    <row r="2" spans="1:85" ht="18.600000000000001" customHeight="1" thickBot="1">
      <c r="A2" s="98"/>
      <c r="B2" s="98"/>
      <c r="C2" s="96"/>
      <c r="D2" s="96"/>
      <c r="E2" s="96"/>
      <c r="F2" s="96"/>
      <c r="G2" s="96"/>
      <c r="H2" s="301" t="s">
        <v>243</v>
      </c>
      <c r="I2" s="910">
        <v>2016</v>
      </c>
      <c r="AZ2" s="178" t="s">
        <v>319</v>
      </c>
      <c r="BA2" s="178" t="s">
        <v>320</v>
      </c>
      <c r="BB2" s="71"/>
      <c r="BC2" s="71" t="s">
        <v>419</v>
      </c>
      <c r="BD2" s="177"/>
      <c r="BE2" s="177"/>
      <c r="BF2" s="71"/>
      <c r="BG2" s="71" t="s">
        <v>448</v>
      </c>
      <c r="BH2" s="71"/>
      <c r="BI2" s="71"/>
      <c r="BJ2" s="71"/>
      <c r="BK2" s="71"/>
      <c r="BL2" s="179" t="s">
        <v>461</v>
      </c>
      <c r="BM2" s="71"/>
      <c r="BN2" s="71" t="s">
        <v>113</v>
      </c>
      <c r="BO2" s="71"/>
      <c r="BP2" s="71"/>
      <c r="BQ2" s="71"/>
      <c r="BR2" s="71"/>
      <c r="BS2" s="71"/>
      <c r="BT2" s="65" t="s">
        <v>692</v>
      </c>
      <c r="BU2" s="65"/>
      <c r="BV2" s="65"/>
      <c r="BW2" s="65"/>
      <c r="BX2" s="65"/>
      <c r="BY2" s="65" t="s">
        <v>172</v>
      </c>
      <c r="BZ2" s="65"/>
      <c r="CA2" s="65"/>
      <c r="CB2" s="71" t="s">
        <v>256</v>
      </c>
      <c r="CC2" s="71"/>
      <c r="CD2" s="71"/>
      <c r="CE2" s="71"/>
      <c r="CF2" s="71"/>
      <c r="CG2" s="71"/>
    </row>
    <row r="3" spans="1:85" ht="45.6" customHeight="1" thickBot="1">
      <c r="A3" s="789" t="s">
        <v>1</v>
      </c>
      <c r="B3" s="300" t="s">
        <v>181</v>
      </c>
      <c r="C3" s="302" t="s">
        <v>194</v>
      </c>
      <c r="D3" s="303" t="s">
        <v>53</v>
      </c>
      <c r="E3" s="303" t="s">
        <v>197</v>
      </c>
      <c r="F3" s="303" t="s">
        <v>206</v>
      </c>
      <c r="G3" s="303" t="s">
        <v>198</v>
      </c>
      <c r="H3" s="303" t="s">
        <v>232</v>
      </c>
      <c r="I3" s="299" t="s">
        <v>290</v>
      </c>
      <c r="AZ3" s="178" t="s">
        <v>321</v>
      </c>
      <c r="BA3" s="178" t="s">
        <v>322</v>
      </c>
      <c r="BB3" s="71"/>
      <c r="BC3" s="71" t="s">
        <v>210</v>
      </c>
      <c r="BD3" s="177"/>
      <c r="BE3" s="177"/>
      <c r="BF3" s="71"/>
      <c r="BG3" s="71" t="s">
        <v>450</v>
      </c>
      <c r="BH3" s="71"/>
      <c r="BI3" s="71"/>
      <c r="BJ3" s="71"/>
      <c r="BK3" s="71"/>
      <c r="BL3" s="179" t="s">
        <v>462</v>
      </c>
      <c r="BM3" s="71"/>
      <c r="BN3" s="71" t="s">
        <v>115</v>
      </c>
      <c r="BO3" s="71"/>
      <c r="BP3" s="71"/>
      <c r="BQ3" s="71"/>
      <c r="BR3" s="71"/>
      <c r="BS3" s="71"/>
      <c r="BT3" s="65" t="s">
        <v>693</v>
      </c>
      <c r="BU3" s="65"/>
      <c r="BV3" s="65"/>
      <c r="BW3" s="65"/>
      <c r="BX3" s="65"/>
      <c r="BY3" s="65" t="s">
        <v>718</v>
      </c>
      <c r="BZ3" s="65"/>
      <c r="CA3" s="65"/>
      <c r="CB3" s="71" t="s">
        <v>257</v>
      </c>
      <c r="CC3" s="71"/>
      <c r="CD3" s="71"/>
      <c r="CE3" s="71"/>
      <c r="CF3" s="71"/>
      <c r="CG3" s="71"/>
    </row>
    <row r="4" spans="1:85" s="71" customFormat="1">
      <c r="A4" s="748" t="s">
        <v>318</v>
      </c>
      <c r="B4" s="790" t="s">
        <v>172</v>
      </c>
      <c r="C4" s="795">
        <v>2014</v>
      </c>
      <c r="D4" s="796" t="s">
        <v>1802</v>
      </c>
      <c r="E4" s="797" t="s">
        <v>444</v>
      </c>
      <c r="F4" s="798" t="s">
        <v>1144</v>
      </c>
      <c r="G4" s="798" t="s">
        <v>1144</v>
      </c>
      <c r="H4" s="799" t="s">
        <v>55</v>
      </c>
      <c r="I4" s="757"/>
      <c r="AZ4" s="178" t="s">
        <v>323</v>
      </c>
      <c r="BA4" s="178" t="s">
        <v>324</v>
      </c>
      <c r="BC4" s="71" t="s">
        <v>420</v>
      </c>
      <c r="BD4" s="177"/>
      <c r="BE4" s="177"/>
      <c r="BG4" s="71" t="s">
        <v>455</v>
      </c>
      <c r="BL4" s="179" t="s">
        <v>463</v>
      </c>
      <c r="BN4" s="71" t="s">
        <v>119</v>
      </c>
      <c r="BT4" s="65" t="s">
        <v>694</v>
      </c>
      <c r="BU4" s="65"/>
      <c r="BV4" s="65"/>
      <c r="BW4" s="65"/>
      <c r="BX4" s="65"/>
      <c r="BY4" s="65" t="s">
        <v>56</v>
      </c>
      <c r="BZ4" s="65"/>
      <c r="CA4" s="65"/>
      <c r="CB4" s="71" t="s">
        <v>258</v>
      </c>
    </row>
    <row r="5" spans="1:85" s="71" customFormat="1" ht="26.25" customHeight="1">
      <c r="A5" s="748" t="s">
        <v>318</v>
      </c>
      <c r="B5" s="790" t="s">
        <v>718</v>
      </c>
      <c r="C5" s="795">
        <v>2014</v>
      </c>
      <c r="D5" s="794" t="s">
        <v>1803</v>
      </c>
      <c r="E5" s="752" t="s">
        <v>444</v>
      </c>
      <c r="F5" s="793" t="s">
        <v>1144</v>
      </c>
      <c r="G5" s="793" t="s">
        <v>1144</v>
      </c>
      <c r="H5" s="803" t="s">
        <v>1993</v>
      </c>
      <c r="I5" s="757"/>
      <c r="AZ5" s="178" t="s">
        <v>327</v>
      </c>
      <c r="BA5" s="178" t="s">
        <v>328</v>
      </c>
      <c r="BC5" s="71" t="s">
        <v>214</v>
      </c>
      <c r="BD5" s="177"/>
      <c r="BE5" s="177"/>
      <c r="BG5" s="71" t="s">
        <v>447</v>
      </c>
      <c r="BL5" s="180" t="s">
        <v>464</v>
      </c>
      <c r="BT5" s="65" t="s">
        <v>668</v>
      </c>
      <c r="BU5" s="65"/>
      <c r="BV5" s="65"/>
      <c r="BW5" s="65"/>
      <c r="BX5" s="65"/>
      <c r="BY5" s="65" t="s">
        <v>719</v>
      </c>
      <c r="BZ5" s="65"/>
      <c r="CA5" s="65"/>
      <c r="CB5" s="71" t="s">
        <v>259</v>
      </c>
    </row>
    <row r="6" spans="1:85" s="71" customFormat="1" ht="13.35" customHeight="1">
      <c r="A6" s="748" t="s">
        <v>318</v>
      </c>
      <c r="B6" s="790" t="s">
        <v>56</v>
      </c>
      <c r="C6" s="795">
        <v>2014</v>
      </c>
      <c r="D6" s="794" t="s">
        <v>57</v>
      </c>
      <c r="E6" s="752" t="s">
        <v>445</v>
      </c>
      <c r="F6" s="793" t="s">
        <v>1805</v>
      </c>
      <c r="G6" s="793" t="s">
        <v>1144</v>
      </c>
      <c r="H6" s="800" t="s">
        <v>1804</v>
      </c>
      <c r="I6" s="757"/>
      <c r="AZ6" s="178" t="s">
        <v>329</v>
      </c>
      <c r="BA6" s="178" t="s">
        <v>330</v>
      </c>
      <c r="BC6" s="71" t="s">
        <v>415</v>
      </c>
      <c r="BD6" s="177"/>
      <c r="BE6" s="177"/>
      <c r="BG6" s="71" t="s">
        <v>451</v>
      </c>
      <c r="BL6" s="179" t="s">
        <v>639</v>
      </c>
      <c r="BT6" s="65" t="s">
        <v>669</v>
      </c>
      <c r="BU6" s="65"/>
      <c r="BV6" s="65"/>
      <c r="BW6" s="65"/>
      <c r="BX6" s="65"/>
      <c r="BY6" s="65" t="s">
        <v>717</v>
      </c>
      <c r="BZ6" s="65"/>
      <c r="CA6" s="65"/>
      <c r="CB6" s="71" t="s">
        <v>731</v>
      </c>
    </row>
    <row r="7" spans="1:85" s="71" customFormat="1" ht="13.35" customHeight="1">
      <c r="A7" s="748" t="s">
        <v>318</v>
      </c>
      <c r="B7" s="790" t="s">
        <v>726</v>
      </c>
      <c r="C7" s="795">
        <v>2014</v>
      </c>
      <c r="D7" s="794" t="s">
        <v>57</v>
      </c>
      <c r="E7" s="752" t="s">
        <v>445</v>
      </c>
      <c r="F7" s="793" t="s">
        <v>1805</v>
      </c>
      <c r="G7" s="793" t="s">
        <v>1144</v>
      </c>
      <c r="H7" s="800" t="s">
        <v>1804</v>
      </c>
      <c r="I7" s="757"/>
      <c r="AZ7" s="178" t="s">
        <v>336</v>
      </c>
      <c r="BA7" s="178" t="s">
        <v>318</v>
      </c>
      <c r="BC7" s="71" t="s">
        <v>416</v>
      </c>
      <c r="BD7" s="177"/>
      <c r="BE7" s="177"/>
      <c r="BG7" s="71" t="s">
        <v>452</v>
      </c>
      <c r="BL7" s="179" t="s">
        <v>465</v>
      </c>
      <c r="BN7" s="71" t="s">
        <v>653</v>
      </c>
      <c r="BT7" s="65" t="s">
        <v>695</v>
      </c>
      <c r="BU7" s="65"/>
      <c r="BV7" s="65"/>
      <c r="BW7" s="65"/>
      <c r="BX7" s="65"/>
      <c r="BY7" s="65" t="s">
        <v>173</v>
      </c>
      <c r="BZ7" s="65"/>
      <c r="CA7" s="65"/>
      <c r="CB7" s="71" t="s">
        <v>732</v>
      </c>
    </row>
    <row r="8" spans="1:85" s="71" customFormat="1" ht="25.5">
      <c r="A8" s="748" t="s">
        <v>318</v>
      </c>
      <c r="B8" s="790" t="s">
        <v>717</v>
      </c>
      <c r="C8" s="795">
        <v>2014</v>
      </c>
      <c r="D8" s="794" t="s">
        <v>57</v>
      </c>
      <c r="E8" s="752" t="s">
        <v>445</v>
      </c>
      <c r="F8" s="793" t="s">
        <v>1805</v>
      </c>
      <c r="G8" s="793" t="s">
        <v>1144</v>
      </c>
      <c r="H8" s="800" t="s">
        <v>1804</v>
      </c>
      <c r="I8" s="757"/>
      <c r="AZ8" s="178" t="s">
        <v>331</v>
      </c>
      <c r="BA8" s="178" t="s">
        <v>314</v>
      </c>
      <c r="BC8" s="71" t="s">
        <v>417</v>
      </c>
      <c r="BD8" s="177"/>
      <c r="BE8" s="177"/>
      <c r="BG8" s="71" t="s">
        <v>453</v>
      </c>
      <c r="BL8" s="179" t="s">
        <v>466</v>
      </c>
      <c r="BN8" s="71" t="s">
        <v>114</v>
      </c>
      <c r="BT8" s="65" t="s">
        <v>670</v>
      </c>
      <c r="BU8" s="65"/>
      <c r="BV8" s="65"/>
      <c r="BW8" s="65"/>
      <c r="BX8" s="65"/>
      <c r="BY8" s="65" t="s">
        <v>707</v>
      </c>
      <c r="BZ8" s="65"/>
      <c r="CA8" s="65"/>
      <c r="CB8" s="71" t="s">
        <v>733</v>
      </c>
    </row>
    <row r="9" spans="1:85" s="71" customFormat="1" ht="25.5">
      <c r="A9" s="748" t="s">
        <v>318</v>
      </c>
      <c r="B9" s="790" t="s">
        <v>173</v>
      </c>
      <c r="C9" s="795">
        <v>2014</v>
      </c>
      <c r="D9" s="794" t="s">
        <v>57</v>
      </c>
      <c r="E9" s="752" t="s">
        <v>445</v>
      </c>
      <c r="F9" s="793" t="s">
        <v>1805</v>
      </c>
      <c r="G9" s="793" t="s">
        <v>1144</v>
      </c>
      <c r="H9" s="800" t="s">
        <v>1804</v>
      </c>
      <c r="I9" s="757"/>
      <c r="AZ9" s="178" t="s">
        <v>361</v>
      </c>
      <c r="BA9" s="178" t="s">
        <v>39</v>
      </c>
      <c r="BC9" s="71" t="s">
        <v>418</v>
      </c>
      <c r="BD9" s="177"/>
      <c r="BE9" s="177"/>
      <c r="BG9" s="71" t="s">
        <v>454</v>
      </c>
      <c r="BL9" s="179" t="s">
        <v>640</v>
      </c>
      <c r="BN9" s="71" t="s">
        <v>656</v>
      </c>
      <c r="BT9" s="65" t="s">
        <v>135</v>
      </c>
      <c r="BU9" s="65"/>
      <c r="BV9" s="65"/>
      <c r="BW9" s="65"/>
      <c r="BX9" s="65"/>
      <c r="BY9" s="65" t="s">
        <v>708</v>
      </c>
      <c r="BZ9" s="65"/>
      <c r="CA9" s="65"/>
      <c r="CB9" s="71" t="s">
        <v>190</v>
      </c>
    </row>
    <row r="10" spans="1:85" s="71" customFormat="1" ht="25.5">
      <c r="A10" s="748" t="s">
        <v>318</v>
      </c>
      <c r="B10" s="790" t="s">
        <v>725</v>
      </c>
      <c r="C10" s="795">
        <v>2014</v>
      </c>
      <c r="D10" s="794" t="s">
        <v>57</v>
      </c>
      <c r="E10" s="752" t="s">
        <v>445</v>
      </c>
      <c r="F10" s="793" t="s">
        <v>1805</v>
      </c>
      <c r="G10" s="793" t="s">
        <v>1144</v>
      </c>
      <c r="H10" s="800" t="s">
        <v>1804</v>
      </c>
      <c r="I10" s="757"/>
      <c r="AZ10" s="178" t="s">
        <v>332</v>
      </c>
      <c r="BA10" s="178" t="s">
        <v>333</v>
      </c>
      <c r="BD10" s="177"/>
      <c r="BE10" s="177"/>
      <c r="BL10" s="179" t="s">
        <v>641</v>
      </c>
      <c r="BN10" s="71" t="s">
        <v>114</v>
      </c>
      <c r="BT10" s="65" t="s">
        <v>671</v>
      </c>
      <c r="BU10" s="65"/>
      <c r="BV10" s="65"/>
      <c r="BW10" s="65"/>
      <c r="BX10" s="65"/>
      <c r="BY10" s="65" t="s">
        <v>709</v>
      </c>
      <c r="BZ10" s="65"/>
      <c r="CA10" s="65"/>
      <c r="CB10" s="71" t="s">
        <v>191</v>
      </c>
    </row>
    <row r="11" spans="1:85" s="71" customFormat="1" ht="25.5">
      <c r="A11" s="748" t="s">
        <v>318</v>
      </c>
      <c r="B11" s="790" t="s">
        <v>182</v>
      </c>
      <c r="C11" s="795">
        <v>2014</v>
      </c>
      <c r="D11" s="794" t="s">
        <v>57</v>
      </c>
      <c r="E11" s="752" t="s">
        <v>445</v>
      </c>
      <c r="F11" s="793" t="s">
        <v>1805</v>
      </c>
      <c r="G11" s="793" t="s">
        <v>1144</v>
      </c>
      <c r="H11" s="800" t="s">
        <v>1804</v>
      </c>
      <c r="I11" s="757"/>
      <c r="AZ11" s="178" t="s">
        <v>334</v>
      </c>
      <c r="BA11" s="178" t="s">
        <v>120</v>
      </c>
      <c r="BD11" s="177"/>
      <c r="BE11" s="177"/>
      <c r="BL11" s="179" t="s">
        <v>467</v>
      </c>
      <c r="BN11" s="71" t="s">
        <v>116</v>
      </c>
      <c r="BT11" s="65" t="s">
        <v>672</v>
      </c>
      <c r="BU11" s="65"/>
      <c r="BV11" s="65"/>
      <c r="BW11" s="65"/>
      <c r="BX11" s="65"/>
      <c r="BY11" s="65" t="s">
        <v>182</v>
      </c>
      <c r="BZ11" s="65"/>
      <c r="CA11" s="65"/>
    </row>
    <row r="12" spans="1:85" s="71" customFormat="1" ht="25.5">
      <c r="A12" s="748" t="s">
        <v>318</v>
      </c>
      <c r="B12" s="790" t="s">
        <v>710</v>
      </c>
      <c r="C12" s="795">
        <v>2014</v>
      </c>
      <c r="D12" s="794" t="s">
        <v>57</v>
      </c>
      <c r="E12" s="752" t="s">
        <v>445</v>
      </c>
      <c r="F12" s="793" t="s">
        <v>1805</v>
      </c>
      <c r="G12" s="793" t="s">
        <v>1144</v>
      </c>
      <c r="H12" s="800" t="s">
        <v>1804</v>
      </c>
      <c r="I12" s="757"/>
      <c r="AZ12" s="178" t="s">
        <v>335</v>
      </c>
      <c r="BA12" s="178" t="s">
        <v>48</v>
      </c>
      <c r="BC12" s="175" t="s">
        <v>422</v>
      </c>
      <c r="BD12" s="177"/>
      <c r="BE12" s="177"/>
      <c r="BG12" s="175" t="s">
        <v>72</v>
      </c>
      <c r="BJ12" s="175" t="s">
        <v>806</v>
      </c>
      <c r="BL12" s="179" t="s">
        <v>468</v>
      </c>
      <c r="BN12" s="71" t="s">
        <v>117</v>
      </c>
      <c r="BT12" s="65" t="s">
        <v>696</v>
      </c>
      <c r="BU12" s="65"/>
      <c r="BV12" s="65"/>
      <c r="BW12" s="65"/>
      <c r="BX12" s="65"/>
      <c r="BY12" s="65" t="s">
        <v>710</v>
      </c>
      <c r="BZ12" s="65"/>
      <c r="CA12" s="65"/>
    </row>
    <row r="13" spans="1:85" s="65" customFormat="1" ht="25.5">
      <c r="A13" s="748" t="s">
        <v>318</v>
      </c>
      <c r="B13" s="790" t="s">
        <v>720</v>
      </c>
      <c r="C13" s="795">
        <v>2014</v>
      </c>
      <c r="D13" s="794" t="s">
        <v>57</v>
      </c>
      <c r="E13" s="752" t="s">
        <v>445</v>
      </c>
      <c r="F13" s="793" t="s">
        <v>1805</v>
      </c>
      <c r="G13" s="793" t="s">
        <v>1144</v>
      </c>
      <c r="H13" s="800" t="s">
        <v>1804</v>
      </c>
      <c r="I13" s="757"/>
      <c r="AZ13" s="283" t="s">
        <v>363</v>
      </c>
      <c r="BA13" s="283" t="s">
        <v>315</v>
      </c>
      <c r="BC13" s="65" t="s">
        <v>54</v>
      </c>
      <c r="BD13" s="242"/>
      <c r="BE13" s="242"/>
      <c r="BG13" s="65" t="s">
        <v>65</v>
      </c>
      <c r="BJ13" s="246" t="s">
        <v>65</v>
      </c>
      <c r="BL13" s="244" t="s">
        <v>469</v>
      </c>
      <c r="BN13" s="65" t="s">
        <v>118</v>
      </c>
      <c r="BT13" s="65" t="s">
        <v>673</v>
      </c>
      <c r="BY13" s="65" t="s">
        <v>720</v>
      </c>
    </row>
    <row r="14" spans="1:85" ht="14.45" customHeight="1">
      <c r="A14" s="748" t="s">
        <v>318</v>
      </c>
      <c r="B14" s="790" t="s">
        <v>711</v>
      </c>
      <c r="C14" s="795">
        <v>2014</v>
      </c>
      <c r="D14" s="794" t="s">
        <v>57</v>
      </c>
      <c r="E14" s="752" t="s">
        <v>445</v>
      </c>
      <c r="F14" s="793" t="s">
        <v>1805</v>
      </c>
      <c r="G14" s="793" t="s">
        <v>1144</v>
      </c>
      <c r="H14" s="800" t="s">
        <v>1804</v>
      </c>
      <c r="I14" s="757"/>
      <c r="AZ14" s="178" t="s">
        <v>337</v>
      </c>
      <c r="BA14" s="178" t="s">
        <v>338</v>
      </c>
      <c r="BB14" s="71"/>
      <c r="BC14" s="71" t="s">
        <v>423</v>
      </c>
      <c r="BD14" s="177"/>
      <c r="BE14" s="177"/>
      <c r="BF14" s="71"/>
      <c r="BG14" s="71" t="s">
        <v>73</v>
      </c>
      <c r="BH14" s="71"/>
      <c r="BI14" s="71"/>
      <c r="BJ14" t="s">
        <v>744</v>
      </c>
      <c r="BK14" s="71"/>
      <c r="BL14" s="179" t="s">
        <v>470</v>
      </c>
      <c r="BM14" s="71"/>
      <c r="BN14" s="71" t="s">
        <v>658</v>
      </c>
      <c r="BO14" s="71"/>
      <c r="BP14" s="71"/>
      <c r="BQ14" s="71"/>
      <c r="BR14" s="71"/>
      <c r="BS14" s="71"/>
      <c r="BT14" s="65" t="s">
        <v>697</v>
      </c>
      <c r="BU14" s="65"/>
      <c r="BV14" s="65"/>
      <c r="BW14" s="65"/>
      <c r="BX14" s="65"/>
      <c r="BY14" s="65" t="s">
        <v>711</v>
      </c>
      <c r="BZ14" s="65"/>
      <c r="CA14" s="65"/>
      <c r="CB14" s="71"/>
      <c r="CC14" s="71"/>
      <c r="CD14" s="71"/>
      <c r="CE14" s="71"/>
      <c r="CF14" s="71"/>
      <c r="CG14" s="71"/>
    </row>
    <row r="15" spans="1:85" ht="25.5">
      <c r="A15" s="748" t="s">
        <v>318</v>
      </c>
      <c r="B15" s="790" t="s">
        <v>712</v>
      </c>
      <c r="C15" s="795">
        <v>2014</v>
      </c>
      <c r="D15" s="794" t="s">
        <v>1806</v>
      </c>
      <c r="E15" s="752" t="s">
        <v>445</v>
      </c>
      <c r="F15" s="793" t="s">
        <v>1807</v>
      </c>
      <c r="G15" s="793" t="s">
        <v>1808</v>
      </c>
      <c r="H15" s="800" t="s">
        <v>1804</v>
      </c>
      <c r="I15" s="757"/>
      <c r="AZ15" s="178" t="s">
        <v>325</v>
      </c>
      <c r="BA15" s="178" t="s">
        <v>326</v>
      </c>
      <c r="BB15" s="71"/>
      <c r="BC15" s="71" t="s">
        <v>173</v>
      </c>
      <c r="BD15" s="177"/>
      <c r="BE15" s="177"/>
      <c r="BF15" s="71"/>
      <c r="BG15" s="71" t="s">
        <v>736</v>
      </c>
      <c r="BH15" s="71"/>
      <c r="BI15" s="71"/>
      <c r="BJ15" s="71"/>
      <c r="BK15" s="71"/>
      <c r="BL15" s="179" t="s">
        <v>471</v>
      </c>
      <c r="BM15" s="71"/>
      <c r="BN15" s="71" t="s">
        <v>657</v>
      </c>
      <c r="BO15" s="71"/>
      <c r="BP15" s="71"/>
      <c r="BQ15" s="71"/>
      <c r="BR15" s="71"/>
      <c r="BS15" s="71"/>
      <c r="BT15" s="65" t="s">
        <v>674</v>
      </c>
      <c r="BU15" s="65"/>
      <c r="BV15" s="65"/>
      <c r="BW15" s="65"/>
      <c r="BX15" s="65"/>
      <c r="BY15" s="65" t="s">
        <v>712</v>
      </c>
      <c r="BZ15" s="65"/>
      <c r="CA15" s="65"/>
      <c r="CB15" s="71"/>
      <c r="CC15" s="71"/>
      <c r="CD15" s="71"/>
      <c r="CE15" s="71"/>
      <c r="CF15" s="71"/>
      <c r="CG15" s="71"/>
    </row>
    <row r="16" spans="1:85" ht="12" customHeight="1">
      <c r="A16" s="748" t="s">
        <v>318</v>
      </c>
      <c r="B16" s="790" t="s">
        <v>723</v>
      </c>
      <c r="C16" s="795">
        <v>2014</v>
      </c>
      <c r="D16" s="794" t="s">
        <v>57</v>
      </c>
      <c r="E16" s="752" t="s">
        <v>444</v>
      </c>
      <c r="F16" s="793" t="s">
        <v>1144</v>
      </c>
      <c r="G16" s="793" t="s">
        <v>1144</v>
      </c>
      <c r="H16" s="800" t="s">
        <v>1804</v>
      </c>
      <c r="I16" s="757"/>
      <c r="AZ16" s="178" t="s">
        <v>339</v>
      </c>
      <c r="BA16" s="178" t="s">
        <v>340</v>
      </c>
      <c r="BB16" s="71"/>
      <c r="BC16" s="71" t="s">
        <v>424</v>
      </c>
      <c r="BD16" s="177"/>
      <c r="BE16" s="177"/>
      <c r="BF16" s="71"/>
      <c r="BG16" s="71"/>
      <c r="BH16" s="71"/>
      <c r="BI16" s="71"/>
      <c r="BJ16" s="71"/>
      <c r="BK16" s="71"/>
      <c r="BL16" s="179" t="s">
        <v>642</v>
      </c>
      <c r="BM16" s="71"/>
      <c r="BN16" s="71" t="s">
        <v>659</v>
      </c>
      <c r="BO16" s="71"/>
      <c r="BP16" s="71"/>
      <c r="BQ16" s="71"/>
      <c r="BR16" s="71"/>
      <c r="BS16" s="71"/>
      <c r="BT16" s="65" t="s">
        <v>137</v>
      </c>
      <c r="BU16" s="65"/>
      <c r="BV16" s="65"/>
      <c r="BW16" s="65"/>
      <c r="BX16" s="65"/>
      <c r="BY16" s="65" t="s">
        <v>723</v>
      </c>
      <c r="BZ16" s="65"/>
      <c r="CA16" s="65"/>
      <c r="CB16" s="71"/>
      <c r="CC16" s="71"/>
      <c r="CD16" s="71"/>
      <c r="CE16" s="71"/>
      <c r="CF16" s="71"/>
      <c r="CG16" s="71"/>
    </row>
    <row r="17" spans="1:85" ht="25.5">
      <c r="A17" s="748" t="s">
        <v>318</v>
      </c>
      <c r="B17" s="790" t="s">
        <v>713</v>
      </c>
      <c r="C17" s="795">
        <v>2014</v>
      </c>
      <c r="D17" s="794" t="s">
        <v>1809</v>
      </c>
      <c r="E17" s="752" t="s">
        <v>445</v>
      </c>
      <c r="F17" s="793" t="s">
        <v>1807</v>
      </c>
      <c r="G17" s="793" t="s">
        <v>1808</v>
      </c>
      <c r="H17" s="800" t="s">
        <v>1804</v>
      </c>
      <c r="I17" s="757"/>
      <c r="AZ17" s="178" t="s">
        <v>341</v>
      </c>
      <c r="BA17" s="178" t="s">
        <v>342</v>
      </c>
      <c r="BB17" s="71"/>
      <c r="BC17" s="71" t="s">
        <v>182</v>
      </c>
      <c r="BD17" s="177"/>
      <c r="BE17" s="177"/>
      <c r="BF17" s="71"/>
      <c r="BG17" s="71"/>
      <c r="BH17" s="71"/>
      <c r="BI17" s="71"/>
      <c r="BJ17" s="71"/>
      <c r="BK17" s="71"/>
      <c r="BL17" s="179" t="s">
        <v>96</v>
      </c>
      <c r="BM17" s="71"/>
      <c r="BN17" s="71" t="s">
        <v>660</v>
      </c>
      <c r="BO17" s="71"/>
      <c r="BP17" s="71"/>
      <c r="BQ17" s="71"/>
      <c r="BR17" s="71"/>
      <c r="BS17" s="71"/>
      <c r="BT17" s="65" t="s">
        <v>698</v>
      </c>
      <c r="BU17" s="65"/>
      <c r="BV17" s="65"/>
      <c r="BW17" s="65"/>
      <c r="BX17" s="65"/>
      <c r="BY17" s="65" t="s">
        <v>713</v>
      </c>
      <c r="BZ17" s="65"/>
      <c r="CA17" s="65"/>
      <c r="CB17" s="71"/>
      <c r="CC17" s="71"/>
      <c r="CD17" s="71"/>
      <c r="CE17" s="71"/>
      <c r="CF17" s="71"/>
      <c r="CG17" s="71"/>
    </row>
    <row r="18" spans="1:85">
      <c r="A18" s="748" t="s">
        <v>318</v>
      </c>
      <c r="B18" s="790" t="s">
        <v>715</v>
      </c>
      <c r="C18" s="795">
        <v>2014</v>
      </c>
      <c r="D18" s="794" t="s">
        <v>57</v>
      </c>
      <c r="E18" s="752" t="s">
        <v>444</v>
      </c>
      <c r="F18" s="793" t="s">
        <v>1144</v>
      </c>
      <c r="G18" s="793" t="s">
        <v>1144</v>
      </c>
      <c r="H18" s="791" t="s">
        <v>55</v>
      </c>
      <c r="I18" s="757"/>
      <c r="AZ18" s="178" t="s">
        <v>343</v>
      </c>
      <c r="BA18" s="178" t="s">
        <v>95</v>
      </c>
      <c r="BB18" s="71"/>
      <c r="BC18" s="71" t="s">
        <v>425</v>
      </c>
      <c r="BD18" s="177"/>
      <c r="BE18" s="177"/>
      <c r="BF18" s="71"/>
      <c r="BG18" s="71"/>
      <c r="BH18" s="71"/>
      <c r="BI18" s="71"/>
      <c r="BJ18" s="71"/>
      <c r="BK18" s="71"/>
      <c r="BL18" s="179" t="s">
        <v>472</v>
      </c>
      <c r="BM18" s="71"/>
      <c r="BN18" s="71" t="s">
        <v>661</v>
      </c>
      <c r="BO18" s="71"/>
      <c r="BP18" s="71"/>
      <c r="BQ18" s="71"/>
      <c r="BR18" s="71"/>
      <c r="BS18" s="71"/>
      <c r="BT18" s="65" t="s">
        <v>727</v>
      </c>
      <c r="BU18" s="65"/>
      <c r="BV18" s="65"/>
      <c r="BW18" s="65"/>
      <c r="BX18" s="65"/>
      <c r="BY18" s="65" t="s">
        <v>714</v>
      </c>
      <c r="BZ18" s="65"/>
      <c r="CA18" s="65"/>
      <c r="CB18" s="71"/>
      <c r="CC18" s="71"/>
      <c r="CD18" s="71"/>
      <c r="CE18" s="71"/>
      <c r="CF18" s="71"/>
      <c r="CG18" s="71"/>
    </row>
    <row r="19" spans="1:85">
      <c r="A19" s="748" t="s">
        <v>318</v>
      </c>
      <c r="B19" s="790" t="s">
        <v>441</v>
      </c>
      <c r="C19" s="795">
        <v>2014</v>
      </c>
      <c r="D19" s="794" t="s">
        <v>57</v>
      </c>
      <c r="E19" s="752" t="s">
        <v>444</v>
      </c>
      <c r="F19" s="793" t="s">
        <v>1144</v>
      </c>
      <c r="G19" s="793" t="s">
        <v>1144</v>
      </c>
      <c r="H19" s="791" t="s">
        <v>55</v>
      </c>
      <c r="I19" s="757"/>
      <c r="AZ19" s="178" t="s">
        <v>345</v>
      </c>
      <c r="BA19" s="178" t="s">
        <v>317</v>
      </c>
      <c r="BB19" s="71"/>
      <c r="BC19" s="71" t="s">
        <v>426</v>
      </c>
      <c r="BD19" s="177"/>
      <c r="BE19" s="177"/>
      <c r="BF19" s="71"/>
      <c r="BG19" s="71"/>
      <c r="BH19" s="71"/>
      <c r="BI19" s="71"/>
      <c r="BJ19" s="71"/>
      <c r="BK19" s="71"/>
      <c r="BL19" s="179" t="s">
        <v>473</v>
      </c>
      <c r="BM19" s="71"/>
      <c r="BN19" s="71" t="s">
        <v>662</v>
      </c>
      <c r="BO19" s="71"/>
      <c r="BP19" s="71"/>
      <c r="BQ19" s="71"/>
      <c r="BR19" s="71"/>
      <c r="BS19" s="71"/>
      <c r="BT19" s="65" t="s">
        <v>728</v>
      </c>
      <c r="BU19" s="65"/>
      <c r="BV19" s="65"/>
      <c r="BW19" s="65"/>
      <c r="BX19" s="65"/>
      <c r="BY19" s="65" t="s">
        <v>722</v>
      </c>
      <c r="BZ19" s="65"/>
      <c r="CA19" s="65"/>
      <c r="CB19" s="71"/>
      <c r="CC19" s="71"/>
      <c r="CD19" s="71"/>
      <c r="CE19" s="71"/>
      <c r="CF19" s="71"/>
      <c r="CG19" s="71"/>
    </row>
    <row r="20" spans="1:85">
      <c r="A20" s="748" t="s">
        <v>318</v>
      </c>
      <c r="B20" s="790" t="s">
        <v>716</v>
      </c>
      <c r="C20" s="795">
        <v>2014</v>
      </c>
      <c r="D20" s="794" t="s">
        <v>1810</v>
      </c>
      <c r="E20" s="752" t="s">
        <v>444</v>
      </c>
      <c r="F20" s="793" t="s">
        <v>1144</v>
      </c>
      <c r="G20" s="793" t="s">
        <v>1144</v>
      </c>
      <c r="H20" s="791" t="s">
        <v>55</v>
      </c>
      <c r="I20" s="757"/>
      <c r="AZ20" s="178" t="s">
        <v>346</v>
      </c>
      <c r="BA20" s="178" t="s">
        <v>347</v>
      </c>
      <c r="BB20" s="71"/>
      <c r="BC20" s="71" t="s">
        <v>427</v>
      </c>
      <c r="BD20" s="177"/>
      <c r="BE20" s="177"/>
      <c r="BF20" s="71"/>
      <c r="BG20" s="71"/>
      <c r="BH20" s="71"/>
      <c r="BI20" s="71"/>
      <c r="BJ20" s="71"/>
      <c r="BK20" s="71"/>
      <c r="BL20" s="179" t="s">
        <v>474</v>
      </c>
      <c r="BM20" s="71"/>
      <c r="BN20" s="71" t="s">
        <v>663</v>
      </c>
      <c r="BO20" s="71"/>
      <c r="BP20" s="71"/>
      <c r="BQ20" s="71"/>
      <c r="BR20" s="71"/>
      <c r="BS20" s="71"/>
      <c r="BT20" s="65" t="s">
        <v>729</v>
      </c>
      <c r="BU20" s="65"/>
      <c r="BV20" s="65"/>
      <c r="BW20" s="65"/>
      <c r="BX20" s="65"/>
      <c r="BY20" s="65" t="s">
        <v>721</v>
      </c>
      <c r="BZ20" s="65"/>
      <c r="CA20" s="65"/>
      <c r="CB20" s="71"/>
      <c r="CC20" s="71"/>
      <c r="CD20" s="71"/>
      <c r="CE20" s="71"/>
      <c r="CF20" s="71"/>
      <c r="CG20" s="71"/>
    </row>
    <row r="21" spans="1:85">
      <c r="A21" s="748"/>
      <c r="B21" s="790"/>
      <c r="C21" s="791"/>
      <c r="D21" s="792"/>
      <c r="E21" s="752"/>
      <c r="F21" s="793"/>
      <c r="G21" s="793"/>
      <c r="H21" s="791"/>
      <c r="I21" s="757"/>
      <c r="AZ21" s="178" t="s">
        <v>344</v>
      </c>
      <c r="BA21" s="178" t="s">
        <v>313</v>
      </c>
      <c r="BB21" s="71"/>
      <c r="BC21" s="71" t="s">
        <v>428</v>
      </c>
      <c r="BD21" s="177"/>
      <c r="BE21" s="177"/>
      <c r="BF21" s="71"/>
      <c r="BG21" s="190" t="s">
        <v>741</v>
      </c>
      <c r="BH21" t="s">
        <v>795</v>
      </c>
      <c r="BI21" s="71"/>
      <c r="BJ21" s="71"/>
      <c r="BK21" s="71"/>
      <c r="BL21" s="179" t="s">
        <v>475</v>
      </c>
      <c r="BM21" s="71"/>
      <c r="BN21" s="71" t="s">
        <v>664</v>
      </c>
      <c r="BO21" s="71"/>
      <c r="BP21" s="71"/>
      <c r="BQ21" s="71"/>
      <c r="BR21" s="71"/>
      <c r="BS21" s="71"/>
      <c r="BT21" s="65" t="s">
        <v>730</v>
      </c>
      <c r="BU21" s="65"/>
      <c r="BV21" s="65"/>
      <c r="BW21" s="65"/>
      <c r="BX21" s="65"/>
      <c r="BY21" s="65" t="s">
        <v>715</v>
      </c>
      <c r="BZ21" s="65"/>
      <c r="CA21" s="65"/>
      <c r="CB21" s="71"/>
      <c r="CC21" s="71"/>
      <c r="CD21" s="71"/>
      <c r="CE21" s="71"/>
      <c r="CF21" s="71"/>
      <c r="CG21" s="71"/>
    </row>
    <row r="22" spans="1:85">
      <c r="A22" s="99" t="s">
        <v>233</v>
      </c>
      <c r="B22" s="100"/>
      <c r="C22" s="100"/>
      <c r="D22" s="100"/>
      <c r="E22" s="100"/>
      <c r="F22" s="100"/>
      <c r="G22" s="100"/>
      <c r="H22" s="272"/>
      <c r="I22" s="759"/>
      <c r="AZ22" s="178" t="s">
        <v>359</v>
      </c>
      <c r="BA22" s="178" t="s">
        <v>360</v>
      </c>
      <c r="BB22" s="71"/>
      <c r="BC22" s="71" t="s">
        <v>431</v>
      </c>
      <c r="BD22" s="177"/>
      <c r="BE22" s="177"/>
      <c r="BF22" s="71"/>
      <c r="BG22" s="71" t="s">
        <v>267</v>
      </c>
      <c r="BH22" s="71"/>
      <c r="BI22" s="71"/>
      <c r="BJ22" s="71"/>
      <c r="BK22" s="71"/>
      <c r="BL22" s="179" t="s">
        <v>482</v>
      </c>
      <c r="BM22" s="71"/>
      <c r="BN22" s="71"/>
      <c r="BO22" s="71"/>
      <c r="BP22" s="71"/>
      <c r="BQ22" s="71"/>
      <c r="BR22" s="71"/>
      <c r="BS22" s="71"/>
      <c r="BT22" s="65" t="s">
        <v>680</v>
      </c>
      <c r="BU22" s="65"/>
      <c r="BV22" s="65"/>
      <c r="BW22" s="65"/>
      <c r="BX22" s="65"/>
      <c r="BY22" s="65" t="s">
        <v>718</v>
      </c>
      <c r="BZ22" s="65"/>
      <c r="CA22" s="65"/>
      <c r="CB22" s="71"/>
      <c r="CC22" s="63" t="s">
        <v>211</v>
      </c>
      <c r="CD22" s="63"/>
      <c r="CE22" s="63" t="s">
        <v>212</v>
      </c>
      <c r="CF22" s="90"/>
      <c r="CG22" s="90"/>
    </row>
    <row r="23" spans="1:85">
      <c r="A23" s="99" t="s">
        <v>369</v>
      </c>
      <c r="B23" s="90"/>
      <c r="C23" s="90"/>
      <c r="D23" s="90"/>
      <c r="E23" s="90"/>
      <c r="F23" s="90"/>
      <c r="G23" s="90"/>
      <c r="H23" s="90"/>
      <c r="I23" s="759"/>
      <c r="AZ23" s="178" t="s">
        <v>362</v>
      </c>
      <c r="BA23" s="178" t="s">
        <v>4</v>
      </c>
      <c r="BB23" s="71"/>
      <c r="BC23" s="71" t="s">
        <v>56</v>
      </c>
      <c r="BD23" s="177"/>
      <c r="BE23" s="177"/>
      <c r="BF23" s="71"/>
      <c r="BG23" s="71" t="s">
        <v>458</v>
      </c>
      <c r="BH23" s="71"/>
      <c r="BI23" s="71"/>
      <c r="BJ23" s="71"/>
      <c r="BK23" s="71"/>
      <c r="BL23" s="179" t="s">
        <v>483</v>
      </c>
      <c r="BM23" s="71"/>
      <c r="BN23" s="71"/>
      <c r="BO23" s="71"/>
      <c r="BP23" s="71"/>
      <c r="BQ23" s="71"/>
      <c r="BR23" s="71"/>
      <c r="BS23" s="71"/>
      <c r="BT23" s="65" t="s">
        <v>681</v>
      </c>
      <c r="BU23" s="65"/>
      <c r="BV23" s="65"/>
      <c r="BW23" s="65"/>
      <c r="BX23" s="65"/>
      <c r="BY23" s="65" t="s">
        <v>56</v>
      </c>
      <c r="BZ23" s="65"/>
      <c r="CA23" s="65"/>
      <c r="CB23" s="71"/>
      <c r="CC23" s="63" t="s">
        <v>213</v>
      </c>
      <c r="CD23" s="63"/>
      <c r="CE23" s="63" t="s">
        <v>214</v>
      </c>
      <c r="CF23" s="90"/>
      <c r="CG23" s="90"/>
    </row>
    <row r="24" spans="1:85">
      <c r="A24" s="801"/>
      <c r="B24" s="90"/>
      <c r="C24" s="143"/>
      <c r="D24" s="90"/>
      <c r="E24" s="90"/>
      <c r="F24" s="90"/>
      <c r="G24" s="90"/>
      <c r="H24" s="90"/>
      <c r="I24" s="90"/>
      <c r="AZ24" s="71"/>
      <c r="BA24" s="71"/>
      <c r="BB24" s="71"/>
      <c r="BC24" s="71" t="s">
        <v>432</v>
      </c>
      <c r="BD24" s="71"/>
      <c r="BE24" s="71"/>
      <c r="BF24" s="71"/>
      <c r="BG24" s="71" t="s">
        <v>456</v>
      </c>
      <c r="BH24" s="71"/>
      <c r="BI24" s="71"/>
      <c r="BJ24" s="71"/>
      <c r="BK24" s="71"/>
      <c r="BL24" s="179" t="s">
        <v>484</v>
      </c>
      <c r="BM24" s="71"/>
      <c r="BN24" s="71"/>
      <c r="BO24" s="71"/>
      <c r="BP24" s="71"/>
      <c r="BQ24" s="71"/>
      <c r="BR24" s="71"/>
      <c r="BS24" s="71"/>
      <c r="BT24" s="65" t="s">
        <v>682</v>
      </c>
      <c r="BU24" s="65"/>
      <c r="BV24" s="65"/>
      <c r="BW24" s="65"/>
      <c r="BX24" s="65"/>
      <c r="BY24" s="65" t="s">
        <v>726</v>
      </c>
      <c r="BZ24" s="65"/>
      <c r="CA24" s="65"/>
      <c r="CB24" s="71"/>
      <c r="CC24" s="63" t="s">
        <v>215</v>
      </c>
      <c r="CD24" s="63"/>
      <c r="CE24" s="63" t="s">
        <v>216</v>
      </c>
      <c r="CF24" s="90"/>
      <c r="CG24" s="90"/>
    </row>
    <row r="25" spans="1:85">
      <c r="A25" s="90"/>
      <c r="B25" s="90"/>
      <c r="C25" s="90"/>
      <c r="D25" s="90"/>
      <c r="E25" s="90"/>
      <c r="F25" s="90"/>
      <c r="G25" s="90"/>
      <c r="H25" s="90"/>
      <c r="I25" s="90"/>
      <c r="AZ25" s="71"/>
      <c r="BA25" s="71"/>
      <c r="BB25" s="71"/>
      <c r="BC25" s="71" t="s">
        <v>433</v>
      </c>
      <c r="BD25" s="71"/>
      <c r="BE25" s="71"/>
      <c r="BF25" s="71"/>
      <c r="BG25" s="71" t="s">
        <v>457</v>
      </c>
      <c r="BH25" s="71"/>
      <c r="BI25" s="71"/>
      <c r="BJ25" s="71"/>
      <c r="BK25" s="71"/>
      <c r="BL25" s="179" t="s">
        <v>485</v>
      </c>
      <c r="BM25" s="71"/>
      <c r="BN25" s="71"/>
      <c r="BO25" s="71"/>
      <c r="BP25" s="71"/>
      <c r="BQ25" s="71"/>
      <c r="BR25" s="71"/>
      <c r="BS25" s="71"/>
      <c r="BT25" s="65" t="s">
        <v>683</v>
      </c>
      <c r="BU25" s="65"/>
      <c r="BV25" s="65"/>
      <c r="BW25" s="65"/>
      <c r="BX25" s="65"/>
      <c r="BY25" s="65" t="s">
        <v>717</v>
      </c>
      <c r="BZ25" s="65"/>
      <c r="CA25" s="65"/>
      <c r="CB25" s="71"/>
      <c r="CC25" s="63" t="s">
        <v>217</v>
      </c>
      <c r="CD25" s="63"/>
      <c r="CE25" s="63" t="s">
        <v>203</v>
      </c>
      <c r="CF25" s="90"/>
      <c r="CG25" s="90"/>
    </row>
    <row r="26" spans="1:85">
      <c r="AZ26" s="175" t="s">
        <v>412</v>
      </c>
      <c r="BA26" s="71"/>
      <c r="BB26" s="71"/>
      <c r="BC26" s="71" t="s">
        <v>173</v>
      </c>
      <c r="BD26" s="71"/>
      <c r="BE26" s="71"/>
      <c r="BF26" s="71"/>
      <c r="BG26" s="71" t="s">
        <v>268</v>
      </c>
      <c r="BH26" s="71"/>
      <c r="BI26" s="71"/>
      <c r="BJ26" s="71"/>
      <c r="BK26" s="71"/>
      <c r="BL26" s="179" t="s">
        <v>486</v>
      </c>
      <c r="BM26" s="71"/>
      <c r="BN26" s="71"/>
      <c r="BO26" s="71"/>
      <c r="BP26" s="71"/>
      <c r="BQ26" s="71"/>
      <c r="BR26" s="71"/>
      <c r="BS26" s="71"/>
      <c r="BT26" s="65" t="s">
        <v>700</v>
      </c>
      <c r="BU26" s="65"/>
      <c r="BV26" s="65"/>
      <c r="BW26" s="65"/>
      <c r="BX26" s="65"/>
      <c r="BY26" s="65" t="s">
        <v>173</v>
      </c>
      <c r="BZ26" s="65"/>
      <c r="CA26" s="65"/>
      <c r="CB26" s="71"/>
      <c r="CC26" s="63" t="s">
        <v>218</v>
      </c>
      <c r="CD26" s="63"/>
      <c r="CE26" s="63" t="s">
        <v>200</v>
      </c>
      <c r="CF26" s="90"/>
      <c r="CG26" s="90"/>
    </row>
    <row r="27" spans="1:85">
      <c r="AZ27" s="71" t="s">
        <v>18</v>
      </c>
      <c r="BA27" s="71"/>
      <c r="BB27" s="71"/>
      <c r="BC27" s="71" t="s">
        <v>424</v>
      </c>
      <c r="BD27" s="71"/>
      <c r="BE27" s="71"/>
      <c r="BF27" s="71"/>
      <c r="BG27" s="71"/>
      <c r="BH27" s="71"/>
      <c r="BI27" s="71"/>
      <c r="BJ27" s="71"/>
      <c r="BK27" s="71"/>
      <c r="BL27" s="179" t="s">
        <v>487</v>
      </c>
      <c r="BM27" s="71"/>
      <c r="BN27" s="71"/>
      <c r="BO27" s="71"/>
      <c r="BP27" s="71"/>
      <c r="BQ27" s="71"/>
      <c r="BR27" s="71"/>
      <c r="BS27" s="71"/>
      <c r="BT27" s="65" t="s">
        <v>684</v>
      </c>
      <c r="BU27" s="65"/>
      <c r="BV27" s="65"/>
      <c r="BW27" s="65"/>
      <c r="BX27" s="65"/>
      <c r="BY27" s="65" t="s">
        <v>725</v>
      </c>
      <c r="BZ27" s="65"/>
      <c r="CA27" s="65"/>
      <c r="CB27" s="71"/>
      <c r="CC27" s="63" t="s">
        <v>219</v>
      </c>
      <c r="CD27" s="63"/>
      <c r="CE27" s="63" t="s">
        <v>220</v>
      </c>
      <c r="CF27" s="90"/>
      <c r="CG27" s="90"/>
    </row>
    <row r="28" spans="1:85">
      <c r="AZ28" s="71" t="s">
        <v>20</v>
      </c>
      <c r="BA28" s="71"/>
      <c r="BB28" s="71"/>
      <c r="BC28" s="71" t="s">
        <v>434</v>
      </c>
      <c r="BD28" s="71"/>
      <c r="BE28" s="71"/>
      <c r="BF28" s="71"/>
      <c r="BG28" s="71"/>
      <c r="BH28" s="71"/>
      <c r="BI28" s="71"/>
      <c r="BJ28" s="71"/>
      <c r="BK28" s="71"/>
      <c r="BL28" s="179" t="s">
        <v>488</v>
      </c>
      <c r="BM28" s="71"/>
      <c r="BN28" s="71"/>
      <c r="BO28" s="71"/>
      <c r="BP28" s="71"/>
      <c r="BQ28" s="71"/>
      <c r="BR28" s="71"/>
      <c r="BS28" s="71"/>
      <c r="BT28" s="65" t="s">
        <v>701</v>
      </c>
      <c r="BU28" s="65"/>
      <c r="BV28" s="65"/>
      <c r="BW28" s="65"/>
      <c r="BX28" s="65"/>
      <c r="BY28" s="65" t="s">
        <v>182</v>
      </c>
      <c r="BZ28" s="65"/>
      <c r="CA28" s="65"/>
      <c r="CB28" s="71"/>
      <c r="CC28" s="63" t="s">
        <v>221</v>
      </c>
      <c r="CD28" s="63"/>
      <c r="CE28" s="63" t="s">
        <v>201</v>
      </c>
      <c r="CF28" s="90"/>
      <c r="CG28" s="90"/>
    </row>
    <row r="29" spans="1:85">
      <c r="AZ29" s="71" t="s">
        <v>22</v>
      </c>
      <c r="BA29" s="71"/>
      <c r="BB29" s="71"/>
      <c r="BC29" s="71" t="s">
        <v>435</v>
      </c>
      <c r="BD29" s="71"/>
      <c r="BE29" s="71"/>
      <c r="BF29" s="71"/>
      <c r="BG29" s="175" t="s">
        <v>630</v>
      </c>
      <c r="BH29" s="71"/>
      <c r="BI29" s="71"/>
      <c r="BJ29" s="71"/>
      <c r="BK29" s="71"/>
      <c r="BL29" s="179" t="s">
        <v>489</v>
      </c>
      <c r="BM29" s="71"/>
      <c r="BN29" s="71"/>
      <c r="BO29" s="71"/>
      <c r="BP29" s="71"/>
      <c r="BQ29" s="71"/>
      <c r="BR29" s="71"/>
      <c r="BS29" s="71"/>
      <c r="BT29" s="65" t="s">
        <v>685</v>
      </c>
      <c r="BU29" s="65"/>
      <c r="BV29" s="65"/>
      <c r="BW29" s="65"/>
      <c r="BX29" s="65"/>
      <c r="BY29" s="65" t="s">
        <v>710</v>
      </c>
      <c r="BZ29" s="65"/>
      <c r="CA29" s="65"/>
      <c r="CB29" s="71"/>
      <c r="CC29" s="63" t="s">
        <v>222</v>
      </c>
      <c r="CD29" s="63"/>
      <c r="CE29" s="63"/>
      <c r="CF29" s="90"/>
      <c r="CG29" s="90"/>
    </row>
    <row r="30" spans="1:85">
      <c r="AZ30" s="71" t="s">
        <v>24</v>
      </c>
      <c r="BA30" s="71"/>
      <c r="BB30" s="71"/>
      <c r="BC30" s="65" t="s">
        <v>437</v>
      </c>
      <c r="BD30" s="71"/>
      <c r="BE30" s="71"/>
      <c r="BF30" s="71"/>
      <c r="BG30" s="71" t="s">
        <v>737</v>
      </c>
      <c r="BH30" s="71"/>
      <c r="BI30" s="71"/>
      <c r="BJ30" s="71"/>
      <c r="BK30" s="71"/>
      <c r="BL30" s="179" t="s">
        <v>490</v>
      </c>
      <c r="BM30" s="71"/>
      <c r="BN30" s="71"/>
      <c r="BO30" s="71"/>
      <c r="BP30" s="71"/>
      <c r="BQ30" s="71"/>
      <c r="BR30" s="71"/>
      <c r="BS30" s="71"/>
      <c r="BT30" s="65" t="s">
        <v>702</v>
      </c>
      <c r="BU30" s="65"/>
      <c r="BV30" s="65"/>
      <c r="BW30" s="65"/>
      <c r="BX30" s="65"/>
      <c r="BY30" s="65" t="s">
        <v>720</v>
      </c>
      <c r="BZ30" s="65"/>
      <c r="CA30" s="65"/>
      <c r="CB30" s="71"/>
      <c r="CC30" s="63" t="s">
        <v>223</v>
      </c>
      <c r="CD30" s="63"/>
      <c r="CE30" s="63"/>
      <c r="CF30" s="90"/>
      <c r="CG30" s="90"/>
    </row>
    <row r="31" spans="1:85">
      <c r="AZ31" s="71" t="s">
        <v>401</v>
      </c>
      <c r="BA31" s="71"/>
      <c r="BB31" s="71"/>
      <c r="BC31" s="65" t="s">
        <v>436</v>
      </c>
      <c r="BD31" s="71"/>
      <c r="BE31" s="71"/>
      <c r="BF31" s="71"/>
      <c r="BG31" s="71" t="s">
        <v>631</v>
      </c>
      <c r="BH31" s="71"/>
      <c r="BI31" s="71"/>
      <c r="BJ31" s="71"/>
      <c r="BK31" s="71"/>
      <c r="BL31" s="179" t="s">
        <v>491</v>
      </c>
      <c r="BM31" s="71"/>
      <c r="BN31" s="71"/>
      <c r="BO31" s="71"/>
      <c r="BP31" s="71"/>
      <c r="BQ31" s="71"/>
      <c r="BR31" s="71"/>
      <c r="BS31" s="71"/>
      <c r="BT31" s="65" t="s">
        <v>686</v>
      </c>
      <c r="BU31" s="65"/>
      <c r="BV31" s="65"/>
      <c r="BW31" s="65"/>
      <c r="BX31" s="65"/>
      <c r="BY31" s="65" t="s">
        <v>711</v>
      </c>
      <c r="BZ31" s="65"/>
      <c r="CA31" s="65"/>
      <c r="CB31" s="71"/>
      <c r="CC31" s="63" t="s">
        <v>224</v>
      </c>
      <c r="CD31" s="63"/>
      <c r="CE31" s="63"/>
      <c r="CF31" s="90"/>
      <c r="CG31" s="90"/>
    </row>
    <row r="32" spans="1:85">
      <c r="AZ32" s="71"/>
      <c r="BA32" s="71"/>
      <c r="BB32" s="71"/>
      <c r="BC32" s="65" t="s">
        <v>438</v>
      </c>
      <c r="BD32" s="71"/>
      <c r="BE32" s="71"/>
      <c r="BF32" s="71"/>
      <c r="BG32" s="71" t="s">
        <v>632</v>
      </c>
      <c r="BH32" s="71"/>
      <c r="BI32" s="71"/>
      <c r="BJ32" s="71"/>
      <c r="BK32" s="71"/>
      <c r="BL32" s="179" t="s">
        <v>492</v>
      </c>
      <c r="BM32" s="71"/>
      <c r="BN32" s="71"/>
      <c r="BO32" s="71"/>
      <c r="BP32" s="71"/>
      <c r="BQ32" s="71"/>
      <c r="BR32" s="71"/>
      <c r="BS32" s="71"/>
      <c r="BT32" s="65" t="s">
        <v>703</v>
      </c>
      <c r="BU32" s="65"/>
      <c r="BV32" s="65"/>
      <c r="BW32" s="65"/>
      <c r="BX32" s="65"/>
      <c r="BY32" s="65" t="s">
        <v>712</v>
      </c>
      <c r="BZ32" s="65"/>
      <c r="CA32" s="65"/>
      <c r="CB32" s="71"/>
      <c r="CC32" s="63" t="s">
        <v>225</v>
      </c>
      <c r="CD32" s="63"/>
      <c r="CE32" s="63"/>
      <c r="CF32" s="90"/>
      <c r="CG32" s="90"/>
    </row>
    <row r="33" spans="52:85">
      <c r="AZ33" s="71"/>
      <c r="BA33" s="71"/>
      <c r="BB33" s="71"/>
      <c r="BC33" s="65" t="s">
        <v>439</v>
      </c>
      <c r="BD33" s="71"/>
      <c r="BE33" s="71"/>
      <c r="BF33" s="71"/>
      <c r="BG33" s="71" t="s">
        <v>633</v>
      </c>
      <c r="BH33" s="71"/>
      <c r="BI33" s="71"/>
      <c r="BJ33" s="71"/>
      <c r="BK33" s="71"/>
      <c r="BL33" s="179" t="s">
        <v>493</v>
      </c>
      <c r="BM33" s="71"/>
      <c r="BN33" s="71"/>
      <c r="BO33" s="71"/>
      <c r="BP33" s="71"/>
      <c r="BQ33" s="71"/>
      <c r="BR33" s="71"/>
      <c r="BS33" s="71"/>
      <c r="BT33" s="65" t="s">
        <v>704</v>
      </c>
      <c r="BU33" s="65"/>
      <c r="BV33" s="65"/>
      <c r="BW33" s="65"/>
      <c r="BX33" s="65"/>
      <c r="BY33" s="65" t="s">
        <v>723</v>
      </c>
      <c r="BZ33" s="65"/>
      <c r="CA33" s="65"/>
      <c r="CB33" s="71"/>
      <c r="CC33" s="63" t="s">
        <v>226</v>
      </c>
      <c r="CD33" s="63"/>
      <c r="CE33" s="63"/>
      <c r="CF33" s="90"/>
      <c r="CG33" s="90"/>
    </row>
    <row r="34" spans="52:85">
      <c r="AZ34" s="71" t="s">
        <v>413</v>
      </c>
      <c r="BA34" s="71"/>
      <c r="BB34" s="71"/>
      <c r="BC34" s="65" t="s">
        <v>440</v>
      </c>
      <c r="BD34" s="71"/>
      <c r="BE34" s="71"/>
      <c r="BF34" s="71"/>
      <c r="BG34" s="71" t="s">
        <v>634</v>
      </c>
      <c r="BH34" s="71"/>
      <c r="BI34" s="71"/>
      <c r="BJ34" s="71"/>
      <c r="BK34" s="71"/>
      <c r="BL34" s="179" t="s">
        <v>494</v>
      </c>
      <c r="BM34" s="71"/>
      <c r="BN34" s="71"/>
      <c r="BO34" s="71"/>
      <c r="BP34" s="71"/>
      <c r="BQ34" s="71"/>
      <c r="BR34" s="71"/>
      <c r="BS34" s="71"/>
      <c r="BT34" s="65" t="s">
        <v>705</v>
      </c>
      <c r="BU34" s="65"/>
      <c r="BV34" s="65"/>
      <c r="BW34" s="65"/>
      <c r="BX34" s="65"/>
      <c r="BY34" s="65" t="s">
        <v>713</v>
      </c>
      <c r="BZ34" s="65"/>
      <c r="CA34" s="65"/>
      <c r="CB34" s="71"/>
      <c r="CC34" s="71"/>
      <c r="CD34" s="71"/>
      <c r="CE34" s="71"/>
      <c r="CF34" s="71"/>
      <c r="CG34" s="71"/>
    </row>
    <row r="35" spans="52:85">
      <c r="AZ35" s="71" t="s">
        <v>40</v>
      </c>
      <c r="BA35" s="71"/>
      <c r="BB35" s="71"/>
      <c r="BC35" s="65" t="s">
        <v>441</v>
      </c>
      <c r="BD35" s="71"/>
      <c r="BE35" s="71"/>
      <c r="BF35" s="71"/>
      <c r="BG35" s="71" t="s">
        <v>635</v>
      </c>
      <c r="BH35" s="71"/>
      <c r="BI35" s="71"/>
      <c r="BJ35" s="71"/>
      <c r="BK35" s="71"/>
      <c r="BL35" s="179" t="s">
        <v>495</v>
      </c>
      <c r="BM35" s="71"/>
      <c r="BN35" s="71"/>
      <c r="BO35" s="71"/>
      <c r="BP35" s="71"/>
      <c r="BQ35" s="71"/>
      <c r="BR35" s="71"/>
      <c r="BS35" s="71"/>
      <c r="BT35" s="65" t="s">
        <v>687</v>
      </c>
      <c r="BU35" s="65"/>
      <c r="BV35" s="65"/>
      <c r="BW35" s="65"/>
      <c r="BX35" s="65"/>
      <c r="BY35" s="65" t="s">
        <v>715</v>
      </c>
      <c r="BZ35" s="65"/>
      <c r="CA35" s="65"/>
      <c r="CB35" s="71"/>
      <c r="CC35" s="71"/>
      <c r="CD35" s="71"/>
      <c r="CE35" s="71"/>
      <c r="CF35" s="71"/>
      <c r="CG35" s="71"/>
    </row>
    <row r="36" spans="52:85">
      <c r="AZ36" s="71" t="s">
        <v>24</v>
      </c>
      <c r="BA36" s="71"/>
      <c r="BB36" s="71"/>
      <c r="BC36" s="65" t="s">
        <v>442</v>
      </c>
      <c r="BD36" s="71"/>
      <c r="BE36" s="71"/>
      <c r="BF36" s="71"/>
      <c r="BG36" s="71" t="s">
        <v>636</v>
      </c>
      <c r="BH36" s="71"/>
      <c r="BI36" s="71"/>
      <c r="BJ36" s="71"/>
      <c r="BK36" s="71"/>
      <c r="BL36" s="179" t="s">
        <v>496</v>
      </c>
      <c r="BM36" s="71"/>
      <c r="BN36" s="71"/>
      <c r="BO36" s="71"/>
      <c r="BP36" s="71"/>
      <c r="BQ36" s="71"/>
      <c r="BR36" s="71"/>
      <c r="BS36" s="71"/>
      <c r="BT36" s="65" t="s">
        <v>688</v>
      </c>
      <c r="BU36" s="65"/>
      <c r="BV36" s="65"/>
      <c r="BW36" s="65"/>
      <c r="BX36" s="65"/>
      <c r="BY36" s="65" t="s">
        <v>441</v>
      </c>
      <c r="BZ36" s="65"/>
      <c r="CA36" s="65"/>
      <c r="CB36" s="71"/>
      <c r="CC36" s="71"/>
      <c r="CD36" s="71"/>
      <c r="CE36" s="71"/>
      <c r="CF36" s="71"/>
      <c r="CG36" s="71"/>
    </row>
    <row r="37" spans="52:85">
      <c r="AZ37" s="71" t="s">
        <v>401</v>
      </c>
      <c r="BA37" s="71"/>
      <c r="BB37" s="71"/>
      <c r="BC37" s="65" t="s">
        <v>443</v>
      </c>
      <c r="BD37" s="71"/>
      <c r="BE37" s="71"/>
      <c r="BF37" s="71"/>
      <c r="BG37" s="71" t="s">
        <v>637</v>
      </c>
      <c r="BH37" s="71"/>
      <c r="BI37" s="71"/>
      <c r="BJ37" s="71"/>
      <c r="BK37" s="71"/>
      <c r="BL37" s="179" t="s">
        <v>497</v>
      </c>
      <c r="BM37" s="71"/>
      <c r="BN37" s="71"/>
      <c r="BO37" s="71"/>
      <c r="BP37" s="71"/>
      <c r="BQ37" s="71"/>
      <c r="BR37" s="71"/>
      <c r="BS37" s="71"/>
      <c r="BT37" s="65" t="s">
        <v>690</v>
      </c>
      <c r="BU37" s="65"/>
      <c r="BV37" s="65"/>
      <c r="BW37" s="65"/>
      <c r="BX37" s="65"/>
      <c r="BY37" s="65" t="s">
        <v>716</v>
      </c>
      <c r="BZ37" s="65"/>
      <c r="CA37" s="65"/>
      <c r="CB37" s="71"/>
      <c r="CC37" s="71"/>
      <c r="CD37" s="71"/>
      <c r="CE37" s="71"/>
      <c r="CF37" s="71"/>
      <c r="CG37" s="71"/>
    </row>
    <row r="38" spans="52:85">
      <c r="AZ38" s="71"/>
      <c r="BA38" s="71"/>
      <c r="BB38" s="71"/>
      <c r="BC38" s="71" t="s">
        <v>429</v>
      </c>
      <c r="BD38" s="71"/>
      <c r="BE38" s="71"/>
      <c r="BF38" s="71"/>
      <c r="BG38" s="71" t="s">
        <v>638</v>
      </c>
      <c r="BH38" s="71"/>
      <c r="BI38" s="71"/>
      <c r="BJ38" s="71"/>
      <c r="BK38" s="71"/>
      <c r="BL38" s="179" t="s">
        <v>498</v>
      </c>
      <c r="BM38" s="71"/>
      <c r="BN38" s="71"/>
      <c r="BO38" s="71"/>
      <c r="BP38" s="71"/>
      <c r="BQ38" s="71"/>
      <c r="BR38" s="71"/>
      <c r="BS38" s="71"/>
      <c r="BT38" s="65" t="s">
        <v>691</v>
      </c>
      <c r="BU38" s="65"/>
      <c r="BV38" s="65"/>
      <c r="BW38" s="65"/>
      <c r="BX38" s="65"/>
      <c r="BY38" s="71"/>
      <c r="BZ38" s="65"/>
      <c r="CA38" s="65"/>
      <c r="CB38" s="71"/>
      <c r="CC38" s="71"/>
      <c r="CD38" s="71"/>
      <c r="CE38" s="71"/>
      <c r="CF38" s="71"/>
      <c r="CG38" s="71"/>
    </row>
    <row r="39" spans="52:85">
      <c r="AZ39" s="71"/>
      <c r="BA39" s="71"/>
      <c r="BB39" s="71"/>
      <c r="BC39" s="71"/>
      <c r="BD39" s="71"/>
      <c r="BE39" s="71"/>
      <c r="BF39" s="71"/>
      <c r="BG39" s="71" t="s">
        <v>109</v>
      </c>
      <c r="BH39" s="71"/>
      <c r="BI39" s="71"/>
      <c r="BJ39" s="71"/>
      <c r="BK39" s="71"/>
      <c r="BL39" s="179" t="s">
        <v>499</v>
      </c>
      <c r="BM39" s="71"/>
      <c r="BN39" s="71"/>
      <c r="BO39" s="71"/>
      <c r="BP39" s="71"/>
      <c r="BQ39" s="71"/>
      <c r="BR39" s="71"/>
      <c r="BS39" s="71"/>
      <c r="BT39" s="71"/>
      <c r="BU39" s="65"/>
      <c r="BV39" s="65"/>
      <c r="BW39" s="65"/>
      <c r="BX39" s="65"/>
      <c r="BY39" s="71"/>
      <c r="BZ39" s="65"/>
      <c r="CA39" s="65"/>
      <c r="CB39" s="71"/>
      <c r="CC39" s="71"/>
      <c r="CD39" s="71"/>
      <c r="CE39" s="71"/>
      <c r="CF39" s="71"/>
      <c r="CG39" s="71"/>
    </row>
    <row r="40" spans="52:85">
      <c r="AZ40" s="175" t="s">
        <v>287</v>
      </c>
      <c r="BA40" s="71"/>
      <c r="BB40" s="71"/>
      <c r="BC40" s="71"/>
      <c r="BD40" s="71"/>
      <c r="BE40" s="71"/>
      <c r="BF40" s="71"/>
      <c r="BG40" s="71" t="s">
        <v>110</v>
      </c>
      <c r="BH40" s="71"/>
      <c r="BI40" s="71"/>
      <c r="BJ40" s="71"/>
      <c r="BK40" s="71"/>
      <c r="BL40" s="179" t="s">
        <v>500</v>
      </c>
      <c r="BM40" s="71"/>
      <c r="BN40" s="71"/>
      <c r="BO40" s="71"/>
      <c r="BP40" s="71"/>
      <c r="BQ40" s="71"/>
      <c r="BR40" s="71"/>
      <c r="BS40" s="71"/>
      <c r="BT40" s="71"/>
      <c r="BU40" s="65"/>
      <c r="BV40" s="65"/>
      <c r="BW40" s="65"/>
      <c r="BX40" s="65"/>
      <c r="BY40" s="65"/>
      <c r="BZ40" s="65"/>
      <c r="CA40" s="65"/>
      <c r="CB40" s="71"/>
      <c r="CC40" s="71"/>
      <c r="CD40" s="71"/>
      <c r="CE40" s="71"/>
      <c r="CF40" s="71"/>
      <c r="CG40" s="71"/>
    </row>
    <row r="41" spans="52:85">
      <c r="AZ41" s="71" t="s">
        <v>7</v>
      </c>
      <c r="BA41" s="71"/>
      <c r="BB41" s="71"/>
      <c r="BC41" s="175" t="s">
        <v>274</v>
      </c>
      <c r="BD41" s="71"/>
      <c r="BE41" s="71"/>
      <c r="BF41" s="71"/>
      <c r="BG41" s="71" t="s">
        <v>111</v>
      </c>
      <c r="BH41" s="71"/>
      <c r="BI41" s="71"/>
      <c r="BJ41" s="71"/>
      <c r="BK41" s="71"/>
      <c r="BL41" s="179" t="s">
        <v>501</v>
      </c>
      <c r="BM41" s="71"/>
      <c r="BN41" s="71"/>
      <c r="BO41" s="71"/>
      <c r="BP41" s="71"/>
      <c r="BQ41" s="71"/>
      <c r="BR41" s="71"/>
      <c r="BS41" s="71"/>
      <c r="BT41" s="65"/>
      <c r="BU41" s="65"/>
      <c r="BV41" s="65"/>
      <c r="BW41" s="65"/>
      <c r="BX41" s="65"/>
      <c r="BY41" s="65"/>
      <c r="BZ41" s="65"/>
      <c r="CA41" s="65"/>
      <c r="CB41" s="71"/>
      <c r="CC41" s="71"/>
      <c r="CD41" s="71"/>
      <c r="CE41" s="71"/>
      <c r="CF41" s="71"/>
      <c r="CG41" s="71"/>
    </row>
    <row r="42" spans="52:85">
      <c r="AZ42" s="71" t="s">
        <v>97</v>
      </c>
      <c r="BA42" s="71"/>
      <c r="BB42" s="71"/>
      <c r="BC42" s="71" t="s">
        <v>444</v>
      </c>
      <c r="BD42" s="71"/>
      <c r="BE42" s="71"/>
      <c r="BF42" s="71"/>
      <c r="BG42" s="71"/>
      <c r="BH42" s="71"/>
      <c r="BI42" s="71"/>
      <c r="BJ42" s="71"/>
      <c r="BK42" s="71"/>
      <c r="BL42" s="179" t="s">
        <v>502</v>
      </c>
      <c r="BM42" s="71"/>
      <c r="BN42" s="71"/>
      <c r="BO42" s="71"/>
      <c r="BP42" s="71"/>
      <c r="BQ42" s="71"/>
      <c r="BR42" s="71"/>
      <c r="BS42" s="71"/>
      <c r="BT42" s="71"/>
      <c r="BU42" s="65"/>
      <c r="BV42" s="65"/>
      <c r="BW42" s="65"/>
      <c r="BX42" s="65"/>
      <c r="BY42" s="65"/>
      <c r="BZ42" s="65"/>
      <c r="CA42" s="65"/>
      <c r="CB42" s="71"/>
      <c r="CC42" s="71"/>
      <c r="CD42" s="71"/>
      <c r="CE42" s="71"/>
      <c r="CF42" s="71"/>
      <c r="CG42" s="71"/>
    </row>
    <row r="43" spans="52:85">
      <c r="AZ43" s="71" t="s">
        <v>196</v>
      </c>
      <c r="BA43" s="71"/>
      <c r="BB43" s="71"/>
      <c r="BC43" s="71" t="s">
        <v>445</v>
      </c>
      <c r="BD43" s="71"/>
      <c r="BE43" s="71"/>
      <c r="BF43" s="71"/>
      <c r="BG43" s="71"/>
      <c r="BH43" s="71"/>
      <c r="BI43" s="71"/>
      <c r="BJ43" s="71"/>
      <c r="BK43" s="71"/>
      <c r="BL43" s="179" t="s">
        <v>503</v>
      </c>
      <c r="BM43" s="71"/>
      <c r="BN43" s="71"/>
      <c r="BO43" s="71"/>
      <c r="BP43" s="71"/>
      <c r="BQ43" s="71"/>
      <c r="BR43" s="71"/>
      <c r="BS43" s="71"/>
      <c r="BT43" s="71"/>
      <c r="BU43" s="65"/>
      <c r="BV43" s="65"/>
      <c r="BW43" s="65"/>
      <c r="BX43" s="65"/>
      <c r="BY43" s="65"/>
      <c r="BZ43" s="65"/>
      <c r="CA43" s="65"/>
      <c r="CB43" s="71"/>
      <c r="CC43" s="71"/>
      <c r="CD43" s="71"/>
      <c r="CE43" s="71"/>
      <c r="CF43" s="71"/>
      <c r="CG43" s="71"/>
    </row>
    <row r="44" spans="52:85">
      <c r="AZ44" s="71" t="s">
        <v>403</v>
      </c>
      <c r="BA44" s="71"/>
      <c r="BB44" s="71"/>
      <c r="BC44" s="71" t="s">
        <v>446</v>
      </c>
      <c r="BD44" s="71"/>
      <c r="BE44" s="71"/>
      <c r="BF44" s="71"/>
      <c r="BG44" s="71"/>
      <c r="BH44" s="71"/>
      <c r="BI44" s="71"/>
      <c r="BJ44" s="71"/>
      <c r="BK44" s="71"/>
      <c r="BL44" s="179" t="s">
        <v>504</v>
      </c>
      <c r="BM44" s="71"/>
      <c r="BN44" s="71"/>
      <c r="BO44" s="71"/>
      <c r="BP44" s="71"/>
      <c r="BQ44" s="71"/>
      <c r="BR44" s="71"/>
      <c r="BS44" s="71"/>
      <c r="BT44" s="71"/>
      <c r="BU44" s="65"/>
      <c r="BV44" s="65"/>
      <c r="BW44" s="65"/>
      <c r="BX44" s="65"/>
      <c r="BY44" s="65"/>
      <c r="BZ44" s="65"/>
      <c r="CA44" s="65"/>
      <c r="CB44" s="71"/>
      <c r="CC44" s="71"/>
      <c r="CD44" s="71"/>
      <c r="CE44" s="71"/>
      <c r="CF44" s="71"/>
      <c r="CG44" s="71"/>
    </row>
    <row r="45" spans="52:85">
      <c r="AZ45" s="71" t="s">
        <v>404</v>
      </c>
      <c r="BA45" s="71"/>
      <c r="BB45" s="71"/>
      <c r="BC45" s="71"/>
      <c r="BD45" s="71"/>
      <c r="BE45" s="71"/>
      <c r="BF45" s="71"/>
      <c r="BG45" s="71"/>
      <c r="BH45" s="71"/>
      <c r="BI45" s="71"/>
      <c r="BJ45" s="71"/>
      <c r="BK45" s="71"/>
      <c r="BL45" s="179" t="s">
        <v>91</v>
      </c>
      <c r="BM45" s="71"/>
      <c r="BN45" s="71"/>
      <c r="BO45" s="71"/>
      <c r="BP45" s="71"/>
      <c r="BQ45" s="71"/>
      <c r="BR45" s="71"/>
      <c r="BS45" s="71"/>
      <c r="BT45" s="71"/>
      <c r="BU45" s="65"/>
      <c r="BV45" s="65"/>
      <c r="BW45" s="65"/>
      <c r="BX45" s="65"/>
      <c r="BY45" s="65"/>
      <c r="BZ45" s="65"/>
      <c r="CA45" s="65"/>
      <c r="CB45" s="71"/>
      <c r="CC45" s="71"/>
      <c r="CD45" s="71"/>
      <c r="CE45" s="71"/>
      <c r="CF45" s="71"/>
      <c r="CG45" s="71"/>
    </row>
    <row r="46" spans="52:85">
      <c r="AZ46" s="71" t="s">
        <v>263</v>
      </c>
      <c r="BA46" s="71"/>
      <c r="BB46" s="71"/>
      <c r="BC46" s="71"/>
      <c r="BD46" s="71"/>
      <c r="BE46" s="71"/>
      <c r="BF46" s="71"/>
      <c r="BG46" s="71"/>
      <c r="BH46" s="71"/>
      <c r="BI46" s="71"/>
      <c r="BJ46" s="71"/>
      <c r="BK46" s="71"/>
      <c r="BL46" s="179" t="s">
        <v>505</v>
      </c>
      <c r="BM46" s="71"/>
      <c r="BN46" s="71"/>
      <c r="BO46" s="71"/>
      <c r="BP46" s="71"/>
      <c r="BQ46" s="71"/>
      <c r="BR46" s="71"/>
      <c r="BS46" s="71"/>
      <c r="BT46" s="71"/>
      <c r="BU46" s="71"/>
      <c r="BV46" s="71"/>
      <c r="BW46" s="71"/>
      <c r="BX46" s="71"/>
      <c r="BY46" s="71"/>
      <c r="BZ46" s="71"/>
      <c r="CA46" s="71"/>
      <c r="CB46" s="71"/>
      <c r="CC46" s="71"/>
      <c r="CD46" s="71"/>
      <c r="CE46" s="71"/>
      <c r="CF46" s="71"/>
      <c r="CG46" s="71"/>
    </row>
    <row r="47" spans="52:85">
      <c r="AZ47" s="71" t="s">
        <v>405</v>
      </c>
      <c r="BA47" s="71"/>
      <c r="BB47" s="71"/>
      <c r="BC47" s="71"/>
      <c r="BD47" s="71"/>
      <c r="BE47" s="71"/>
      <c r="BF47" s="71"/>
      <c r="BG47" s="71"/>
      <c r="BH47" s="71"/>
      <c r="BI47" s="71"/>
      <c r="BJ47" s="71"/>
      <c r="BK47" s="71"/>
      <c r="BL47" s="179" t="s">
        <v>506</v>
      </c>
      <c r="BM47" s="71"/>
      <c r="BN47" s="71"/>
      <c r="BO47" s="71"/>
      <c r="BP47" s="71"/>
      <c r="BQ47" s="71"/>
      <c r="BR47" s="71"/>
      <c r="BS47" s="71"/>
      <c r="BT47" s="71"/>
      <c r="BU47" s="71"/>
      <c r="BV47" s="71"/>
      <c r="BW47" s="71"/>
      <c r="BX47" s="71"/>
      <c r="BY47" s="71"/>
      <c r="BZ47" s="71"/>
      <c r="CA47" s="71"/>
      <c r="CB47" s="71"/>
      <c r="CC47" s="71"/>
      <c r="CD47" s="71"/>
      <c r="CE47" s="71"/>
      <c r="CF47" s="71"/>
      <c r="CG47" s="71"/>
    </row>
    <row r="48" spans="52:85">
      <c r="AZ48" s="71" t="s">
        <v>406</v>
      </c>
      <c r="BA48" s="71"/>
      <c r="BB48" s="71"/>
      <c r="BC48" s="71"/>
      <c r="BD48" s="71"/>
      <c r="BE48" s="71"/>
      <c r="BF48" s="71"/>
      <c r="BG48" s="71"/>
      <c r="BH48" s="71"/>
      <c r="BI48" s="71"/>
      <c r="BJ48" s="71"/>
      <c r="BK48" s="71"/>
      <c r="BL48" s="179" t="s">
        <v>507</v>
      </c>
      <c r="BM48" s="71"/>
      <c r="BN48" s="71"/>
      <c r="BO48" s="71"/>
      <c r="BP48" s="71"/>
      <c r="BQ48" s="71"/>
      <c r="BR48" s="71"/>
      <c r="BS48" s="71"/>
      <c r="BT48" s="71"/>
      <c r="BU48" s="71"/>
      <c r="BV48" s="71"/>
      <c r="BW48" s="71"/>
      <c r="BX48" s="71"/>
      <c r="BY48" s="71"/>
      <c r="BZ48" s="71"/>
      <c r="CA48" s="71"/>
      <c r="CB48" s="71"/>
      <c r="CC48" s="71"/>
      <c r="CD48" s="71"/>
      <c r="CE48" s="71"/>
      <c r="CF48" s="71"/>
      <c r="CG48" s="71"/>
    </row>
    <row r="49" spans="52:85">
      <c r="AZ49" s="71" t="s">
        <v>407</v>
      </c>
      <c r="BA49" s="71"/>
      <c r="BB49" s="71"/>
      <c r="BC49" s="71"/>
      <c r="BD49" s="71"/>
      <c r="BE49" s="71"/>
      <c r="BF49" s="71"/>
      <c r="BG49" s="71"/>
      <c r="BH49" s="71"/>
      <c r="BI49" s="71"/>
      <c r="BJ49" s="71"/>
      <c r="BK49" s="71"/>
      <c r="BL49" s="179" t="s">
        <v>508</v>
      </c>
      <c r="BM49" s="71"/>
      <c r="BN49" s="71"/>
      <c r="BO49" s="71"/>
      <c r="BP49" s="71"/>
      <c r="BQ49" s="71"/>
      <c r="BR49" s="71"/>
      <c r="BS49" s="71"/>
      <c r="BT49" s="71"/>
      <c r="BU49" s="71"/>
      <c r="BV49" s="71"/>
      <c r="BW49" s="71"/>
      <c r="BX49" s="71"/>
      <c r="BY49" s="71"/>
      <c r="BZ49" s="71"/>
      <c r="CA49" s="71"/>
      <c r="CB49" s="71"/>
      <c r="CC49" s="71"/>
      <c r="CD49" s="71"/>
      <c r="CE49" s="71"/>
      <c r="CF49" s="71"/>
      <c r="CG49" s="71"/>
    </row>
    <row r="50" spans="52:85">
      <c r="AZ50" s="71" t="s">
        <v>408</v>
      </c>
      <c r="BA50" s="71"/>
      <c r="BB50" s="71"/>
      <c r="BC50" s="71"/>
      <c r="BD50" s="71"/>
      <c r="BE50" s="71"/>
      <c r="BF50" s="71"/>
      <c r="BG50" s="71"/>
      <c r="BH50" s="71"/>
      <c r="BI50" s="71"/>
      <c r="BJ50" s="71"/>
      <c r="BK50" s="71"/>
      <c r="BL50" s="179" t="s">
        <v>509</v>
      </c>
      <c r="BM50" s="71"/>
      <c r="BN50" s="71"/>
      <c r="BO50" s="71"/>
      <c r="BP50" s="71"/>
      <c r="BQ50" s="71"/>
      <c r="BR50" s="71"/>
      <c r="BS50" s="71"/>
      <c r="BT50" s="71"/>
      <c r="BU50" s="71"/>
      <c r="BV50" s="71"/>
      <c r="BW50" s="71"/>
      <c r="BX50" s="71"/>
      <c r="BY50" s="71"/>
      <c r="BZ50" s="71"/>
      <c r="CA50" s="71"/>
      <c r="CB50" s="71"/>
      <c r="CC50" s="71"/>
      <c r="CD50" s="71"/>
      <c r="CE50" s="71"/>
      <c r="CF50" s="71"/>
      <c r="CG50" s="71"/>
    </row>
    <row r="51" spans="52:85">
      <c r="AZ51" s="71" t="s">
        <v>409</v>
      </c>
      <c r="BA51" s="71"/>
      <c r="BB51" s="71"/>
      <c r="BC51" s="71"/>
      <c r="BD51" s="71"/>
      <c r="BE51" s="71"/>
      <c r="BF51" s="71"/>
      <c r="BG51" s="71"/>
      <c r="BH51" s="71"/>
      <c r="BI51" s="71"/>
      <c r="BJ51" s="71"/>
      <c r="BK51" s="71"/>
      <c r="BL51" s="179" t="s">
        <v>510</v>
      </c>
      <c r="BM51" s="71"/>
      <c r="BN51" s="71"/>
      <c r="BO51" s="71"/>
      <c r="BP51" s="71"/>
      <c r="BQ51" s="71"/>
      <c r="BR51" s="71"/>
      <c r="BS51" s="71"/>
      <c r="BT51" s="71"/>
      <c r="BU51" s="71"/>
      <c r="BV51" s="71"/>
      <c r="BW51" s="71"/>
      <c r="BX51" s="71"/>
      <c r="BY51" s="71"/>
      <c r="BZ51" s="71"/>
      <c r="CA51" s="71"/>
      <c r="CB51" s="71"/>
      <c r="CC51" s="71"/>
      <c r="CD51" s="71"/>
      <c r="CE51" s="71"/>
      <c r="CF51" s="71"/>
      <c r="CG51" s="71"/>
    </row>
    <row r="52" spans="52:85">
      <c r="AZ52" s="71" t="s">
        <v>410</v>
      </c>
      <c r="BA52" s="71"/>
      <c r="BB52" s="71"/>
      <c r="BC52" s="71"/>
      <c r="BD52" s="71"/>
      <c r="BE52" s="71"/>
      <c r="BF52" s="71"/>
      <c r="BG52" s="71"/>
      <c r="BH52" s="71"/>
      <c r="BI52" s="71"/>
      <c r="BJ52" s="71"/>
      <c r="BK52" s="71"/>
      <c r="BL52" s="179" t="s">
        <v>511</v>
      </c>
      <c r="BM52" s="71"/>
      <c r="BN52" s="71"/>
      <c r="BO52" s="71"/>
      <c r="BP52" s="71"/>
      <c r="BQ52" s="71"/>
      <c r="BR52" s="71"/>
      <c r="BS52" s="71"/>
      <c r="BT52" s="71"/>
      <c r="BU52" s="71"/>
      <c r="BV52" s="71"/>
      <c r="BW52" s="71"/>
      <c r="BX52" s="71"/>
      <c r="BY52" s="71"/>
      <c r="BZ52" s="71"/>
      <c r="CA52" s="71"/>
      <c r="CB52" s="71"/>
      <c r="CC52" s="71"/>
      <c r="CD52" s="71"/>
      <c r="CE52" s="71"/>
      <c r="CF52" s="71"/>
      <c r="CG52" s="71"/>
    </row>
    <row r="53" spans="52:85">
      <c r="AZ53" s="71" t="s">
        <v>411</v>
      </c>
      <c r="BA53" s="71"/>
      <c r="BB53" s="71"/>
      <c r="BC53" s="71"/>
      <c r="BD53" s="71"/>
      <c r="BE53" s="71"/>
      <c r="BF53" s="71"/>
      <c r="BG53" s="71"/>
      <c r="BH53" s="71"/>
      <c r="BI53" s="71"/>
      <c r="BJ53" s="71"/>
      <c r="BK53" s="71"/>
      <c r="BL53" s="179" t="s">
        <v>512</v>
      </c>
      <c r="BM53" s="71"/>
      <c r="BN53" s="71"/>
      <c r="BO53" s="71"/>
      <c r="BP53" s="71"/>
      <c r="BQ53" s="71"/>
      <c r="BR53" s="71"/>
      <c r="BS53" s="71"/>
      <c r="BT53" s="71"/>
      <c r="BU53" s="71"/>
      <c r="BV53" s="71"/>
      <c r="BW53" s="71"/>
      <c r="BX53" s="71"/>
      <c r="BY53" s="71"/>
      <c r="BZ53" s="71"/>
      <c r="CA53" s="71"/>
      <c r="CB53" s="71"/>
      <c r="CC53" s="71"/>
      <c r="CD53" s="71"/>
      <c r="CE53" s="71"/>
      <c r="CF53" s="71"/>
      <c r="CG53" s="71"/>
    </row>
    <row r="54" spans="52:85">
      <c r="AZ54" s="71"/>
      <c r="BA54" s="71"/>
      <c r="BB54" s="71"/>
      <c r="BC54" s="71"/>
      <c r="BD54" s="71"/>
      <c r="BE54" s="71"/>
      <c r="BF54" s="71"/>
      <c r="BG54" s="71"/>
      <c r="BH54" s="71"/>
      <c r="BI54" s="71"/>
      <c r="BJ54" s="71"/>
      <c r="BK54" s="71"/>
      <c r="BL54" s="179" t="s">
        <v>513</v>
      </c>
      <c r="BM54" s="71"/>
      <c r="BN54" s="71"/>
      <c r="BO54" s="71"/>
      <c r="BP54" s="71"/>
      <c r="BQ54" s="71"/>
      <c r="BR54" s="71"/>
      <c r="BS54" s="71"/>
      <c r="BT54" s="71"/>
      <c r="BU54" s="71"/>
      <c r="BV54" s="71"/>
      <c r="BW54" s="71"/>
      <c r="BX54" s="71"/>
      <c r="BY54" s="71"/>
      <c r="BZ54" s="71"/>
      <c r="CA54" s="71"/>
      <c r="CB54" s="71"/>
      <c r="CC54" s="71"/>
      <c r="CD54" s="71"/>
      <c r="CE54" s="71"/>
      <c r="CF54" s="71"/>
      <c r="CG54" s="71"/>
    </row>
    <row r="55" spans="52:85">
      <c r="AZ55" s="71"/>
      <c r="BA55" s="71"/>
      <c r="BB55" s="71"/>
      <c r="BC55" s="71"/>
      <c r="BD55" s="71"/>
      <c r="BE55" s="71"/>
      <c r="BF55" s="71"/>
      <c r="BG55" s="71"/>
      <c r="BH55" s="71"/>
      <c r="BI55" s="71"/>
      <c r="BJ55" s="71"/>
      <c r="BK55" s="71"/>
      <c r="BL55" s="179" t="s">
        <v>514</v>
      </c>
      <c r="BM55" s="71"/>
      <c r="BN55" s="71"/>
      <c r="BO55" s="71"/>
      <c r="BP55" s="71"/>
      <c r="BQ55" s="71"/>
      <c r="BR55" s="71"/>
      <c r="BS55" s="71"/>
      <c r="BT55" s="71"/>
      <c r="BU55" s="71"/>
      <c r="BV55" s="71"/>
      <c r="BW55" s="71"/>
      <c r="BX55" s="71"/>
      <c r="BY55" s="71"/>
      <c r="BZ55" s="71"/>
      <c r="CA55" s="71"/>
      <c r="CB55" s="71"/>
      <c r="CC55" s="71"/>
      <c r="CD55" s="71"/>
      <c r="CE55" s="71"/>
      <c r="CF55" s="71"/>
      <c r="CG55" s="71"/>
    </row>
    <row r="56" spans="52:85">
      <c r="AZ56" s="192" t="s">
        <v>745</v>
      </c>
      <c r="BA56" s="71"/>
      <c r="BB56" s="71"/>
      <c r="BC56" s="71"/>
      <c r="BD56" s="71"/>
      <c r="BE56" s="71"/>
      <c r="BF56" s="71"/>
      <c r="BG56" s="71"/>
      <c r="BH56" s="71"/>
      <c r="BI56" s="71"/>
      <c r="BJ56" s="71"/>
      <c r="BK56" s="71"/>
      <c r="BL56" s="179" t="s">
        <v>643</v>
      </c>
      <c r="BM56" s="71"/>
      <c r="BN56" s="71"/>
      <c r="BO56" s="71"/>
      <c r="BP56" s="71"/>
      <c r="BQ56" s="71"/>
      <c r="BR56" s="71"/>
      <c r="BS56" s="71"/>
      <c r="BT56" s="71"/>
      <c r="BU56" s="71"/>
      <c r="BV56" s="71"/>
      <c r="BW56" s="71"/>
      <c r="BX56" s="71"/>
      <c r="BY56" s="71"/>
      <c r="BZ56" s="71"/>
      <c r="CA56" s="71"/>
      <c r="CB56" s="71"/>
      <c r="CC56" s="71"/>
      <c r="CD56" s="71"/>
      <c r="CE56" s="71"/>
      <c r="CF56" s="71"/>
      <c r="CG56" s="71"/>
    </row>
    <row r="57" spans="52:85" ht="15">
      <c r="AZ57" s="193" t="s">
        <v>746</v>
      </c>
      <c r="BA57" s="71"/>
      <c r="BB57" s="71"/>
      <c r="BC57" s="71"/>
      <c r="BD57" s="71"/>
      <c r="BE57" s="71"/>
      <c r="BF57" s="71"/>
      <c r="BG57" s="71"/>
      <c r="BH57" s="71"/>
      <c r="BI57" s="71"/>
      <c r="BJ57" s="71"/>
      <c r="BK57" s="71"/>
      <c r="BL57" s="180" t="s">
        <v>515</v>
      </c>
      <c r="BM57" s="71"/>
      <c r="BN57" s="71"/>
      <c r="BO57" s="71"/>
      <c r="BP57" s="71"/>
      <c r="BQ57" s="71"/>
      <c r="BR57" s="71"/>
      <c r="BS57" s="71"/>
      <c r="BT57" s="71"/>
      <c r="BU57" s="71"/>
      <c r="BV57" s="71"/>
      <c r="BW57" s="71"/>
      <c r="BX57" s="71"/>
      <c r="BY57" s="71"/>
      <c r="BZ57" s="71"/>
      <c r="CA57" s="71"/>
      <c r="CB57" s="71"/>
      <c r="CC57" s="71"/>
      <c r="CD57" s="71"/>
      <c r="CE57" s="71"/>
      <c r="CF57" s="71"/>
      <c r="CG57" s="71"/>
    </row>
    <row r="58" spans="52:85">
      <c r="AZ58" s="194" t="s">
        <v>195</v>
      </c>
      <c r="BA58" s="71"/>
      <c r="BB58" s="71"/>
      <c r="BC58" s="71"/>
      <c r="BD58" s="71"/>
      <c r="BE58" s="71"/>
      <c r="BF58" s="71"/>
      <c r="BG58" s="71"/>
      <c r="BH58" s="71"/>
      <c r="BI58" s="71"/>
      <c r="BJ58" s="71"/>
      <c r="BK58" s="71"/>
      <c r="BL58" s="179" t="s">
        <v>516</v>
      </c>
      <c r="BM58" s="71"/>
      <c r="BN58" s="71"/>
      <c r="BO58" s="71"/>
      <c r="BP58" s="71"/>
      <c r="BQ58" s="71"/>
      <c r="BR58" s="71"/>
      <c r="BS58" s="71"/>
      <c r="BT58" s="71"/>
      <c r="BU58" s="71"/>
      <c r="BV58" s="71"/>
      <c r="BW58" s="71"/>
      <c r="BX58" s="71"/>
      <c r="BY58" s="71"/>
      <c r="BZ58" s="71"/>
      <c r="CA58" s="71"/>
      <c r="CB58" s="71"/>
      <c r="CC58" s="71"/>
      <c r="CD58" s="71"/>
      <c r="CE58" s="71"/>
      <c r="CF58" s="71"/>
      <c r="CG58" s="71"/>
    </row>
    <row r="59" spans="52:85" ht="25.5">
      <c r="AZ59" s="194" t="s">
        <v>803</v>
      </c>
      <c r="BA59" s="71"/>
      <c r="BB59" s="71"/>
      <c r="BC59" s="71"/>
      <c r="BD59" s="71"/>
      <c r="BE59" s="71"/>
      <c r="BF59" s="71"/>
      <c r="BG59" s="71"/>
      <c r="BH59" s="71"/>
      <c r="BI59" s="71"/>
      <c r="BJ59" s="71"/>
      <c r="BK59" s="71"/>
      <c r="BL59" s="179" t="s">
        <v>517</v>
      </c>
      <c r="BM59" s="71"/>
      <c r="BN59" s="71"/>
      <c r="BO59" s="71"/>
      <c r="BP59" s="71"/>
      <c r="BQ59" s="71"/>
      <c r="BR59" s="71"/>
      <c r="BS59" s="71"/>
      <c r="BT59" s="71"/>
      <c r="BU59" s="71"/>
      <c r="BV59" s="71"/>
      <c r="BW59" s="71"/>
      <c r="BX59" s="71"/>
      <c r="BY59" s="71"/>
      <c r="BZ59" s="71"/>
      <c r="CA59" s="71"/>
      <c r="CB59" s="71"/>
      <c r="CC59" s="71"/>
      <c r="CD59" s="71"/>
      <c r="CE59" s="71"/>
      <c r="CF59" s="71"/>
      <c r="CG59" s="71"/>
    </row>
    <row r="60" spans="52:85">
      <c r="AZ60" s="194" t="s">
        <v>804</v>
      </c>
      <c r="BA60" s="71"/>
      <c r="BB60" s="71"/>
      <c r="BC60" s="71"/>
      <c r="BD60" s="71"/>
      <c r="BE60" s="71"/>
      <c r="BF60" s="71"/>
      <c r="BG60" s="71"/>
      <c r="BH60" s="71"/>
      <c r="BI60" s="71"/>
      <c r="BJ60" s="71"/>
      <c r="BK60" s="71"/>
      <c r="BL60" s="179" t="s">
        <v>518</v>
      </c>
      <c r="BM60" s="71"/>
      <c r="BN60" s="71"/>
      <c r="BO60" s="71"/>
      <c r="BP60" s="71"/>
      <c r="BQ60" s="71"/>
      <c r="BR60" s="71"/>
      <c r="BS60" s="71"/>
      <c r="BT60" s="71"/>
      <c r="BU60" s="71"/>
      <c r="BV60" s="71"/>
      <c r="BW60" s="71"/>
      <c r="BX60" s="71"/>
      <c r="BY60" s="71"/>
      <c r="BZ60" s="71"/>
      <c r="CA60" s="71"/>
      <c r="CB60" s="71"/>
      <c r="CC60" s="71"/>
      <c r="CD60" s="71"/>
      <c r="CE60" s="71"/>
      <c r="CF60" s="71"/>
      <c r="CG60" s="71"/>
    </row>
    <row r="61" spans="52:85">
      <c r="AZ61" s="194" t="s">
        <v>64</v>
      </c>
      <c r="BA61" s="71"/>
      <c r="BB61" s="71"/>
      <c r="BC61" s="71"/>
      <c r="BD61" s="71"/>
      <c r="BE61" s="71"/>
      <c r="BF61" s="71"/>
      <c r="BG61" s="71"/>
      <c r="BH61" s="71"/>
      <c r="BI61" s="71"/>
      <c r="BJ61" s="71"/>
      <c r="BK61" s="71"/>
      <c r="BL61" s="179" t="s">
        <v>519</v>
      </c>
      <c r="BM61" s="71"/>
      <c r="BN61" s="71"/>
      <c r="BO61" s="71"/>
      <c r="BP61" s="71"/>
      <c r="BQ61" s="71"/>
      <c r="BR61" s="71"/>
      <c r="BS61" s="71"/>
      <c r="BT61" s="71"/>
      <c r="BU61" s="71"/>
      <c r="BV61" s="71"/>
      <c r="BW61" s="71"/>
      <c r="BX61" s="71"/>
      <c r="BY61" s="71"/>
      <c r="BZ61" s="71"/>
      <c r="CA61" s="71"/>
      <c r="CB61" s="71"/>
      <c r="CC61" s="71"/>
      <c r="CD61" s="71"/>
      <c r="CE61" s="71"/>
      <c r="CF61" s="71"/>
      <c r="CG61" s="71"/>
    </row>
    <row r="62" spans="52:85">
      <c r="AZ62" s="194" t="s">
        <v>805</v>
      </c>
      <c r="BA62" s="71"/>
      <c r="BB62" s="71"/>
      <c r="BC62" s="71"/>
      <c r="BD62" s="71"/>
      <c r="BE62" s="71"/>
      <c r="BF62" s="71"/>
      <c r="BG62" s="71"/>
      <c r="BH62" s="71"/>
      <c r="BI62" s="71"/>
      <c r="BJ62" s="71"/>
      <c r="BK62" s="71"/>
      <c r="BL62" s="179" t="s">
        <v>520</v>
      </c>
      <c r="BM62" s="71"/>
      <c r="BN62" s="71"/>
      <c r="BO62" s="71"/>
      <c r="BP62" s="71"/>
      <c r="BQ62" s="71"/>
      <c r="BR62" s="71"/>
      <c r="BS62" s="71"/>
      <c r="BT62" s="71"/>
      <c r="BU62" s="71"/>
      <c r="BV62" s="71"/>
      <c r="BW62" s="71"/>
      <c r="BX62" s="71"/>
      <c r="BY62" s="71"/>
      <c r="BZ62" s="71"/>
      <c r="CA62" s="71"/>
      <c r="CB62" s="71"/>
      <c r="CC62" s="71"/>
      <c r="CD62" s="71"/>
      <c r="CE62" s="71"/>
      <c r="CF62" s="71"/>
      <c r="CG62" s="71"/>
    </row>
    <row r="63" spans="52:85" ht="15">
      <c r="AZ63" s="193" t="s">
        <v>747</v>
      </c>
      <c r="BA63" s="71"/>
      <c r="BB63" s="71"/>
      <c r="BC63" s="71"/>
      <c r="BD63" s="71"/>
      <c r="BE63" s="71"/>
      <c r="BF63" s="71"/>
      <c r="BG63" s="71"/>
      <c r="BH63" s="71"/>
      <c r="BI63" s="71"/>
      <c r="BJ63" s="71"/>
      <c r="BK63" s="71"/>
      <c r="BL63" s="179" t="s">
        <v>521</v>
      </c>
      <c r="BM63" s="71"/>
      <c r="BN63" s="71"/>
      <c r="BO63" s="71"/>
      <c r="BP63" s="71"/>
      <c r="BQ63" s="71"/>
      <c r="BR63" s="71"/>
      <c r="BS63" s="71"/>
      <c r="BT63" s="71"/>
      <c r="BU63" s="71"/>
      <c r="BV63" s="71"/>
      <c r="BW63" s="71"/>
      <c r="BX63" s="71"/>
      <c r="BY63" s="71"/>
      <c r="BZ63" s="71"/>
      <c r="CA63" s="71"/>
      <c r="CB63" s="71"/>
      <c r="CC63" s="71"/>
      <c r="CD63" s="71"/>
      <c r="CE63" s="71"/>
      <c r="CF63" s="71"/>
      <c r="CG63" s="71"/>
    </row>
    <row r="64" spans="52:85">
      <c r="AZ64" t="s">
        <v>748</v>
      </c>
      <c r="BA64" s="71"/>
      <c r="BB64" s="71"/>
      <c r="BC64" s="71"/>
      <c r="BD64" s="71"/>
      <c r="BE64" s="71"/>
      <c r="BF64" s="71"/>
      <c r="BG64" s="71"/>
      <c r="BH64" s="71"/>
      <c r="BI64" s="71"/>
      <c r="BJ64" s="71"/>
      <c r="BK64" s="71"/>
      <c r="BL64" s="179" t="s">
        <v>522</v>
      </c>
      <c r="BM64" s="71"/>
      <c r="BN64" s="71"/>
      <c r="BO64" s="71"/>
      <c r="BP64" s="71"/>
      <c r="BQ64" s="71"/>
      <c r="BR64" s="71"/>
      <c r="BS64" s="71"/>
      <c r="BT64" s="71"/>
      <c r="BU64" s="71"/>
      <c r="BV64" s="71"/>
      <c r="BW64" s="71"/>
      <c r="BX64" s="71"/>
      <c r="BY64" s="71"/>
      <c r="BZ64" s="71"/>
      <c r="CA64" s="71"/>
      <c r="CB64" s="71"/>
      <c r="CC64" s="71"/>
      <c r="CD64" s="71"/>
      <c r="CE64" s="71"/>
      <c r="CF64" s="71"/>
      <c r="CG64" s="71"/>
    </row>
    <row r="65" spans="52:85">
      <c r="AZ65" t="s">
        <v>749</v>
      </c>
      <c r="BA65" s="71"/>
      <c r="BB65" s="71"/>
      <c r="BC65" s="71"/>
      <c r="BD65" s="71"/>
      <c r="BE65" s="71"/>
      <c r="BF65" s="71"/>
      <c r="BG65" s="71"/>
      <c r="BH65" s="71"/>
      <c r="BI65" s="71"/>
      <c r="BJ65" s="71"/>
      <c r="BK65" s="71"/>
      <c r="BL65" s="179" t="s">
        <v>523</v>
      </c>
      <c r="BM65" s="71"/>
      <c r="BN65" s="71"/>
      <c r="BO65" s="71"/>
      <c r="BP65" s="71"/>
      <c r="BQ65" s="71"/>
      <c r="BR65" s="71"/>
      <c r="BS65" s="71"/>
      <c r="BT65" s="71"/>
      <c r="BU65" s="71"/>
      <c r="BV65" s="71"/>
      <c r="BW65" s="71"/>
      <c r="BX65" s="71"/>
      <c r="BY65" s="71"/>
      <c r="BZ65" s="71"/>
      <c r="CA65" s="71"/>
      <c r="CB65" s="71"/>
      <c r="CC65" s="71"/>
      <c r="CD65" s="71"/>
      <c r="CE65" s="71"/>
      <c r="CF65" s="71"/>
      <c r="CG65" s="71"/>
    </row>
    <row r="66" spans="52:85">
      <c r="AZ66" t="s">
        <v>750</v>
      </c>
      <c r="BA66" s="71"/>
      <c r="BB66" s="71"/>
      <c r="BC66" s="71"/>
      <c r="BD66" s="71"/>
      <c r="BE66" s="71"/>
      <c r="BF66" s="71"/>
      <c r="BG66" s="71"/>
      <c r="BH66" s="71"/>
      <c r="BI66" s="71"/>
      <c r="BJ66" s="71"/>
      <c r="BK66" s="71"/>
      <c r="BL66" s="179" t="s">
        <v>524</v>
      </c>
      <c r="BM66" s="71"/>
      <c r="BN66" s="71"/>
      <c r="BO66" s="71"/>
      <c r="BP66" s="71"/>
      <c r="BQ66" s="71"/>
      <c r="BR66" s="71"/>
      <c r="BS66" s="71"/>
      <c r="BT66" s="71"/>
      <c r="BU66" s="71"/>
      <c r="BV66" s="71"/>
      <c r="BW66" s="71"/>
      <c r="BX66" s="71"/>
      <c r="BY66" s="71"/>
      <c r="BZ66" s="71"/>
      <c r="CA66" s="71"/>
      <c r="CB66" s="71"/>
      <c r="CC66" s="71"/>
      <c r="CD66" s="71"/>
      <c r="CE66" s="71"/>
      <c r="CF66" s="71"/>
      <c r="CG66" s="71"/>
    </row>
    <row r="67" spans="52:85">
      <c r="AZ67" t="s">
        <v>751</v>
      </c>
      <c r="BA67" s="71"/>
      <c r="BB67" s="71"/>
      <c r="BC67" s="71"/>
      <c r="BD67" s="71"/>
      <c r="BE67" s="71"/>
      <c r="BF67" s="71"/>
      <c r="BG67" s="71"/>
      <c r="BH67" s="71"/>
      <c r="BI67" s="71"/>
      <c r="BJ67" s="71"/>
      <c r="BK67" s="71"/>
      <c r="BL67" s="179" t="s">
        <v>525</v>
      </c>
      <c r="BM67" s="71"/>
      <c r="BN67" s="71"/>
      <c r="BO67" s="71"/>
      <c r="BP67" s="71"/>
      <c r="BQ67" s="71"/>
      <c r="BR67" s="71"/>
      <c r="BS67" s="71"/>
      <c r="BT67" s="71"/>
      <c r="BU67" s="71"/>
      <c r="BV67" s="71"/>
      <c r="BW67" s="71"/>
      <c r="BX67" s="71"/>
      <c r="BY67" s="71"/>
      <c r="BZ67" s="71"/>
      <c r="CA67" s="71"/>
      <c r="CB67" s="71"/>
      <c r="CC67" s="71"/>
      <c r="CD67" s="71"/>
      <c r="CE67" s="71"/>
      <c r="CF67" s="71"/>
      <c r="CG67" s="71"/>
    </row>
    <row r="68" spans="52:85">
      <c r="AZ68" t="s">
        <v>752</v>
      </c>
      <c r="BA68" s="71"/>
      <c r="BB68" s="71"/>
      <c r="BC68" s="71"/>
      <c r="BD68" s="71"/>
      <c r="BE68" s="71"/>
      <c r="BF68" s="71"/>
      <c r="BG68" s="71"/>
      <c r="BH68" s="71"/>
      <c r="BI68" s="71"/>
      <c r="BJ68" s="71"/>
      <c r="BK68" s="71"/>
      <c r="BL68" s="179" t="s">
        <v>526</v>
      </c>
      <c r="BM68" s="71"/>
      <c r="BN68" s="71"/>
      <c r="BO68" s="71"/>
      <c r="BP68" s="71"/>
      <c r="BQ68" s="71"/>
      <c r="BR68" s="71"/>
      <c r="BS68" s="71"/>
      <c r="BT68" s="71"/>
      <c r="BU68" s="71"/>
      <c r="BV68" s="71"/>
      <c r="BW68" s="71"/>
      <c r="BX68" s="71"/>
      <c r="BY68" s="71"/>
      <c r="BZ68" s="71"/>
      <c r="CA68" s="71"/>
      <c r="CB68" s="71"/>
      <c r="CC68" s="71"/>
      <c r="CD68" s="71"/>
      <c r="CE68" s="71"/>
      <c r="CF68" s="71"/>
      <c r="CG68" s="71"/>
    </row>
    <row r="69" spans="52:85">
      <c r="AZ69" t="s">
        <v>753</v>
      </c>
      <c r="BA69" s="71"/>
      <c r="BB69" s="71"/>
      <c r="BC69" s="71"/>
      <c r="BD69" s="71"/>
      <c r="BE69" s="71"/>
      <c r="BF69" s="71"/>
      <c r="BG69" s="71"/>
      <c r="BH69" s="71"/>
      <c r="BI69" s="71"/>
      <c r="BJ69" s="71"/>
      <c r="BK69" s="71"/>
      <c r="BL69" s="179" t="s">
        <v>527</v>
      </c>
      <c r="BM69" s="71"/>
      <c r="BN69" s="71"/>
      <c r="BO69" s="71"/>
      <c r="BP69" s="71"/>
      <c r="BQ69" s="71"/>
      <c r="BR69" s="71"/>
      <c r="BS69" s="71"/>
      <c r="BT69" s="71"/>
      <c r="BU69" s="71"/>
      <c r="BV69" s="71"/>
      <c r="BW69" s="71"/>
      <c r="BX69" s="71"/>
      <c r="BY69" s="71"/>
      <c r="BZ69" s="71"/>
      <c r="CA69" s="71"/>
      <c r="CB69" s="71"/>
      <c r="CC69" s="71"/>
      <c r="CD69" s="71"/>
      <c r="CE69" s="71"/>
      <c r="CF69" s="71"/>
      <c r="CG69" s="71"/>
    </row>
    <row r="70" spans="52:85">
      <c r="AZ70" t="s">
        <v>754</v>
      </c>
      <c r="BA70" s="71"/>
      <c r="BB70" s="71"/>
      <c r="BC70" s="71"/>
      <c r="BD70" s="71"/>
      <c r="BE70" s="71"/>
      <c r="BF70" s="71"/>
      <c r="BG70" s="71"/>
      <c r="BH70" s="71"/>
      <c r="BI70" s="71"/>
      <c r="BJ70" s="71"/>
      <c r="BK70" s="71"/>
      <c r="BL70" s="179" t="s">
        <v>528</v>
      </c>
      <c r="BM70" s="71"/>
      <c r="BN70" s="71"/>
      <c r="BO70" s="71"/>
      <c r="BP70" s="71"/>
      <c r="BQ70" s="71"/>
      <c r="BR70" s="71"/>
      <c r="BS70" s="71"/>
      <c r="BT70" s="71"/>
      <c r="BU70" s="71"/>
      <c r="BV70" s="71"/>
      <c r="BW70" s="71"/>
      <c r="BX70" s="71"/>
      <c r="BY70" s="71"/>
      <c r="BZ70" s="71"/>
      <c r="CA70" s="71"/>
      <c r="CB70" s="71"/>
      <c r="CC70" s="71"/>
      <c r="CD70" s="71"/>
      <c r="CE70" s="71"/>
      <c r="CF70" s="71"/>
      <c r="CG70" s="71"/>
    </row>
    <row r="71" spans="52:85">
      <c r="AZ71" t="s">
        <v>755</v>
      </c>
      <c r="BA71" s="71"/>
      <c r="BB71" s="71"/>
      <c r="BC71" s="71"/>
      <c r="BD71" s="71"/>
      <c r="BE71" s="71"/>
      <c r="BF71" s="71"/>
      <c r="BG71" s="71"/>
      <c r="BH71" s="71"/>
      <c r="BI71" s="71"/>
      <c r="BJ71" s="71"/>
      <c r="BK71" s="71"/>
      <c r="BL71" s="179" t="s">
        <v>529</v>
      </c>
      <c r="BM71" s="71"/>
      <c r="BN71" s="71"/>
      <c r="BO71" s="71"/>
      <c r="BP71" s="71"/>
      <c r="BQ71" s="71"/>
      <c r="BR71" s="71"/>
      <c r="BS71" s="71"/>
      <c r="BT71" s="71"/>
      <c r="BU71" s="71"/>
      <c r="BV71" s="71"/>
      <c r="BW71" s="71"/>
      <c r="BX71" s="71"/>
      <c r="BY71" s="71"/>
      <c r="BZ71" s="71"/>
      <c r="CA71" s="71"/>
      <c r="CB71" s="71"/>
      <c r="CC71" s="71"/>
      <c r="CD71" s="71"/>
      <c r="CE71" s="71"/>
      <c r="CF71" s="71"/>
      <c r="CG71" s="71"/>
    </row>
    <row r="72" spans="52:85">
      <c r="AZ72" t="s">
        <v>756</v>
      </c>
      <c r="BA72" s="71"/>
      <c r="BB72" s="71"/>
      <c r="BC72" s="71"/>
      <c r="BD72" s="71"/>
      <c r="BE72" s="71"/>
      <c r="BF72" s="71"/>
      <c r="BG72" s="71"/>
      <c r="BH72" s="71"/>
      <c r="BI72" s="71"/>
      <c r="BJ72" s="71"/>
      <c r="BK72" s="71"/>
      <c r="BL72" s="179" t="s">
        <v>530</v>
      </c>
      <c r="BM72" s="71"/>
      <c r="BN72" s="71"/>
      <c r="BO72" s="71"/>
      <c r="BP72" s="71"/>
      <c r="BQ72" s="71"/>
      <c r="BR72" s="71"/>
      <c r="BS72" s="71"/>
      <c r="BT72" s="71"/>
      <c r="BU72" s="71"/>
      <c r="BV72" s="71"/>
      <c r="BW72" s="71"/>
      <c r="BX72" s="71"/>
      <c r="BY72" s="71"/>
      <c r="BZ72" s="71"/>
      <c r="CA72" s="71"/>
      <c r="CB72" s="71"/>
      <c r="CC72" s="71"/>
      <c r="CD72" s="71"/>
      <c r="CE72" s="71"/>
      <c r="CF72" s="71"/>
      <c r="CG72" s="71"/>
    </row>
    <row r="73" spans="52:85" ht="15">
      <c r="AZ73" s="193" t="s">
        <v>799</v>
      </c>
      <c r="BA73" s="71"/>
      <c r="BB73" s="71"/>
      <c r="BC73" s="71"/>
      <c r="BD73" s="71"/>
      <c r="BE73" s="71"/>
      <c r="BF73" s="71"/>
      <c r="BG73" s="71"/>
      <c r="BH73" s="71"/>
      <c r="BI73" s="71"/>
      <c r="BJ73" s="71"/>
      <c r="BK73" s="71"/>
      <c r="BL73" s="179"/>
      <c r="BM73" s="71"/>
      <c r="BN73" s="71"/>
      <c r="BO73" s="71"/>
      <c r="BP73" s="71"/>
      <c r="BQ73" s="71"/>
      <c r="BR73" s="71"/>
      <c r="BS73" s="71"/>
      <c r="BT73" s="71"/>
      <c r="BU73" s="71"/>
      <c r="BV73" s="71"/>
      <c r="BW73" s="71"/>
      <c r="BX73" s="71"/>
      <c r="BY73" s="71"/>
      <c r="BZ73" s="71"/>
      <c r="CA73" s="71"/>
      <c r="CB73" s="71"/>
      <c r="CC73" s="71"/>
      <c r="CD73" s="71"/>
      <c r="CE73" s="71"/>
      <c r="CF73" s="71"/>
      <c r="CG73" s="71"/>
    </row>
    <row r="74" spans="52:85">
      <c r="AZ74" t="s">
        <v>796</v>
      </c>
      <c r="BA74" s="71"/>
      <c r="BB74" s="71"/>
      <c r="BC74" s="71"/>
      <c r="BD74" s="71"/>
      <c r="BE74" s="71"/>
      <c r="BF74" s="71"/>
      <c r="BG74" s="71"/>
      <c r="BH74" s="71"/>
      <c r="BI74" s="71"/>
      <c r="BJ74" s="71"/>
      <c r="BK74" s="71"/>
      <c r="BL74" s="179"/>
      <c r="BM74" s="71"/>
      <c r="BN74" s="71"/>
      <c r="BO74" s="71"/>
      <c r="BP74" s="71"/>
      <c r="BQ74" s="71"/>
      <c r="BR74" s="71"/>
      <c r="BS74" s="71"/>
      <c r="BT74" s="71"/>
      <c r="BU74" s="71"/>
      <c r="BV74" s="71"/>
      <c r="BW74" s="71"/>
      <c r="BX74" s="71"/>
      <c r="BY74" s="71"/>
      <c r="BZ74" s="71"/>
      <c r="CA74" s="71"/>
      <c r="CB74" s="71"/>
      <c r="CC74" s="71"/>
      <c r="CD74" s="71"/>
      <c r="CE74" s="71"/>
      <c r="CF74" s="71"/>
      <c r="CG74" s="71"/>
    </row>
    <row r="75" spans="52:85">
      <c r="AZ75" t="s">
        <v>797</v>
      </c>
      <c r="BA75" s="71"/>
      <c r="BB75" s="71"/>
      <c r="BC75" s="71"/>
      <c r="BD75" s="71"/>
      <c r="BE75" s="71"/>
      <c r="BF75" s="71"/>
      <c r="BG75" s="71"/>
      <c r="BH75" s="71"/>
      <c r="BI75" s="71"/>
      <c r="BJ75" s="71"/>
      <c r="BK75" s="71"/>
      <c r="BL75" s="179"/>
      <c r="BM75" s="71"/>
      <c r="BN75" s="71"/>
      <c r="BO75" s="71"/>
      <c r="BP75" s="71"/>
      <c r="BQ75" s="71"/>
      <c r="BR75" s="71"/>
      <c r="BS75" s="71"/>
      <c r="BT75" s="71"/>
      <c r="BU75" s="71"/>
      <c r="BV75" s="71"/>
      <c r="BW75" s="71"/>
      <c r="BX75" s="71"/>
      <c r="BY75" s="71"/>
      <c r="BZ75" s="71"/>
      <c r="CA75" s="71"/>
      <c r="CB75" s="71"/>
      <c r="CC75" s="71"/>
      <c r="CD75" s="71"/>
      <c r="CE75" s="71"/>
      <c r="CF75" s="71"/>
      <c r="CG75" s="71"/>
    </row>
    <row r="76" spans="52:85">
      <c r="AZ76" t="s">
        <v>798</v>
      </c>
      <c r="BA76" s="71"/>
      <c r="BB76" s="71"/>
      <c r="BC76" s="71"/>
      <c r="BD76" s="71"/>
      <c r="BE76" s="71"/>
      <c r="BF76" s="71"/>
      <c r="BG76" s="71"/>
      <c r="BH76" s="71"/>
      <c r="BI76" s="71"/>
      <c r="BJ76" s="71"/>
      <c r="BK76" s="71"/>
      <c r="BL76" s="179"/>
      <c r="BM76" s="71"/>
      <c r="BN76" s="71"/>
      <c r="BO76" s="71"/>
      <c r="BP76" s="71"/>
      <c r="BQ76" s="71"/>
      <c r="BR76" s="71"/>
      <c r="BS76" s="71"/>
      <c r="BT76" s="71"/>
      <c r="BU76" s="71"/>
      <c r="BV76" s="71"/>
      <c r="BW76" s="71"/>
      <c r="BX76" s="71"/>
      <c r="BY76" s="71"/>
      <c r="BZ76" s="71"/>
      <c r="CA76" s="71"/>
      <c r="CB76" s="71"/>
      <c r="CC76" s="71"/>
      <c r="CD76" s="71"/>
      <c r="CE76" s="71"/>
      <c r="CF76" s="71"/>
      <c r="CG76" s="71"/>
    </row>
    <row r="77" spans="52:85" ht="15">
      <c r="AZ77" s="193" t="s">
        <v>757</v>
      </c>
      <c r="BA77" s="71"/>
      <c r="BB77" s="71"/>
      <c r="BC77" s="71"/>
      <c r="BD77" s="71"/>
      <c r="BE77" s="71"/>
      <c r="BF77" s="71"/>
      <c r="BG77" s="71"/>
      <c r="BH77" s="71"/>
      <c r="BI77" s="71"/>
      <c r="BJ77" s="71"/>
      <c r="BK77" s="71"/>
      <c r="BL77" s="180" t="s">
        <v>531</v>
      </c>
      <c r="BM77" s="71"/>
      <c r="BN77" s="71"/>
      <c r="BO77" s="71"/>
      <c r="BP77" s="71"/>
      <c r="BQ77" s="71"/>
      <c r="BR77" s="71"/>
      <c r="BS77" s="71"/>
      <c r="BT77" s="71"/>
      <c r="BU77" s="71"/>
      <c r="BV77" s="71"/>
      <c r="BW77" s="71"/>
      <c r="BX77" s="71"/>
      <c r="BY77" s="71"/>
      <c r="BZ77" s="71"/>
      <c r="CA77" s="71"/>
      <c r="CB77" s="71"/>
      <c r="CC77" s="71"/>
      <c r="CD77" s="71"/>
      <c r="CE77" s="71"/>
      <c r="CF77" s="71"/>
      <c r="CG77" s="71"/>
    </row>
    <row r="78" spans="52:85">
      <c r="AZ78" t="s">
        <v>758</v>
      </c>
      <c r="BA78" s="71"/>
      <c r="BB78" s="71"/>
      <c r="BC78" s="71"/>
      <c r="BD78" s="71"/>
      <c r="BE78" s="71"/>
      <c r="BF78" s="71"/>
      <c r="BG78" s="71"/>
      <c r="BH78" s="71"/>
      <c r="BI78" s="71"/>
      <c r="BJ78" s="71"/>
      <c r="BK78" s="71"/>
      <c r="BL78" s="179" t="s">
        <v>532</v>
      </c>
      <c r="BM78" s="71"/>
      <c r="BN78" s="71"/>
      <c r="BO78" s="71"/>
      <c r="BP78" s="71"/>
      <c r="BQ78" s="71"/>
      <c r="BR78" s="71"/>
      <c r="BS78" s="71"/>
      <c r="BT78" s="71"/>
      <c r="BU78" s="71"/>
      <c r="BV78" s="71"/>
      <c r="BW78" s="71"/>
      <c r="BX78" s="71"/>
      <c r="BY78" s="71"/>
      <c r="BZ78" s="71"/>
      <c r="CA78" s="71"/>
      <c r="CB78" s="71"/>
      <c r="CC78" s="71"/>
      <c r="CD78" s="71"/>
      <c r="CE78" s="71"/>
      <c r="CF78" s="71"/>
      <c r="CG78" s="71"/>
    </row>
    <row r="79" spans="52:85">
      <c r="AZ79" t="s">
        <v>759</v>
      </c>
      <c r="BA79" s="71"/>
      <c r="BB79" s="71"/>
      <c r="BC79" s="71"/>
      <c r="BD79" s="71"/>
      <c r="BE79" s="71"/>
      <c r="BF79" s="71"/>
      <c r="BG79" s="71"/>
      <c r="BH79" s="71"/>
      <c r="BI79" s="71"/>
      <c r="BJ79" s="71"/>
      <c r="BK79" s="71"/>
      <c r="BL79" s="179" t="s">
        <v>533</v>
      </c>
      <c r="BM79" s="71"/>
      <c r="BN79" s="71"/>
      <c r="BO79" s="71"/>
      <c r="BP79" s="71"/>
      <c r="BQ79" s="71"/>
      <c r="BR79" s="71"/>
      <c r="BS79" s="71"/>
      <c r="BT79" s="71"/>
      <c r="BU79" s="71"/>
      <c r="BV79" s="71"/>
      <c r="BW79" s="71"/>
      <c r="BX79" s="71"/>
      <c r="BY79" s="71"/>
      <c r="BZ79" s="71"/>
      <c r="CA79" s="71"/>
      <c r="CB79" s="71"/>
      <c r="CC79" s="71"/>
      <c r="CD79" s="71"/>
      <c r="CE79" s="71"/>
      <c r="CF79" s="71"/>
      <c r="CG79" s="71"/>
    </row>
    <row r="80" spans="52:85">
      <c r="AZ80" t="s">
        <v>760</v>
      </c>
      <c r="BA80" s="71"/>
      <c r="BB80" s="71"/>
      <c r="BC80" s="71"/>
      <c r="BD80" s="71"/>
      <c r="BE80" s="71"/>
      <c r="BF80" s="71"/>
      <c r="BG80" s="71"/>
      <c r="BH80" s="71"/>
      <c r="BI80" s="71"/>
      <c r="BJ80" s="71"/>
      <c r="BK80" s="71"/>
      <c r="BL80" s="179" t="s">
        <v>534</v>
      </c>
      <c r="BM80" s="71"/>
      <c r="BN80" s="71"/>
      <c r="BO80" s="71"/>
      <c r="BP80" s="71"/>
      <c r="BQ80" s="71"/>
      <c r="BR80" s="71"/>
      <c r="BS80" s="71"/>
      <c r="BT80" s="71"/>
      <c r="BU80" s="71"/>
      <c r="BV80" s="71"/>
      <c r="BW80" s="71"/>
      <c r="BX80" s="71"/>
      <c r="BY80" s="71"/>
      <c r="BZ80" s="71"/>
      <c r="CA80" s="71"/>
      <c r="CB80" s="71"/>
      <c r="CC80" s="71"/>
      <c r="CD80" s="71"/>
      <c r="CE80" s="71"/>
      <c r="CF80" s="71"/>
      <c r="CG80" s="71"/>
    </row>
    <row r="81" spans="52:85">
      <c r="AZ81" t="s">
        <v>761</v>
      </c>
      <c r="BA81" s="71"/>
      <c r="BB81" s="71"/>
      <c r="BC81" s="71"/>
      <c r="BD81" s="71"/>
      <c r="BE81" s="71"/>
      <c r="BF81" s="71"/>
      <c r="BG81" s="71"/>
      <c r="BH81" s="71"/>
      <c r="BI81" s="71"/>
      <c r="BJ81" s="71"/>
      <c r="BK81" s="71"/>
      <c r="BL81" s="179" t="s">
        <v>535</v>
      </c>
      <c r="BM81" s="71"/>
      <c r="BN81" s="71"/>
      <c r="BO81" s="71"/>
      <c r="BP81" s="71"/>
      <c r="BQ81" s="71"/>
      <c r="BR81" s="71"/>
      <c r="BS81" s="71"/>
      <c r="BT81" s="71"/>
      <c r="BU81" s="71"/>
      <c r="BV81" s="71"/>
      <c r="BW81" s="71"/>
      <c r="BX81" s="71"/>
      <c r="BY81" s="71"/>
      <c r="BZ81" s="71"/>
      <c r="CA81" s="71"/>
      <c r="CB81" s="71"/>
      <c r="CC81" s="71"/>
      <c r="CD81" s="71"/>
      <c r="CE81" s="71"/>
      <c r="CF81" s="71"/>
      <c r="CG81" s="71"/>
    </row>
    <row r="82" spans="52:85">
      <c r="AZ82" t="s">
        <v>80</v>
      </c>
      <c r="BA82" s="71"/>
      <c r="BB82" s="71"/>
      <c r="BC82" s="71"/>
      <c r="BD82" s="71"/>
      <c r="BE82" s="71"/>
      <c r="BF82" s="71"/>
      <c r="BG82" s="71"/>
      <c r="BH82" s="71"/>
      <c r="BI82" s="71"/>
      <c r="BJ82" s="71"/>
      <c r="BK82" s="71"/>
      <c r="BL82" s="179" t="s">
        <v>98</v>
      </c>
      <c r="BM82" s="71"/>
      <c r="BN82" s="71"/>
      <c r="BO82" s="71"/>
      <c r="BP82" s="71"/>
      <c r="BQ82" s="71"/>
      <c r="BR82" s="71"/>
      <c r="BS82" s="71"/>
      <c r="BT82" s="71"/>
      <c r="BU82" s="71"/>
      <c r="BV82" s="71"/>
      <c r="BW82" s="71"/>
      <c r="BX82" s="71"/>
      <c r="BY82" s="71"/>
      <c r="BZ82" s="71"/>
      <c r="CA82" s="71"/>
      <c r="CB82" s="71"/>
      <c r="CC82" s="71"/>
      <c r="CD82" s="71"/>
      <c r="CE82" s="71"/>
      <c r="CF82" s="71"/>
      <c r="CG82" s="71"/>
    </row>
    <row r="83" spans="52:85">
      <c r="AZ83" t="s">
        <v>762</v>
      </c>
      <c r="BA83" s="71"/>
      <c r="BB83" s="71"/>
      <c r="BC83" s="71"/>
      <c r="BD83" s="71"/>
      <c r="BE83" s="71"/>
      <c r="BF83" s="71"/>
      <c r="BG83" s="71"/>
      <c r="BH83" s="71"/>
      <c r="BI83" s="71"/>
      <c r="BJ83" s="71"/>
      <c r="BK83" s="71"/>
      <c r="BL83" s="179" t="s">
        <v>644</v>
      </c>
      <c r="BM83" s="71"/>
      <c r="BN83" s="71"/>
      <c r="BO83" s="71"/>
      <c r="BP83" s="71"/>
      <c r="BQ83" s="71"/>
      <c r="BR83" s="71"/>
      <c r="BS83" s="71"/>
      <c r="BT83" s="71"/>
      <c r="BU83" s="71"/>
      <c r="BV83" s="71"/>
      <c r="BW83" s="71"/>
      <c r="BX83" s="71"/>
      <c r="BY83" s="71"/>
      <c r="BZ83" s="71"/>
      <c r="CA83" s="71"/>
      <c r="CB83" s="71"/>
      <c r="CC83" s="71"/>
      <c r="CD83" s="71"/>
      <c r="CE83" s="71"/>
      <c r="CF83" s="71"/>
      <c r="CG83" s="71"/>
    </row>
    <row r="84" spans="52:85">
      <c r="AZ84" t="s">
        <v>763</v>
      </c>
      <c r="BA84" s="71"/>
      <c r="BB84" s="71"/>
      <c r="BC84" s="71"/>
      <c r="BD84" s="71"/>
      <c r="BE84" s="71"/>
      <c r="BF84" s="71"/>
      <c r="BG84" s="71"/>
      <c r="BH84" s="71"/>
      <c r="BI84" s="71"/>
      <c r="BJ84" s="71"/>
      <c r="BK84" s="71"/>
      <c r="BL84" s="179" t="s">
        <v>536</v>
      </c>
      <c r="BM84" s="71"/>
      <c r="BN84" s="71"/>
      <c r="BO84" s="71"/>
      <c r="BP84" s="71"/>
      <c r="BQ84" s="71"/>
      <c r="BR84" s="71"/>
      <c r="BS84" s="71"/>
      <c r="BT84" s="71"/>
      <c r="BU84" s="71"/>
      <c r="BV84" s="71"/>
      <c r="BW84" s="71"/>
      <c r="BX84" s="71"/>
      <c r="BY84" s="71"/>
      <c r="BZ84" s="71"/>
      <c r="CA84" s="71"/>
      <c r="CB84" s="71"/>
      <c r="CC84" s="71"/>
      <c r="CD84" s="71"/>
      <c r="CE84" s="71"/>
      <c r="CF84" s="71"/>
      <c r="CG84" s="71"/>
    </row>
    <row r="85" spans="52:85">
      <c r="AZ85" t="s">
        <v>764</v>
      </c>
      <c r="BA85" s="71"/>
      <c r="BB85" s="71"/>
      <c r="BC85" s="71"/>
      <c r="BD85" s="71"/>
      <c r="BE85" s="71"/>
      <c r="BF85" s="71"/>
      <c r="BG85" s="71"/>
      <c r="BH85" s="71"/>
      <c r="BI85" s="71"/>
      <c r="BJ85" s="71"/>
      <c r="BK85" s="71"/>
      <c r="BL85" s="179" t="s">
        <v>537</v>
      </c>
      <c r="BM85" s="71"/>
      <c r="BN85" s="71"/>
      <c r="BO85" s="71"/>
      <c r="BP85" s="71"/>
      <c r="BQ85" s="71"/>
      <c r="BR85" s="71"/>
      <c r="BS85" s="71"/>
      <c r="BT85" s="71"/>
      <c r="BU85" s="71"/>
      <c r="BV85" s="71"/>
      <c r="BW85" s="71"/>
      <c r="BX85" s="71"/>
      <c r="BY85" s="71"/>
      <c r="BZ85" s="71"/>
      <c r="CA85" s="71"/>
      <c r="CB85" s="71"/>
      <c r="CC85" s="71"/>
      <c r="CD85" s="71"/>
      <c r="CE85" s="71"/>
      <c r="CF85" s="71"/>
      <c r="CG85" s="71"/>
    </row>
    <row r="86" spans="52:85">
      <c r="AZ86" t="s">
        <v>765</v>
      </c>
      <c r="BA86" s="71"/>
      <c r="BB86" s="71"/>
      <c r="BC86" s="71"/>
      <c r="BD86" s="71"/>
      <c r="BE86" s="71"/>
      <c r="BF86" s="71"/>
      <c r="BG86" s="71"/>
      <c r="BH86" s="71"/>
      <c r="BI86" s="71"/>
      <c r="BJ86" s="71"/>
      <c r="BK86" s="71"/>
      <c r="BL86" s="179" t="s">
        <v>538</v>
      </c>
      <c r="BM86" s="71"/>
      <c r="BN86" s="71"/>
      <c r="BO86" s="71"/>
      <c r="BP86" s="71"/>
      <c r="BQ86" s="71"/>
      <c r="BR86" s="71"/>
      <c r="BS86" s="71"/>
      <c r="BT86" s="71"/>
      <c r="BU86" s="71"/>
      <c r="BV86" s="71"/>
      <c r="BW86" s="71"/>
      <c r="BX86" s="71"/>
      <c r="BY86" s="71"/>
      <c r="BZ86" s="71"/>
      <c r="CA86" s="71"/>
      <c r="CB86" s="71"/>
      <c r="CC86" s="71"/>
      <c r="CD86" s="71"/>
      <c r="CE86" s="71"/>
      <c r="CF86" s="71"/>
      <c r="CG86" s="71"/>
    </row>
    <row r="87" spans="52:85">
      <c r="AZ87" t="s">
        <v>766</v>
      </c>
      <c r="BA87" s="71"/>
      <c r="BB87" s="71"/>
      <c r="BC87" s="71"/>
      <c r="BD87" s="71"/>
      <c r="BE87" s="71"/>
      <c r="BF87" s="71"/>
      <c r="BG87" s="71"/>
      <c r="BH87" s="71"/>
      <c r="BI87" s="71"/>
      <c r="BJ87" s="71"/>
      <c r="BK87" s="71"/>
      <c r="BL87" s="179" t="s">
        <v>539</v>
      </c>
      <c r="BM87" s="71"/>
      <c r="BN87" s="71"/>
      <c r="BO87" s="71"/>
      <c r="BP87" s="71"/>
      <c r="BQ87" s="71"/>
      <c r="BR87" s="71"/>
      <c r="BS87" s="71"/>
      <c r="BT87" s="71"/>
      <c r="BU87" s="71"/>
      <c r="BV87" s="71"/>
      <c r="BW87" s="71"/>
      <c r="BX87" s="71"/>
      <c r="BY87" s="71"/>
      <c r="BZ87" s="71"/>
      <c r="CA87" s="71"/>
      <c r="CB87" s="71"/>
      <c r="CC87" s="71"/>
      <c r="CD87" s="71"/>
      <c r="CE87" s="71"/>
      <c r="CF87" s="71"/>
      <c r="CG87" s="71"/>
    </row>
    <row r="88" spans="52:85">
      <c r="AZ88" t="s">
        <v>767</v>
      </c>
      <c r="BA88" s="71"/>
      <c r="BB88" s="71"/>
      <c r="BC88" s="71"/>
      <c r="BD88" s="71"/>
      <c r="BE88" s="71"/>
      <c r="BF88" s="71"/>
      <c r="BG88" s="71"/>
      <c r="BH88" s="71"/>
      <c r="BI88" s="71"/>
      <c r="BJ88" s="71"/>
      <c r="BK88" s="71"/>
      <c r="BL88" s="179" t="s">
        <v>540</v>
      </c>
      <c r="BM88" s="71"/>
      <c r="BN88" s="71"/>
      <c r="BO88" s="71"/>
      <c r="BP88" s="71"/>
      <c r="BQ88" s="71"/>
      <c r="BR88" s="71"/>
      <c r="BS88" s="71"/>
      <c r="BT88" s="71"/>
      <c r="BU88" s="71"/>
      <c r="BV88" s="71"/>
      <c r="BW88" s="71"/>
      <c r="BX88" s="71"/>
      <c r="BY88" s="71"/>
      <c r="BZ88" s="71"/>
      <c r="CA88" s="71"/>
      <c r="CB88" s="71"/>
      <c r="CC88" s="71"/>
      <c r="CD88" s="71"/>
      <c r="CE88" s="71"/>
      <c r="CF88" s="71"/>
      <c r="CG88" s="71"/>
    </row>
    <row r="89" spans="52:85">
      <c r="AZ89" t="s">
        <v>768</v>
      </c>
      <c r="BA89" s="71"/>
      <c r="BB89" s="71"/>
      <c r="BC89" s="71"/>
      <c r="BD89" s="71"/>
      <c r="BE89" s="71"/>
      <c r="BF89" s="71"/>
      <c r="BG89" s="71"/>
      <c r="BH89" s="71"/>
      <c r="BI89" s="71"/>
      <c r="BJ89" s="71"/>
      <c r="BK89" s="71"/>
      <c r="BL89" s="180" t="s">
        <v>541</v>
      </c>
      <c r="BM89" s="71"/>
      <c r="BN89" s="71"/>
      <c r="BO89" s="71"/>
      <c r="BP89" s="71"/>
      <c r="BQ89" s="71"/>
      <c r="BR89" s="71"/>
      <c r="BS89" s="71"/>
      <c r="BT89" s="71"/>
      <c r="BU89" s="71"/>
      <c r="BV89" s="71"/>
      <c r="BW89" s="71"/>
      <c r="BX89" s="71"/>
      <c r="BY89" s="71"/>
      <c r="BZ89" s="71"/>
      <c r="CA89" s="71"/>
      <c r="CB89" s="71"/>
      <c r="CC89" s="71"/>
      <c r="CD89" s="71"/>
      <c r="CE89" s="71"/>
      <c r="CF89" s="71"/>
      <c r="CG89" s="71"/>
    </row>
    <row r="90" spans="52:85">
      <c r="AZ90" t="s">
        <v>769</v>
      </c>
      <c r="BA90" s="71"/>
      <c r="BB90" s="71"/>
      <c r="BC90" s="71"/>
      <c r="BD90" s="71"/>
      <c r="BE90" s="71"/>
      <c r="BF90" s="71"/>
      <c r="BG90" s="71"/>
      <c r="BH90" s="71"/>
      <c r="BI90" s="71"/>
      <c r="BJ90" s="71"/>
      <c r="BK90" s="71"/>
      <c r="BL90" s="179" t="s">
        <v>542</v>
      </c>
      <c r="BM90" s="71"/>
      <c r="BN90" s="71"/>
      <c r="BO90" s="71"/>
      <c r="BP90" s="71"/>
      <c r="BQ90" s="71"/>
      <c r="BR90" s="71"/>
      <c r="BS90" s="71"/>
      <c r="BT90" s="71"/>
      <c r="BU90" s="71"/>
      <c r="BV90" s="71"/>
      <c r="BW90" s="71"/>
      <c r="BX90" s="71"/>
      <c r="BY90" s="71"/>
      <c r="BZ90" s="71"/>
      <c r="CA90" s="71"/>
      <c r="CB90" s="71"/>
      <c r="CC90" s="71"/>
      <c r="CD90" s="71"/>
      <c r="CE90" s="71"/>
      <c r="CF90" s="71"/>
      <c r="CG90" s="71"/>
    </row>
    <row r="91" spans="52:85">
      <c r="AZ91" t="s">
        <v>770</v>
      </c>
      <c r="BA91" s="71"/>
      <c r="BB91" s="71"/>
      <c r="BC91" s="71"/>
      <c r="BD91" s="71"/>
      <c r="BE91" s="71"/>
      <c r="BF91" s="71"/>
      <c r="BG91" s="71"/>
      <c r="BH91" s="71"/>
      <c r="BI91" s="71"/>
      <c r="BJ91" s="71"/>
      <c r="BK91" s="71"/>
      <c r="BL91" s="179" t="s">
        <v>543</v>
      </c>
      <c r="BM91" s="71"/>
      <c r="BN91" s="71"/>
      <c r="BO91" s="71"/>
      <c r="BP91" s="71"/>
      <c r="BQ91" s="71"/>
      <c r="BR91" s="71"/>
      <c r="BS91" s="71"/>
      <c r="BT91" s="71"/>
      <c r="BU91" s="71"/>
      <c r="BV91" s="71"/>
      <c r="BW91" s="71"/>
      <c r="BX91" s="71"/>
      <c r="BY91" s="71"/>
      <c r="BZ91" s="71"/>
      <c r="CA91" s="71"/>
      <c r="CB91" s="71"/>
      <c r="CC91" s="71"/>
      <c r="CD91" s="71"/>
      <c r="CE91" s="71"/>
      <c r="CF91" s="71"/>
      <c r="CG91" s="71"/>
    </row>
    <row r="92" spans="52:85">
      <c r="AZ92" t="s">
        <v>771</v>
      </c>
      <c r="BA92" s="71"/>
      <c r="BB92" s="71"/>
      <c r="BC92" s="71"/>
      <c r="BD92" s="71"/>
      <c r="BE92" s="71"/>
      <c r="BF92" s="71"/>
      <c r="BG92" s="71"/>
      <c r="BH92" s="71"/>
      <c r="BI92" s="71"/>
      <c r="BJ92" s="71"/>
      <c r="BK92" s="71"/>
      <c r="BL92" s="179" t="s">
        <v>544</v>
      </c>
      <c r="BM92" s="71"/>
      <c r="BN92" s="71"/>
      <c r="BO92" s="71"/>
      <c r="BP92" s="71"/>
      <c r="BQ92" s="71"/>
      <c r="BR92" s="71"/>
      <c r="BS92" s="71"/>
      <c r="BT92" s="71"/>
      <c r="BU92" s="71"/>
      <c r="BV92" s="71"/>
      <c r="BW92" s="71"/>
      <c r="BX92" s="71"/>
      <c r="BY92" s="71"/>
      <c r="BZ92" s="71"/>
      <c r="CA92" s="71"/>
      <c r="CB92" s="71"/>
      <c r="CC92" s="71"/>
      <c r="CD92" s="71"/>
      <c r="CE92" s="71"/>
      <c r="CF92" s="71"/>
      <c r="CG92" s="71"/>
    </row>
    <row r="93" spans="52:85">
      <c r="AZ93" t="s">
        <v>772</v>
      </c>
      <c r="BA93" s="71"/>
      <c r="BB93" s="71"/>
      <c r="BC93" s="71"/>
      <c r="BD93" s="71"/>
      <c r="BE93" s="71"/>
      <c r="BF93" s="71"/>
      <c r="BG93" s="71"/>
      <c r="BH93" s="71"/>
      <c r="BI93" s="71"/>
      <c r="BJ93" s="71"/>
      <c r="BK93" s="71"/>
      <c r="BL93" s="179" t="s">
        <v>545</v>
      </c>
      <c r="BM93" s="71"/>
      <c r="BN93" s="71"/>
      <c r="BO93" s="71"/>
      <c r="BP93" s="71"/>
      <c r="BQ93" s="71"/>
      <c r="BR93" s="71"/>
      <c r="BS93" s="71"/>
      <c r="BT93" s="71"/>
      <c r="BU93" s="71"/>
      <c r="BV93" s="71"/>
      <c r="BW93" s="71"/>
      <c r="BX93" s="71"/>
      <c r="BY93" s="71"/>
      <c r="BZ93" s="71"/>
      <c r="CA93" s="71"/>
      <c r="CB93" s="71"/>
      <c r="CC93" s="71"/>
      <c r="CD93" s="71"/>
      <c r="CE93" s="71"/>
      <c r="CF93" s="71"/>
      <c r="CG93" s="71"/>
    </row>
    <row r="94" spans="52:85">
      <c r="AZ94" t="s">
        <v>773</v>
      </c>
      <c r="BA94" s="71"/>
      <c r="BB94" s="71"/>
      <c r="BC94" s="71"/>
      <c r="BD94" s="71"/>
      <c r="BE94" s="71"/>
      <c r="BF94" s="71"/>
      <c r="BG94" s="71"/>
      <c r="BH94" s="71"/>
      <c r="BI94" s="71"/>
      <c r="BJ94" s="71"/>
      <c r="BK94" s="71"/>
      <c r="BL94" s="179" t="s">
        <v>546</v>
      </c>
      <c r="BM94" s="71"/>
      <c r="BN94" s="71"/>
      <c r="BO94" s="71"/>
      <c r="BP94" s="71"/>
      <c r="BQ94" s="71"/>
      <c r="BR94" s="71"/>
      <c r="BS94" s="71"/>
      <c r="BT94" s="71"/>
      <c r="BU94" s="71"/>
      <c r="BV94" s="71"/>
      <c r="BW94" s="71"/>
      <c r="BX94" s="71"/>
      <c r="BY94" s="71"/>
      <c r="BZ94" s="71"/>
      <c r="CA94" s="71"/>
      <c r="CB94" s="71"/>
      <c r="CC94" s="71"/>
      <c r="CD94" s="71"/>
      <c r="CE94" s="71"/>
      <c r="CF94" s="71"/>
      <c r="CG94" s="71"/>
    </row>
    <row r="95" spans="52:85">
      <c r="AZ95" t="s">
        <v>774</v>
      </c>
      <c r="BA95" s="71"/>
      <c r="BB95" s="71"/>
      <c r="BC95" s="71"/>
      <c r="BD95" s="71"/>
      <c r="BE95" s="71"/>
      <c r="BF95" s="71"/>
      <c r="BG95" s="71"/>
      <c r="BH95" s="71"/>
      <c r="BI95" s="71"/>
      <c r="BJ95" s="71"/>
      <c r="BK95" s="71"/>
      <c r="BL95" s="179" t="s">
        <v>645</v>
      </c>
      <c r="BM95" s="71"/>
      <c r="BN95" s="71"/>
      <c r="BO95" s="71"/>
      <c r="BP95" s="71"/>
      <c r="BQ95" s="71"/>
      <c r="BR95" s="71"/>
      <c r="BS95" s="71"/>
      <c r="BT95" s="71"/>
      <c r="BU95" s="71"/>
      <c r="BV95" s="71"/>
      <c r="BW95" s="71"/>
      <c r="BX95" s="71"/>
      <c r="BY95" s="71"/>
      <c r="BZ95" s="71"/>
      <c r="CA95" s="71"/>
      <c r="CB95" s="71"/>
      <c r="CC95" s="71"/>
      <c r="CD95" s="71"/>
      <c r="CE95" s="71"/>
      <c r="CF95" s="71"/>
      <c r="CG95" s="71"/>
    </row>
    <row r="96" spans="52:85">
      <c r="AZ96" t="s">
        <v>775</v>
      </c>
      <c r="BA96" s="71"/>
      <c r="BB96" s="71"/>
      <c r="BC96" s="71"/>
      <c r="BD96" s="71"/>
      <c r="BE96" s="71"/>
      <c r="BF96" s="71"/>
      <c r="BG96" s="71"/>
      <c r="BH96" s="71"/>
      <c r="BI96" s="71"/>
      <c r="BJ96" s="71"/>
      <c r="BK96" s="71"/>
      <c r="BL96" s="179" t="s">
        <v>547</v>
      </c>
      <c r="BM96" s="71"/>
      <c r="BN96" s="71"/>
      <c r="BO96" s="71"/>
      <c r="BP96" s="71"/>
      <c r="BQ96" s="71"/>
      <c r="BR96" s="71"/>
      <c r="BS96" s="71"/>
      <c r="BT96" s="71"/>
      <c r="BU96" s="71"/>
      <c r="BV96" s="71"/>
      <c r="BW96" s="71"/>
      <c r="BX96" s="71"/>
      <c r="BY96" s="71"/>
      <c r="BZ96" s="71"/>
      <c r="CA96" s="71"/>
      <c r="CB96" s="71"/>
      <c r="CC96" s="71"/>
      <c r="CD96" s="71"/>
      <c r="CE96" s="71"/>
      <c r="CF96" s="71"/>
      <c r="CG96" s="71"/>
    </row>
    <row r="97" spans="52:85" ht="15">
      <c r="AZ97" s="193" t="s">
        <v>776</v>
      </c>
      <c r="BA97" s="71"/>
      <c r="BB97" s="71"/>
      <c r="BC97" s="71"/>
      <c r="BD97" s="71"/>
      <c r="BE97" s="71"/>
      <c r="BF97" s="71"/>
      <c r="BG97" s="71"/>
      <c r="BH97" s="71"/>
      <c r="BI97" s="71"/>
      <c r="BJ97" s="71"/>
      <c r="BK97" s="71"/>
      <c r="BL97" s="179" t="s">
        <v>94</v>
      </c>
      <c r="BM97" s="71"/>
      <c r="BN97" s="71"/>
      <c r="BO97" s="71"/>
      <c r="BP97" s="71"/>
      <c r="BQ97" s="71"/>
      <c r="BR97" s="71"/>
      <c r="BS97" s="71"/>
      <c r="BT97" s="71"/>
      <c r="BU97" s="71"/>
      <c r="BV97" s="71"/>
      <c r="BW97" s="71"/>
      <c r="BX97" s="71"/>
      <c r="BY97" s="71"/>
      <c r="BZ97" s="71"/>
      <c r="CA97" s="71"/>
      <c r="CB97" s="71"/>
      <c r="CC97" s="71"/>
      <c r="CD97" s="71"/>
      <c r="CE97" s="71"/>
      <c r="CF97" s="71"/>
      <c r="CG97" s="71"/>
    </row>
    <row r="98" spans="52:85">
      <c r="AZ98" t="s">
        <v>800</v>
      </c>
      <c r="BA98" s="71"/>
      <c r="BB98" s="71"/>
      <c r="BC98" s="71"/>
      <c r="BD98" s="71"/>
      <c r="BE98" s="71"/>
      <c r="BF98" s="71"/>
      <c r="BG98" s="71"/>
      <c r="BH98" s="71"/>
      <c r="BI98" s="71"/>
      <c r="BJ98" s="71"/>
      <c r="BK98" s="71"/>
      <c r="BL98" s="179" t="s">
        <v>548</v>
      </c>
      <c r="BM98" s="71"/>
      <c r="BN98" s="71"/>
      <c r="BO98" s="71"/>
      <c r="BP98" s="71"/>
      <c r="BQ98" s="71"/>
      <c r="BR98" s="71"/>
      <c r="BS98" s="71"/>
      <c r="BT98" s="71"/>
      <c r="BU98" s="71"/>
      <c r="BV98" s="71"/>
      <c r="BW98" s="71"/>
      <c r="BX98" s="71"/>
      <c r="BY98" s="71"/>
      <c r="BZ98" s="71"/>
      <c r="CA98" s="71"/>
      <c r="CB98" s="71"/>
      <c r="CC98" s="71"/>
      <c r="CD98" s="71"/>
      <c r="CE98" s="71"/>
      <c r="CF98" s="71"/>
      <c r="CG98" s="71"/>
    </row>
    <row r="99" spans="52:85">
      <c r="AZ99" t="s">
        <v>801</v>
      </c>
      <c r="BA99" s="71"/>
      <c r="BB99" s="71"/>
      <c r="BC99" s="71"/>
      <c r="BD99" s="71"/>
      <c r="BE99" s="71"/>
      <c r="BF99" s="71"/>
      <c r="BG99" s="71"/>
      <c r="BH99" s="71"/>
      <c r="BI99" s="71"/>
      <c r="BJ99" s="71"/>
      <c r="BK99" s="71"/>
      <c r="BL99" s="179" t="s">
        <v>549</v>
      </c>
      <c r="BM99" s="71"/>
      <c r="BN99" s="71"/>
      <c r="BO99" s="71"/>
      <c r="BP99" s="71"/>
      <c r="BQ99" s="71"/>
      <c r="BR99" s="71"/>
      <c r="BS99" s="71"/>
      <c r="BT99" s="71"/>
      <c r="BU99" s="71"/>
      <c r="BV99" s="71"/>
      <c r="BW99" s="71"/>
      <c r="BX99" s="71"/>
      <c r="BY99" s="71"/>
      <c r="BZ99" s="71"/>
      <c r="CA99" s="71"/>
      <c r="CB99" s="71"/>
      <c r="CC99" s="71"/>
      <c r="CD99" s="71"/>
      <c r="CE99" s="71"/>
      <c r="CF99" s="71"/>
      <c r="CG99" s="71"/>
    </row>
    <row r="100" spans="52:85">
      <c r="AZ100" t="s">
        <v>802</v>
      </c>
      <c r="BA100" s="71"/>
      <c r="BB100" s="71"/>
      <c r="BC100" s="71"/>
      <c r="BD100" s="71"/>
      <c r="BE100" s="71"/>
      <c r="BF100" s="71"/>
      <c r="BG100" s="71"/>
      <c r="BH100" s="71"/>
      <c r="BI100" s="71"/>
      <c r="BJ100" s="71"/>
      <c r="BK100" s="71"/>
      <c r="BL100" s="179" t="s">
        <v>550</v>
      </c>
      <c r="BM100" s="71"/>
      <c r="BN100" s="71"/>
      <c r="BO100" s="71"/>
      <c r="BP100" s="71"/>
      <c r="BQ100" s="71"/>
      <c r="BR100" s="71"/>
      <c r="BS100" s="71"/>
      <c r="BT100" s="71"/>
      <c r="BU100" s="71"/>
      <c r="BV100" s="71"/>
      <c r="BW100" s="71"/>
      <c r="BX100" s="71"/>
      <c r="BY100" s="71"/>
      <c r="BZ100" s="71"/>
      <c r="CA100" s="71"/>
      <c r="CB100" s="71"/>
      <c r="CC100" s="71"/>
      <c r="CD100" s="71"/>
      <c r="CE100" s="71"/>
      <c r="CF100" s="71"/>
      <c r="CG100" s="71"/>
    </row>
    <row r="101" spans="52:85" ht="15">
      <c r="AZ101" s="193" t="s">
        <v>777</v>
      </c>
      <c r="BA101" s="71"/>
      <c r="BB101" s="71"/>
      <c r="BC101" s="71"/>
      <c r="BD101" s="71"/>
      <c r="BE101" s="71"/>
      <c r="BF101" s="71"/>
      <c r="BG101" s="71"/>
      <c r="BH101" s="71"/>
      <c r="BI101" s="71"/>
      <c r="BJ101" s="71"/>
      <c r="BK101" s="71"/>
      <c r="BL101" s="179" t="s">
        <v>551</v>
      </c>
      <c r="BM101" s="71"/>
      <c r="BN101" s="71"/>
      <c r="BO101" s="71"/>
      <c r="BP101" s="71"/>
      <c r="BQ101" s="71"/>
      <c r="BR101" s="71"/>
      <c r="BS101" s="71"/>
      <c r="BT101" s="71"/>
      <c r="BU101" s="71"/>
      <c r="BV101" s="71"/>
      <c r="BW101" s="71"/>
      <c r="BX101" s="71"/>
      <c r="BY101" s="71"/>
      <c r="BZ101" s="71"/>
      <c r="CA101" s="71"/>
      <c r="CB101" s="71"/>
      <c r="CC101" s="71"/>
      <c r="CD101" s="71"/>
      <c r="CE101" s="71"/>
      <c r="CF101" s="71"/>
      <c r="CG101" s="71"/>
    </row>
    <row r="102" spans="52:85">
      <c r="AZ102" t="s">
        <v>778</v>
      </c>
      <c r="BA102" s="71"/>
      <c r="BB102" s="71"/>
      <c r="BC102" s="71"/>
      <c r="BD102" s="71"/>
      <c r="BE102" s="71"/>
      <c r="BF102" s="71"/>
      <c r="BG102" s="71"/>
      <c r="BH102" s="71"/>
      <c r="BI102" s="71"/>
      <c r="BJ102" s="71"/>
      <c r="BK102" s="71"/>
      <c r="BL102" s="179" t="s">
        <v>552</v>
      </c>
      <c r="BM102" s="71"/>
      <c r="BN102" s="71"/>
      <c r="BO102" s="71"/>
      <c r="BP102" s="71"/>
      <c r="BQ102" s="71"/>
      <c r="BR102" s="71"/>
      <c r="BS102" s="71"/>
      <c r="BT102" s="71"/>
      <c r="BU102" s="71"/>
      <c r="BV102" s="71"/>
      <c r="BW102" s="71"/>
      <c r="BX102" s="71"/>
      <c r="BY102" s="71"/>
      <c r="BZ102" s="71"/>
      <c r="CA102" s="71"/>
      <c r="CB102" s="71"/>
      <c r="CC102" s="71"/>
      <c r="CD102" s="71"/>
      <c r="CE102" s="71"/>
      <c r="CF102" s="71"/>
      <c r="CG102" s="71"/>
    </row>
    <row r="103" spans="52:85" ht="15">
      <c r="AZ103" s="193" t="s">
        <v>779</v>
      </c>
      <c r="BA103" s="71"/>
      <c r="BB103" s="71"/>
      <c r="BC103" s="71"/>
      <c r="BD103" s="71"/>
      <c r="BE103" s="71"/>
      <c r="BF103" s="71"/>
      <c r="BG103" s="71"/>
      <c r="BH103" s="71"/>
      <c r="BI103" s="71"/>
      <c r="BJ103" s="71"/>
      <c r="BK103" s="71"/>
      <c r="BL103" s="179" t="s">
        <v>553</v>
      </c>
      <c r="BM103" s="71"/>
      <c r="BN103" s="71"/>
      <c r="BO103" s="71"/>
      <c r="BP103" s="71"/>
      <c r="BQ103" s="71"/>
      <c r="BR103" s="71"/>
      <c r="BS103" s="71"/>
      <c r="BT103" s="71"/>
      <c r="BU103" s="71"/>
      <c r="BV103" s="71"/>
      <c r="BW103" s="71"/>
      <c r="BX103" s="71"/>
      <c r="BY103" s="71"/>
      <c r="BZ103" s="71"/>
      <c r="CA103" s="71"/>
      <c r="CB103" s="71"/>
      <c r="CC103" s="71"/>
      <c r="CD103" s="71"/>
      <c r="CE103" s="71"/>
      <c r="CF103" s="71"/>
      <c r="CG103" s="71"/>
    </row>
    <row r="104" spans="52:85">
      <c r="AZ104" t="s">
        <v>780</v>
      </c>
      <c r="BA104" s="71"/>
      <c r="BB104" s="71"/>
      <c r="BC104" s="71"/>
      <c r="BD104" s="71"/>
      <c r="BE104" s="71"/>
      <c r="BF104" s="71"/>
      <c r="BG104" s="71"/>
      <c r="BH104" s="71"/>
      <c r="BI104" s="71"/>
      <c r="BJ104" s="71"/>
      <c r="BK104" s="71"/>
      <c r="BL104" s="179" t="s">
        <v>646</v>
      </c>
      <c r="BM104" s="71"/>
      <c r="BN104" s="71"/>
      <c r="BO104" s="71"/>
      <c r="BP104" s="71"/>
      <c r="BQ104" s="71"/>
      <c r="BR104" s="71"/>
      <c r="BS104" s="71"/>
      <c r="BT104" s="71"/>
      <c r="BU104" s="71"/>
      <c r="BV104" s="71"/>
      <c r="BW104" s="71"/>
      <c r="BX104" s="71"/>
      <c r="BY104" s="71"/>
      <c r="BZ104" s="71"/>
      <c r="CA104" s="71"/>
      <c r="CB104" s="71"/>
      <c r="CC104" s="71"/>
      <c r="CD104" s="71"/>
      <c r="CE104" s="71"/>
      <c r="CF104" s="71"/>
      <c r="CG104" s="71"/>
    </row>
    <row r="105" spans="52:85">
      <c r="AZ105" t="s">
        <v>781</v>
      </c>
      <c r="BA105" s="71"/>
      <c r="BB105" s="71"/>
      <c r="BC105" s="71"/>
      <c r="BD105" s="71"/>
      <c r="BE105" s="71"/>
      <c r="BF105" s="71"/>
      <c r="BG105" s="71"/>
      <c r="BH105" s="71"/>
      <c r="BI105" s="71"/>
      <c r="BJ105" s="71"/>
      <c r="BK105" s="71"/>
      <c r="BL105" s="179" t="s">
        <v>81</v>
      </c>
      <c r="BM105" s="71"/>
      <c r="BN105" s="71"/>
      <c r="BO105" s="71"/>
      <c r="BP105" s="71"/>
      <c r="BQ105" s="71"/>
      <c r="BR105" s="71"/>
      <c r="BS105" s="71"/>
      <c r="BT105" s="71"/>
      <c r="BU105" s="71"/>
      <c r="BV105" s="71"/>
      <c r="BW105" s="71"/>
      <c r="BX105" s="71"/>
      <c r="BY105" s="71"/>
      <c r="BZ105" s="71"/>
      <c r="CA105" s="71"/>
      <c r="CB105" s="71"/>
      <c r="CC105" s="71"/>
      <c r="CD105" s="71"/>
      <c r="CE105" s="71"/>
      <c r="CF105" s="71"/>
      <c r="CG105" s="71"/>
    </row>
    <row r="106" spans="52:85">
      <c r="AZ106" t="s">
        <v>782</v>
      </c>
      <c r="BA106" s="71"/>
      <c r="BB106" s="71"/>
      <c r="BC106" s="71"/>
      <c r="BD106" s="71"/>
      <c r="BE106" s="71"/>
      <c r="BF106" s="71"/>
      <c r="BG106" s="71"/>
      <c r="BH106" s="71"/>
      <c r="BI106" s="71"/>
      <c r="BJ106" s="71"/>
      <c r="BK106" s="71"/>
      <c r="BL106" s="179" t="s">
        <v>554</v>
      </c>
      <c r="BM106" s="71"/>
      <c r="BN106" s="71"/>
      <c r="BO106" s="71"/>
      <c r="BP106" s="71"/>
      <c r="BQ106" s="71"/>
      <c r="BR106" s="71"/>
      <c r="BS106" s="71"/>
      <c r="BT106" s="71"/>
      <c r="BU106" s="71"/>
      <c r="BV106" s="71"/>
      <c r="BW106" s="71"/>
      <c r="BX106" s="71"/>
      <c r="BY106" s="71"/>
      <c r="BZ106" s="71"/>
      <c r="CA106" s="71"/>
      <c r="CB106" s="71"/>
      <c r="CC106" s="71"/>
      <c r="CD106" s="71"/>
      <c r="CE106" s="71"/>
      <c r="CF106" s="71"/>
      <c r="CG106" s="71"/>
    </row>
    <row r="107" spans="52:85">
      <c r="AZ107" t="s">
        <v>783</v>
      </c>
      <c r="BA107" s="71"/>
      <c r="BB107" s="71"/>
      <c r="BC107" s="71"/>
      <c r="BD107" s="71"/>
      <c r="BE107" s="71"/>
      <c r="BF107" s="71"/>
      <c r="BG107" s="71"/>
      <c r="BH107" s="71"/>
      <c r="BI107" s="71"/>
      <c r="BJ107" s="71"/>
      <c r="BK107" s="71"/>
      <c r="BL107" s="179" t="s">
        <v>555</v>
      </c>
      <c r="BM107" s="71"/>
      <c r="BN107" s="71"/>
      <c r="BO107" s="71"/>
      <c r="BP107" s="71"/>
      <c r="BQ107" s="71"/>
      <c r="BR107" s="71"/>
      <c r="BS107" s="71"/>
      <c r="BT107" s="71"/>
      <c r="BU107" s="71"/>
      <c r="BV107" s="71"/>
      <c r="BW107" s="71"/>
      <c r="BX107" s="71"/>
      <c r="BY107" s="71"/>
      <c r="BZ107" s="71"/>
      <c r="CA107" s="71"/>
      <c r="CB107" s="71"/>
      <c r="CC107" s="71"/>
      <c r="CD107" s="71"/>
      <c r="CE107" s="71"/>
      <c r="CF107" s="71"/>
      <c r="CG107" s="71"/>
    </row>
    <row r="108" spans="52:85" ht="15">
      <c r="AZ108" s="193" t="s">
        <v>784</v>
      </c>
      <c r="BA108" s="71"/>
      <c r="BB108" s="71"/>
      <c r="BC108" s="71"/>
      <c r="BD108" s="71"/>
      <c r="BE108" s="71"/>
      <c r="BF108" s="71"/>
      <c r="BG108" s="71"/>
      <c r="BH108" s="71"/>
      <c r="BI108" s="71"/>
      <c r="BJ108" s="71"/>
      <c r="BK108" s="71"/>
      <c r="BL108" s="179" t="s">
        <v>556</v>
      </c>
      <c r="BM108" s="71"/>
      <c r="BN108" s="71"/>
      <c r="BO108" s="71"/>
      <c r="BP108" s="71"/>
      <c r="BQ108" s="71"/>
      <c r="BR108" s="71"/>
      <c r="BS108" s="71"/>
      <c r="BT108" s="71"/>
      <c r="BU108" s="71"/>
      <c r="BV108" s="71"/>
      <c r="BW108" s="71"/>
      <c r="BX108" s="71"/>
      <c r="BY108" s="71"/>
      <c r="BZ108" s="71"/>
      <c r="CA108" s="71"/>
      <c r="CB108" s="71"/>
      <c r="CC108" s="71"/>
      <c r="CD108" s="71"/>
      <c r="CE108" s="71"/>
      <c r="CF108" s="71"/>
      <c r="CG108" s="71"/>
    </row>
    <row r="109" spans="52:85">
      <c r="AZ109" t="s">
        <v>785</v>
      </c>
      <c r="BA109" s="71"/>
      <c r="BB109" s="71"/>
      <c r="BC109" s="71"/>
      <c r="BD109" s="71"/>
      <c r="BE109" s="71"/>
      <c r="BF109" s="71"/>
      <c r="BG109" s="71"/>
      <c r="BH109" s="71"/>
      <c r="BI109" s="71"/>
      <c r="BJ109" s="71"/>
      <c r="BK109" s="71"/>
      <c r="BL109" s="179" t="s">
        <v>557</v>
      </c>
      <c r="BM109" s="71"/>
      <c r="BN109" s="71"/>
      <c r="BO109" s="71"/>
      <c r="BP109" s="71"/>
      <c r="BQ109" s="71"/>
      <c r="BR109" s="71"/>
      <c r="BS109" s="71"/>
      <c r="BT109" s="71"/>
      <c r="BU109" s="71"/>
      <c r="BV109" s="71"/>
      <c r="BW109" s="71"/>
      <c r="BX109" s="71"/>
      <c r="BY109" s="71"/>
      <c r="BZ109" s="71"/>
      <c r="CA109" s="71"/>
      <c r="CB109" s="71"/>
      <c r="CC109" s="71"/>
      <c r="CD109" s="71"/>
      <c r="CE109" s="71"/>
      <c r="CF109" s="71"/>
      <c r="CG109" s="71"/>
    </row>
    <row r="110" spans="52:85">
      <c r="AZ110" t="s">
        <v>786</v>
      </c>
      <c r="BA110" s="71"/>
      <c r="BB110" s="71"/>
      <c r="BC110" s="71"/>
      <c r="BD110" s="71"/>
      <c r="BE110" s="71"/>
      <c r="BF110" s="71"/>
      <c r="BG110" s="71"/>
      <c r="BH110" s="71"/>
      <c r="BI110" s="71"/>
      <c r="BJ110" s="71"/>
      <c r="BK110" s="71"/>
      <c r="BL110" s="179" t="s">
        <v>558</v>
      </c>
      <c r="BM110" s="71"/>
      <c r="BN110" s="71"/>
      <c r="BO110" s="71"/>
      <c r="BP110" s="71"/>
      <c r="BQ110" s="71"/>
      <c r="BR110" s="71"/>
      <c r="BS110" s="71"/>
      <c r="BT110" s="71"/>
      <c r="BU110" s="71"/>
      <c r="BV110" s="71"/>
      <c r="BW110" s="71"/>
      <c r="BX110" s="71"/>
      <c r="BY110" s="71"/>
      <c r="BZ110" s="71"/>
      <c r="CA110" s="71"/>
      <c r="CB110" s="71"/>
      <c r="CC110" s="71"/>
      <c r="CD110" s="71"/>
      <c r="CE110" s="71"/>
      <c r="CF110" s="71"/>
      <c r="CG110" s="71"/>
    </row>
    <row r="111" spans="52:85">
      <c r="AZ111" t="s">
        <v>787</v>
      </c>
      <c r="BA111" s="71"/>
      <c r="BB111" s="71"/>
      <c r="BC111" s="71"/>
      <c r="BD111" s="71"/>
      <c r="BE111" s="71"/>
      <c r="BF111" s="71"/>
      <c r="BG111" s="71"/>
      <c r="BH111" s="71"/>
      <c r="BI111" s="71"/>
      <c r="BJ111" s="71"/>
      <c r="BK111" s="71"/>
      <c r="BL111" s="179" t="s">
        <v>559</v>
      </c>
      <c r="BM111" s="71"/>
      <c r="BN111" s="71"/>
      <c r="BO111" s="71"/>
      <c r="BP111" s="71"/>
      <c r="BQ111" s="71"/>
      <c r="BR111" s="71"/>
      <c r="BS111" s="71"/>
      <c r="BT111" s="71"/>
      <c r="BU111" s="71"/>
      <c r="BV111" s="71"/>
      <c r="BW111" s="71"/>
      <c r="BX111" s="71"/>
      <c r="BY111" s="71"/>
      <c r="BZ111" s="71"/>
      <c r="CA111" s="71"/>
      <c r="CB111" s="71"/>
      <c r="CC111" s="71"/>
      <c r="CD111" s="71"/>
      <c r="CE111" s="71"/>
      <c r="CF111" s="71"/>
      <c r="CG111" s="71"/>
    </row>
    <row r="112" spans="52:85">
      <c r="AZ112" t="s">
        <v>788</v>
      </c>
      <c r="BA112" s="71"/>
      <c r="BB112" s="71"/>
      <c r="BC112" s="71"/>
      <c r="BD112" s="71"/>
      <c r="BE112" s="71"/>
      <c r="BF112" s="71"/>
      <c r="BG112" s="71"/>
      <c r="BH112" s="71"/>
      <c r="BI112" s="71"/>
      <c r="BJ112" s="71"/>
      <c r="BK112" s="71"/>
      <c r="BL112" s="179" t="s">
        <v>560</v>
      </c>
      <c r="BM112" s="71"/>
      <c r="BN112" s="71"/>
      <c r="BO112" s="71"/>
      <c r="BP112" s="71"/>
      <c r="BQ112" s="71"/>
      <c r="BR112" s="71"/>
      <c r="BS112" s="71"/>
      <c r="BT112" s="71"/>
      <c r="BU112" s="71"/>
      <c r="BV112" s="71"/>
      <c r="BW112" s="71"/>
      <c r="BX112" s="71"/>
      <c r="BY112" s="71"/>
      <c r="BZ112" s="71"/>
      <c r="CA112" s="71"/>
      <c r="CB112" s="71"/>
      <c r="CC112" s="71"/>
      <c r="CD112" s="71"/>
      <c r="CE112" s="71"/>
      <c r="CF112" s="71"/>
      <c r="CG112" s="71"/>
    </row>
    <row r="113" spans="52:85">
      <c r="AZ113" t="s">
        <v>789</v>
      </c>
      <c r="BA113" s="71"/>
      <c r="BB113" s="71"/>
      <c r="BC113" s="71"/>
      <c r="BD113" s="71"/>
      <c r="BE113" s="71"/>
      <c r="BF113" s="71"/>
      <c r="BG113" s="71"/>
      <c r="BH113" s="71"/>
      <c r="BI113" s="71"/>
      <c r="BJ113" s="71"/>
      <c r="BK113" s="71"/>
      <c r="BL113" s="179" t="s">
        <v>82</v>
      </c>
      <c r="BM113" s="71"/>
      <c r="BN113" s="71"/>
      <c r="BO113" s="71"/>
      <c r="BP113" s="71"/>
      <c r="BQ113" s="71"/>
      <c r="BR113" s="71"/>
      <c r="BS113" s="71"/>
      <c r="BT113" s="71"/>
      <c r="BU113" s="71"/>
      <c r="BV113" s="71"/>
      <c r="BW113" s="71"/>
      <c r="BX113" s="71"/>
      <c r="BY113" s="71"/>
      <c r="BZ113" s="71"/>
      <c r="CA113" s="71"/>
      <c r="CB113" s="71"/>
      <c r="CC113" s="71"/>
      <c r="CD113" s="71"/>
      <c r="CE113" s="71"/>
      <c r="CF113" s="71"/>
      <c r="CG113" s="71"/>
    </row>
    <row r="114" spans="52:85">
      <c r="AZ114" t="s">
        <v>790</v>
      </c>
      <c r="BA114" s="71"/>
      <c r="BB114" s="71"/>
      <c r="BC114" s="71"/>
      <c r="BD114" s="71"/>
      <c r="BE114" s="71"/>
      <c r="BF114" s="71"/>
      <c r="BG114" s="71"/>
      <c r="BH114" s="71"/>
      <c r="BI114" s="71"/>
      <c r="BJ114" s="71"/>
      <c r="BK114" s="71"/>
      <c r="BL114" s="179" t="s">
        <v>561</v>
      </c>
      <c r="BM114" s="71"/>
      <c r="BN114" s="71"/>
      <c r="BO114" s="71"/>
      <c r="BP114" s="71"/>
      <c r="BQ114" s="71"/>
      <c r="BR114" s="71"/>
      <c r="BS114" s="71"/>
      <c r="BT114" s="71"/>
      <c r="BU114" s="71"/>
      <c r="BV114" s="71"/>
      <c r="BW114" s="71"/>
      <c r="BX114" s="71"/>
      <c r="BY114" s="71"/>
      <c r="BZ114" s="71"/>
      <c r="CA114" s="71"/>
      <c r="CB114" s="71"/>
      <c r="CC114" s="71"/>
      <c r="CD114" s="71"/>
      <c r="CE114" s="71"/>
      <c r="CF114" s="71"/>
      <c r="CG114" s="71"/>
    </row>
    <row r="115" spans="52:85" ht="15">
      <c r="AZ115" s="193" t="s">
        <v>791</v>
      </c>
      <c r="BA115" s="71"/>
      <c r="BB115" s="71"/>
      <c r="BC115" s="71"/>
      <c r="BD115" s="71"/>
      <c r="BE115" s="71"/>
      <c r="BF115" s="71"/>
      <c r="BG115" s="71"/>
      <c r="BH115" s="71"/>
      <c r="BI115" s="71"/>
      <c r="BJ115" s="71"/>
      <c r="BK115" s="71"/>
      <c r="BL115" s="179" t="s">
        <v>562</v>
      </c>
      <c r="BM115" s="71"/>
      <c r="BN115" s="71"/>
      <c r="BO115" s="71"/>
      <c r="BP115" s="71"/>
      <c r="BQ115" s="71"/>
      <c r="BR115" s="71"/>
      <c r="BS115" s="71"/>
      <c r="BT115" s="71"/>
      <c r="BU115" s="71"/>
      <c r="BV115" s="71"/>
      <c r="BW115" s="71"/>
      <c r="BX115" s="71"/>
      <c r="BY115" s="71"/>
      <c r="BZ115" s="71"/>
      <c r="CA115" s="71"/>
      <c r="CB115" s="71"/>
      <c r="CC115" s="71"/>
      <c r="CD115" s="71"/>
      <c r="CE115" s="71"/>
      <c r="CF115" s="71"/>
      <c r="CG115" s="71"/>
    </row>
    <row r="116" spans="52:85">
      <c r="AZ116" t="s">
        <v>792</v>
      </c>
      <c r="BA116" s="71"/>
      <c r="BB116" s="71"/>
      <c r="BC116" s="71"/>
      <c r="BD116" s="71"/>
      <c r="BE116" s="71"/>
      <c r="BF116" s="71"/>
      <c r="BG116" s="71"/>
      <c r="BH116" s="71"/>
      <c r="BI116" s="71"/>
      <c r="BJ116" s="71"/>
      <c r="BK116" s="71"/>
      <c r="BL116" s="179" t="s">
        <v>563</v>
      </c>
      <c r="BM116" s="71"/>
      <c r="BN116" s="71"/>
      <c r="BO116" s="71"/>
      <c r="BP116" s="71"/>
      <c r="BQ116" s="71"/>
      <c r="BR116" s="71"/>
      <c r="BS116" s="71"/>
      <c r="BT116" s="71"/>
      <c r="BU116" s="71"/>
      <c r="BV116" s="71"/>
      <c r="BW116" s="71"/>
      <c r="BX116" s="71"/>
      <c r="BY116" s="71"/>
      <c r="BZ116" s="71"/>
      <c r="CA116" s="71"/>
      <c r="CB116" s="71"/>
      <c r="CC116" s="71"/>
      <c r="CD116" s="71"/>
      <c r="CE116" s="71"/>
      <c r="CF116" s="71"/>
      <c r="CG116" s="71"/>
    </row>
    <row r="117" spans="52:85" ht="15">
      <c r="AZ117" s="193" t="s">
        <v>793</v>
      </c>
      <c r="BA117" s="71"/>
      <c r="BB117" s="71"/>
      <c r="BC117" s="71"/>
      <c r="BD117" s="71"/>
      <c r="BE117" s="71"/>
      <c r="BF117" s="71"/>
      <c r="BG117" s="71"/>
      <c r="BH117" s="71"/>
      <c r="BI117" s="71"/>
      <c r="BJ117" s="71"/>
      <c r="BK117" s="71"/>
      <c r="BL117" s="179" t="s">
        <v>564</v>
      </c>
      <c r="BM117" s="71"/>
      <c r="BN117" s="71"/>
      <c r="BO117" s="71"/>
      <c r="BP117" s="71"/>
      <c r="BQ117" s="71"/>
      <c r="BR117" s="71"/>
      <c r="BS117" s="71"/>
      <c r="BT117" s="71"/>
      <c r="BU117" s="71"/>
      <c r="BV117" s="71"/>
      <c r="BW117" s="71"/>
      <c r="BX117" s="71"/>
      <c r="BY117" s="71"/>
      <c r="BZ117" s="71"/>
      <c r="CA117" s="71"/>
      <c r="CB117" s="71"/>
      <c r="CC117" s="71"/>
      <c r="CD117" s="71"/>
      <c r="CE117" s="71"/>
      <c r="CF117" s="71"/>
      <c r="CG117" s="71"/>
    </row>
    <row r="118" spans="52:85">
      <c r="AZ118" t="s">
        <v>794</v>
      </c>
      <c r="BA118" s="71"/>
      <c r="BB118" s="71"/>
      <c r="BC118" s="71"/>
      <c r="BD118" s="71"/>
      <c r="BE118" s="71"/>
      <c r="BF118" s="71"/>
      <c r="BG118" s="71"/>
      <c r="BH118" s="71"/>
      <c r="BI118" s="71"/>
      <c r="BJ118" s="71"/>
      <c r="BK118" s="71"/>
      <c r="BL118" s="179" t="s">
        <v>565</v>
      </c>
      <c r="BM118" s="71"/>
      <c r="BN118" s="71"/>
      <c r="BO118" s="71"/>
      <c r="BP118" s="71"/>
      <c r="BQ118" s="71"/>
      <c r="BR118" s="71"/>
      <c r="BS118" s="71"/>
      <c r="BT118" s="71"/>
      <c r="BU118" s="71"/>
      <c r="BV118" s="71"/>
      <c r="BW118" s="71"/>
      <c r="BX118" s="71"/>
      <c r="BY118" s="71"/>
      <c r="BZ118" s="71"/>
      <c r="CA118" s="71"/>
      <c r="CB118" s="71"/>
      <c r="CC118" s="71"/>
      <c r="CD118" s="71"/>
      <c r="CE118" s="71"/>
      <c r="CF118" s="71"/>
      <c r="CG118" s="71"/>
    </row>
    <row r="119" spans="52:85">
      <c r="AZ119" s="71"/>
      <c r="BA119" s="71"/>
      <c r="BB119" s="71"/>
      <c r="BC119" s="71"/>
      <c r="BD119" s="71"/>
      <c r="BE119" s="71"/>
      <c r="BF119" s="71"/>
      <c r="BG119" s="71"/>
      <c r="BH119" s="71"/>
      <c r="BI119" s="71"/>
      <c r="BJ119" s="71"/>
      <c r="BK119" s="71"/>
      <c r="BL119" s="179" t="s">
        <v>566</v>
      </c>
      <c r="BM119" s="71"/>
      <c r="BN119" s="71"/>
      <c r="BO119" s="71"/>
      <c r="BP119" s="71"/>
      <c r="BQ119" s="71"/>
      <c r="BR119" s="71"/>
      <c r="BS119" s="71"/>
      <c r="BT119" s="71"/>
      <c r="BU119" s="71"/>
      <c r="BV119" s="71"/>
      <c r="BW119" s="71"/>
      <c r="BX119" s="71"/>
      <c r="BY119" s="71"/>
      <c r="BZ119" s="71"/>
      <c r="CA119" s="71"/>
      <c r="CB119" s="71"/>
      <c r="CC119" s="71"/>
      <c r="CD119" s="71"/>
      <c r="CE119" s="71"/>
      <c r="CF119" s="71"/>
      <c r="CG119" s="71"/>
    </row>
    <row r="120" spans="52:85">
      <c r="AZ120" s="71"/>
      <c r="BA120" s="71"/>
      <c r="BB120" s="71"/>
      <c r="BC120" s="71"/>
      <c r="BD120" s="71"/>
      <c r="BE120" s="71"/>
      <c r="BF120" s="71"/>
      <c r="BG120" s="71"/>
      <c r="BH120" s="71"/>
      <c r="BI120" s="71"/>
      <c r="BJ120" s="71"/>
      <c r="BK120" s="71"/>
      <c r="BL120" s="179" t="s">
        <v>567</v>
      </c>
      <c r="BM120" s="71"/>
      <c r="BN120" s="71"/>
      <c r="BO120" s="71"/>
      <c r="BP120" s="71"/>
      <c r="BQ120" s="71"/>
      <c r="BR120" s="71"/>
      <c r="BS120" s="71"/>
      <c r="BT120" s="71"/>
      <c r="BU120" s="71"/>
      <c r="BV120" s="71"/>
      <c r="BW120" s="71"/>
      <c r="BX120" s="71"/>
      <c r="BY120" s="71"/>
      <c r="BZ120" s="71"/>
      <c r="CA120" s="71"/>
      <c r="CB120" s="71"/>
      <c r="CC120" s="71"/>
      <c r="CD120" s="71"/>
      <c r="CE120" s="71"/>
      <c r="CF120" s="71"/>
      <c r="CG120" s="71"/>
    </row>
    <row r="121" spans="52:85">
      <c r="AZ121" s="71"/>
      <c r="BA121" s="71"/>
      <c r="BB121" s="71"/>
      <c r="BC121" s="71"/>
      <c r="BD121" s="71"/>
      <c r="BE121" s="71"/>
      <c r="BF121" s="71"/>
      <c r="BG121" s="71"/>
      <c r="BH121" s="71"/>
      <c r="BI121" s="71"/>
      <c r="BJ121" s="71"/>
      <c r="BK121" s="71"/>
      <c r="BL121" s="179" t="s">
        <v>568</v>
      </c>
      <c r="BM121" s="71"/>
      <c r="BN121" s="71"/>
      <c r="BO121" s="71"/>
      <c r="BP121" s="71"/>
      <c r="BQ121" s="71"/>
      <c r="BR121" s="71"/>
      <c r="BS121" s="71"/>
      <c r="BT121" s="71"/>
      <c r="BU121" s="71"/>
      <c r="BV121" s="71"/>
      <c r="BW121" s="71"/>
      <c r="BX121" s="71"/>
      <c r="BY121" s="71"/>
      <c r="BZ121" s="71"/>
      <c r="CA121" s="71"/>
      <c r="CB121" s="71"/>
      <c r="CC121" s="71"/>
      <c r="CD121" s="71"/>
      <c r="CE121" s="71"/>
      <c r="CF121" s="71"/>
      <c r="CG121" s="71"/>
    </row>
    <row r="122" spans="52:85">
      <c r="AZ122" s="71"/>
      <c r="BA122" s="71"/>
      <c r="BB122" s="71"/>
      <c r="BC122" s="71"/>
      <c r="BD122" s="71"/>
      <c r="BE122" s="71"/>
      <c r="BF122" s="71"/>
      <c r="BG122" s="71"/>
      <c r="BH122" s="71"/>
      <c r="BI122" s="71"/>
      <c r="BJ122" s="71"/>
      <c r="BK122" s="71"/>
      <c r="BL122" s="179" t="s">
        <v>569</v>
      </c>
      <c r="BM122" s="71"/>
      <c r="BN122" s="71"/>
      <c r="BO122" s="71"/>
      <c r="BP122" s="71"/>
      <c r="BQ122" s="71"/>
      <c r="BR122" s="71"/>
      <c r="BS122" s="71"/>
      <c r="BT122" s="71"/>
      <c r="BU122" s="71"/>
      <c r="BV122" s="71"/>
      <c r="BW122" s="71"/>
      <c r="BX122" s="71"/>
      <c r="BY122" s="71"/>
      <c r="BZ122" s="71"/>
      <c r="CA122" s="71"/>
      <c r="CB122" s="71"/>
      <c r="CC122" s="71"/>
      <c r="CD122" s="71"/>
      <c r="CE122" s="71"/>
      <c r="CF122" s="71"/>
      <c r="CG122" s="71"/>
    </row>
    <row r="123" spans="52:85">
      <c r="AZ123" s="71"/>
      <c r="BA123" s="71"/>
      <c r="BB123" s="71"/>
      <c r="BC123" s="71"/>
      <c r="BD123" s="71"/>
      <c r="BE123" s="71"/>
      <c r="BF123" s="71"/>
      <c r="BG123" s="71"/>
      <c r="BH123" s="71"/>
      <c r="BI123" s="71"/>
      <c r="BJ123" s="71"/>
      <c r="BK123" s="71"/>
      <c r="BL123" s="179" t="s">
        <v>570</v>
      </c>
      <c r="BM123" s="71"/>
      <c r="BN123" s="71"/>
      <c r="BO123" s="71"/>
      <c r="BP123" s="71"/>
      <c r="BQ123" s="71"/>
      <c r="BR123" s="71"/>
      <c r="BS123" s="71"/>
      <c r="BT123" s="71"/>
      <c r="BU123" s="71"/>
      <c r="BV123" s="71"/>
      <c r="BW123" s="71"/>
      <c r="BX123" s="71"/>
      <c r="BY123" s="71"/>
      <c r="BZ123" s="71"/>
      <c r="CA123" s="71"/>
      <c r="CB123" s="71"/>
      <c r="CC123" s="71"/>
      <c r="CD123" s="71"/>
      <c r="CE123" s="71"/>
      <c r="CF123" s="71"/>
      <c r="CG123" s="71"/>
    </row>
    <row r="124" spans="52:85">
      <c r="AZ124" s="71"/>
      <c r="BA124" s="71"/>
      <c r="BB124" s="71"/>
      <c r="BC124" s="71"/>
      <c r="BD124" s="71"/>
      <c r="BE124" s="71"/>
      <c r="BF124" s="71"/>
      <c r="BG124" s="71"/>
      <c r="BH124" s="71"/>
      <c r="BI124" s="71"/>
      <c r="BJ124" s="71"/>
      <c r="BK124" s="71"/>
      <c r="BL124" s="179" t="s">
        <v>571</v>
      </c>
      <c r="BM124" s="71"/>
      <c r="BN124" s="71"/>
      <c r="BO124" s="71"/>
      <c r="BP124" s="71"/>
      <c r="BQ124" s="71"/>
      <c r="BR124" s="71"/>
      <c r="BS124" s="71"/>
      <c r="BT124" s="71"/>
      <c r="BU124" s="71"/>
      <c r="BV124" s="71"/>
      <c r="BW124" s="71"/>
      <c r="BX124" s="71"/>
      <c r="BY124" s="71"/>
      <c r="BZ124" s="71"/>
      <c r="CA124" s="71"/>
      <c r="CB124" s="71"/>
      <c r="CC124" s="71"/>
      <c r="CD124" s="71"/>
      <c r="CE124" s="71"/>
      <c r="CF124" s="71"/>
      <c r="CG124" s="71"/>
    </row>
    <row r="125" spans="52:85">
      <c r="AZ125" s="71"/>
      <c r="BA125" s="71"/>
      <c r="BB125" s="71"/>
      <c r="BC125" s="71"/>
      <c r="BD125" s="71"/>
      <c r="BE125" s="71"/>
      <c r="BF125" s="71"/>
      <c r="BG125" s="71"/>
      <c r="BH125" s="71"/>
      <c r="BI125" s="71"/>
      <c r="BJ125" s="71"/>
      <c r="BK125" s="71"/>
      <c r="BL125" s="179" t="s">
        <v>572</v>
      </c>
      <c r="BM125" s="71"/>
      <c r="BN125" s="71"/>
      <c r="BO125" s="71"/>
      <c r="BP125" s="71"/>
      <c r="BQ125" s="71"/>
      <c r="BR125" s="71"/>
      <c r="BS125" s="71"/>
      <c r="BT125" s="71"/>
      <c r="BU125" s="71"/>
      <c r="BV125" s="71"/>
      <c r="BW125" s="71"/>
      <c r="BX125" s="71"/>
      <c r="BY125" s="71"/>
      <c r="BZ125" s="71"/>
      <c r="CA125" s="71"/>
      <c r="CB125" s="71"/>
      <c r="CC125" s="71"/>
      <c r="CD125" s="71"/>
      <c r="CE125" s="71"/>
      <c r="CF125" s="71"/>
      <c r="CG125" s="71"/>
    </row>
    <row r="126" spans="52:85">
      <c r="AZ126" s="71"/>
      <c r="BA126" s="71"/>
      <c r="BB126" s="71"/>
      <c r="BC126" s="71"/>
      <c r="BD126" s="71"/>
      <c r="BE126" s="71"/>
      <c r="BF126" s="71"/>
      <c r="BG126" s="71"/>
      <c r="BH126" s="71"/>
      <c r="BI126" s="71"/>
      <c r="BJ126" s="71"/>
      <c r="BK126" s="71"/>
      <c r="BL126" s="179" t="s">
        <v>573</v>
      </c>
      <c r="BM126" s="71"/>
      <c r="BN126" s="71"/>
      <c r="BO126" s="71"/>
      <c r="BP126" s="71"/>
      <c r="BQ126" s="71"/>
      <c r="BR126" s="71"/>
      <c r="BS126" s="71"/>
      <c r="BT126" s="71"/>
      <c r="BU126" s="71"/>
      <c r="BV126" s="71"/>
      <c r="BW126" s="71"/>
      <c r="BX126" s="71"/>
      <c r="BY126" s="71"/>
      <c r="BZ126" s="71"/>
      <c r="CA126" s="71"/>
      <c r="CB126" s="71"/>
      <c r="CC126" s="71"/>
      <c r="CD126" s="71"/>
      <c r="CE126" s="71"/>
      <c r="CF126" s="71"/>
      <c r="CG126" s="71"/>
    </row>
    <row r="127" spans="52:85">
      <c r="AZ127" s="71"/>
      <c r="BA127" s="71"/>
      <c r="BB127" s="71"/>
      <c r="BC127" s="71"/>
      <c r="BD127" s="71"/>
      <c r="BE127" s="71"/>
      <c r="BF127" s="71"/>
      <c r="BG127" s="71"/>
      <c r="BH127" s="71"/>
      <c r="BI127" s="71"/>
      <c r="BJ127" s="71"/>
      <c r="BK127" s="71"/>
      <c r="BL127" s="179" t="s">
        <v>574</v>
      </c>
      <c r="BM127" s="71"/>
      <c r="BN127" s="71"/>
      <c r="BO127" s="71"/>
      <c r="BP127" s="71"/>
      <c r="BQ127" s="71"/>
      <c r="BR127" s="71"/>
      <c r="BS127" s="71"/>
      <c r="BT127" s="71"/>
      <c r="BU127" s="71"/>
      <c r="BV127" s="71"/>
      <c r="BW127" s="71"/>
      <c r="BX127" s="71"/>
      <c r="BY127" s="71"/>
      <c r="BZ127" s="71"/>
      <c r="CA127" s="71"/>
      <c r="CB127" s="71"/>
      <c r="CC127" s="71"/>
      <c r="CD127" s="71"/>
      <c r="CE127" s="71"/>
      <c r="CF127" s="71"/>
      <c r="CG127" s="71"/>
    </row>
    <row r="128" spans="52:85">
      <c r="AZ128" s="71"/>
      <c r="BA128" s="71"/>
      <c r="BB128" s="71"/>
      <c r="BC128" s="71"/>
      <c r="BD128" s="71"/>
      <c r="BE128" s="71"/>
      <c r="BF128" s="71"/>
      <c r="BG128" s="71"/>
      <c r="BH128" s="71"/>
      <c r="BI128" s="71"/>
      <c r="BJ128" s="71"/>
      <c r="BK128" s="71"/>
      <c r="BL128" s="179" t="s">
        <v>575</v>
      </c>
      <c r="BM128" s="71"/>
      <c r="BN128" s="71"/>
      <c r="BO128" s="71"/>
      <c r="BP128" s="71"/>
      <c r="BQ128" s="71"/>
      <c r="BR128" s="71"/>
      <c r="BS128" s="71"/>
      <c r="BT128" s="71"/>
      <c r="BU128" s="71"/>
      <c r="BV128" s="71"/>
      <c r="BW128" s="71"/>
      <c r="BX128" s="71"/>
      <c r="BY128" s="71"/>
      <c r="BZ128" s="71"/>
      <c r="CA128" s="71"/>
      <c r="CB128" s="71"/>
      <c r="CC128" s="71"/>
      <c r="CD128" s="71"/>
      <c r="CE128" s="71"/>
      <c r="CF128" s="71"/>
      <c r="CG128" s="71"/>
    </row>
    <row r="129" spans="52:85">
      <c r="AZ129" s="71"/>
      <c r="BA129" s="71"/>
      <c r="BB129" s="71"/>
      <c r="BC129" s="71"/>
      <c r="BD129" s="71"/>
      <c r="BE129" s="71"/>
      <c r="BF129" s="71"/>
      <c r="BG129" s="71"/>
      <c r="BH129" s="71"/>
      <c r="BI129" s="71"/>
      <c r="BJ129" s="71"/>
      <c r="BK129" s="71"/>
      <c r="BL129" s="179" t="s">
        <v>576</v>
      </c>
      <c r="BM129" s="71"/>
      <c r="BN129" s="71"/>
      <c r="BO129" s="71"/>
      <c r="BP129" s="71"/>
      <c r="BQ129" s="71"/>
      <c r="BR129" s="71"/>
      <c r="BS129" s="71"/>
      <c r="BT129" s="71"/>
      <c r="BU129" s="71"/>
      <c r="BV129" s="71"/>
      <c r="BW129" s="71"/>
      <c r="BX129" s="71"/>
      <c r="BY129" s="71"/>
      <c r="BZ129" s="71"/>
      <c r="CA129" s="71"/>
      <c r="CB129" s="71"/>
      <c r="CC129" s="71"/>
      <c r="CD129" s="71"/>
      <c r="CE129" s="71"/>
      <c r="CF129" s="71"/>
      <c r="CG129" s="71"/>
    </row>
    <row r="130" spans="52:85">
      <c r="AZ130" s="71"/>
      <c r="BA130" s="71"/>
      <c r="BB130" s="71"/>
      <c r="BC130" s="71"/>
      <c r="BD130" s="71"/>
      <c r="BE130" s="71"/>
      <c r="BF130" s="71"/>
      <c r="BG130" s="71"/>
      <c r="BH130" s="71"/>
      <c r="BI130" s="71"/>
      <c r="BJ130" s="71"/>
      <c r="BK130" s="71"/>
      <c r="BL130" s="179" t="s">
        <v>577</v>
      </c>
      <c r="BM130" s="71"/>
      <c r="BN130" s="71"/>
      <c r="BO130" s="71"/>
      <c r="BP130" s="71"/>
      <c r="BQ130" s="71"/>
      <c r="BR130" s="71"/>
      <c r="BS130" s="71"/>
      <c r="BT130" s="71"/>
      <c r="BU130" s="71"/>
      <c r="BV130" s="71"/>
      <c r="BW130" s="71"/>
      <c r="BX130" s="71"/>
      <c r="BY130" s="71"/>
      <c r="BZ130" s="71"/>
      <c r="CA130" s="71"/>
      <c r="CB130" s="71"/>
      <c r="CC130" s="71"/>
      <c r="CD130" s="71"/>
      <c r="CE130" s="71"/>
      <c r="CF130" s="71"/>
      <c r="CG130" s="71"/>
    </row>
    <row r="131" spans="52:85">
      <c r="AZ131" s="71"/>
      <c r="BA131" s="71"/>
      <c r="BB131" s="71"/>
      <c r="BC131" s="71"/>
      <c r="BD131" s="71"/>
      <c r="BE131" s="71"/>
      <c r="BF131" s="71"/>
      <c r="BG131" s="71"/>
      <c r="BH131" s="71"/>
      <c r="BI131" s="71"/>
      <c r="BJ131" s="71"/>
      <c r="BK131" s="71"/>
      <c r="BL131" s="179" t="s">
        <v>647</v>
      </c>
      <c r="BM131" s="71"/>
      <c r="BN131" s="71"/>
      <c r="BO131" s="71"/>
      <c r="BP131" s="71"/>
      <c r="BQ131" s="71"/>
      <c r="BR131" s="71"/>
      <c r="BS131" s="71"/>
      <c r="BT131" s="71"/>
      <c r="BU131" s="71"/>
      <c r="BV131" s="71"/>
      <c r="BW131" s="71"/>
      <c r="BX131" s="71"/>
      <c r="BY131" s="71"/>
      <c r="BZ131" s="71"/>
      <c r="CA131" s="71"/>
      <c r="CB131" s="71"/>
      <c r="CC131" s="71"/>
      <c r="CD131" s="71"/>
      <c r="CE131" s="71"/>
      <c r="CF131" s="71"/>
      <c r="CG131" s="71"/>
    </row>
    <row r="132" spans="52:85">
      <c r="AZ132" s="71"/>
      <c r="BA132" s="71"/>
      <c r="BB132" s="71"/>
      <c r="BC132" s="71"/>
      <c r="BD132" s="71"/>
      <c r="BE132" s="71"/>
      <c r="BF132" s="71"/>
      <c r="BG132" s="71"/>
      <c r="BH132" s="71"/>
      <c r="BI132" s="71"/>
      <c r="BJ132" s="71"/>
      <c r="BK132" s="71"/>
      <c r="BL132" s="179" t="s">
        <v>578</v>
      </c>
      <c r="BM132" s="71"/>
      <c r="BN132" s="71"/>
      <c r="BO132" s="71"/>
      <c r="BP132" s="71"/>
      <c r="BQ132" s="71"/>
      <c r="BR132" s="71"/>
      <c r="BS132" s="71"/>
      <c r="BT132" s="71"/>
      <c r="BU132" s="71"/>
      <c r="BV132" s="71"/>
      <c r="BW132" s="71"/>
      <c r="BX132" s="71"/>
      <c r="BY132" s="71"/>
      <c r="BZ132" s="71"/>
      <c r="CA132" s="71"/>
      <c r="CB132" s="71"/>
      <c r="CC132" s="71"/>
      <c r="CD132" s="71"/>
      <c r="CE132" s="71"/>
      <c r="CF132" s="71"/>
      <c r="CG132" s="71"/>
    </row>
    <row r="133" spans="52:85">
      <c r="AZ133" s="71"/>
      <c r="BA133" s="71"/>
      <c r="BB133" s="71"/>
      <c r="BC133" s="71"/>
      <c r="BD133" s="71"/>
      <c r="BE133" s="71"/>
      <c r="BF133" s="71"/>
      <c r="BG133" s="71"/>
      <c r="BH133" s="71"/>
      <c r="BI133" s="71"/>
      <c r="BJ133" s="71"/>
      <c r="BK133" s="71"/>
      <c r="BL133" s="180" t="s">
        <v>579</v>
      </c>
      <c r="BM133" s="71"/>
      <c r="BN133" s="71"/>
      <c r="BO133" s="71"/>
      <c r="BP133" s="71"/>
      <c r="BQ133" s="71"/>
      <c r="BR133" s="71"/>
      <c r="BS133" s="71"/>
      <c r="BT133" s="71"/>
      <c r="BU133" s="71"/>
      <c r="BV133" s="71"/>
      <c r="BW133" s="71"/>
      <c r="BX133" s="71"/>
      <c r="BY133" s="71"/>
      <c r="BZ133" s="71"/>
      <c r="CA133" s="71"/>
      <c r="CB133" s="71"/>
      <c r="CC133" s="71"/>
      <c r="CD133" s="71"/>
      <c r="CE133" s="71"/>
      <c r="CF133" s="71"/>
      <c r="CG133" s="71"/>
    </row>
    <row r="134" spans="52:85">
      <c r="AZ134" s="71"/>
      <c r="BA134" s="71"/>
      <c r="BB134" s="71"/>
      <c r="BC134" s="71"/>
      <c r="BD134" s="71"/>
      <c r="BE134" s="71"/>
      <c r="BF134" s="71"/>
      <c r="BG134" s="71"/>
      <c r="BH134" s="71"/>
      <c r="BI134" s="71"/>
      <c r="BJ134" s="71"/>
      <c r="BK134" s="71"/>
      <c r="BL134" s="179" t="s">
        <v>580</v>
      </c>
      <c r="BM134" s="71"/>
      <c r="BN134" s="71"/>
      <c r="BO134" s="71"/>
      <c r="BP134" s="71"/>
      <c r="BQ134" s="71"/>
      <c r="BR134" s="71"/>
      <c r="BS134" s="71"/>
      <c r="BT134" s="71"/>
      <c r="BU134" s="71"/>
      <c r="BV134" s="71"/>
      <c r="BW134" s="71"/>
      <c r="BX134" s="71"/>
      <c r="BY134" s="71"/>
      <c r="BZ134" s="71"/>
      <c r="CA134" s="71"/>
      <c r="CB134" s="71"/>
      <c r="CC134" s="71"/>
      <c r="CD134" s="71"/>
      <c r="CE134" s="71"/>
      <c r="CF134" s="71"/>
      <c r="CG134" s="71"/>
    </row>
    <row r="135" spans="52:85">
      <c r="AZ135" s="71"/>
      <c r="BA135" s="71"/>
      <c r="BB135" s="71"/>
      <c r="BC135" s="71"/>
      <c r="BD135" s="71"/>
      <c r="BE135" s="71"/>
      <c r="BF135" s="71"/>
      <c r="BG135" s="71"/>
      <c r="BH135" s="71"/>
      <c r="BI135" s="71"/>
      <c r="BJ135" s="71"/>
      <c r="BK135" s="71"/>
      <c r="BL135" s="179" t="s">
        <v>581</v>
      </c>
      <c r="BM135" s="71"/>
      <c r="BN135" s="71"/>
      <c r="BO135" s="71"/>
      <c r="BP135" s="71"/>
      <c r="BQ135" s="71"/>
      <c r="BR135" s="71"/>
      <c r="BS135" s="71"/>
      <c r="BT135" s="71"/>
      <c r="BU135" s="71"/>
      <c r="BV135" s="71"/>
      <c r="BW135" s="71"/>
      <c r="BX135" s="71"/>
      <c r="BY135" s="71"/>
      <c r="BZ135" s="71"/>
      <c r="CA135" s="71"/>
      <c r="CB135" s="71"/>
      <c r="CC135" s="71"/>
      <c r="CD135" s="71"/>
      <c r="CE135" s="71"/>
      <c r="CF135" s="71"/>
      <c r="CG135" s="71"/>
    </row>
    <row r="136" spans="52:85">
      <c r="AZ136" s="71"/>
      <c r="BA136" s="71"/>
      <c r="BB136" s="71"/>
      <c r="BC136" s="71"/>
      <c r="BD136" s="71"/>
      <c r="BE136" s="71"/>
      <c r="BF136" s="71"/>
      <c r="BG136" s="71"/>
      <c r="BH136" s="71"/>
      <c r="BI136" s="71"/>
      <c r="BJ136" s="71"/>
      <c r="BK136" s="71"/>
      <c r="BL136" s="179" t="s">
        <v>582</v>
      </c>
      <c r="BM136" s="71"/>
      <c r="BN136" s="71"/>
      <c r="BO136" s="71"/>
      <c r="BP136" s="71"/>
      <c r="BQ136" s="71"/>
      <c r="BR136" s="71"/>
      <c r="BS136" s="71"/>
      <c r="BT136" s="71"/>
      <c r="BU136" s="71"/>
      <c r="BV136" s="71"/>
      <c r="BW136" s="71"/>
      <c r="BX136" s="71"/>
      <c r="BY136" s="71"/>
      <c r="BZ136" s="71"/>
      <c r="CA136" s="71"/>
      <c r="CB136" s="71"/>
      <c r="CC136" s="71"/>
      <c r="CD136" s="71"/>
      <c r="CE136" s="71"/>
      <c r="CF136" s="71"/>
      <c r="CG136" s="71"/>
    </row>
    <row r="137" spans="52:85">
      <c r="AZ137" s="71"/>
      <c r="BA137" s="71"/>
      <c r="BB137" s="71"/>
      <c r="BC137" s="71"/>
      <c r="BD137" s="71"/>
      <c r="BE137" s="71"/>
      <c r="BF137" s="71"/>
      <c r="BG137" s="71"/>
      <c r="BH137" s="71"/>
      <c r="BI137" s="71"/>
      <c r="BJ137" s="71"/>
      <c r="BK137" s="71"/>
      <c r="BL137" s="179" t="s">
        <v>583</v>
      </c>
      <c r="BM137" s="71"/>
      <c r="BN137" s="71"/>
      <c r="BO137" s="71"/>
      <c r="BP137" s="71"/>
      <c r="BQ137" s="71"/>
      <c r="BR137" s="71"/>
      <c r="BS137" s="71"/>
      <c r="BT137" s="71"/>
      <c r="BU137" s="71"/>
      <c r="BV137" s="71"/>
      <c r="BW137" s="71"/>
      <c r="BX137" s="71"/>
      <c r="BY137" s="71"/>
      <c r="BZ137" s="71"/>
      <c r="CA137" s="71"/>
      <c r="CB137" s="71"/>
      <c r="CC137" s="71"/>
      <c r="CD137" s="71"/>
      <c r="CE137" s="71"/>
      <c r="CF137" s="71"/>
      <c r="CG137" s="71"/>
    </row>
    <row r="138" spans="52:85">
      <c r="AZ138" s="71"/>
      <c r="BA138" s="71"/>
      <c r="BB138" s="71"/>
      <c r="BC138" s="71"/>
      <c r="BD138" s="71"/>
      <c r="BE138" s="71"/>
      <c r="BF138" s="71"/>
      <c r="BG138" s="71"/>
      <c r="BH138" s="71"/>
      <c r="BI138" s="71"/>
      <c r="BJ138" s="71"/>
      <c r="BK138" s="71"/>
      <c r="BL138" s="179" t="s">
        <v>584</v>
      </c>
      <c r="BM138" s="71"/>
      <c r="BN138" s="71"/>
      <c r="BO138" s="71"/>
      <c r="BP138" s="71"/>
      <c r="BQ138" s="71"/>
      <c r="BR138" s="71"/>
      <c r="BS138" s="71"/>
      <c r="BT138" s="71"/>
      <c r="BU138" s="71"/>
      <c r="BV138" s="71"/>
      <c r="BW138" s="71"/>
      <c r="BX138" s="71"/>
      <c r="BY138" s="71"/>
      <c r="BZ138" s="71"/>
      <c r="CA138" s="71"/>
      <c r="CB138" s="71"/>
      <c r="CC138" s="71"/>
      <c r="CD138" s="71"/>
      <c r="CE138" s="71"/>
      <c r="CF138" s="71"/>
      <c r="CG138" s="71"/>
    </row>
    <row r="139" spans="52:85">
      <c r="AZ139" s="71"/>
      <c r="BA139" s="71"/>
      <c r="BB139" s="71"/>
      <c r="BC139" s="71"/>
      <c r="BD139" s="71"/>
      <c r="BE139" s="71"/>
      <c r="BF139" s="71"/>
      <c r="BG139" s="71"/>
      <c r="BH139" s="71"/>
      <c r="BI139" s="71"/>
      <c r="BJ139" s="71"/>
      <c r="BK139" s="71"/>
      <c r="BL139" s="179" t="s">
        <v>585</v>
      </c>
      <c r="BM139" s="71"/>
      <c r="BN139" s="71"/>
      <c r="BO139" s="71"/>
      <c r="BP139" s="71"/>
      <c r="BQ139" s="71"/>
      <c r="BR139" s="71"/>
      <c r="BS139" s="71"/>
      <c r="BT139" s="71"/>
      <c r="BU139" s="71"/>
      <c r="BV139" s="71"/>
      <c r="BW139" s="71"/>
      <c r="BX139" s="71"/>
      <c r="BY139" s="71"/>
      <c r="BZ139" s="71"/>
      <c r="CA139" s="71"/>
      <c r="CB139" s="71"/>
      <c r="CC139" s="71"/>
      <c r="CD139" s="71"/>
      <c r="CE139" s="71"/>
      <c r="CF139" s="71"/>
      <c r="CG139" s="71"/>
    </row>
    <row r="140" spans="52:85">
      <c r="AZ140" s="71"/>
      <c r="BA140" s="71"/>
      <c r="BB140" s="71"/>
      <c r="BC140" s="71"/>
      <c r="BD140" s="71"/>
      <c r="BE140" s="71"/>
      <c r="BF140" s="71"/>
      <c r="BG140" s="71"/>
      <c r="BH140" s="71"/>
      <c r="BI140" s="71"/>
      <c r="BJ140" s="71"/>
      <c r="BK140" s="71"/>
      <c r="BL140" s="179" t="s">
        <v>586</v>
      </c>
      <c r="BM140" s="71"/>
      <c r="BN140" s="71"/>
      <c r="BO140" s="71"/>
      <c r="BP140" s="71"/>
      <c r="BQ140" s="71"/>
      <c r="BR140" s="71"/>
      <c r="BS140" s="71"/>
      <c r="BT140" s="71"/>
      <c r="BU140" s="71"/>
      <c r="BV140" s="71"/>
      <c r="BW140" s="71"/>
      <c r="BX140" s="71"/>
      <c r="BY140" s="71"/>
      <c r="BZ140" s="71"/>
      <c r="CA140" s="71"/>
      <c r="CB140" s="71"/>
      <c r="CC140" s="71"/>
      <c r="CD140" s="71"/>
      <c r="CE140" s="71"/>
      <c r="CF140" s="71"/>
      <c r="CG140" s="71"/>
    </row>
    <row r="141" spans="52:85">
      <c r="AZ141" s="71"/>
      <c r="BA141" s="71"/>
      <c r="BB141" s="71"/>
      <c r="BC141" s="71"/>
      <c r="BD141" s="71"/>
      <c r="BE141" s="71"/>
      <c r="BF141" s="71"/>
      <c r="BG141" s="71"/>
      <c r="BH141" s="71"/>
      <c r="BI141" s="71"/>
      <c r="BJ141" s="71"/>
      <c r="BK141" s="71"/>
      <c r="BL141" s="179" t="s">
        <v>587</v>
      </c>
      <c r="BM141" s="71"/>
      <c r="BN141" s="71"/>
      <c r="BO141" s="71"/>
      <c r="BP141" s="71"/>
      <c r="BQ141" s="71"/>
      <c r="BR141" s="71"/>
      <c r="BS141" s="71"/>
      <c r="BT141" s="71"/>
      <c r="BU141" s="71"/>
      <c r="BV141" s="71"/>
      <c r="BW141" s="71"/>
      <c r="BX141" s="71"/>
      <c r="BY141" s="71"/>
      <c r="BZ141" s="71"/>
      <c r="CA141" s="71"/>
      <c r="CB141" s="71"/>
      <c r="CC141" s="71"/>
      <c r="CD141" s="71"/>
      <c r="CE141" s="71"/>
      <c r="CF141" s="71"/>
      <c r="CG141" s="71"/>
    </row>
    <row r="142" spans="52:85">
      <c r="AZ142" s="71"/>
      <c r="BA142" s="71"/>
      <c r="BB142" s="71"/>
      <c r="BC142" s="71"/>
      <c r="BD142" s="71"/>
      <c r="BE142" s="71"/>
      <c r="BF142" s="71"/>
      <c r="BG142" s="71"/>
      <c r="BH142" s="71"/>
      <c r="BI142" s="71"/>
      <c r="BJ142" s="71"/>
      <c r="BK142" s="71"/>
      <c r="BL142" s="179" t="s">
        <v>588</v>
      </c>
      <c r="BM142" s="71"/>
      <c r="BN142" s="71"/>
      <c r="BO142" s="71"/>
      <c r="BP142" s="71"/>
      <c r="BQ142" s="71"/>
      <c r="BR142" s="71"/>
      <c r="BS142" s="71"/>
      <c r="BT142" s="71"/>
      <c r="BU142" s="71"/>
      <c r="BV142" s="71"/>
      <c r="BW142" s="71"/>
      <c r="BX142" s="71"/>
      <c r="BY142" s="71"/>
      <c r="BZ142" s="71"/>
      <c r="CA142" s="71"/>
      <c r="CB142" s="71"/>
      <c r="CC142" s="71"/>
      <c r="CD142" s="71"/>
      <c r="CE142" s="71"/>
      <c r="CF142" s="71"/>
      <c r="CG142" s="71"/>
    </row>
    <row r="143" spans="52:85">
      <c r="AZ143" s="71"/>
      <c r="BA143" s="71"/>
      <c r="BB143" s="71"/>
      <c r="BC143" s="71"/>
      <c r="BD143" s="71"/>
      <c r="BE143" s="71"/>
      <c r="BF143" s="71"/>
      <c r="BG143" s="71"/>
      <c r="BH143" s="71"/>
      <c r="BI143" s="71"/>
      <c r="BJ143" s="71"/>
      <c r="BK143" s="71"/>
      <c r="BL143" s="179" t="s">
        <v>589</v>
      </c>
      <c r="BM143" s="71"/>
      <c r="BN143" s="71"/>
      <c r="BO143" s="71"/>
      <c r="BP143" s="71"/>
      <c r="BQ143" s="71"/>
      <c r="BR143" s="71"/>
      <c r="BS143" s="71"/>
      <c r="BT143" s="71"/>
      <c r="BU143" s="71"/>
      <c r="BV143" s="71"/>
      <c r="BW143" s="71"/>
      <c r="BX143" s="71"/>
      <c r="BY143" s="71"/>
      <c r="BZ143" s="71"/>
      <c r="CA143" s="71"/>
      <c r="CB143" s="71"/>
      <c r="CC143" s="71"/>
      <c r="CD143" s="71"/>
      <c r="CE143" s="71"/>
      <c r="CF143" s="71"/>
      <c r="CG143" s="71"/>
    </row>
    <row r="144" spans="52:85">
      <c r="AZ144" s="71"/>
      <c r="BA144" s="71"/>
      <c r="BB144" s="71"/>
      <c r="BC144" s="71"/>
      <c r="BD144" s="71"/>
      <c r="BE144" s="71"/>
      <c r="BF144" s="71"/>
      <c r="BG144" s="71"/>
      <c r="BH144" s="71"/>
      <c r="BI144" s="71"/>
      <c r="BJ144" s="71"/>
      <c r="BK144" s="71"/>
      <c r="BL144" s="179" t="s">
        <v>590</v>
      </c>
      <c r="BM144" s="71"/>
      <c r="BN144" s="71"/>
      <c r="BO144" s="71"/>
      <c r="BP144" s="71"/>
      <c r="BQ144" s="71"/>
      <c r="BR144" s="71"/>
      <c r="BS144" s="71"/>
      <c r="BT144" s="71"/>
      <c r="BU144" s="71"/>
      <c r="BV144" s="71"/>
      <c r="BW144" s="71"/>
      <c r="BX144" s="71"/>
      <c r="BY144" s="71"/>
      <c r="BZ144" s="71"/>
      <c r="CA144" s="71"/>
      <c r="CB144" s="71"/>
      <c r="CC144" s="71"/>
      <c r="CD144" s="71"/>
      <c r="CE144" s="71"/>
      <c r="CF144" s="71"/>
      <c r="CG144" s="71"/>
    </row>
    <row r="145" spans="52:85">
      <c r="AZ145" s="71"/>
      <c r="BA145" s="71"/>
      <c r="BB145" s="71"/>
      <c r="BC145" s="71"/>
      <c r="BD145" s="71"/>
      <c r="BE145" s="71"/>
      <c r="BF145" s="71"/>
      <c r="BG145" s="71"/>
      <c r="BH145" s="71"/>
      <c r="BI145" s="71"/>
      <c r="BJ145" s="71"/>
      <c r="BK145" s="71"/>
      <c r="BL145" s="179" t="s">
        <v>591</v>
      </c>
      <c r="BM145" s="71"/>
      <c r="BN145" s="71"/>
      <c r="BO145" s="71"/>
      <c r="BP145" s="71"/>
      <c r="BQ145" s="71"/>
      <c r="BR145" s="71"/>
      <c r="BS145" s="71"/>
      <c r="BT145" s="71"/>
      <c r="BU145" s="71"/>
      <c r="BV145" s="71"/>
      <c r="BW145" s="71"/>
      <c r="BX145" s="71"/>
      <c r="BY145" s="71"/>
      <c r="BZ145" s="71"/>
      <c r="CA145" s="71"/>
      <c r="CB145" s="71"/>
      <c r="CC145" s="71"/>
      <c r="CD145" s="71"/>
      <c r="CE145" s="71"/>
      <c r="CF145" s="71"/>
      <c r="CG145" s="71"/>
    </row>
    <row r="146" spans="52:85">
      <c r="AZ146" s="71"/>
      <c r="BA146" s="71"/>
      <c r="BB146" s="71"/>
      <c r="BC146" s="71"/>
      <c r="BD146" s="71"/>
      <c r="BE146" s="71"/>
      <c r="BF146" s="71"/>
      <c r="BG146" s="71"/>
      <c r="BH146" s="71"/>
      <c r="BI146" s="71"/>
      <c r="BJ146" s="71"/>
      <c r="BK146" s="71"/>
      <c r="BL146" s="179" t="s">
        <v>592</v>
      </c>
      <c r="BM146" s="71"/>
      <c r="BN146" s="71"/>
      <c r="BO146" s="71"/>
      <c r="BP146" s="71"/>
      <c r="BQ146" s="71"/>
      <c r="BR146" s="71"/>
      <c r="BS146" s="71"/>
      <c r="BT146" s="71"/>
      <c r="BU146" s="71"/>
      <c r="BV146" s="71"/>
      <c r="BW146" s="71"/>
      <c r="BX146" s="71"/>
      <c r="BY146" s="71"/>
      <c r="BZ146" s="71"/>
      <c r="CA146" s="71"/>
      <c r="CB146" s="71"/>
      <c r="CC146" s="71"/>
      <c r="CD146" s="71"/>
      <c r="CE146" s="71"/>
      <c r="CF146" s="71"/>
      <c r="CG146" s="71"/>
    </row>
    <row r="147" spans="52:85">
      <c r="AZ147" s="71"/>
      <c r="BA147" s="71"/>
      <c r="BB147" s="71"/>
      <c r="BC147" s="71"/>
      <c r="BD147" s="71"/>
      <c r="BE147" s="71"/>
      <c r="BF147" s="71"/>
      <c r="BG147" s="71"/>
      <c r="BH147" s="71"/>
      <c r="BI147" s="71"/>
      <c r="BJ147" s="71"/>
      <c r="BK147" s="71"/>
      <c r="BL147" s="179" t="s">
        <v>648</v>
      </c>
      <c r="BM147" s="71"/>
      <c r="BN147" s="71"/>
      <c r="BO147" s="71"/>
      <c r="BP147" s="71"/>
      <c r="BQ147" s="71"/>
      <c r="BR147" s="71"/>
      <c r="BS147" s="71"/>
      <c r="BT147" s="71"/>
      <c r="BU147" s="71"/>
      <c r="BV147" s="71"/>
      <c r="BW147" s="71"/>
      <c r="BX147" s="71"/>
      <c r="BY147" s="71"/>
      <c r="BZ147" s="71"/>
      <c r="CA147" s="71"/>
      <c r="CB147" s="71"/>
      <c r="CC147" s="71"/>
      <c r="CD147" s="71"/>
      <c r="CE147" s="71"/>
      <c r="CF147" s="71"/>
      <c r="CG147" s="71"/>
    </row>
    <row r="148" spans="52:85">
      <c r="AZ148" s="71"/>
      <c r="BA148" s="71"/>
      <c r="BB148" s="71"/>
      <c r="BC148" s="71"/>
      <c r="BD148" s="71"/>
      <c r="BE148" s="71"/>
      <c r="BF148" s="71"/>
      <c r="BG148" s="71"/>
      <c r="BH148" s="71"/>
      <c r="BI148" s="71"/>
      <c r="BJ148" s="71"/>
      <c r="BK148" s="71"/>
      <c r="BL148" s="179" t="s">
        <v>593</v>
      </c>
      <c r="BM148" s="71"/>
      <c r="BN148" s="71"/>
      <c r="BO148" s="71"/>
      <c r="BP148" s="71"/>
      <c r="BQ148" s="71"/>
      <c r="BR148" s="71"/>
      <c r="BS148" s="71"/>
      <c r="BT148" s="71"/>
      <c r="BU148" s="71"/>
      <c r="BV148" s="71"/>
      <c r="BW148" s="71"/>
      <c r="BX148" s="71"/>
      <c r="BY148" s="71"/>
      <c r="BZ148" s="71"/>
      <c r="CA148" s="71"/>
      <c r="CB148" s="71"/>
      <c r="CC148" s="71"/>
      <c r="CD148" s="71"/>
      <c r="CE148" s="71"/>
      <c r="CF148" s="71"/>
      <c r="CG148" s="71"/>
    </row>
    <row r="149" spans="52:85">
      <c r="AZ149" s="71"/>
      <c r="BA149" s="71"/>
      <c r="BB149" s="71"/>
      <c r="BC149" s="71"/>
      <c r="BD149" s="71"/>
      <c r="BE149" s="71"/>
      <c r="BF149" s="71"/>
      <c r="BG149" s="71"/>
      <c r="BH149" s="71"/>
      <c r="BI149" s="71"/>
      <c r="BJ149" s="71"/>
      <c r="BK149" s="71"/>
      <c r="BL149" s="179" t="s">
        <v>594</v>
      </c>
      <c r="BM149" s="71"/>
      <c r="BN149" s="71"/>
      <c r="BO149" s="71"/>
      <c r="BP149" s="71"/>
      <c r="BQ149" s="71"/>
      <c r="BR149" s="71"/>
      <c r="BS149" s="71"/>
      <c r="BT149" s="71"/>
      <c r="BU149" s="71"/>
      <c r="BV149" s="71"/>
      <c r="BW149" s="71"/>
      <c r="BX149" s="71"/>
      <c r="BY149" s="71"/>
      <c r="BZ149" s="71"/>
      <c r="CA149" s="71"/>
      <c r="CB149" s="71"/>
      <c r="CC149" s="71"/>
      <c r="CD149" s="71"/>
      <c r="CE149" s="71"/>
      <c r="CF149" s="71"/>
      <c r="CG149" s="71"/>
    </row>
    <row r="150" spans="52:85">
      <c r="AZ150" s="71"/>
      <c r="BA150" s="71"/>
      <c r="BB150" s="71"/>
      <c r="BC150" s="71"/>
      <c r="BD150" s="71"/>
      <c r="BE150" s="71"/>
      <c r="BF150" s="71"/>
      <c r="BG150" s="71"/>
      <c r="BH150" s="71"/>
      <c r="BI150" s="71"/>
      <c r="BJ150" s="71"/>
      <c r="BK150" s="71"/>
      <c r="BL150" s="179" t="s">
        <v>595</v>
      </c>
      <c r="BM150" s="71"/>
      <c r="BN150" s="71"/>
      <c r="BO150" s="71"/>
      <c r="BP150" s="71"/>
      <c r="BQ150" s="71"/>
      <c r="BR150" s="71"/>
      <c r="BS150" s="71"/>
      <c r="BT150" s="71"/>
      <c r="BU150" s="71"/>
      <c r="BV150" s="71"/>
      <c r="BW150" s="71"/>
      <c r="BX150" s="71"/>
      <c r="BY150" s="71"/>
      <c r="BZ150" s="71"/>
      <c r="CA150" s="71"/>
      <c r="CB150" s="71"/>
      <c r="CC150" s="71"/>
      <c r="CD150" s="71"/>
      <c r="CE150" s="71"/>
      <c r="CF150" s="71"/>
      <c r="CG150" s="71"/>
    </row>
    <row r="151" spans="52:85">
      <c r="AZ151" s="71"/>
      <c r="BA151" s="71"/>
      <c r="BB151" s="71"/>
      <c r="BC151" s="71"/>
      <c r="BD151" s="71"/>
      <c r="BE151" s="71"/>
      <c r="BF151" s="71"/>
      <c r="BG151" s="71"/>
      <c r="BH151" s="71"/>
      <c r="BI151" s="71"/>
      <c r="BJ151" s="71"/>
      <c r="BK151" s="71"/>
      <c r="BL151" s="179" t="s">
        <v>596</v>
      </c>
      <c r="BM151" s="71"/>
      <c r="BN151" s="71"/>
      <c r="BO151" s="71"/>
      <c r="BP151" s="71"/>
      <c r="BQ151" s="71"/>
      <c r="BR151" s="71"/>
      <c r="BS151" s="71"/>
      <c r="BT151" s="71"/>
      <c r="BU151" s="71"/>
      <c r="BV151" s="71"/>
      <c r="BW151" s="71"/>
      <c r="BX151" s="71"/>
      <c r="BY151" s="71"/>
      <c r="BZ151" s="71"/>
      <c r="CA151" s="71"/>
      <c r="CB151" s="71"/>
      <c r="CC151" s="71"/>
      <c r="CD151" s="71"/>
      <c r="CE151" s="71"/>
      <c r="CF151" s="71"/>
      <c r="CG151" s="71"/>
    </row>
    <row r="152" spans="52:85">
      <c r="AZ152" s="71"/>
      <c r="BA152" s="71"/>
      <c r="BB152" s="71"/>
      <c r="BC152" s="71"/>
      <c r="BD152" s="71"/>
      <c r="BE152" s="71"/>
      <c r="BF152" s="71"/>
      <c r="BG152" s="71"/>
      <c r="BH152" s="71"/>
      <c r="BI152" s="71"/>
      <c r="BJ152" s="71"/>
      <c r="BK152" s="71"/>
      <c r="BL152" s="179" t="s">
        <v>597</v>
      </c>
      <c r="BM152" s="71"/>
      <c r="BN152" s="71"/>
      <c r="BO152" s="71"/>
      <c r="BP152" s="71"/>
      <c r="BQ152" s="71"/>
      <c r="BR152" s="71"/>
      <c r="BS152" s="71"/>
      <c r="BT152" s="71"/>
      <c r="BU152" s="71"/>
      <c r="BV152" s="71"/>
      <c r="BW152" s="71"/>
      <c r="BX152" s="71"/>
      <c r="BY152" s="71"/>
      <c r="BZ152" s="71"/>
      <c r="CA152" s="71"/>
      <c r="CB152" s="71"/>
      <c r="CC152" s="71"/>
      <c r="CD152" s="71"/>
      <c r="CE152" s="71"/>
      <c r="CF152" s="71"/>
      <c r="CG152" s="71"/>
    </row>
    <row r="153" spans="52:85">
      <c r="AZ153" s="71"/>
      <c r="BA153" s="71"/>
      <c r="BB153" s="71"/>
      <c r="BC153" s="71"/>
      <c r="BD153" s="71"/>
      <c r="BE153" s="71"/>
      <c r="BF153" s="71"/>
      <c r="BG153" s="71"/>
      <c r="BH153" s="71"/>
      <c r="BI153" s="71"/>
      <c r="BJ153" s="71"/>
      <c r="BK153" s="71"/>
      <c r="BL153" s="179" t="s">
        <v>649</v>
      </c>
      <c r="BM153" s="71"/>
      <c r="BN153" s="71"/>
      <c r="BO153" s="71"/>
      <c r="BP153" s="71"/>
      <c r="BQ153" s="71"/>
      <c r="BR153" s="71"/>
      <c r="BS153" s="71"/>
      <c r="BT153" s="71"/>
      <c r="BU153" s="71"/>
      <c r="BV153" s="71"/>
      <c r="BW153" s="71"/>
      <c r="BX153" s="71"/>
      <c r="BY153" s="71"/>
      <c r="BZ153" s="71"/>
      <c r="CA153" s="71"/>
      <c r="CB153" s="71"/>
      <c r="CC153" s="71"/>
      <c r="CD153" s="71"/>
      <c r="CE153" s="71"/>
      <c r="CF153" s="71"/>
      <c r="CG153" s="71"/>
    </row>
    <row r="154" spans="52:85">
      <c r="AZ154" s="71"/>
      <c r="BA154" s="71"/>
      <c r="BB154" s="71"/>
      <c r="BC154" s="71"/>
      <c r="BD154" s="71"/>
      <c r="BE154" s="71"/>
      <c r="BF154" s="71"/>
      <c r="BG154" s="71"/>
      <c r="BH154" s="71"/>
      <c r="BI154" s="71"/>
      <c r="BJ154" s="71"/>
      <c r="BK154" s="71"/>
      <c r="BL154" s="179" t="s">
        <v>598</v>
      </c>
      <c r="BM154" s="71"/>
      <c r="BN154" s="71"/>
      <c r="BO154" s="71"/>
      <c r="BP154" s="71"/>
      <c r="BQ154" s="71"/>
      <c r="BR154" s="71"/>
      <c r="BS154" s="71"/>
      <c r="BT154" s="71"/>
      <c r="BU154" s="71"/>
      <c r="BV154" s="71"/>
      <c r="BW154" s="71"/>
      <c r="BX154" s="71"/>
      <c r="BY154" s="71"/>
      <c r="BZ154" s="71"/>
      <c r="CA154" s="71"/>
      <c r="CB154" s="71"/>
      <c r="CC154" s="71"/>
      <c r="CD154" s="71"/>
      <c r="CE154" s="71"/>
      <c r="CF154" s="71"/>
      <c r="CG154" s="71"/>
    </row>
    <row r="155" spans="52:85">
      <c r="AZ155" s="71"/>
      <c r="BA155" s="71"/>
      <c r="BB155" s="71"/>
      <c r="BC155" s="71"/>
      <c r="BD155" s="71"/>
      <c r="BE155" s="71"/>
      <c r="BF155" s="71"/>
      <c r="BG155" s="71"/>
      <c r="BH155" s="71"/>
      <c r="BI155" s="71"/>
      <c r="BJ155" s="71"/>
      <c r="BK155" s="71"/>
      <c r="BL155" s="179" t="s">
        <v>599</v>
      </c>
      <c r="BM155" s="71"/>
      <c r="BN155" s="71"/>
      <c r="BO155" s="71"/>
      <c r="BP155" s="71"/>
      <c r="BQ155" s="71"/>
      <c r="BR155" s="71"/>
      <c r="BS155" s="71"/>
      <c r="BT155" s="71"/>
      <c r="BU155" s="71"/>
      <c r="BV155" s="71"/>
      <c r="BW155" s="71"/>
      <c r="BX155" s="71"/>
      <c r="BY155" s="71"/>
      <c r="BZ155" s="71"/>
      <c r="CA155" s="71"/>
      <c r="CB155" s="71"/>
      <c r="CC155" s="71"/>
      <c r="CD155" s="71"/>
      <c r="CE155" s="71"/>
      <c r="CF155" s="71"/>
      <c r="CG155" s="71"/>
    </row>
    <row r="156" spans="52:85">
      <c r="AZ156" s="71"/>
      <c r="BA156" s="71"/>
      <c r="BB156" s="71"/>
      <c r="BC156" s="71"/>
      <c r="BD156" s="71"/>
      <c r="BE156" s="71"/>
      <c r="BF156" s="71"/>
      <c r="BG156" s="71"/>
      <c r="BH156" s="71"/>
      <c r="BI156" s="71"/>
      <c r="BJ156" s="71"/>
      <c r="BK156" s="71"/>
      <c r="BL156" s="180" t="s">
        <v>600</v>
      </c>
      <c r="BM156" s="71"/>
      <c r="BN156" s="71"/>
      <c r="BO156" s="71"/>
      <c r="BP156" s="71"/>
      <c r="BQ156" s="71"/>
      <c r="BR156" s="71"/>
      <c r="BS156" s="71"/>
      <c r="BT156" s="71"/>
      <c r="BU156" s="71"/>
      <c r="BV156" s="71"/>
      <c r="BW156" s="71"/>
      <c r="BX156" s="71"/>
      <c r="BY156" s="71"/>
      <c r="BZ156" s="71"/>
      <c r="CA156" s="71"/>
      <c r="CB156" s="71"/>
      <c r="CC156" s="71"/>
      <c r="CD156" s="71"/>
      <c r="CE156" s="71"/>
      <c r="CF156" s="71"/>
      <c r="CG156" s="71"/>
    </row>
    <row r="157" spans="52:85">
      <c r="AZ157" s="71"/>
      <c r="BA157" s="71"/>
      <c r="BB157" s="71"/>
      <c r="BC157" s="71"/>
      <c r="BD157" s="71"/>
      <c r="BE157" s="71"/>
      <c r="BF157" s="71"/>
      <c r="BG157" s="71"/>
      <c r="BH157" s="71"/>
      <c r="BI157" s="71"/>
      <c r="BJ157" s="71"/>
      <c r="BK157" s="71"/>
      <c r="BL157" s="179" t="s">
        <v>79</v>
      </c>
      <c r="BM157" s="71"/>
      <c r="BN157" s="71"/>
      <c r="BO157" s="71"/>
      <c r="BP157" s="71"/>
      <c r="BQ157" s="71"/>
      <c r="BR157" s="71"/>
      <c r="BS157" s="71"/>
      <c r="BT157" s="71"/>
      <c r="BU157" s="71"/>
      <c r="BV157" s="71"/>
      <c r="BW157" s="71"/>
      <c r="BX157" s="71"/>
      <c r="BY157" s="71"/>
      <c r="BZ157" s="71"/>
      <c r="CA157" s="71"/>
      <c r="CB157" s="71"/>
      <c r="CC157" s="71"/>
      <c r="CD157" s="71"/>
      <c r="CE157" s="71"/>
      <c r="CF157" s="71"/>
      <c r="CG157" s="71"/>
    </row>
    <row r="158" spans="52:85">
      <c r="AZ158" s="71"/>
      <c r="BA158" s="71"/>
      <c r="BB158" s="71"/>
      <c r="BC158" s="71"/>
      <c r="BD158" s="71"/>
      <c r="BE158" s="71"/>
      <c r="BF158" s="71"/>
      <c r="BG158" s="71"/>
      <c r="BH158" s="71"/>
      <c r="BI158" s="71"/>
      <c r="BJ158" s="71"/>
      <c r="BK158" s="71"/>
      <c r="BL158" s="180" t="s">
        <v>601</v>
      </c>
      <c r="BM158" s="71"/>
      <c r="BN158" s="71"/>
      <c r="BO158" s="71"/>
      <c r="BP158" s="71"/>
      <c r="BQ158" s="71"/>
      <c r="BR158" s="71"/>
      <c r="BS158" s="71"/>
      <c r="BT158" s="71"/>
      <c r="BU158" s="71"/>
      <c r="BV158" s="71"/>
      <c r="BW158" s="71"/>
      <c r="BX158" s="71"/>
      <c r="BY158" s="71"/>
      <c r="BZ158" s="71"/>
      <c r="CA158" s="71"/>
      <c r="CB158" s="71"/>
      <c r="CC158" s="71"/>
      <c r="CD158" s="71"/>
      <c r="CE158" s="71"/>
      <c r="CF158" s="71"/>
      <c r="CG158" s="71"/>
    </row>
    <row r="159" spans="52:85">
      <c r="AZ159" s="71"/>
      <c r="BA159" s="71"/>
      <c r="BB159" s="71"/>
      <c r="BC159" s="71"/>
      <c r="BD159" s="71"/>
      <c r="BE159" s="71"/>
      <c r="BF159" s="71"/>
      <c r="BG159" s="71"/>
      <c r="BH159" s="71"/>
      <c r="BI159" s="71"/>
      <c r="BJ159" s="71"/>
      <c r="BK159" s="71"/>
      <c r="BL159" s="179" t="s">
        <v>602</v>
      </c>
      <c r="BM159" s="71"/>
      <c r="BN159" s="71"/>
      <c r="BO159" s="71"/>
      <c r="BP159" s="71"/>
      <c r="BQ159" s="71"/>
      <c r="BR159" s="71"/>
      <c r="BS159" s="71"/>
      <c r="BT159" s="71"/>
      <c r="BU159" s="71"/>
      <c r="BV159" s="71"/>
      <c r="BW159" s="71"/>
      <c r="BX159" s="71"/>
      <c r="BY159" s="71"/>
      <c r="BZ159" s="71"/>
      <c r="CA159" s="71"/>
      <c r="CB159" s="71"/>
      <c r="CC159" s="71"/>
      <c r="CD159" s="71"/>
      <c r="CE159" s="71"/>
      <c r="CF159" s="71"/>
      <c r="CG159" s="71"/>
    </row>
    <row r="160" spans="52:85">
      <c r="AZ160" s="71"/>
      <c r="BA160" s="71"/>
      <c r="BB160" s="71"/>
      <c r="BC160" s="71"/>
      <c r="BD160" s="71"/>
      <c r="BE160" s="71"/>
      <c r="BF160" s="71"/>
      <c r="BG160" s="71"/>
      <c r="BH160" s="71"/>
      <c r="BI160" s="71"/>
      <c r="BJ160" s="71"/>
      <c r="BK160" s="71"/>
      <c r="BL160" s="179" t="s">
        <v>603</v>
      </c>
      <c r="BM160" s="71"/>
      <c r="BN160" s="71"/>
      <c r="BO160" s="71"/>
      <c r="BP160" s="71"/>
      <c r="BQ160" s="71"/>
      <c r="BR160" s="71"/>
      <c r="BS160" s="71"/>
      <c r="BT160" s="71"/>
      <c r="BU160" s="71"/>
      <c r="BV160" s="71"/>
      <c r="BW160" s="71"/>
      <c r="BX160" s="71"/>
      <c r="BY160" s="71"/>
      <c r="BZ160" s="71"/>
      <c r="CA160" s="71"/>
      <c r="CB160" s="71"/>
      <c r="CC160" s="71"/>
      <c r="CD160" s="71"/>
      <c r="CE160" s="71"/>
      <c r="CF160" s="71"/>
      <c r="CG160" s="71"/>
    </row>
    <row r="161" spans="52:85">
      <c r="AZ161" s="71"/>
      <c r="BA161" s="71"/>
      <c r="BB161" s="71"/>
      <c r="BC161" s="71"/>
      <c r="BD161" s="71"/>
      <c r="BE161" s="71"/>
      <c r="BF161" s="71"/>
      <c r="BG161" s="71"/>
      <c r="BH161" s="71"/>
      <c r="BI161" s="71"/>
      <c r="BJ161" s="71"/>
      <c r="BK161" s="71"/>
      <c r="BL161" s="179" t="s">
        <v>604</v>
      </c>
      <c r="BM161" s="71"/>
      <c r="BN161" s="71"/>
      <c r="BO161" s="71"/>
      <c r="BP161" s="71"/>
      <c r="BQ161" s="71"/>
      <c r="BR161" s="71"/>
      <c r="BS161" s="71"/>
      <c r="BT161" s="71"/>
      <c r="BU161" s="71"/>
      <c r="BV161" s="71"/>
      <c r="BW161" s="71"/>
      <c r="BX161" s="71"/>
      <c r="BY161" s="71"/>
      <c r="BZ161" s="71"/>
      <c r="CA161" s="71"/>
      <c r="CB161" s="71"/>
      <c r="CC161" s="71"/>
      <c r="CD161" s="71"/>
      <c r="CE161" s="71"/>
      <c r="CF161" s="71"/>
      <c r="CG161" s="71"/>
    </row>
    <row r="162" spans="52:85">
      <c r="AZ162" s="71"/>
      <c r="BA162" s="71"/>
      <c r="BB162" s="71"/>
      <c r="BC162" s="71"/>
      <c r="BD162" s="71"/>
      <c r="BE162" s="71"/>
      <c r="BF162" s="71"/>
      <c r="BG162" s="71"/>
      <c r="BH162" s="71"/>
      <c r="BI162" s="71"/>
      <c r="BJ162" s="71"/>
      <c r="BK162" s="71"/>
      <c r="BL162" s="179" t="s">
        <v>605</v>
      </c>
      <c r="BM162" s="71"/>
      <c r="BN162" s="71"/>
      <c r="BO162" s="71"/>
      <c r="BP162" s="71"/>
      <c r="BQ162" s="71"/>
      <c r="BR162" s="71"/>
      <c r="BS162" s="71"/>
      <c r="BT162" s="71"/>
      <c r="BU162" s="71"/>
      <c r="BV162" s="71"/>
      <c r="BW162" s="71"/>
      <c r="BX162" s="71"/>
      <c r="BY162" s="71"/>
      <c r="BZ162" s="71"/>
      <c r="CA162" s="71"/>
      <c r="CB162" s="71"/>
      <c r="CC162" s="71"/>
      <c r="CD162" s="71"/>
      <c r="CE162" s="71"/>
      <c r="CF162" s="71"/>
      <c r="CG162" s="71"/>
    </row>
    <row r="163" spans="52:85">
      <c r="AZ163" s="71"/>
      <c r="BA163" s="71"/>
      <c r="BB163" s="71"/>
      <c r="BC163" s="71"/>
      <c r="BD163" s="71"/>
      <c r="BE163" s="71"/>
      <c r="BF163" s="71"/>
      <c r="BG163" s="71"/>
      <c r="BH163" s="71"/>
      <c r="BI163" s="71"/>
      <c r="BJ163" s="71"/>
      <c r="BK163" s="71"/>
      <c r="BL163" s="179" t="s">
        <v>606</v>
      </c>
      <c r="BM163" s="71"/>
      <c r="BN163" s="71"/>
      <c r="BO163" s="71"/>
      <c r="BP163" s="71"/>
      <c r="BQ163" s="71"/>
      <c r="BR163" s="71"/>
      <c r="BS163" s="71"/>
      <c r="BT163" s="71"/>
      <c r="BU163" s="71"/>
      <c r="BV163" s="71"/>
      <c r="BW163" s="71"/>
      <c r="BX163" s="71"/>
      <c r="BY163" s="71"/>
      <c r="BZ163" s="71"/>
      <c r="CA163" s="71"/>
      <c r="CB163" s="71"/>
      <c r="CC163" s="71"/>
      <c r="CD163" s="71"/>
      <c r="CE163" s="71"/>
      <c r="CF163" s="71"/>
      <c r="CG163" s="71"/>
    </row>
    <row r="164" spans="52:85">
      <c r="AZ164" s="71"/>
      <c r="BA164" s="71"/>
      <c r="BB164" s="71"/>
      <c r="BC164" s="71"/>
      <c r="BD164" s="71"/>
      <c r="BE164" s="71"/>
      <c r="BF164" s="71"/>
      <c r="BG164" s="71"/>
      <c r="BH164" s="71"/>
      <c r="BI164" s="71"/>
      <c r="BJ164" s="71"/>
      <c r="BK164" s="71"/>
      <c r="BL164" s="179" t="s">
        <v>607</v>
      </c>
      <c r="BM164" s="71"/>
      <c r="BN164" s="71"/>
      <c r="BO164" s="71"/>
      <c r="BP164" s="71"/>
      <c r="BQ164" s="71"/>
      <c r="BR164" s="71"/>
      <c r="BS164" s="71"/>
      <c r="BT164" s="71"/>
      <c r="BU164" s="71"/>
      <c r="BV164" s="71"/>
      <c r="BW164" s="71"/>
      <c r="BX164" s="71"/>
      <c r="BY164" s="71"/>
      <c r="BZ164" s="71"/>
      <c r="CA164" s="71"/>
      <c r="CB164" s="71"/>
      <c r="CC164" s="71"/>
      <c r="CD164" s="71"/>
      <c r="CE164" s="71"/>
      <c r="CF164" s="71"/>
      <c r="CG164" s="71"/>
    </row>
    <row r="165" spans="52:85">
      <c r="AZ165" s="71"/>
      <c r="BA165" s="71"/>
      <c r="BB165" s="71"/>
      <c r="BC165" s="71"/>
      <c r="BD165" s="71"/>
      <c r="BE165" s="71"/>
      <c r="BF165" s="71"/>
      <c r="BG165" s="71"/>
      <c r="BH165" s="71"/>
      <c r="BI165" s="71"/>
      <c r="BJ165" s="71"/>
      <c r="BK165" s="71"/>
      <c r="BL165" s="179" t="s">
        <v>608</v>
      </c>
      <c r="BM165" s="71"/>
      <c r="BN165" s="71"/>
      <c r="BO165" s="71"/>
      <c r="BP165" s="71"/>
      <c r="BQ165" s="71"/>
      <c r="BR165" s="71"/>
      <c r="BS165" s="71"/>
      <c r="BT165" s="71"/>
      <c r="BU165" s="71"/>
      <c r="BV165" s="71"/>
      <c r="BW165" s="71"/>
      <c r="BX165" s="71"/>
      <c r="BY165" s="71"/>
      <c r="BZ165" s="71"/>
      <c r="CA165" s="71"/>
      <c r="CB165" s="71"/>
      <c r="CC165" s="71"/>
      <c r="CD165" s="71"/>
      <c r="CE165" s="71"/>
      <c r="CF165" s="71"/>
      <c r="CG165" s="71"/>
    </row>
    <row r="166" spans="52:85">
      <c r="AZ166" s="71"/>
      <c r="BA166" s="71"/>
      <c r="BB166" s="71"/>
      <c r="BC166" s="71"/>
      <c r="BD166" s="71"/>
      <c r="BE166" s="71"/>
      <c r="BF166" s="71"/>
      <c r="BG166" s="71"/>
      <c r="BH166" s="71"/>
      <c r="BI166" s="71"/>
      <c r="BJ166" s="71"/>
      <c r="BK166" s="71"/>
      <c r="BL166" s="180" t="s">
        <v>609</v>
      </c>
      <c r="BM166" s="71"/>
      <c r="BN166" s="71"/>
      <c r="BO166" s="71"/>
      <c r="BP166" s="71"/>
      <c r="BQ166" s="71"/>
      <c r="BR166" s="71"/>
      <c r="BS166" s="71"/>
      <c r="BT166" s="71"/>
      <c r="BU166" s="71"/>
      <c r="BV166" s="71"/>
      <c r="BW166" s="71"/>
      <c r="BX166" s="71"/>
      <c r="BY166" s="71"/>
      <c r="BZ166" s="71"/>
      <c r="CA166" s="71"/>
      <c r="CB166" s="71"/>
      <c r="CC166" s="71"/>
      <c r="CD166" s="71"/>
      <c r="CE166" s="71"/>
      <c r="CF166" s="71"/>
      <c r="CG166" s="71"/>
    </row>
    <row r="167" spans="52:85">
      <c r="AZ167" s="71"/>
      <c r="BA167" s="71"/>
      <c r="BB167" s="71"/>
      <c r="BC167" s="71"/>
      <c r="BD167" s="71"/>
      <c r="BE167" s="71"/>
      <c r="BF167" s="71"/>
      <c r="BG167" s="71"/>
      <c r="BH167" s="71"/>
      <c r="BI167" s="71"/>
      <c r="BJ167" s="71"/>
      <c r="BK167" s="71"/>
      <c r="BL167" s="179" t="s">
        <v>610</v>
      </c>
      <c r="BM167" s="71"/>
      <c r="BN167" s="71"/>
      <c r="BO167" s="71"/>
      <c r="BP167" s="71"/>
      <c r="BQ167" s="71"/>
      <c r="BR167" s="71"/>
      <c r="BS167" s="71"/>
      <c r="BT167" s="71"/>
      <c r="BU167" s="71"/>
      <c r="BV167" s="71"/>
      <c r="BW167" s="71"/>
      <c r="BX167" s="71"/>
      <c r="BY167" s="71"/>
      <c r="BZ167" s="71"/>
      <c r="CA167" s="71"/>
      <c r="CB167" s="71"/>
      <c r="CC167" s="71"/>
      <c r="CD167" s="71"/>
      <c r="CE167" s="71"/>
      <c r="CF167" s="71"/>
      <c r="CG167" s="71"/>
    </row>
    <row r="168" spans="52:85">
      <c r="AZ168" s="71"/>
      <c r="BA168" s="71"/>
      <c r="BB168" s="71"/>
      <c r="BC168" s="71"/>
      <c r="BD168" s="71"/>
      <c r="BE168" s="71"/>
      <c r="BF168" s="71"/>
      <c r="BG168" s="71"/>
      <c r="BH168" s="71"/>
      <c r="BI168" s="71"/>
      <c r="BJ168" s="71"/>
      <c r="BK168" s="71"/>
      <c r="BL168" s="179" t="s">
        <v>611</v>
      </c>
      <c r="BM168" s="71"/>
      <c r="BN168" s="71"/>
      <c r="BO168" s="71"/>
      <c r="BP168" s="71"/>
      <c r="BQ168" s="71"/>
      <c r="BR168" s="71"/>
      <c r="BS168" s="71"/>
      <c r="BT168" s="71"/>
      <c r="BU168" s="71"/>
      <c r="BV168" s="71"/>
      <c r="BW168" s="71"/>
      <c r="BX168" s="71"/>
      <c r="BY168" s="71"/>
      <c r="BZ168" s="71"/>
      <c r="CA168" s="71"/>
      <c r="CB168" s="71"/>
      <c r="CC168" s="71"/>
      <c r="CD168" s="71"/>
      <c r="CE168" s="71"/>
      <c r="CF168" s="71"/>
      <c r="CG168" s="71"/>
    </row>
    <row r="169" spans="52:85">
      <c r="AZ169" s="71"/>
      <c r="BA169" s="71"/>
      <c r="BB169" s="71"/>
      <c r="BC169" s="71"/>
      <c r="BD169" s="71"/>
      <c r="BE169" s="71"/>
      <c r="BF169" s="71"/>
      <c r="BG169" s="71"/>
      <c r="BH169" s="71"/>
      <c r="BI169" s="71"/>
      <c r="BJ169" s="71"/>
      <c r="BK169" s="71"/>
      <c r="BL169" s="179" t="s">
        <v>612</v>
      </c>
      <c r="BM169" s="71"/>
      <c r="BN169" s="71"/>
      <c r="BO169" s="71"/>
      <c r="BP169" s="71"/>
      <c r="BQ169" s="71"/>
      <c r="BR169" s="71"/>
      <c r="BS169" s="71"/>
      <c r="BT169" s="71"/>
      <c r="BU169" s="71"/>
      <c r="BV169" s="71"/>
      <c r="BW169" s="71"/>
      <c r="BX169" s="71"/>
      <c r="BY169" s="71"/>
      <c r="BZ169" s="71"/>
      <c r="CA169" s="71"/>
      <c r="CB169" s="71"/>
      <c r="CC169" s="71"/>
      <c r="CD169" s="71"/>
      <c r="CE169" s="71"/>
      <c r="CF169" s="71"/>
      <c r="CG169" s="71"/>
    </row>
    <row r="170" spans="52:85">
      <c r="AZ170" s="71"/>
      <c r="BA170" s="71"/>
      <c r="BB170" s="71"/>
      <c r="BC170" s="71"/>
      <c r="BD170" s="71"/>
      <c r="BE170" s="71"/>
      <c r="BF170" s="71"/>
      <c r="BG170" s="71"/>
      <c r="BH170" s="71"/>
      <c r="BI170" s="71"/>
      <c r="BJ170" s="71"/>
      <c r="BK170" s="71"/>
      <c r="BL170" s="179" t="s">
        <v>613</v>
      </c>
      <c r="BM170" s="71"/>
      <c r="BN170" s="71"/>
      <c r="BO170" s="71"/>
      <c r="BP170" s="71"/>
      <c r="BQ170" s="71"/>
      <c r="BR170" s="71"/>
      <c r="BS170" s="71"/>
      <c r="BT170" s="71"/>
      <c r="BU170" s="71"/>
      <c r="BV170" s="71"/>
      <c r="BW170" s="71"/>
      <c r="BX170" s="71"/>
      <c r="BY170" s="71"/>
      <c r="BZ170" s="71"/>
      <c r="CA170" s="71"/>
      <c r="CB170" s="71"/>
      <c r="CC170" s="71"/>
      <c r="CD170" s="71"/>
      <c r="CE170" s="71"/>
      <c r="CF170" s="71"/>
      <c r="CG170" s="71"/>
    </row>
    <row r="171" spans="52:85">
      <c r="AZ171" s="71"/>
      <c r="BA171" s="71"/>
      <c r="BB171" s="71"/>
      <c r="BC171" s="71"/>
      <c r="BD171" s="71"/>
      <c r="BE171" s="71"/>
      <c r="BF171" s="71"/>
      <c r="BG171" s="71"/>
      <c r="BH171" s="71"/>
      <c r="BI171" s="71"/>
      <c r="BJ171" s="71"/>
      <c r="BK171" s="71"/>
      <c r="BL171" s="179" t="s">
        <v>614</v>
      </c>
      <c r="BM171" s="71"/>
      <c r="BN171" s="71"/>
      <c r="BO171" s="71"/>
      <c r="BP171" s="71"/>
      <c r="BQ171" s="71"/>
      <c r="BR171" s="71"/>
      <c r="BS171" s="71"/>
      <c r="BT171" s="71"/>
      <c r="BU171" s="71"/>
      <c r="BV171" s="71"/>
      <c r="BW171" s="71"/>
      <c r="BX171" s="71"/>
      <c r="BY171" s="71"/>
      <c r="BZ171" s="71"/>
      <c r="CA171" s="71"/>
      <c r="CB171" s="71"/>
      <c r="CC171" s="71"/>
      <c r="CD171" s="71"/>
      <c r="CE171" s="71"/>
      <c r="CF171" s="71"/>
      <c r="CG171" s="71"/>
    </row>
    <row r="172" spans="52:85">
      <c r="AZ172" s="71"/>
      <c r="BA172" s="71"/>
      <c r="BB172" s="71"/>
      <c r="BC172" s="71"/>
      <c r="BD172" s="71"/>
      <c r="BE172" s="71"/>
      <c r="BF172" s="71"/>
      <c r="BG172" s="71"/>
      <c r="BH172" s="71"/>
      <c r="BI172" s="71"/>
      <c r="BJ172" s="71"/>
      <c r="BK172" s="71"/>
      <c r="BL172" s="179" t="s">
        <v>615</v>
      </c>
      <c r="BM172" s="71"/>
      <c r="BN172" s="71"/>
      <c r="BO172" s="71"/>
      <c r="BP172" s="71"/>
      <c r="BQ172" s="71"/>
      <c r="BR172" s="71"/>
      <c r="BS172" s="71"/>
      <c r="BT172" s="71"/>
      <c r="BU172" s="71"/>
      <c r="BV172" s="71"/>
      <c r="BW172" s="71"/>
      <c r="BX172" s="71"/>
      <c r="BY172" s="71"/>
      <c r="BZ172" s="71"/>
      <c r="CA172" s="71"/>
      <c r="CB172" s="71"/>
      <c r="CC172" s="71"/>
      <c r="CD172" s="71"/>
      <c r="CE172" s="71"/>
      <c r="CF172" s="71"/>
      <c r="CG172" s="71"/>
    </row>
    <row r="173" spans="52:85">
      <c r="AZ173" s="71"/>
      <c r="BA173" s="71"/>
      <c r="BB173" s="71"/>
      <c r="BC173" s="71"/>
      <c r="BD173" s="71"/>
      <c r="BE173" s="71"/>
      <c r="BF173" s="71"/>
      <c r="BG173" s="71"/>
      <c r="BH173" s="71"/>
      <c r="BI173" s="71"/>
      <c r="BJ173" s="71"/>
      <c r="BK173" s="71"/>
      <c r="BL173" s="179" t="s">
        <v>616</v>
      </c>
      <c r="BM173" s="71"/>
      <c r="BN173" s="71"/>
      <c r="BO173" s="71"/>
      <c r="BP173" s="71"/>
      <c r="BQ173" s="71"/>
      <c r="BR173" s="71"/>
      <c r="BS173" s="71"/>
      <c r="BT173" s="71"/>
      <c r="BU173" s="71"/>
      <c r="BV173" s="71"/>
      <c r="BW173" s="71"/>
      <c r="BX173" s="71"/>
      <c r="BY173" s="71"/>
      <c r="BZ173" s="71"/>
      <c r="CA173" s="71"/>
      <c r="CB173" s="71"/>
      <c r="CC173" s="71"/>
      <c r="CD173" s="71"/>
      <c r="CE173" s="71"/>
      <c r="CF173" s="71"/>
      <c r="CG173" s="71"/>
    </row>
    <row r="174" spans="52:85">
      <c r="AZ174" s="71"/>
      <c r="BA174" s="71"/>
      <c r="BB174" s="71"/>
      <c r="BC174" s="71"/>
      <c r="BD174" s="71"/>
      <c r="BE174" s="71"/>
      <c r="BF174" s="71"/>
      <c r="BG174" s="71"/>
      <c r="BH174" s="71"/>
      <c r="BI174" s="71"/>
      <c r="BJ174" s="71"/>
      <c r="BK174" s="71"/>
      <c r="BL174" s="179" t="s">
        <v>617</v>
      </c>
      <c r="BM174" s="71"/>
      <c r="BN174" s="71"/>
      <c r="BO174" s="71"/>
      <c r="BP174" s="71"/>
      <c r="BQ174" s="71"/>
      <c r="BR174" s="71"/>
      <c r="BS174" s="71"/>
      <c r="BT174" s="71"/>
      <c r="BU174" s="71"/>
      <c r="BV174" s="71"/>
      <c r="BW174" s="71"/>
      <c r="BX174" s="71"/>
      <c r="BY174" s="71"/>
      <c r="BZ174" s="71"/>
      <c r="CA174" s="71"/>
      <c r="CB174" s="71"/>
      <c r="CC174" s="71"/>
      <c r="CD174" s="71"/>
      <c r="CE174" s="71"/>
      <c r="CF174" s="71"/>
      <c r="CG174" s="71"/>
    </row>
    <row r="175" spans="52:85">
      <c r="AZ175" s="71"/>
      <c r="BA175" s="71"/>
      <c r="BB175" s="71"/>
      <c r="BC175" s="71"/>
      <c r="BD175" s="71"/>
      <c r="BE175" s="71"/>
      <c r="BF175" s="71"/>
      <c r="BG175" s="71"/>
      <c r="BH175" s="71"/>
      <c r="BI175" s="71"/>
      <c r="BJ175" s="71"/>
      <c r="BK175" s="71"/>
      <c r="BL175" s="179" t="s">
        <v>618</v>
      </c>
      <c r="BM175" s="71"/>
      <c r="BN175" s="71"/>
      <c r="BO175" s="71"/>
      <c r="BP175" s="71"/>
      <c r="BQ175" s="71"/>
      <c r="BR175" s="71"/>
      <c r="BS175" s="71"/>
      <c r="BT175" s="71"/>
      <c r="BU175" s="71"/>
      <c r="BV175" s="71"/>
      <c r="BW175" s="71"/>
      <c r="BX175" s="71"/>
      <c r="BY175" s="71"/>
      <c r="BZ175" s="71"/>
      <c r="CA175" s="71"/>
      <c r="CB175" s="71"/>
      <c r="CC175" s="71"/>
      <c r="CD175" s="71"/>
      <c r="CE175" s="71"/>
      <c r="CF175" s="71"/>
      <c r="CG175" s="71"/>
    </row>
    <row r="176" spans="52:85">
      <c r="AZ176" s="71"/>
      <c r="BA176" s="71"/>
      <c r="BB176" s="71"/>
      <c r="BC176" s="71"/>
      <c r="BD176" s="71"/>
      <c r="BE176" s="71"/>
      <c r="BF176" s="71"/>
      <c r="BG176" s="71"/>
      <c r="BH176" s="71"/>
      <c r="BI176" s="71"/>
      <c r="BJ176" s="71"/>
      <c r="BK176" s="71"/>
      <c r="BL176" s="179" t="s">
        <v>619</v>
      </c>
      <c r="BM176" s="71"/>
      <c r="BN176" s="71"/>
      <c r="BO176" s="71"/>
      <c r="BP176" s="71"/>
      <c r="BQ176" s="71"/>
      <c r="BR176" s="71"/>
      <c r="BS176" s="71"/>
      <c r="BT176" s="71"/>
      <c r="BU176" s="71"/>
      <c r="BV176" s="71"/>
      <c r="BW176" s="71"/>
      <c r="BX176" s="71"/>
      <c r="BY176" s="71"/>
      <c r="BZ176" s="71"/>
      <c r="CA176" s="71"/>
      <c r="CB176" s="71"/>
      <c r="CC176" s="71"/>
      <c r="CD176" s="71"/>
      <c r="CE176" s="71"/>
      <c r="CF176" s="71"/>
      <c r="CG176" s="71"/>
    </row>
    <row r="177" spans="52:85">
      <c r="AZ177" s="71"/>
      <c r="BA177" s="71"/>
      <c r="BB177" s="71"/>
      <c r="BC177" s="71"/>
      <c r="BD177" s="71"/>
      <c r="BE177" s="71"/>
      <c r="BF177" s="71"/>
      <c r="BG177" s="71"/>
      <c r="BH177" s="71"/>
      <c r="BI177" s="71"/>
      <c r="BJ177" s="71"/>
      <c r="BK177" s="71"/>
      <c r="BL177" s="179" t="s">
        <v>620</v>
      </c>
      <c r="BM177" s="71"/>
      <c r="BN177" s="71"/>
      <c r="BO177" s="71"/>
      <c r="BP177" s="71"/>
      <c r="BQ177" s="71"/>
      <c r="BR177" s="71"/>
      <c r="BS177" s="71"/>
      <c r="BT177" s="71"/>
      <c r="BU177" s="71"/>
      <c r="BV177" s="71"/>
      <c r="BW177" s="71"/>
      <c r="BX177" s="71"/>
      <c r="BY177" s="71"/>
      <c r="BZ177" s="71"/>
      <c r="CA177" s="71"/>
      <c r="CB177" s="71"/>
      <c r="CC177" s="71"/>
      <c r="CD177" s="71"/>
      <c r="CE177" s="71"/>
      <c r="CF177" s="71"/>
      <c r="CG177" s="71"/>
    </row>
    <row r="178" spans="52:85">
      <c r="AZ178" s="71"/>
      <c r="BA178" s="71"/>
      <c r="BB178" s="71"/>
      <c r="BC178" s="71"/>
      <c r="BD178" s="71"/>
      <c r="BE178" s="71"/>
      <c r="BF178" s="71"/>
      <c r="BG178" s="71"/>
      <c r="BH178" s="71"/>
      <c r="BI178" s="71"/>
      <c r="BJ178" s="71"/>
      <c r="BK178" s="71"/>
      <c r="BL178" s="179" t="s">
        <v>621</v>
      </c>
      <c r="BM178" s="71"/>
      <c r="BN178" s="71"/>
      <c r="BO178" s="71"/>
      <c r="BP178" s="71"/>
      <c r="BQ178" s="71"/>
      <c r="BR178" s="71"/>
      <c r="BS178" s="71"/>
      <c r="BT178" s="71"/>
      <c r="BU178" s="71"/>
      <c r="BV178" s="71"/>
      <c r="BW178" s="71"/>
      <c r="BX178" s="71"/>
      <c r="BY178" s="71"/>
      <c r="BZ178" s="71"/>
      <c r="CA178" s="71"/>
      <c r="CB178" s="71"/>
      <c r="CC178" s="71"/>
      <c r="CD178" s="71"/>
      <c r="CE178" s="71"/>
      <c r="CF178" s="71"/>
      <c r="CG178" s="71"/>
    </row>
    <row r="179" spans="52:85">
      <c r="AZ179" s="71"/>
      <c r="BA179" s="71"/>
      <c r="BB179" s="71"/>
      <c r="BC179" s="71"/>
      <c r="BD179" s="71"/>
      <c r="BE179" s="71"/>
      <c r="BF179" s="71"/>
      <c r="BG179" s="71"/>
      <c r="BH179" s="71"/>
      <c r="BI179" s="71"/>
      <c r="BJ179" s="71"/>
      <c r="BK179" s="71"/>
      <c r="BL179" s="179" t="s">
        <v>622</v>
      </c>
      <c r="BM179" s="71"/>
      <c r="BN179" s="71"/>
      <c r="BO179" s="71"/>
      <c r="BP179" s="71"/>
      <c r="BQ179" s="71"/>
      <c r="BR179" s="71"/>
      <c r="BS179" s="71"/>
      <c r="BT179" s="71"/>
      <c r="BU179" s="71"/>
      <c r="BV179" s="71"/>
      <c r="BW179" s="71"/>
      <c r="BX179" s="71"/>
      <c r="BY179" s="71"/>
      <c r="BZ179" s="71"/>
      <c r="CA179" s="71"/>
      <c r="CB179" s="71"/>
      <c r="CC179" s="71"/>
      <c r="CD179" s="71"/>
      <c r="CE179" s="71"/>
      <c r="CF179" s="71"/>
      <c r="CG179" s="71"/>
    </row>
    <row r="180" spans="52:85">
      <c r="AZ180" s="71"/>
      <c r="BA180" s="71"/>
      <c r="BB180" s="71"/>
      <c r="BC180" s="71"/>
      <c r="BD180" s="71"/>
      <c r="BE180" s="71"/>
      <c r="BF180" s="71"/>
      <c r="BG180" s="71"/>
      <c r="BH180" s="71"/>
      <c r="BI180" s="71"/>
      <c r="BJ180" s="71"/>
      <c r="BK180" s="71"/>
      <c r="BL180" s="179" t="s">
        <v>650</v>
      </c>
      <c r="BM180" s="71"/>
      <c r="BN180" s="71"/>
      <c r="BO180" s="71"/>
      <c r="BP180" s="71"/>
      <c r="BQ180" s="71"/>
      <c r="BR180" s="71"/>
      <c r="BS180" s="71"/>
      <c r="BT180" s="71"/>
      <c r="BU180" s="71"/>
      <c r="BV180" s="71"/>
      <c r="BW180" s="71"/>
      <c r="BX180" s="71"/>
      <c r="BY180" s="71"/>
      <c r="BZ180" s="71"/>
      <c r="CA180" s="71"/>
      <c r="CB180" s="71"/>
      <c r="CC180" s="71"/>
      <c r="CD180" s="71"/>
      <c r="CE180" s="71"/>
      <c r="CF180" s="71"/>
      <c r="CG180" s="71"/>
    </row>
    <row r="181" spans="52:85">
      <c r="AZ181" s="71"/>
      <c r="BA181" s="71"/>
      <c r="BB181" s="71"/>
      <c r="BC181" s="71"/>
      <c r="BD181" s="71"/>
      <c r="BE181" s="71"/>
      <c r="BF181" s="71"/>
      <c r="BG181" s="71"/>
      <c r="BH181" s="71"/>
      <c r="BI181" s="71"/>
      <c r="BJ181" s="71"/>
      <c r="BK181" s="71"/>
      <c r="BL181" s="179" t="s">
        <v>623</v>
      </c>
      <c r="BM181" s="71"/>
      <c r="BN181" s="71"/>
      <c r="BO181" s="71"/>
      <c r="BP181" s="71"/>
      <c r="BQ181" s="71"/>
      <c r="BR181" s="71"/>
      <c r="BS181" s="71"/>
      <c r="BT181" s="71"/>
      <c r="BU181" s="71"/>
      <c r="BV181" s="71"/>
      <c r="BW181" s="71"/>
      <c r="BX181" s="71"/>
      <c r="BY181" s="71"/>
      <c r="BZ181" s="71"/>
      <c r="CA181" s="71"/>
      <c r="CB181" s="71"/>
      <c r="CC181" s="71"/>
      <c r="CD181" s="71"/>
      <c r="CE181" s="71"/>
      <c r="CF181" s="71"/>
      <c r="CG181" s="71"/>
    </row>
    <row r="182" spans="52:85">
      <c r="AZ182" s="71"/>
      <c r="BA182" s="71"/>
      <c r="BB182" s="71"/>
      <c r="BC182" s="71"/>
      <c r="BD182" s="71"/>
      <c r="BE182" s="71"/>
      <c r="BF182" s="71"/>
      <c r="BG182" s="71"/>
      <c r="BH182" s="71"/>
      <c r="BI182" s="71"/>
      <c r="BJ182" s="71"/>
      <c r="BK182" s="71"/>
      <c r="BL182" s="179" t="s">
        <v>624</v>
      </c>
      <c r="BM182" s="71"/>
      <c r="BN182" s="71"/>
      <c r="BO182" s="71"/>
      <c r="BP182" s="71"/>
      <c r="BQ182" s="71"/>
      <c r="BR182" s="71"/>
      <c r="BS182" s="71"/>
      <c r="BT182" s="71"/>
      <c r="BU182" s="71"/>
      <c r="BV182" s="71"/>
      <c r="BW182" s="71"/>
      <c r="BX182" s="71"/>
      <c r="BY182" s="71"/>
      <c r="BZ182" s="71"/>
      <c r="CA182" s="71"/>
      <c r="CB182" s="71"/>
      <c r="CC182" s="71"/>
      <c r="CD182" s="71"/>
      <c r="CE182" s="71"/>
      <c r="CF182" s="71"/>
      <c r="CG182" s="71"/>
    </row>
    <row r="183" spans="52:85">
      <c r="AZ183" s="71"/>
      <c r="BA183" s="71"/>
      <c r="BB183" s="71"/>
      <c r="BC183" s="71"/>
      <c r="BD183" s="71"/>
      <c r="BE183" s="71"/>
      <c r="BF183" s="71"/>
      <c r="BG183" s="71"/>
      <c r="BH183" s="71"/>
      <c r="BI183" s="71"/>
      <c r="BJ183" s="71"/>
      <c r="BK183" s="71"/>
      <c r="BL183" s="179" t="s">
        <v>625</v>
      </c>
      <c r="BM183" s="71"/>
      <c r="BN183" s="71"/>
      <c r="BO183" s="71"/>
      <c r="BP183" s="71"/>
      <c r="BQ183" s="71"/>
      <c r="BR183" s="71"/>
      <c r="BS183" s="71"/>
      <c r="BT183" s="71"/>
      <c r="BU183" s="71"/>
      <c r="BV183" s="71"/>
      <c r="BW183" s="71"/>
      <c r="BX183" s="71"/>
      <c r="BY183" s="71"/>
      <c r="BZ183" s="71"/>
      <c r="CA183" s="71"/>
      <c r="CB183" s="71"/>
      <c r="CC183" s="71"/>
      <c r="CD183" s="71"/>
      <c r="CE183" s="71"/>
      <c r="CF183" s="71"/>
      <c r="CG183" s="71"/>
    </row>
    <row r="184" spans="52:85">
      <c r="AZ184" s="71"/>
      <c r="BA184" s="71"/>
      <c r="BB184" s="71"/>
      <c r="BC184" s="71"/>
      <c r="BD184" s="71"/>
      <c r="BE184" s="71"/>
      <c r="BF184" s="71"/>
      <c r="BG184" s="71"/>
      <c r="BH184" s="71"/>
      <c r="BI184" s="71"/>
      <c r="BJ184" s="71"/>
      <c r="BK184" s="71"/>
      <c r="BL184" s="179" t="s">
        <v>651</v>
      </c>
      <c r="BM184" s="71"/>
      <c r="BN184" s="71"/>
      <c r="BO184" s="71"/>
      <c r="BP184" s="71"/>
      <c r="BQ184" s="71"/>
      <c r="BR184" s="71"/>
      <c r="BS184" s="71"/>
      <c r="BT184" s="71"/>
      <c r="BU184" s="71"/>
      <c r="BV184" s="71"/>
      <c r="BW184" s="71"/>
      <c r="BX184" s="71"/>
      <c r="BY184" s="71"/>
      <c r="BZ184" s="71"/>
      <c r="CA184" s="71"/>
      <c r="CB184" s="71"/>
      <c r="CC184" s="71"/>
      <c r="CD184" s="71"/>
      <c r="CE184" s="71"/>
      <c r="CF184" s="71"/>
      <c r="CG184" s="71"/>
    </row>
    <row r="185" spans="52:85">
      <c r="AZ185" s="71"/>
      <c r="BA185" s="71"/>
      <c r="BB185" s="71"/>
      <c r="BC185" s="71"/>
      <c r="BD185" s="71"/>
      <c r="BE185" s="71"/>
      <c r="BF185" s="71"/>
      <c r="BG185" s="71"/>
      <c r="BH185" s="71"/>
      <c r="BI185" s="71"/>
      <c r="BJ185" s="71"/>
      <c r="BK185" s="71"/>
      <c r="BL185" s="180" t="s">
        <v>626</v>
      </c>
      <c r="BM185" s="71"/>
      <c r="BN185" s="71"/>
      <c r="BO185" s="71"/>
      <c r="BP185" s="71"/>
      <c r="BQ185" s="71"/>
      <c r="BR185" s="71"/>
      <c r="BS185" s="71"/>
      <c r="BT185" s="71"/>
      <c r="BU185" s="71"/>
      <c r="BV185" s="71"/>
      <c r="BW185" s="71"/>
      <c r="BX185" s="71"/>
      <c r="BY185" s="71"/>
      <c r="BZ185" s="71"/>
      <c r="CA185" s="71"/>
      <c r="CB185" s="71"/>
      <c r="CC185" s="71"/>
      <c r="CD185" s="71"/>
      <c r="CE185" s="71"/>
      <c r="CF185" s="71"/>
      <c r="CG185" s="71"/>
    </row>
    <row r="186" spans="52:85">
      <c r="AZ186" s="71"/>
      <c r="BA186" s="71"/>
      <c r="BB186" s="71"/>
      <c r="BC186" s="71"/>
      <c r="BD186" s="71"/>
      <c r="BE186" s="71"/>
      <c r="BF186" s="71"/>
      <c r="BG186" s="71"/>
      <c r="BH186" s="71"/>
      <c r="BI186" s="71"/>
      <c r="BJ186" s="71"/>
      <c r="BK186" s="71"/>
      <c r="BL186" s="179" t="s">
        <v>627</v>
      </c>
      <c r="BM186" s="71"/>
      <c r="BN186" s="71"/>
      <c r="BO186" s="71"/>
      <c r="BP186" s="71"/>
      <c r="BQ186" s="71"/>
      <c r="BR186" s="71"/>
      <c r="BS186" s="71"/>
      <c r="BT186" s="71"/>
      <c r="BU186" s="71"/>
      <c r="BV186" s="71"/>
      <c r="BW186" s="71"/>
      <c r="BX186" s="71"/>
      <c r="BY186" s="71"/>
      <c r="BZ186" s="71"/>
      <c r="CA186" s="71"/>
      <c r="CB186" s="71"/>
      <c r="CC186" s="71"/>
      <c r="CD186" s="71"/>
      <c r="CE186" s="71"/>
      <c r="CF186" s="71"/>
      <c r="CG186" s="71"/>
    </row>
    <row r="187" spans="52:85">
      <c r="AZ187" s="71"/>
      <c r="BA187" s="71"/>
      <c r="BB187" s="71"/>
      <c r="BC187" s="71"/>
      <c r="BD187" s="71"/>
      <c r="BE187" s="71"/>
      <c r="BF187" s="71"/>
      <c r="BG187" s="71"/>
      <c r="BH187" s="71"/>
      <c r="BI187" s="71"/>
      <c r="BJ187" s="71"/>
      <c r="BK187" s="71"/>
      <c r="BL187" s="179" t="s">
        <v>628</v>
      </c>
      <c r="BM187" s="71"/>
      <c r="BN187" s="71"/>
      <c r="BO187" s="71"/>
      <c r="BP187" s="71"/>
      <c r="BQ187" s="71"/>
      <c r="BR187" s="71"/>
      <c r="BS187" s="71"/>
      <c r="BT187" s="71"/>
      <c r="BU187" s="71"/>
      <c r="BV187" s="71"/>
      <c r="BW187" s="71"/>
      <c r="BX187" s="71"/>
      <c r="BY187" s="71"/>
      <c r="BZ187" s="71"/>
      <c r="CA187" s="71"/>
      <c r="CB187" s="71"/>
      <c r="CC187" s="71"/>
      <c r="CD187" s="71"/>
      <c r="CE187" s="71"/>
      <c r="CF187" s="71"/>
      <c r="CG187" s="71"/>
    </row>
    <row r="188" spans="52:85">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c r="CA188" s="71"/>
      <c r="CB188" s="71"/>
      <c r="CC188" s="71"/>
      <c r="CD188" s="71"/>
      <c r="CE188" s="71"/>
      <c r="CF188" s="71"/>
      <c r="CG188" s="71"/>
    </row>
    <row r="189" spans="52:85">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c r="CA189" s="71"/>
      <c r="CB189" s="71"/>
      <c r="CC189" s="71"/>
      <c r="CD189" s="71"/>
      <c r="CE189" s="71"/>
      <c r="CF189" s="71"/>
      <c r="CG189" s="71"/>
    </row>
    <row r="190" spans="52:85">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c r="CA190" s="71"/>
      <c r="CB190" s="71"/>
      <c r="CC190" s="71"/>
      <c r="CD190" s="71"/>
      <c r="CE190" s="71"/>
      <c r="CF190" s="71"/>
      <c r="CG190" s="71"/>
    </row>
    <row r="191" spans="52:85">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c r="CA191" s="71"/>
      <c r="CB191" s="71"/>
      <c r="CC191" s="71"/>
      <c r="CD191" s="71"/>
      <c r="CE191" s="71"/>
      <c r="CF191" s="71"/>
      <c r="CG191" s="71"/>
    </row>
    <row r="192" spans="52:85">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c r="CA192" s="71"/>
      <c r="CB192" s="71"/>
      <c r="CC192" s="71"/>
      <c r="CD192" s="71"/>
      <c r="CE192" s="71"/>
      <c r="CF192" s="71"/>
      <c r="CG192" s="71"/>
    </row>
    <row r="193" spans="52:85">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c r="CA193" s="71"/>
      <c r="CB193" s="71"/>
      <c r="CC193" s="71"/>
      <c r="CD193" s="71"/>
      <c r="CE193" s="71"/>
      <c r="CF193" s="71"/>
      <c r="CG193" s="71"/>
    </row>
    <row r="194" spans="52:85">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c r="CA194" s="71"/>
      <c r="CB194" s="71"/>
      <c r="CC194" s="71"/>
      <c r="CD194" s="71"/>
      <c r="CE194" s="71"/>
      <c r="CF194" s="71"/>
      <c r="CG194" s="71"/>
    </row>
  </sheetData>
  <customSheetViews>
    <customSheetView guid="{31EEF66C-8178-4380-A4BA-6A0359548022}" fitToPage="1">
      <selection activeCell="E17" sqref="E17"/>
      <pageMargins left="0.7" right="0.7" top="0.78740157499999996" bottom="0.78740157499999996" header="0.3" footer="0.3"/>
      <pageSetup paperSize="9" scale="76" firstPageNumber="0" orientation="landscape" horizontalDpi="300" verticalDpi="300"/>
      <headerFooter alignWithMargins="0"/>
    </customSheetView>
  </customSheetViews>
  <dataValidations count="3">
    <dataValidation type="list" allowBlank="1" showInputMessage="1" showErrorMessage="1" sqref="B4:B20">
      <formula1>$BY$35:$BY$51</formula1>
    </dataValidation>
    <dataValidation type="list" allowBlank="1" showInputMessage="1" showErrorMessage="1" sqref="E4:E21">
      <formula1>$BC$56:$BC$59</formula1>
    </dataValidation>
    <dataValidation type="list" allowBlank="1" showInputMessage="1" showErrorMessage="1" sqref="A4:A21">
      <formula1>$BA$2:$BA$38</formula1>
    </dataValidation>
  </dataValidations>
  <pageMargins left="0.70866141732283472" right="0.70866141732283472" top="0.78740157480314965" bottom="0.78740157480314965" header="0.51181102362204722" footer="0.51181102362204722"/>
  <pageSetup paperSize="9" scale="76"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[1]Custom_lists!#REF!</xm:f>
          </x14:formula1>
          <xm:sqref>E4:E12 A4:B12</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CH200"/>
  <sheetViews>
    <sheetView zoomScaleSheetLayoutView="100" workbookViewId="0">
      <selection activeCell="J21" sqref="J21"/>
    </sheetView>
  </sheetViews>
  <sheetFormatPr baseColWidth="10" defaultColWidth="11.42578125" defaultRowHeight="12.75"/>
  <cols>
    <col min="1" max="1" width="10.42578125" style="19" customWidth="1"/>
    <col min="2" max="2" width="25.7109375" style="32" customWidth="1"/>
    <col min="3" max="3" width="12.7109375" style="1" customWidth="1"/>
    <col min="4" max="4" width="43.85546875" style="1" customWidth="1"/>
    <col min="5" max="5" width="30.7109375" style="1" customWidth="1"/>
    <col min="6" max="6" width="12.85546875" style="1" customWidth="1"/>
    <col min="7" max="7" width="28" style="1" customWidth="1"/>
    <col min="8" max="8" width="20" style="1" customWidth="1"/>
    <col min="9" max="9" width="24.85546875" style="33" bestFit="1" customWidth="1"/>
    <col min="10" max="52" width="11.42578125" customWidth="1"/>
  </cols>
  <sheetData>
    <row r="1" spans="1:86" ht="16.5" customHeight="1" thickBot="1">
      <c r="A1" s="35" t="s">
        <v>183</v>
      </c>
      <c r="B1" s="35"/>
      <c r="C1" s="112"/>
      <c r="D1" s="35"/>
      <c r="E1" s="35"/>
      <c r="F1" s="35"/>
      <c r="H1" s="159" t="s">
        <v>50</v>
      </c>
      <c r="I1" s="80" t="s">
        <v>1619</v>
      </c>
      <c r="BA1" s="176" t="s">
        <v>402</v>
      </c>
      <c r="BB1" s="277" t="s">
        <v>813</v>
      </c>
      <c r="BC1" s="71"/>
      <c r="BD1" s="175" t="s">
        <v>414</v>
      </c>
      <c r="BE1" s="177"/>
      <c r="BF1" s="177"/>
      <c r="BG1" s="71"/>
      <c r="BH1" s="71" t="s">
        <v>449</v>
      </c>
      <c r="BI1" s="71"/>
      <c r="BJ1" s="71"/>
      <c r="BK1" s="71"/>
      <c r="BL1" s="71"/>
      <c r="BM1" s="175" t="s">
        <v>629</v>
      </c>
      <c r="BN1" s="71"/>
      <c r="BO1" s="71" t="s">
        <v>652</v>
      </c>
      <c r="BP1" s="71"/>
      <c r="BQ1" s="71"/>
      <c r="BR1" s="71"/>
      <c r="BS1" s="71"/>
      <c r="BT1" s="71"/>
      <c r="BU1" s="175" t="s">
        <v>689</v>
      </c>
      <c r="BV1" s="71"/>
      <c r="BW1" s="71"/>
      <c r="BX1" s="71"/>
      <c r="BY1" s="71"/>
      <c r="BZ1" s="71" t="s">
        <v>706</v>
      </c>
      <c r="CA1" s="71"/>
      <c r="CB1" s="71"/>
      <c r="CC1" s="71" t="s">
        <v>734</v>
      </c>
      <c r="CD1" s="71"/>
      <c r="CE1" s="71"/>
      <c r="CF1" s="71"/>
      <c r="CG1" s="71"/>
      <c r="CH1" s="71"/>
    </row>
    <row r="2" spans="1:86" ht="15.75" customHeight="1" thickBot="1">
      <c r="A2" s="58"/>
      <c r="B2" s="36"/>
      <c r="C2" s="35"/>
      <c r="D2" s="35"/>
      <c r="E2" s="35"/>
      <c r="F2" s="35"/>
      <c r="H2" s="305" t="s">
        <v>243</v>
      </c>
      <c r="I2" s="860" t="s">
        <v>1814</v>
      </c>
      <c r="BA2" s="178" t="s">
        <v>319</v>
      </c>
      <c r="BB2" s="178" t="s">
        <v>320</v>
      </c>
      <c r="BC2" s="71"/>
      <c r="BD2" s="71" t="s">
        <v>419</v>
      </c>
      <c r="BE2" s="177"/>
      <c r="BF2" s="177"/>
      <c r="BG2" s="71"/>
      <c r="BH2" s="71" t="s">
        <v>448</v>
      </c>
      <c r="BI2" s="71"/>
      <c r="BJ2" s="71"/>
      <c r="BK2" s="71"/>
      <c r="BL2" s="71"/>
      <c r="BM2" s="179" t="s">
        <v>461</v>
      </c>
      <c r="BN2" s="71"/>
      <c r="BO2" s="71" t="s">
        <v>113</v>
      </c>
      <c r="BP2" s="71"/>
      <c r="BQ2" s="71"/>
      <c r="BR2" s="71"/>
      <c r="BS2" s="71"/>
      <c r="BT2" s="71"/>
      <c r="BU2" s="65" t="s">
        <v>692</v>
      </c>
      <c r="BV2" s="65"/>
      <c r="BW2" s="65"/>
      <c r="BX2" s="65"/>
      <c r="BY2" s="65"/>
      <c r="BZ2" s="65" t="s">
        <v>172</v>
      </c>
      <c r="CA2" s="65"/>
      <c r="CB2" s="65"/>
      <c r="CC2" s="71" t="s">
        <v>256</v>
      </c>
      <c r="CD2" s="71"/>
      <c r="CE2" s="71"/>
      <c r="CF2" s="71"/>
      <c r="CG2" s="71"/>
      <c r="CH2" s="71"/>
    </row>
    <row r="3" spans="1:86" ht="26.25" thickBot="1">
      <c r="A3" s="3" t="s">
        <v>1</v>
      </c>
      <c r="B3" s="304" t="s">
        <v>9</v>
      </c>
      <c r="C3" s="278" t="s">
        <v>184</v>
      </c>
      <c r="D3" s="297" t="s">
        <v>185</v>
      </c>
      <c r="E3" s="297" t="s">
        <v>186</v>
      </c>
      <c r="F3" s="297" t="s">
        <v>187</v>
      </c>
      <c r="G3" s="297" t="s">
        <v>188</v>
      </c>
      <c r="H3" s="297" t="s">
        <v>189</v>
      </c>
      <c r="I3" s="299" t="s">
        <v>290</v>
      </c>
      <c r="BA3" s="178" t="s">
        <v>321</v>
      </c>
      <c r="BB3" s="178" t="s">
        <v>322</v>
      </c>
      <c r="BC3" s="71"/>
      <c r="BD3" s="71" t="s">
        <v>210</v>
      </c>
      <c r="BE3" s="177"/>
      <c r="BF3" s="177"/>
      <c r="BG3" s="71"/>
      <c r="BH3" s="71" t="s">
        <v>450</v>
      </c>
      <c r="BI3" s="71"/>
      <c r="BJ3" s="71"/>
      <c r="BK3" s="71"/>
      <c r="BL3" s="71"/>
      <c r="BM3" s="179" t="s">
        <v>462</v>
      </c>
      <c r="BN3" s="71"/>
      <c r="BO3" s="71" t="s">
        <v>115</v>
      </c>
      <c r="BP3" s="71"/>
      <c r="BQ3" s="71"/>
      <c r="BR3" s="71"/>
      <c r="BS3" s="71"/>
      <c r="BT3" s="71"/>
      <c r="BU3" s="65" t="s">
        <v>693</v>
      </c>
      <c r="BV3" s="65"/>
      <c r="BW3" s="65"/>
      <c r="BX3" s="65"/>
      <c r="BY3" s="65"/>
      <c r="BZ3" s="65" t="s">
        <v>718</v>
      </c>
      <c r="CA3" s="65"/>
      <c r="CB3" s="65"/>
      <c r="CC3" s="71" t="s">
        <v>257</v>
      </c>
      <c r="CD3" s="71"/>
      <c r="CE3" s="71"/>
      <c r="CF3" s="71"/>
      <c r="CG3" s="71"/>
      <c r="CH3" s="71"/>
    </row>
    <row r="4" spans="1:86" s="448" customFormat="1" ht="30" customHeight="1">
      <c r="A4" s="442" t="s">
        <v>318</v>
      </c>
      <c r="B4" s="443" t="s">
        <v>18</v>
      </c>
      <c r="C4" s="444">
        <v>1</v>
      </c>
      <c r="D4" s="483" t="s">
        <v>256</v>
      </c>
      <c r="E4" s="483" t="s">
        <v>260</v>
      </c>
      <c r="F4" s="204" t="s">
        <v>65</v>
      </c>
      <c r="G4" s="445" t="s">
        <v>1250</v>
      </c>
      <c r="H4" s="446" t="s">
        <v>1251</v>
      </c>
      <c r="I4" s="447"/>
    </row>
    <row r="5" spans="1:86" s="448" customFormat="1" ht="30" customHeight="1">
      <c r="A5" s="442" t="s">
        <v>318</v>
      </c>
      <c r="B5" s="449" t="s">
        <v>18</v>
      </c>
      <c r="C5" s="444">
        <v>2</v>
      </c>
      <c r="D5" s="483" t="s">
        <v>257</v>
      </c>
      <c r="E5" s="483" t="s">
        <v>260</v>
      </c>
      <c r="F5" s="204" t="s">
        <v>65</v>
      </c>
      <c r="G5" s="450" t="s">
        <v>1250</v>
      </c>
      <c r="H5" s="450" t="s">
        <v>1251</v>
      </c>
      <c r="I5" s="451"/>
    </row>
    <row r="6" spans="1:86" s="448" customFormat="1" ht="30" customHeight="1">
      <c r="A6" s="442" t="s">
        <v>318</v>
      </c>
      <c r="B6" s="449" t="s">
        <v>18</v>
      </c>
      <c r="C6" s="444">
        <v>3</v>
      </c>
      <c r="D6" s="483" t="s">
        <v>258</v>
      </c>
      <c r="E6" s="483" t="s">
        <v>260</v>
      </c>
      <c r="F6" s="204" t="s">
        <v>65</v>
      </c>
      <c r="G6" s="450" t="s">
        <v>1250</v>
      </c>
      <c r="H6" s="450" t="s">
        <v>1251</v>
      </c>
      <c r="I6" s="451"/>
    </row>
    <row r="7" spans="1:86" s="448" customFormat="1" ht="30" customHeight="1">
      <c r="A7" s="442" t="s">
        <v>318</v>
      </c>
      <c r="B7" s="449" t="s">
        <v>18</v>
      </c>
      <c r="C7" s="444">
        <v>4</v>
      </c>
      <c r="D7" s="483" t="s">
        <v>259</v>
      </c>
      <c r="E7" s="483" t="s">
        <v>261</v>
      </c>
      <c r="F7" s="204" t="s">
        <v>65</v>
      </c>
      <c r="G7" s="450" t="s">
        <v>1250</v>
      </c>
      <c r="H7" s="450" t="s">
        <v>1251</v>
      </c>
      <c r="I7" s="452"/>
    </row>
    <row r="8" spans="1:86" s="448" customFormat="1" ht="30" customHeight="1">
      <c r="A8" s="442" t="s">
        <v>318</v>
      </c>
      <c r="B8" s="453" t="s">
        <v>18</v>
      </c>
      <c r="C8" s="444">
        <v>5</v>
      </c>
      <c r="D8" s="483" t="s">
        <v>1252</v>
      </c>
      <c r="E8" s="483" t="s">
        <v>1253</v>
      </c>
      <c r="F8" s="204" t="s">
        <v>65</v>
      </c>
      <c r="G8" s="454" t="s">
        <v>1250</v>
      </c>
      <c r="H8" s="455" t="s">
        <v>1254</v>
      </c>
      <c r="I8" s="452"/>
    </row>
    <row r="9" spans="1:86" s="448" customFormat="1" ht="30" customHeight="1">
      <c r="A9" s="442" t="s">
        <v>318</v>
      </c>
      <c r="B9" s="453" t="s">
        <v>18</v>
      </c>
      <c r="C9" s="444">
        <v>6</v>
      </c>
      <c r="D9" s="484" t="s">
        <v>1255</v>
      </c>
      <c r="E9" s="484" t="s">
        <v>1253</v>
      </c>
      <c r="F9" s="204" t="s">
        <v>65</v>
      </c>
      <c r="G9" s="456" t="s">
        <v>1250</v>
      </c>
      <c r="H9" s="457" t="s">
        <v>1254</v>
      </c>
      <c r="I9" s="452"/>
    </row>
    <row r="10" spans="1:86" s="448" customFormat="1" ht="30" customHeight="1">
      <c r="A10" s="442" t="s">
        <v>318</v>
      </c>
      <c r="B10" s="453" t="s">
        <v>18</v>
      </c>
      <c r="C10" s="444">
        <v>7</v>
      </c>
      <c r="D10" s="484" t="s">
        <v>733</v>
      </c>
      <c r="E10" s="484" t="s">
        <v>1253</v>
      </c>
      <c r="F10" s="204" t="s">
        <v>65</v>
      </c>
      <c r="G10" s="456" t="s">
        <v>1250</v>
      </c>
      <c r="H10" s="457" t="s">
        <v>1254</v>
      </c>
      <c r="I10" s="452"/>
    </row>
    <row r="11" spans="1:86" s="448" customFormat="1" ht="30" customHeight="1">
      <c r="A11" s="442" t="s">
        <v>318</v>
      </c>
      <c r="B11" s="458" t="s">
        <v>18</v>
      </c>
      <c r="C11" s="367">
        <v>8</v>
      </c>
      <c r="D11" s="484" t="s">
        <v>190</v>
      </c>
      <c r="E11" s="484" t="s">
        <v>1256</v>
      </c>
      <c r="F11" s="204" t="s">
        <v>65</v>
      </c>
      <c r="G11" s="456" t="s">
        <v>1257</v>
      </c>
      <c r="H11" s="457" t="s">
        <v>1251</v>
      </c>
      <c r="I11" s="452"/>
    </row>
    <row r="12" spans="1:86" s="448" customFormat="1" ht="24" customHeight="1" thickBot="1">
      <c r="A12" s="459" t="s">
        <v>318</v>
      </c>
      <c r="B12" s="460" t="s">
        <v>18</v>
      </c>
      <c r="C12" s="461">
        <v>9</v>
      </c>
      <c r="D12" s="485" t="s">
        <v>191</v>
      </c>
      <c r="E12" s="485" t="s">
        <v>1258</v>
      </c>
      <c r="F12" s="462" t="s">
        <v>65</v>
      </c>
      <c r="G12" s="463" t="s">
        <v>1259</v>
      </c>
      <c r="H12" s="464" t="s">
        <v>1251</v>
      </c>
      <c r="I12" s="465"/>
    </row>
    <row r="13" spans="1:86" s="448" customFormat="1" ht="30" customHeight="1">
      <c r="A13" s="442" t="s">
        <v>318</v>
      </c>
      <c r="B13" s="458" t="s">
        <v>20</v>
      </c>
      <c r="C13" s="466">
        <v>1</v>
      </c>
      <c r="D13" s="483" t="s">
        <v>256</v>
      </c>
      <c r="E13" s="483" t="s">
        <v>260</v>
      </c>
      <c r="F13" s="204" t="s">
        <v>65</v>
      </c>
      <c r="G13" s="454" t="s">
        <v>1250</v>
      </c>
      <c r="H13" s="455" t="s">
        <v>1251</v>
      </c>
      <c r="I13" s="452"/>
    </row>
    <row r="14" spans="1:86" s="448" customFormat="1" ht="30" customHeight="1">
      <c r="A14" s="442" t="s">
        <v>318</v>
      </c>
      <c r="B14" s="458" t="s">
        <v>20</v>
      </c>
      <c r="C14" s="467">
        <v>2</v>
      </c>
      <c r="D14" s="486" t="s">
        <v>257</v>
      </c>
      <c r="E14" s="484" t="s">
        <v>260</v>
      </c>
      <c r="F14" s="204" t="s">
        <v>65</v>
      </c>
      <c r="G14" s="456" t="s">
        <v>1250</v>
      </c>
      <c r="H14" s="457" t="s">
        <v>1251</v>
      </c>
      <c r="I14" s="307"/>
    </row>
    <row r="15" spans="1:86" ht="30" customHeight="1">
      <c r="A15" s="442" t="s">
        <v>318</v>
      </c>
      <c r="B15" s="458" t="s">
        <v>20</v>
      </c>
      <c r="C15" s="467">
        <v>3</v>
      </c>
      <c r="D15" s="486" t="s">
        <v>258</v>
      </c>
      <c r="E15" s="484" t="s">
        <v>260</v>
      </c>
      <c r="F15" s="204" t="s">
        <v>65</v>
      </c>
      <c r="G15" s="456" t="s">
        <v>1250</v>
      </c>
      <c r="H15" s="457" t="s">
        <v>1251</v>
      </c>
      <c r="I15" s="307"/>
    </row>
    <row r="16" spans="1:86" ht="30" customHeight="1">
      <c r="A16" s="442" t="s">
        <v>318</v>
      </c>
      <c r="B16" s="458" t="s">
        <v>20</v>
      </c>
      <c r="C16" s="467">
        <v>4</v>
      </c>
      <c r="D16" s="486" t="s">
        <v>259</v>
      </c>
      <c r="E16" s="484" t="s">
        <v>261</v>
      </c>
      <c r="F16" s="204" t="s">
        <v>65</v>
      </c>
      <c r="G16" s="456" t="s">
        <v>1250</v>
      </c>
      <c r="H16" s="457" t="s">
        <v>1251</v>
      </c>
      <c r="I16" s="307"/>
    </row>
    <row r="17" spans="1:9" ht="30" customHeight="1">
      <c r="A17" s="442" t="s">
        <v>318</v>
      </c>
      <c r="B17" s="458" t="s">
        <v>20</v>
      </c>
      <c r="C17" s="467">
        <v>5</v>
      </c>
      <c r="D17" s="486" t="s">
        <v>1252</v>
      </c>
      <c r="E17" s="484" t="s">
        <v>1253</v>
      </c>
      <c r="F17" s="204" t="s">
        <v>65</v>
      </c>
      <c r="G17" s="456" t="s">
        <v>1250</v>
      </c>
      <c r="H17" s="457" t="s">
        <v>1254</v>
      </c>
      <c r="I17" s="307"/>
    </row>
    <row r="18" spans="1:9" ht="30" customHeight="1">
      <c r="A18" s="442" t="s">
        <v>318</v>
      </c>
      <c r="B18" s="458" t="s">
        <v>20</v>
      </c>
      <c r="C18" s="467">
        <v>6</v>
      </c>
      <c r="D18" s="486" t="s">
        <v>1255</v>
      </c>
      <c r="E18" s="484" t="s">
        <v>1253</v>
      </c>
      <c r="F18" s="204" t="s">
        <v>65</v>
      </c>
      <c r="G18" s="456" t="s">
        <v>1250</v>
      </c>
      <c r="H18" s="457" t="s">
        <v>1254</v>
      </c>
      <c r="I18" s="307"/>
    </row>
    <row r="19" spans="1:9" ht="30" customHeight="1">
      <c r="A19" s="442" t="s">
        <v>318</v>
      </c>
      <c r="B19" s="458" t="s">
        <v>20</v>
      </c>
      <c r="C19" s="467">
        <v>7</v>
      </c>
      <c r="D19" s="486" t="s">
        <v>733</v>
      </c>
      <c r="E19" s="484" t="s">
        <v>1253</v>
      </c>
      <c r="F19" s="204" t="s">
        <v>65</v>
      </c>
      <c r="G19" s="456" t="s">
        <v>1250</v>
      </c>
      <c r="H19" s="457" t="s">
        <v>1254</v>
      </c>
      <c r="I19" s="307"/>
    </row>
    <row r="20" spans="1:9" ht="30" customHeight="1">
      <c r="A20" s="468" t="s">
        <v>318</v>
      </c>
      <c r="B20" s="469" t="s">
        <v>20</v>
      </c>
      <c r="C20" s="470">
        <v>8</v>
      </c>
      <c r="D20" s="487" t="s">
        <v>190</v>
      </c>
      <c r="E20" s="488" t="s">
        <v>1256</v>
      </c>
      <c r="F20" s="471" t="s">
        <v>65</v>
      </c>
      <c r="G20" s="472" t="s">
        <v>1257</v>
      </c>
      <c r="H20" s="473" t="s">
        <v>1251</v>
      </c>
      <c r="I20" s="474"/>
    </row>
    <row r="21" spans="1:9" ht="30" customHeight="1" thickBot="1">
      <c r="A21" s="475" t="s">
        <v>318</v>
      </c>
      <c r="B21" s="476" t="s">
        <v>20</v>
      </c>
      <c r="C21" s="477">
        <v>9</v>
      </c>
      <c r="D21" s="489" t="s">
        <v>191</v>
      </c>
      <c r="E21" s="490" t="s">
        <v>1258</v>
      </c>
      <c r="F21" s="478" t="s">
        <v>65</v>
      </c>
      <c r="G21" s="479" t="s">
        <v>1259</v>
      </c>
      <c r="H21" s="480" t="s">
        <v>1251</v>
      </c>
      <c r="I21" s="481"/>
    </row>
    <row r="22" spans="1:9" ht="30" customHeight="1">
      <c r="A22" s="442" t="s">
        <v>318</v>
      </c>
      <c r="B22" s="458" t="s">
        <v>22</v>
      </c>
      <c r="C22" s="482">
        <v>1</v>
      </c>
      <c r="D22" s="491" t="s">
        <v>256</v>
      </c>
      <c r="E22" s="483" t="s">
        <v>260</v>
      </c>
      <c r="F22" s="204" t="s">
        <v>65</v>
      </c>
      <c r="G22" s="454" t="s">
        <v>1250</v>
      </c>
      <c r="H22" s="455" t="s">
        <v>1251</v>
      </c>
      <c r="I22" s="452"/>
    </row>
    <row r="23" spans="1:9" ht="30" customHeight="1">
      <c r="A23" s="442" t="s">
        <v>318</v>
      </c>
      <c r="B23" s="458" t="s">
        <v>22</v>
      </c>
      <c r="C23" s="467">
        <v>2</v>
      </c>
      <c r="D23" s="486" t="s">
        <v>257</v>
      </c>
      <c r="E23" s="484" t="s">
        <v>260</v>
      </c>
      <c r="F23" s="204" t="s">
        <v>65</v>
      </c>
      <c r="G23" s="456" t="s">
        <v>1250</v>
      </c>
      <c r="H23" s="457" t="s">
        <v>1251</v>
      </c>
      <c r="I23" s="307"/>
    </row>
    <row r="24" spans="1:9" ht="30" customHeight="1">
      <c r="A24" s="442" t="s">
        <v>318</v>
      </c>
      <c r="B24" s="458" t="s">
        <v>22</v>
      </c>
      <c r="C24" s="467">
        <v>3</v>
      </c>
      <c r="D24" s="486" t="s">
        <v>258</v>
      </c>
      <c r="E24" s="484" t="s">
        <v>260</v>
      </c>
      <c r="F24" s="204" t="s">
        <v>65</v>
      </c>
      <c r="G24" s="456" t="s">
        <v>1250</v>
      </c>
      <c r="H24" s="457" t="s">
        <v>1251</v>
      </c>
      <c r="I24" s="307"/>
    </row>
    <row r="25" spans="1:9" ht="30" customHeight="1">
      <c r="A25" s="442" t="s">
        <v>318</v>
      </c>
      <c r="B25" s="458" t="s">
        <v>22</v>
      </c>
      <c r="C25" s="467">
        <v>4</v>
      </c>
      <c r="D25" s="486" t="s">
        <v>259</v>
      </c>
      <c r="E25" s="484" t="s">
        <v>261</v>
      </c>
      <c r="F25" s="204" t="s">
        <v>65</v>
      </c>
      <c r="G25" s="456" t="s">
        <v>1250</v>
      </c>
      <c r="H25" s="457" t="s">
        <v>1251</v>
      </c>
      <c r="I25" s="307"/>
    </row>
    <row r="26" spans="1:9" ht="30" customHeight="1">
      <c r="A26" s="442" t="s">
        <v>318</v>
      </c>
      <c r="B26" s="458" t="s">
        <v>22</v>
      </c>
      <c r="C26" s="467">
        <v>5</v>
      </c>
      <c r="D26" s="486" t="s">
        <v>1252</v>
      </c>
      <c r="E26" s="484" t="s">
        <v>1253</v>
      </c>
      <c r="F26" s="204" t="s">
        <v>65</v>
      </c>
      <c r="G26" s="456" t="s">
        <v>1250</v>
      </c>
      <c r="H26" s="457" t="s">
        <v>1254</v>
      </c>
      <c r="I26" s="307"/>
    </row>
    <row r="27" spans="1:9" ht="30" customHeight="1">
      <c r="A27" s="442" t="s">
        <v>318</v>
      </c>
      <c r="B27" s="458" t="s">
        <v>22</v>
      </c>
      <c r="C27" s="467">
        <v>6</v>
      </c>
      <c r="D27" s="486" t="s">
        <v>1255</v>
      </c>
      <c r="E27" s="484" t="s">
        <v>1253</v>
      </c>
      <c r="F27" s="204" t="s">
        <v>65</v>
      </c>
      <c r="G27" s="456" t="s">
        <v>1250</v>
      </c>
      <c r="H27" s="457" t="s">
        <v>1254</v>
      </c>
      <c r="I27" s="307"/>
    </row>
    <row r="28" spans="1:9" ht="30" customHeight="1">
      <c r="A28" s="442" t="s">
        <v>318</v>
      </c>
      <c r="B28" s="458" t="s">
        <v>22</v>
      </c>
      <c r="C28" s="467">
        <v>7</v>
      </c>
      <c r="D28" s="486" t="s">
        <v>733</v>
      </c>
      <c r="E28" s="484" t="s">
        <v>1253</v>
      </c>
      <c r="F28" s="204" t="s">
        <v>65</v>
      </c>
      <c r="G28" s="456" t="s">
        <v>1250</v>
      </c>
      <c r="H28" s="457" t="s">
        <v>1254</v>
      </c>
      <c r="I28" s="307"/>
    </row>
    <row r="29" spans="1:9" ht="30" customHeight="1">
      <c r="A29" s="442" t="s">
        <v>318</v>
      </c>
      <c r="B29" s="458" t="s">
        <v>22</v>
      </c>
      <c r="C29" s="467">
        <v>8</v>
      </c>
      <c r="D29" s="486" t="s">
        <v>190</v>
      </c>
      <c r="E29" s="484" t="s">
        <v>1256</v>
      </c>
      <c r="F29" s="204" t="s">
        <v>65</v>
      </c>
      <c r="G29" s="456" t="s">
        <v>1257</v>
      </c>
      <c r="H29" s="457" t="s">
        <v>1251</v>
      </c>
      <c r="I29" s="307"/>
    </row>
    <row r="30" spans="1:9" ht="24" customHeight="1" thickBot="1">
      <c r="A30" s="459" t="s">
        <v>318</v>
      </c>
      <c r="B30" s="460" t="s">
        <v>22</v>
      </c>
      <c r="C30" s="477">
        <v>9</v>
      </c>
      <c r="D30" s="492" t="s">
        <v>191</v>
      </c>
      <c r="E30" s="485" t="s">
        <v>1258</v>
      </c>
      <c r="F30" s="462" t="s">
        <v>65</v>
      </c>
      <c r="G30" s="463" t="s">
        <v>1259</v>
      </c>
      <c r="H30" s="464" t="s">
        <v>1251</v>
      </c>
      <c r="I30" s="481"/>
    </row>
    <row r="31" spans="1:9" ht="24" customHeight="1">
      <c r="A31" s="442" t="s">
        <v>318</v>
      </c>
      <c r="B31" s="458" t="s">
        <v>1260</v>
      </c>
      <c r="C31" s="482">
        <v>1</v>
      </c>
      <c r="D31" s="491" t="s">
        <v>256</v>
      </c>
      <c r="E31" s="483" t="s">
        <v>260</v>
      </c>
      <c r="F31" s="204" t="s">
        <v>744</v>
      </c>
      <c r="G31" s="454" t="s">
        <v>1261</v>
      </c>
      <c r="H31" s="455" t="s">
        <v>1251</v>
      </c>
      <c r="I31" s="452"/>
    </row>
    <row r="32" spans="1:9" ht="24" customHeight="1">
      <c r="A32" s="442" t="s">
        <v>318</v>
      </c>
      <c r="B32" s="458" t="s">
        <v>1260</v>
      </c>
      <c r="C32" s="467">
        <v>2</v>
      </c>
      <c r="D32" s="486" t="s">
        <v>257</v>
      </c>
      <c r="E32" s="484" t="s">
        <v>260</v>
      </c>
      <c r="F32" s="204" t="s">
        <v>744</v>
      </c>
      <c r="G32" s="456" t="s">
        <v>1261</v>
      </c>
      <c r="H32" s="457" t="s">
        <v>1251</v>
      </c>
      <c r="I32" s="307"/>
    </row>
    <row r="33" spans="1:86" ht="24" customHeight="1">
      <c r="A33" s="442" t="s">
        <v>318</v>
      </c>
      <c r="B33" s="458" t="s">
        <v>1260</v>
      </c>
      <c r="C33" s="467">
        <v>3</v>
      </c>
      <c r="D33" s="486" t="s">
        <v>258</v>
      </c>
      <c r="E33" s="484" t="s">
        <v>260</v>
      </c>
      <c r="F33" s="204" t="s">
        <v>744</v>
      </c>
      <c r="G33" s="456" t="s">
        <v>1261</v>
      </c>
      <c r="H33" s="457" t="s">
        <v>1251</v>
      </c>
      <c r="I33" s="307"/>
    </row>
    <row r="34" spans="1:86" ht="24" customHeight="1">
      <c r="A34" s="442" t="s">
        <v>318</v>
      </c>
      <c r="B34" s="458" t="s">
        <v>1260</v>
      </c>
      <c r="C34" s="467">
        <v>4</v>
      </c>
      <c r="D34" s="486" t="s">
        <v>259</v>
      </c>
      <c r="E34" s="484" t="s">
        <v>261</v>
      </c>
      <c r="F34" s="204" t="s">
        <v>744</v>
      </c>
      <c r="G34" s="456" t="s">
        <v>1261</v>
      </c>
      <c r="H34" s="457" t="s">
        <v>1251</v>
      </c>
      <c r="I34" s="307"/>
    </row>
    <row r="35" spans="1:86" ht="30" customHeight="1">
      <c r="A35" s="442" t="s">
        <v>318</v>
      </c>
      <c r="B35" s="458" t="s">
        <v>1260</v>
      </c>
      <c r="C35" s="467">
        <v>5</v>
      </c>
      <c r="D35" s="486" t="s">
        <v>1252</v>
      </c>
      <c r="E35" s="484" t="s">
        <v>1253</v>
      </c>
      <c r="F35" s="204" t="s">
        <v>65</v>
      </c>
      <c r="G35" s="456" t="s">
        <v>1250</v>
      </c>
      <c r="H35" s="457" t="s">
        <v>1254</v>
      </c>
      <c r="I35" s="307"/>
    </row>
    <row r="36" spans="1:86" ht="30" customHeight="1">
      <c r="A36" s="442" t="s">
        <v>318</v>
      </c>
      <c r="B36" s="458" t="s">
        <v>1260</v>
      </c>
      <c r="C36" s="467">
        <v>6</v>
      </c>
      <c r="D36" s="486" t="s">
        <v>1255</v>
      </c>
      <c r="E36" s="484" t="s">
        <v>1253</v>
      </c>
      <c r="F36" s="204" t="s">
        <v>65</v>
      </c>
      <c r="G36" s="456" t="s">
        <v>1250</v>
      </c>
      <c r="H36" s="457" t="s">
        <v>1254</v>
      </c>
      <c r="I36" s="307"/>
    </row>
    <row r="37" spans="1:86" ht="30" customHeight="1">
      <c r="A37" s="442" t="s">
        <v>318</v>
      </c>
      <c r="B37" s="458" t="s">
        <v>1260</v>
      </c>
      <c r="C37" s="467">
        <v>7</v>
      </c>
      <c r="D37" s="486" t="s">
        <v>733</v>
      </c>
      <c r="E37" s="484" t="s">
        <v>1253</v>
      </c>
      <c r="F37" s="204" t="s">
        <v>65</v>
      </c>
      <c r="G37" s="456" t="s">
        <v>1250</v>
      </c>
      <c r="H37" s="457" t="s">
        <v>1254</v>
      </c>
      <c r="I37" s="307"/>
    </row>
    <row r="38" spans="1:86" ht="30" customHeight="1">
      <c r="A38" s="442" t="s">
        <v>318</v>
      </c>
      <c r="B38" s="458" t="s">
        <v>1260</v>
      </c>
      <c r="C38" s="467">
        <v>8</v>
      </c>
      <c r="D38" s="486" t="s">
        <v>190</v>
      </c>
      <c r="E38" s="484" t="s">
        <v>1256</v>
      </c>
      <c r="F38" s="204" t="s">
        <v>65</v>
      </c>
      <c r="G38" s="456" t="s">
        <v>1257</v>
      </c>
      <c r="H38" s="457" t="s">
        <v>1251</v>
      </c>
      <c r="I38" s="556" t="s">
        <v>1262</v>
      </c>
    </row>
    <row r="39" spans="1:86" ht="24" customHeight="1">
      <c r="A39" s="442" t="s">
        <v>318</v>
      </c>
      <c r="B39" s="458" t="s">
        <v>1260</v>
      </c>
      <c r="C39" s="467">
        <v>9</v>
      </c>
      <c r="D39" s="486" t="s">
        <v>191</v>
      </c>
      <c r="E39" s="484" t="s">
        <v>1258</v>
      </c>
      <c r="F39" s="204" t="s">
        <v>65</v>
      </c>
      <c r="G39" s="456" t="s">
        <v>1259</v>
      </c>
      <c r="H39" s="457" t="s">
        <v>1251</v>
      </c>
      <c r="I39" s="307"/>
    </row>
    <row r="40" spans="1:86">
      <c r="BA40" s="71" t="s">
        <v>413</v>
      </c>
      <c r="BB40" s="71"/>
      <c r="BC40" s="71"/>
      <c r="BD40" s="65" t="s">
        <v>440</v>
      </c>
      <c r="BE40" s="71"/>
      <c r="BF40" s="71"/>
      <c r="BG40" s="71"/>
      <c r="BH40" s="71" t="s">
        <v>634</v>
      </c>
      <c r="BI40" s="71"/>
      <c r="BJ40" s="71"/>
      <c r="BK40" s="71"/>
      <c r="BL40" s="71"/>
      <c r="BM40" s="179" t="s">
        <v>494</v>
      </c>
      <c r="BN40" s="71"/>
      <c r="BO40" s="71"/>
      <c r="BP40" s="71"/>
      <c r="BQ40" s="71"/>
      <c r="BR40" s="71"/>
      <c r="BS40" s="71"/>
      <c r="BT40" s="71"/>
      <c r="BU40" s="65" t="s">
        <v>705</v>
      </c>
      <c r="BV40" s="65"/>
      <c r="BW40" s="65"/>
      <c r="BX40" s="65"/>
      <c r="BY40" s="65"/>
      <c r="BZ40" s="65" t="s">
        <v>713</v>
      </c>
      <c r="CA40" s="65"/>
      <c r="CB40" s="65"/>
      <c r="CC40" s="71"/>
      <c r="CD40" s="71"/>
      <c r="CE40" s="71"/>
      <c r="CF40" s="71"/>
      <c r="CG40" s="71"/>
      <c r="CH40" s="71"/>
    </row>
    <row r="41" spans="1:86">
      <c r="BA41" s="71" t="s">
        <v>40</v>
      </c>
      <c r="BB41" s="71"/>
      <c r="BC41" s="71"/>
      <c r="BD41" s="65" t="s">
        <v>441</v>
      </c>
      <c r="BE41" s="71"/>
      <c r="BF41" s="71"/>
      <c r="BG41" s="71"/>
      <c r="BH41" s="71" t="s">
        <v>635</v>
      </c>
      <c r="BI41" s="71"/>
      <c r="BJ41" s="71"/>
      <c r="BK41" s="71"/>
      <c r="BL41" s="71"/>
      <c r="BM41" s="179" t="s">
        <v>495</v>
      </c>
      <c r="BN41" s="71"/>
      <c r="BO41" s="71"/>
      <c r="BP41" s="71"/>
      <c r="BQ41" s="71"/>
      <c r="BR41" s="71"/>
      <c r="BS41" s="71"/>
      <c r="BT41" s="71"/>
      <c r="BU41" s="65" t="s">
        <v>687</v>
      </c>
      <c r="BV41" s="65"/>
      <c r="BW41" s="65"/>
      <c r="BX41" s="65"/>
      <c r="BY41" s="65"/>
      <c r="BZ41" s="65" t="s">
        <v>715</v>
      </c>
      <c r="CA41" s="65"/>
      <c r="CB41" s="65"/>
      <c r="CC41" s="71"/>
      <c r="CD41" s="71"/>
      <c r="CE41" s="71"/>
      <c r="CF41" s="71"/>
      <c r="CG41" s="71"/>
      <c r="CH41" s="71"/>
    </row>
    <row r="42" spans="1:86">
      <c r="BA42" s="71" t="s">
        <v>24</v>
      </c>
      <c r="BB42" s="71"/>
      <c r="BC42" s="71"/>
      <c r="BD42" s="65" t="s">
        <v>442</v>
      </c>
      <c r="BE42" s="71"/>
      <c r="BF42" s="71"/>
      <c r="BG42" s="71"/>
      <c r="BH42" s="71" t="s">
        <v>636</v>
      </c>
      <c r="BI42" s="71"/>
      <c r="BJ42" s="71"/>
      <c r="BK42" s="71"/>
      <c r="BL42" s="71"/>
      <c r="BM42" s="179" t="s">
        <v>496</v>
      </c>
      <c r="BN42" s="71"/>
      <c r="BO42" s="71"/>
      <c r="BP42" s="71"/>
      <c r="BQ42" s="71"/>
      <c r="BR42" s="71"/>
      <c r="BS42" s="71"/>
      <c r="BT42" s="71"/>
      <c r="BU42" s="65" t="s">
        <v>688</v>
      </c>
      <c r="BV42" s="65"/>
      <c r="BW42" s="65"/>
      <c r="BX42" s="65"/>
      <c r="BY42" s="65"/>
      <c r="BZ42" s="65" t="s">
        <v>441</v>
      </c>
      <c r="CA42" s="65"/>
      <c r="CB42" s="65"/>
      <c r="CC42" s="71"/>
      <c r="CD42" s="71"/>
      <c r="CE42" s="71"/>
      <c r="CF42" s="71"/>
      <c r="CG42" s="71"/>
      <c r="CH42" s="71"/>
    </row>
    <row r="43" spans="1:86">
      <c r="BA43" s="71" t="s">
        <v>401</v>
      </c>
      <c r="BB43" s="71"/>
      <c r="BC43" s="71"/>
      <c r="BD43" s="65" t="s">
        <v>443</v>
      </c>
      <c r="BE43" s="71"/>
      <c r="BF43" s="71"/>
      <c r="BG43" s="71"/>
      <c r="BH43" s="71" t="s">
        <v>637</v>
      </c>
      <c r="BI43" s="71"/>
      <c r="BJ43" s="71"/>
      <c r="BK43" s="71"/>
      <c r="BL43" s="71"/>
      <c r="BM43" s="179" t="s">
        <v>497</v>
      </c>
      <c r="BN43" s="71"/>
      <c r="BO43" s="71"/>
      <c r="BP43" s="71"/>
      <c r="BQ43" s="71"/>
      <c r="BR43" s="71"/>
      <c r="BS43" s="71"/>
      <c r="BT43" s="71"/>
      <c r="BU43" s="65" t="s">
        <v>690</v>
      </c>
      <c r="BV43" s="65"/>
      <c r="BW43" s="65"/>
      <c r="BX43" s="65"/>
      <c r="BY43" s="65"/>
      <c r="BZ43" s="65" t="s">
        <v>716</v>
      </c>
      <c r="CA43" s="65"/>
      <c r="CB43" s="65"/>
      <c r="CC43" s="71"/>
      <c r="CD43" s="71"/>
      <c r="CE43" s="71"/>
      <c r="CF43" s="71"/>
      <c r="CG43" s="71"/>
      <c r="CH43" s="71"/>
    </row>
    <row r="44" spans="1:86">
      <c r="BA44" s="71"/>
      <c r="BB44" s="71"/>
      <c r="BC44" s="71"/>
      <c r="BD44" s="71" t="s">
        <v>429</v>
      </c>
      <c r="BE44" s="71"/>
      <c r="BF44" s="71"/>
      <c r="BG44" s="71"/>
      <c r="BH44" s="71" t="s">
        <v>638</v>
      </c>
      <c r="BI44" s="71"/>
      <c r="BJ44" s="71"/>
      <c r="BK44" s="71"/>
      <c r="BL44" s="71"/>
      <c r="BM44" s="179" t="s">
        <v>498</v>
      </c>
      <c r="BN44" s="71"/>
      <c r="BO44" s="71"/>
      <c r="BP44" s="71"/>
      <c r="BQ44" s="71"/>
      <c r="BR44" s="71"/>
      <c r="BS44" s="71"/>
      <c r="BT44" s="71"/>
      <c r="BU44" s="65" t="s">
        <v>691</v>
      </c>
      <c r="BV44" s="65"/>
      <c r="BW44" s="65"/>
      <c r="BX44" s="65"/>
      <c r="BY44" s="65"/>
      <c r="BZ44" s="71"/>
      <c r="CA44" s="65"/>
      <c r="CB44" s="65"/>
      <c r="CC44" s="71"/>
      <c r="CD44" s="71"/>
      <c r="CE44" s="71"/>
      <c r="CF44" s="71"/>
      <c r="CG44" s="71"/>
      <c r="CH44" s="71"/>
    </row>
    <row r="45" spans="1:86">
      <c r="BA45" s="71"/>
      <c r="BB45" s="71"/>
      <c r="BC45" s="71"/>
      <c r="BD45" s="71"/>
      <c r="BE45" s="71"/>
      <c r="BF45" s="71"/>
      <c r="BG45" s="71"/>
      <c r="BH45" s="71" t="s">
        <v>109</v>
      </c>
      <c r="BI45" s="71"/>
      <c r="BJ45" s="71"/>
      <c r="BK45" s="71"/>
      <c r="BL45" s="71"/>
      <c r="BM45" s="179" t="s">
        <v>499</v>
      </c>
      <c r="BN45" s="71"/>
      <c r="BO45" s="71"/>
      <c r="BP45" s="71"/>
      <c r="BQ45" s="71"/>
      <c r="BR45" s="71"/>
      <c r="BS45" s="71"/>
      <c r="BT45" s="71"/>
      <c r="BU45" s="71"/>
      <c r="BV45" s="65"/>
      <c r="BW45" s="65"/>
      <c r="BX45" s="65"/>
      <c r="BY45" s="65"/>
      <c r="BZ45" s="71"/>
      <c r="CA45" s="65"/>
      <c r="CB45" s="65"/>
      <c r="CC45" s="71"/>
      <c r="CD45" s="71"/>
      <c r="CE45" s="71"/>
      <c r="CF45" s="71"/>
      <c r="CG45" s="71"/>
      <c r="CH45" s="71"/>
    </row>
    <row r="46" spans="1:86">
      <c r="BA46" s="175" t="s">
        <v>287</v>
      </c>
      <c r="BB46" s="71"/>
      <c r="BC46" s="71"/>
      <c r="BD46" s="71"/>
      <c r="BE46" s="71"/>
      <c r="BF46" s="71"/>
      <c r="BG46" s="71"/>
      <c r="BH46" s="71" t="s">
        <v>110</v>
      </c>
      <c r="BI46" s="71"/>
      <c r="BJ46" s="71"/>
      <c r="BK46" s="71"/>
      <c r="BL46" s="71"/>
      <c r="BM46" s="179" t="s">
        <v>500</v>
      </c>
      <c r="BN46" s="71"/>
      <c r="BO46" s="71"/>
      <c r="BP46" s="71"/>
      <c r="BQ46" s="71"/>
      <c r="BR46" s="71"/>
      <c r="BS46" s="71"/>
      <c r="BT46" s="71"/>
      <c r="BU46" s="71"/>
      <c r="BV46" s="65"/>
      <c r="BW46" s="65"/>
      <c r="BX46" s="65"/>
      <c r="BY46" s="65"/>
      <c r="BZ46" s="65"/>
      <c r="CA46" s="65"/>
      <c r="CB46" s="65"/>
      <c r="CC46" s="71"/>
      <c r="CD46" s="71"/>
      <c r="CE46" s="71"/>
      <c r="CF46" s="71"/>
      <c r="CG46" s="71"/>
      <c r="CH46" s="71"/>
    </row>
    <row r="47" spans="1:86">
      <c r="BA47" s="71" t="s">
        <v>7</v>
      </c>
      <c r="BB47" s="71"/>
      <c r="BC47" s="71"/>
      <c r="BD47" s="175" t="s">
        <v>274</v>
      </c>
      <c r="BE47" s="71"/>
      <c r="BF47" s="71"/>
      <c r="BG47" s="71"/>
      <c r="BH47" s="71" t="s">
        <v>111</v>
      </c>
      <c r="BI47" s="71"/>
      <c r="BJ47" s="71"/>
      <c r="BK47" s="71"/>
      <c r="BL47" s="71"/>
      <c r="BM47" s="179" t="s">
        <v>501</v>
      </c>
      <c r="BN47" s="71"/>
      <c r="BO47" s="71"/>
      <c r="BP47" s="71"/>
      <c r="BQ47" s="71"/>
      <c r="BR47" s="71"/>
      <c r="BS47" s="71"/>
      <c r="BT47" s="71"/>
      <c r="BU47" s="65"/>
      <c r="BV47" s="65"/>
      <c r="BW47" s="65"/>
      <c r="BX47" s="65"/>
      <c r="BY47" s="65"/>
      <c r="BZ47" s="65"/>
      <c r="CA47" s="65"/>
      <c r="CB47" s="65"/>
      <c r="CC47" s="71"/>
      <c r="CD47" s="71"/>
      <c r="CE47" s="71"/>
      <c r="CF47" s="71"/>
      <c r="CG47" s="71"/>
      <c r="CH47" s="71"/>
    </row>
    <row r="48" spans="1:86">
      <c r="BA48" s="71" t="s">
        <v>97</v>
      </c>
      <c r="BB48" s="71"/>
      <c r="BC48" s="71"/>
      <c r="BD48" s="71" t="s">
        <v>444</v>
      </c>
      <c r="BE48" s="71"/>
      <c r="BF48" s="71"/>
      <c r="BG48" s="71"/>
      <c r="BH48" s="71"/>
      <c r="BI48" s="71"/>
      <c r="BJ48" s="71"/>
      <c r="BK48" s="71"/>
      <c r="BL48" s="71"/>
      <c r="BM48" s="179" t="s">
        <v>502</v>
      </c>
      <c r="BN48" s="71"/>
      <c r="BO48" s="71"/>
      <c r="BP48" s="71"/>
      <c r="BQ48" s="71"/>
      <c r="BR48" s="71"/>
      <c r="BS48" s="71"/>
      <c r="BT48" s="71"/>
      <c r="BU48" s="71"/>
      <c r="BV48" s="65"/>
      <c r="BW48" s="65"/>
      <c r="BX48" s="65"/>
      <c r="BY48" s="65"/>
      <c r="BZ48" s="65"/>
      <c r="CA48" s="65"/>
      <c r="CB48" s="65"/>
      <c r="CC48" s="71"/>
      <c r="CD48" s="71"/>
      <c r="CE48" s="71"/>
      <c r="CF48" s="71"/>
      <c r="CG48" s="71"/>
      <c r="CH48" s="71"/>
    </row>
    <row r="49" spans="53:86">
      <c r="BA49" s="71" t="s">
        <v>196</v>
      </c>
      <c r="BB49" s="71"/>
      <c r="BC49" s="71"/>
      <c r="BD49" s="71" t="s">
        <v>445</v>
      </c>
      <c r="BE49" s="71"/>
      <c r="BF49" s="71"/>
      <c r="BG49" s="71"/>
      <c r="BH49" s="71"/>
      <c r="BI49" s="71"/>
      <c r="BJ49" s="71"/>
      <c r="BK49" s="71"/>
      <c r="BL49" s="71"/>
      <c r="BM49" s="179" t="s">
        <v>503</v>
      </c>
      <c r="BN49" s="71"/>
      <c r="BO49" s="71"/>
      <c r="BP49" s="71"/>
      <c r="BQ49" s="71"/>
      <c r="BR49" s="71"/>
      <c r="BS49" s="71"/>
      <c r="BT49" s="71"/>
      <c r="BU49" s="71"/>
      <c r="BV49" s="65"/>
      <c r="BW49" s="65"/>
      <c r="BX49" s="65"/>
      <c r="BY49" s="65"/>
      <c r="BZ49" s="65"/>
      <c r="CA49" s="65"/>
      <c r="CB49" s="65"/>
      <c r="CC49" s="71"/>
      <c r="CD49" s="71"/>
      <c r="CE49" s="71"/>
      <c r="CF49" s="71"/>
      <c r="CG49" s="71"/>
      <c r="CH49" s="71"/>
    </row>
    <row r="50" spans="53:86">
      <c r="BA50" s="71" t="s">
        <v>403</v>
      </c>
      <c r="BB50" s="71"/>
      <c r="BC50" s="71"/>
      <c r="BD50" s="71" t="s">
        <v>446</v>
      </c>
      <c r="BE50" s="71"/>
      <c r="BF50" s="71"/>
      <c r="BG50" s="71"/>
      <c r="BH50" s="71"/>
      <c r="BI50" s="71"/>
      <c r="BJ50" s="71"/>
      <c r="BK50" s="71"/>
      <c r="BL50" s="71"/>
      <c r="BM50" s="179" t="s">
        <v>504</v>
      </c>
      <c r="BN50" s="71"/>
      <c r="BO50" s="71"/>
      <c r="BP50" s="71"/>
      <c r="BQ50" s="71"/>
      <c r="BR50" s="71"/>
      <c r="BS50" s="71"/>
      <c r="BT50" s="71"/>
      <c r="BU50" s="71"/>
      <c r="BV50" s="65"/>
      <c r="BW50" s="65"/>
      <c r="BX50" s="65"/>
      <c r="BY50" s="65"/>
      <c r="BZ50" s="65"/>
      <c r="CA50" s="65"/>
      <c r="CB50" s="65"/>
      <c r="CC50" s="71"/>
      <c r="CD50" s="71"/>
      <c r="CE50" s="71"/>
      <c r="CF50" s="71"/>
      <c r="CG50" s="71"/>
      <c r="CH50" s="71"/>
    </row>
    <row r="51" spans="53:86">
      <c r="BA51" s="71" t="s">
        <v>404</v>
      </c>
      <c r="BB51" s="71"/>
      <c r="BC51" s="71"/>
      <c r="BD51" s="71"/>
      <c r="BE51" s="71"/>
      <c r="BF51" s="71"/>
      <c r="BG51" s="71"/>
      <c r="BH51" s="71"/>
      <c r="BI51" s="71"/>
      <c r="BJ51" s="71"/>
      <c r="BK51" s="71"/>
      <c r="BL51" s="71"/>
      <c r="BM51" s="179" t="s">
        <v>91</v>
      </c>
      <c r="BN51" s="71"/>
      <c r="BO51" s="71"/>
      <c r="BP51" s="71"/>
      <c r="BQ51" s="71"/>
      <c r="BR51" s="71"/>
      <c r="BS51" s="71"/>
      <c r="BT51" s="71"/>
      <c r="BU51" s="71"/>
      <c r="BV51" s="65"/>
      <c r="BW51" s="65"/>
      <c r="BX51" s="65"/>
      <c r="BY51" s="65"/>
      <c r="BZ51" s="65"/>
      <c r="CA51" s="65"/>
      <c r="CB51" s="65"/>
      <c r="CC51" s="71"/>
      <c r="CD51" s="71"/>
      <c r="CE51" s="71"/>
      <c r="CF51" s="71"/>
      <c r="CG51" s="71"/>
      <c r="CH51" s="71"/>
    </row>
    <row r="52" spans="53:86">
      <c r="BA52" s="71" t="s">
        <v>263</v>
      </c>
      <c r="BB52" s="71"/>
      <c r="BC52" s="71"/>
      <c r="BD52" s="71"/>
      <c r="BE52" s="71"/>
      <c r="BF52" s="71"/>
      <c r="BG52" s="71"/>
      <c r="BH52" s="71"/>
      <c r="BI52" s="71"/>
      <c r="BJ52" s="71"/>
      <c r="BK52" s="71"/>
      <c r="BL52" s="71"/>
      <c r="BM52" s="179" t="s">
        <v>505</v>
      </c>
      <c r="BN52" s="71"/>
      <c r="BO52" s="71"/>
      <c r="BP52" s="71"/>
      <c r="BQ52" s="71"/>
      <c r="BR52" s="71"/>
      <c r="BS52" s="71"/>
      <c r="BT52" s="71"/>
      <c r="BU52" s="71"/>
      <c r="BV52" s="71"/>
      <c r="BW52" s="71"/>
      <c r="BX52" s="71"/>
      <c r="BY52" s="71"/>
      <c r="BZ52" s="71"/>
      <c r="CA52" s="71"/>
      <c r="CB52" s="71"/>
      <c r="CC52" s="71"/>
      <c r="CD52" s="71"/>
      <c r="CE52" s="71"/>
      <c r="CF52" s="71"/>
      <c r="CG52" s="71"/>
      <c r="CH52" s="71"/>
    </row>
    <row r="53" spans="53:86">
      <c r="BA53" s="71" t="s">
        <v>405</v>
      </c>
      <c r="BB53" s="71"/>
      <c r="BC53" s="71"/>
      <c r="BD53" s="71"/>
      <c r="BE53" s="71"/>
      <c r="BF53" s="71"/>
      <c r="BG53" s="71"/>
      <c r="BH53" s="71"/>
      <c r="BI53" s="71"/>
      <c r="BJ53" s="71"/>
      <c r="BK53" s="71"/>
      <c r="BL53" s="71"/>
      <c r="BM53" s="179" t="s">
        <v>506</v>
      </c>
      <c r="BN53" s="71"/>
      <c r="BO53" s="71"/>
      <c r="BP53" s="71"/>
      <c r="BQ53" s="71"/>
      <c r="BR53" s="71"/>
      <c r="BS53" s="71"/>
      <c r="BT53" s="71"/>
      <c r="BU53" s="71"/>
      <c r="BV53" s="71"/>
      <c r="BW53" s="71"/>
      <c r="BX53" s="71"/>
      <c r="BY53" s="71"/>
      <c r="BZ53" s="71"/>
      <c r="CA53" s="71"/>
      <c r="CB53" s="71"/>
      <c r="CC53" s="71"/>
      <c r="CD53" s="71"/>
      <c r="CE53" s="71"/>
      <c r="CF53" s="71"/>
      <c r="CG53" s="71"/>
      <c r="CH53" s="71"/>
    </row>
    <row r="54" spans="53:86">
      <c r="BA54" s="71" t="s">
        <v>406</v>
      </c>
      <c r="BB54" s="71"/>
      <c r="BC54" s="71"/>
      <c r="BD54" s="71"/>
      <c r="BE54" s="71"/>
      <c r="BF54" s="71"/>
      <c r="BG54" s="71"/>
      <c r="BH54" s="71"/>
      <c r="BI54" s="71"/>
      <c r="BJ54" s="71"/>
      <c r="BK54" s="71"/>
      <c r="BL54" s="71"/>
      <c r="BM54" s="179" t="s">
        <v>507</v>
      </c>
      <c r="BN54" s="71"/>
      <c r="BO54" s="71"/>
      <c r="BP54" s="71"/>
      <c r="BQ54" s="71"/>
      <c r="BR54" s="71"/>
      <c r="BS54" s="71"/>
      <c r="BT54" s="71"/>
      <c r="BU54" s="71"/>
      <c r="BV54" s="71"/>
      <c r="BW54" s="71"/>
      <c r="BX54" s="71"/>
      <c r="BY54" s="71"/>
      <c r="BZ54" s="71"/>
      <c r="CA54" s="71"/>
      <c r="CB54" s="71"/>
      <c r="CC54" s="71"/>
      <c r="CD54" s="71"/>
      <c r="CE54" s="71"/>
      <c r="CF54" s="71"/>
      <c r="CG54" s="71"/>
      <c r="CH54" s="71"/>
    </row>
    <row r="55" spans="53:86">
      <c r="BA55" s="71" t="s">
        <v>407</v>
      </c>
      <c r="BB55" s="71"/>
      <c r="BC55" s="71"/>
      <c r="BD55" s="71"/>
      <c r="BE55" s="71"/>
      <c r="BF55" s="71"/>
      <c r="BG55" s="71"/>
      <c r="BH55" s="71"/>
      <c r="BI55" s="71"/>
      <c r="BJ55" s="71"/>
      <c r="BK55" s="71"/>
      <c r="BL55" s="71"/>
      <c r="BM55" s="179" t="s">
        <v>508</v>
      </c>
      <c r="BN55" s="71"/>
      <c r="BO55" s="71"/>
      <c r="BP55" s="71"/>
      <c r="BQ55" s="71"/>
      <c r="BR55" s="71"/>
      <c r="BS55" s="71"/>
      <c r="BT55" s="71"/>
      <c r="BU55" s="71"/>
      <c r="BV55" s="71"/>
      <c r="BW55" s="71"/>
      <c r="BX55" s="71"/>
      <c r="BY55" s="71"/>
      <c r="BZ55" s="71"/>
      <c r="CA55" s="71"/>
      <c r="CB55" s="71"/>
      <c r="CC55" s="71"/>
      <c r="CD55" s="71"/>
      <c r="CE55" s="71"/>
      <c r="CF55" s="71"/>
      <c r="CG55" s="71"/>
      <c r="CH55" s="71"/>
    </row>
    <row r="56" spans="53:86">
      <c r="BA56" s="71" t="s">
        <v>408</v>
      </c>
      <c r="BB56" s="71"/>
      <c r="BC56" s="71"/>
      <c r="BD56" s="71"/>
      <c r="BE56" s="71"/>
      <c r="BF56" s="71"/>
      <c r="BG56" s="71"/>
      <c r="BH56" s="71"/>
      <c r="BI56" s="71"/>
      <c r="BJ56" s="71"/>
      <c r="BK56" s="71"/>
      <c r="BL56" s="71"/>
      <c r="BM56" s="179" t="s">
        <v>509</v>
      </c>
      <c r="BN56" s="71"/>
      <c r="BO56" s="71"/>
      <c r="BP56" s="71"/>
      <c r="BQ56" s="71"/>
      <c r="BR56" s="71"/>
      <c r="BS56" s="71"/>
      <c r="BT56" s="71"/>
      <c r="BU56" s="71"/>
      <c r="BV56" s="71"/>
      <c r="BW56" s="71"/>
      <c r="BX56" s="71"/>
      <c r="BY56" s="71"/>
      <c r="BZ56" s="71"/>
      <c r="CA56" s="71"/>
      <c r="CB56" s="71"/>
      <c r="CC56" s="71"/>
      <c r="CD56" s="71"/>
      <c r="CE56" s="71"/>
      <c r="CF56" s="71"/>
      <c r="CG56" s="71"/>
      <c r="CH56" s="71"/>
    </row>
    <row r="57" spans="53:86">
      <c r="BA57" s="71" t="s">
        <v>409</v>
      </c>
      <c r="BB57" s="71"/>
      <c r="BC57" s="71"/>
      <c r="BD57" s="71"/>
      <c r="BE57" s="71"/>
      <c r="BF57" s="71"/>
      <c r="BG57" s="71"/>
      <c r="BH57" s="71"/>
      <c r="BI57" s="71"/>
      <c r="BJ57" s="71"/>
      <c r="BK57" s="71"/>
      <c r="BL57" s="71"/>
      <c r="BM57" s="179" t="s">
        <v>510</v>
      </c>
      <c r="BN57" s="71"/>
      <c r="BO57" s="71"/>
      <c r="BP57" s="71"/>
      <c r="BQ57" s="71"/>
      <c r="BR57" s="71"/>
      <c r="BS57" s="71"/>
      <c r="BT57" s="71"/>
      <c r="BU57" s="71"/>
      <c r="BV57" s="71"/>
      <c r="BW57" s="71"/>
      <c r="BX57" s="71"/>
      <c r="BY57" s="71"/>
      <c r="BZ57" s="71"/>
      <c r="CA57" s="71"/>
      <c r="CB57" s="71"/>
      <c r="CC57" s="71"/>
      <c r="CD57" s="71"/>
      <c r="CE57" s="71"/>
      <c r="CF57" s="71"/>
      <c r="CG57" s="71"/>
      <c r="CH57" s="71"/>
    </row>
    <row r="58" spans="53:86">
      <c r="BA58" s="71" t="s">
        <v>410</v>
      </c>
      <c r="BB58" s="71"/>
      <c r="BC58" s="71"/>
      <c r="BD58" s="71"/>
      <c r="BE58" s="71"/>
      <c r="BF58" s="71"/>
      <c r="BG58" s="71"/>
      <c r="BH58" s="71"/>
      <c r="BI58" s="71"/>
      <c r="BJ58" s="71"/>
      <c r="BK58" s="71"/>
      <c r="BL58" s="71"/>
      <c r="BM58" s="179" t="s">
        <v>511</v>
      </c>
      <c r="BN58" s="71"/>
      <c r="BO58" s="71"/>
      <c r="BP58" s="71"/>
      <c r="BQ58" s="71"/>
      <c r="BR58" s="71"/>
      <c r="BS58" s="71"/>
      <c r="BT58" s="71"/>
      <c r="BU58" s="71"/>
      <c r="BV58" s="71"/>
      <c r="BW58" s="71"/>
      <c r="BX58" s="71"/>
      <c r="BY58" s="71"/>
      <c r="BZ58" s="71"/>
      <c r="CA58" s="71"/>
      <c r="CB58" s="71"/>
      <c r="CC58" s="71"/>
      <c r="CD58" s="71"/>
      <c r="CE58" s="71"/>
      <c r="CF58" s="71"/>
      <c r="CG58" s="71"/>
      <c r="CH58" s="71"/>
    </row>
    <row r="59" spans="53:86">
      <c r="BA59" s="71" t="s">
        <v>411</v>
      </c>
      <c r="BB59" s="71"/>
      <c r="BC59" s="71"/>
      <c r="BD59" s="71"/>
      <c r="BE59" s="71"/>
      <c r="BF59" s="71"/>
      <c r="BG59" s="71"/>
      <c r="BH59" s="71"/>
      <c r="BI59" s="71"/>
      <c r="BJ59" s="71"/>
      <c r="BK59" s="71"/>
      <c r="BL59" s="71"/>
      <c r="BM59" s="179" t="s">
        <v>512</v>
      </c>
      <c r="BN59" s="71"/>
      <c r="BO59" s="71"/>
      <c r="BP59" s="71"/>
      <c r="BQ59" s="71"/>
      <c r="BR59" s="71"/>
      <c r="BS59" s="71"/>
      <c r="BT59" s="71"/>
      <c r="BU59" s="71"/>
      <c r="BV59" s="71"/>
      <c r="BW59" s="71"/>
      <c r="BX59" s="71"/>
      <c r="BY59" s="71"/>
      <c r="BZ59" s="71"/>
      <c r="CA59" s="71"/>
      <c r="CB59" s="71"/>
      <c r="CC59" s="71"/>
      <c r="CD59" s="71"/>
      <c r="CE59" s="71"/>
      <c r="CF59" s="71"/>
      <c r="CG59" s="71"/>
      <c r="CH59" s="71"/>
    </row>
    <row r="60" spans="53:86">
      <c r="BA60" s="71"/>
      <c r="BB60" s="71"/>
      <c r="BC60" s="71"/>
      <c r="BD60" s="71"/>
      <c r="BE60" s="71"/>
      <c r="BF60" s="71"/>
      <c r="BG60" s="71"/>
      <c r="BH60" s="71"/>
      <c r="BI60" s="71"/>
      <c r="BJ60" s="71"/>
      <c r="BK60" s="71"/>
      <c r="BL60" s="71"/>
      <c r="BM60" s="179" t="s">
        <v>513</v>
      </c>
      <c r="BN60" s="71"/>
      <c r="BO60" s="71"/>
      <c r="BP60" s="71"/>
      <c r="BQ60" s="71"/>
      <c r="BR60" s="71"/>
      <c r="BS60" s="71"/>
      <c r="BT60" s="71"/>
      <c r="BU60" s="71"/>
      <c r="BV60" s="71"/>
      <c r="BW60" s="71"/>
      <c r="BX60" s="71"/>
      <c r="BY60" s="71"/>
      <c r="BZ60" s="71"/>
      <c r="CA60" s="71"/>
      <c r="CB60" s="71"/>
      <c r="CC60" s="71"/>
      <c r="CD60" s="71"/>
      <c r="CE60" s="71"/>
      <c r="CF60" s="71"/>
      <c r="CG60" s="71"/>
      <c r="CH60" s="71"/>
    </row>
    <row r="61" spans="53:86">
      <c r="BA61" s="71"/>
      <c r="BB61" s="71"/>
      <c r="BC61" s="71"/>
      <c r="BD61" s="71"/>
      <c r="BE61" s="71"/>
      <c r="BF61" s="71"/>
      <c r="BG61" s="71"/>
      <c r="BH61" s="71"/>
      <c r="BI61" s="71"/>
      <c r="BJ61" s="71"/>
      <c r="BK61" s="71"/>
      <c r="BL61" s="71"/>
      <c r="BM61" s="179" t="s">
        <v>514</v>
      </c>
      <c r="BN61" s="71"/>
      <c r="BO61" s="71"/>
      <c r="BP61" s="71"/>
      <c r="BQ61" s="71"/>
      <c r="BR61" s="71"/>
      <c r="BS61" s="71"/>
      <c r="BT61" s="71"/>
      <c r="BU61" s="71"/>
      <c r="BV61" s="71"/>
      <c r="BW61" s="71"/>
      <c r="BX61" s="71"/>
      <c r="BY61" s="71"/>
      <c r="BZ61" s="71"/>
      <c r="CA61" s="71"/>
      <c r="CB61" s="71"/>
      <c r="CC61" s="71"/>
      <c r="CD61" s="71"/>
      <c r="CE61" s="71"/>
      <c r="CF61" s="71"/>
      <c r="CG61" s="71"/>
      <c r="CH61" s="71"/>
    </row>
    <row r="62" spans="53:86">
      <c r="BA62" s="192" t="s">
        <v>745</v>
      </c>
      <c r="BB62" s="71"/>
      <c r="BC62" s="71"/>
      <c r="BD62" s="71"/>
      <c r="BE62" s="71"/>
      <c r="BF62" s="71"/>
      <c r="BG62" s="71"/>
      <c r="BH62" s="71"/>
      <c r="BI62" s="71"/>
      <c r="BJ62" s="71"/>
      <c r="BK62" s="71"/>
      <c r="BL62" s="71"/>
      <c r="BM62" s="179" t="s">
        <v>643</v>
      </c>
      <c r="BN62" s="71"/>
      <c r="BO62" s="71"/>
      <c r="BP62" s="71"/>
      <c r="BQ62" s="71"/>
      <c r="BR62" s="71"/>
      <c r="BS62" s="71"/>
      <c r="BT62" s="71"/>
      <c r="BU62" s="71"/>
      <c r="BV62" s="71"/>
      <c r="BW62" s="71"/>
      <c r="BX62" s="71"/>
      <c r="BY62" s="71"/>
      <c r="BZ62" s="71"/>
      <c r="CA62" s="71"/>
      <c r="CB62" s="71"/>
      <c r="CC62" s="71"/>
      <c r="CD62" s="71"/>
      <c r="CE62" s="71"/>
      <c r="CF62" s="71"/>
      <c r="CG62" s="71"/>
      <c r="CH62" s="71"/>
    </row>
    <row r="63" spans="53:86" ht="15">
      <c r="BA63" s="193" t="s">
        <v>746</v>
      </c>
      <c r="BB63" s="71"/>
      <c r="BC63" s="71"/>
      <c r="BD63" s="71"/>
      <c r="BE63" s="71"/>
      <c r="BF63" s="71"/>
      <c r="BG63" s="71"/>
      <c r="BH63" s="71"/>
      <c r="BI63" s="71"/>
      <c r="BJ63" s="71"/>
      <c r="BK63" s="71"/>
      <c r="BL63" s="71"/>
      <c r="BM63" s="180" t="s">
        <v>515</v>
      </c>
      <c r="BN63" s="71"/>
      <c r="BO63" s="71"/>
      <c r="BP63" s="71"/>
      <c r="BQ63" s="71"/>
      <c r="BR63" s="71"/>
      <c r="BS63" s="71"/>
      <c r="BT63" s="71"/>
      <c r="BU63" s="71"/>
      <c r="BV63" s="71"/>
      <c r="BW63" s="71"/>
      <c r="BX63" s="71"/>
      <c r="BY63" s="71"/>
      <c r="BZ63" s="71"/>
      <c r="CA63" s="71"/>
      <c r="CB63" s="71"/>
      <c r="CC63" s="71"/>
      <c r="CD63" s="71"/>
      <c r="CE63" s="71"/>
      <c r="CF63" s="71"/>
      <c r="CG63" s="71"/>
      <c r="CH63" s="71"/>
    </row>
    <row r="64" spans="53:86">
      <c r="BA64" s="194" t="s">
        <v>195</v>
      </c>
      <c r="BB64" s="71"/>
      <c r="BC64" s="71"/>
      <c r="BD64" s="71"/>
      <c r="BE64" s="71"/>
      <c r="BF64" s="71"/>
      <c r="BG64" s="71"/>
      <c r="BH64" s="71"/>
      <c r="BI64" s="71"/>
      <c r="BJ64" s="71"/>
      <c r="BK64" s="71"/>
      <c r="BL64" s="71"/>
      <c r="BM64" s="179" t="s">
        <v>516</v>
      </c>
      <c r="BN64" s="71"/>
      <c r="BO64" s="71"/>
      <c r="BP64" s="71"/>
      <c r="BQ64" s="71"/>
      <c r="BR64" s="71"/>
      <c r="BS64" s="71"/>
      <c r="BT64" s="71"/>
      <c r="BU64" s="71"/>
      <c r="BV64" s="71"/>
      <c r="BW64" s="71"/>
      <c r="BX64" s="71"/>
      <c r="BY64" s="71"/>
      <c r="BZ64" s="71"/>
      <c r="CA64" s="71"/>
      <c r="CB64" s="71"/>
      <c r="CC64" s="71"/>
      <c r="CD64" s="71"/>
      <c r="CE64" s="71"/>
      <c r="CF64" s="71"/>
      <c r="CG64" s="71"/>
      <c r="CH64" s="71"/>
    </row>
    <row r="65" spans="53:86" ht="25.5">
      <c r="BA65" s="194" t="s">
        <v>803</v>
      </c>
      <c r="BB65" s="71"/>
      <c r="BC65" s="71"/>
      <c r="BD65" s="71"/>
      <c r="BE65" s="71"/>
      <c r="BF65" s="71"/>
      <c r="BG65" s="71"/>
      <c r="BH65" s="71"/>
      <c r="BI65" s="71"/>
      <c r="BJ65" s="71"/>
      <c r="BK65" s="71"/>
      <c r="BL65" s="71"/>
      <c r="BM65" s="179" t="s">
        <v>517</v>
      </c>
      <c r="BN65" s="71"/>
      <c r="BO65" s="71"/>
      <c r="BP65" s="71"/>
      <c r="BQ65" s="71"/>
      <c r="BR65" s="71"/>
      <c r="BS65" s="71"/>
      <c r="BT65" s="71"/>
      <c r="BU65" s="71"/>
      <c r="BV65" s="71"/>
      <c r="BW65" s="71"/>
      <c r="BX65" s="71"/>
      <c r="BY65" s="71"/>
      <c r="BZ65" s="71"/>
      <c r="CA65" s="71"/>
      <c r="CB65" s="71"/>
      <c r="CC65" s="71"/>
      <c r="CD65" s="71"/>
      <c r="CE65" s="71"/>
      <c r="CF65" s="71"/>
      <c r="CG65" s="71"/>
      <c r="CH65" s="71"/>
    </row>
    <row r="66" spans="53:86">
      <c r="BA66" s="194" t="s">
        <v>804</v>
      </c>
      <c r="BB66" s="71"/>
      <c r="BC66" s="71"/>
      <c r="BD66" s="71"/>
      <c r="BE66" s="71"/>
      <c r="BF66" s="71"/>
      <c r="BG66" s="71"/>
      <c r="BH66" s="71"/>
      <c r="BI66" s="71"/>
      <c r="BJ66" s="71"/>
      <c r="BK66" s="71"/>
      <c r="BL66" s="71"/>
      <c r="BM66" s="179" t="s">
        <v>518</v>
      </c>
      <c r="BN66" s="71"/>
      <c r="BO66" s="71"/>
      <c r="BP66" s="71"/>
      <c r="BQ66" s="71"/>
      <c r="BR66" s="71"/>
      <c r="BS66" s="71"/>
      <c r="BT66" s="71"/>
      <c r="BU66" s="71"/>
      <c r="BV66" s="71"/>
      <c r="BW66" s="71"/>
      <c r="BX66" s="71"/>
      <c r="BY66" s="71"/>
      <c r="BZ66" s="71"/>
      <c r="CA66" s="71"/>
      <c r="CB66" s="71"/>
      <c r="CC66" s="71"/>
      <c r="CD66" s="71"/>
      <c r="CE66" s="71"/>
      <c r="CF66" s="71"/>
      <c r="CG66" s="71"/>
      <c r="CH66" s="71"/>
    </row>
    <row r="67" spans="53:86">
      <c r="BA67" s="194" t="s">
        <v>64</v>
      </c>
      <c r="BB67" s="71"/>
      <c r="BC67" s="71"/>
      <c r="BD67" s="71"/>
      <c r="BE67" s="71"/>
      <c r="BF67" s="71"/>
      <c r="BG67" s="71"/>
      <c r="BH67" s="71"/>
      <c r="BI67" s="71"/>
      <c r="BJ67" s="71"/>
      <c r="BK67" s="71"/>
      <c r="BL67" s="71"/>
      <c r="BM67" s="179" t="s">
        <v>519</v>
      </c>
      <c r="BN67" s="71"/>
      <c r="BO67" s="71"/>
      <c r="BP67" s="71"/>
      <c r="BQ67" s="71"/>
      <c r="BR67" s="71"/>
      <c r="BS67" s="71"/>
      <c r="BT67" s="71"/>
      <c r="BU67" s="71"/>
      <c r="BV67" s="71"/>
      <c r="BW67" s="71"/>
      <c r="BX67" s="71"/>
      <c r="BY67" s="71"/>
      <c r="BZ67" s="71"/>
      <c r="CA67" s="71"/>
      <c r="CB67" s="71"/>
      <c r="CC67" s="71"/>
      <c r="CD67" s="71"/>
      <c r="CE67" s="71"/>
      <c r="CF67" s="71"/>
      <c r="CG67" s="71"/>
      <c r="CH67" s="71"/>
    </row>
    <row r="68" spans="53:86">
      <c r="BA68" s="194" t="s">
        <v>805</v>
      </c>
      <c r="BB68" s="71"/>
      <c r="BC68" s="71"/>
      <c r="BD68" s="71"/>
      <c r="BE68" s="71"/>
      <c r="BF68" s="71"/>
      <c r="BG68" s="71"/>
      <c r="BH68" s="71"/>
      <c r="BI68" s="71"/>
      <c r="BJ68" s="71"/>
      <c r="BK68" s="71"/>
      <c r="BL68" s="71"/>
      <c r="BM68" s="179" t="s">
        <v>520</v>
      </c>
      <c r="BN68" s="71"/>
      <c r="BO68" s="71"/>
      <c r="BP68" s="71"/>
      <c r="BQ68" s="71"/>
      <c r="BR68" s="71"/>
      <c r="BS68" s="71"/>
      <c r="BT68" s="71"/>
      <c r="BU68" s="71"/>
      <c r="BV68" s="71"/>
      <c r="BW68" s="71"/>
      <c r="BX68" s="71"/>
      <c r="BY68" s="71"/>
      <c r="BZ68" s="71"/>
      <c r="CA68" s="71"/>
      <c r="CB68" s="71"/>
      <c r="CC68" s="71"/>
      <c r="CD68" s="71"/>
      <c r="CE68" s="71"/>
      <c r="CF68" s="71"/>
      <c r="CG68" s="71"/>
      <c r="CH68" s="71"/>
    </row>
    <row r="69" spans="53:86" ht="15">
      <c r="BA69" s="193" t="s">
        <v>747</v>
      </c>
      <c r="BB69" s="71"/>
      <c r="BC69" s="71"/>
      <c r="BD69" s="71"/>
      <c r="BE69" s="71"/>
      <c r="BF69" s="71"/>
      <c r="BG69" s="71"/>
      <c r="BH69" s="71"/>
      <c r="BI69" s="71"/>
      <c r="BJ69" s="71"/>
      <c r="BK69" s="71"/>
      <c r="BL69" s="71"/>
      <c r="BM69" s="179" t="s">
        <v>521</v>
      </c>
      <c r="BN69" s="71"/>
      <c r="BO69" s="71"/>
      <c r="BP69" s="71"/>
      <c r="BQ69" s="71"/>
      <c r="BR69" s="71"/>
      <c r="BS69" s="71"/>
      <c r="BT69" s="71"/>
      <c r="BU69" s="71"/>
      <c r="BV69" s="71"/>
      <c r="BW69" s="71"/>
      <c r="BX69" s="71"/>
      <c r="BY69" s="71"/>
      <c r="BZ69" s="71"/>
      <c r="CA69" s="71"/>
      <c r="CB69" s="71"/>
      <c r="CC69" s="71"/>
      <c r="CD69" s="71"/>
      <c r="CE69" s="71"/>
      <c r="CF69" s="71"/>
      <c r="CG69" s="71"/>
      <c r="CH69" s="71"/>
    </row>
    <row r="70" spans="53:86">
      <c r="BA70" t="s">
        <v>748</v>
      </c>
      <c r="BB70" s="71"/>
      <c r="BC70" s="71"/>
      <c r="BD70" s="71"/>
      <c r="BE70" s="71"/>
      <c r="BF70" s="71"/>
      <c r="BG70" s="71"/>
      <c r="BH70" s="71"/>
      <c r="BI70" s="71"/>
      <c r="BJ70" s="71"/>
      <c r="BK70" s="71"/>
      <c r="BL70" s="71"/>
      <c r="BM70" s="179" t="s">
        <v>522</v>
      </c>
      <c r="BN70" s="71"/>
      <c r="BO70" s="71"/>
      <c r="BP70" s="71"/>
      <c r="BQ70" s="71"/>
      <c r="BR70" s="71"/>
      <c r="BS70" s="71"/>
      <c r="BT70" s="71"/>
      <c r="BU70" s="71"/>
      <c r="BV70" s="71"/>
      <c r="BW70" s="71"/>
      <c r="BX70" s="71"/>
      <c r="BY70" s="71"/>
      <c r="BZ70" s="71"/>
      <c r="CA70" s="71"/>
      <c r="CB70" s="71"/>
      <c r="CC70" s="71"/>
      <c r="CD70" s="71"/>
      <c r="CE70" s="71"/>
      <c r="CF70" s="71"/>
      <c r="CG70" s="71"/>
      <c r="CH70" s="71"/>
    </row>
    <row r="71" spans="53:86">
      <c r="BA71" t="s">
        <v>749</v>
      </c>
      <c r="BB71" s="71"/>
      <c r="BC71" s="71"/>
      <c r="BD71" s="71"/>
      <c r="BE71" s="71"/>
      <c r="BF71" s="71"/>
      <c r="BG71" s="71"/>
      <c r="BH71" s="71"/>
      <c r="BI71" s="71"/>
      <c r="BJ71" s="71"/>
      <c r="BK71" s="71"/>
      <c r="BL71" s="71"/>
      <c r="BM71" s="179" t="s">
        <v>523</v>
      </c>
      <c r="BN71" s="71"/>
      <c r="BO71" s="71"/>
      <c r="BP71" s="71"/>
      <c r="BQ71" s="71"/>
      <c r="BR71" s="71"/>
      <c r="BS71" s="71"/>
      <c r="BT71" s="71"/>
      <c r="BU71" s="71"/>
      <c r="BV71" s="71"/>
      <c r="BW71" s="71"/>
      <c r="BX71" s="71"/>
      <c r="BY71" s="71"/>
      <c r="BZ71" s="71"/>
      <c r="CA71" s="71"/>
      <c r="CB71" s="71"/>
      <c r="CC71" s="71"/>
      <c r="CD71" s="71"/>
      <c r="CE71" s="71"/>
      <c r="CF71" s="71"/>
      <c r="CG71" s="71"/>
      <c r="CH71" s="71"/>
    </row>
    <row r="72" spans="53:86">
      <c r="BA72" t="s">
        <v>750</v>
      </c>
      <c r="BB72" s="71"/>
      <c r="BC72" s="71"/>
      <c r="BD72" s="71"/>
      <c r="BE72" s="71"/>
      <c r="BF72" s="71"/>
      <c r="BG72" s="71"/>
      <c r="BH72" s="71"/>
      <c r="BI72" s="71"/>
      <c r="BJ72" s="71"/>
      <c r="BK72" s="71"/>
      <c r="BL72" s="71"/>
      <c r="BM72" s="179" t="s">
        <v>524</v>
      </c>
      <c r="BN72" s="71"/>
      <c r="BO72" s="71"/>
      <c r="BP72" s="71"/>
      <c r="BQ72" s="71"/>
      <c r="BR72" s="71"/>
      <c r="BS72" s="71"/>
      <c r="BT72" s="71"/>
      <c r="BU72" s="71"/>
      <c r="BV72" s="71"/>
      <c r="BW72" s="71"/>
      <c r="BX72" s="71"/>
      <c r="BY72" s="71"/>
      <c r="BZ72" s="71"/>
      <c r="CA72" s="71"/>
      <c r="CB72" s="71"/>
      <c r="CC72" s="71"/>
      <c r="CD72" s="71"/>
      <c r="CE72" s="71"/>
      <c r="CF72" s="71"/>
      <c r="CG72" s="71"/>
      <c r="CH72" s="71"/>
    </row>
    <row r="73" spans="53:86">
      <c r="BA73" t="s">
        <v>751</v>
      </c>
      <c r="BB73" s="71"/>
      <c r="BC73" s="71"/>
      <c r="BD73" s="71"/>
      <c r="BE73" s="71"/>
      <c r="BF73" s="71"/>
      <c r="BG73" s="71"/>
      <c r="BH73" s="71"/>
      <c r="BI73" s="71"/>
      <c r="BJ73" s="71"/>
      <c r="BK73" s="71"/>
      <c r="BL73" s="71"/>
      <c r="BM73" s="179" t="s">
        <v>525</v>
      </c>
      <c r="BN73" s="71"/>
      <c r="BO73" s="71"/>
      <c r="BP73" s="71"/>
      <c r="BQ73" s="71"/>
      <c r="BR73" s="71"/>
      <c r="BS73" s="71"/>
      <c r="BT73" s="71"/>
      <c r="BU73" s="71"/>
      <c r="BV73" s="71"/>
      <c r="BW73" s="71"/>
      <c r="BX73" s="71"/>
      <c r="BY73" s="71"/>
      <c r="BZ73" s="71"/>
      <c r="CA73" s="71"/>
      <c r="CB73" s="71"/>
      <c r="CC73" s="71"/>
      <c r="CD73" s="71"/>
      <c r="CE73" s="71"/>
      <c r="CF73" s="71"/>
      <c r="CG73" s="71"/>
      <c r="CH73" s="71"/>
    </row>
    <row r="74" spans="53:86">
      <c r="BA74" t="s">
        <v>752</v>
      </c>
      <c r="BB74" s="71"/>
      <c r="BC74" s="71"/>
      <c r="BD74" s="71"/>
      <c r="BE74" s="71"/>
      <c r="BF74" s="71"/>
      <c r="BG74" s="71"/>
      <c r="BH74" s="71"/>
      <c r="BI74" s="71"/>
      <c r="BJ74" s="71"/>
      <c r="BK74" s="71"/>
      <c r="BL74" s="71"/>
      <c r="BM74" s="179" t="s">
        <v>526</v>
      </c>
      <c r="BN74" s="71"/>
      <c r="BO74" s="71"/>
      <c r="BP74" s="71"/>
      <c r="BQ74" s="71"/>
      <c r="BR74" s="71"/>
      <c r="BS74" s="71"/>
      <c r="BT74" s="71"/>
      <c r="BU74" s="71"/>
      <c r="BV74" s="71"/>
      <c r="BW74" s="71"/>
      <c r="BX74" s="71"/>
      <c r="BY74" s="71"/>
      <c r="BZ74" s="71"/>
      <c r="CA74" s="71"/>
      <c r="CB74" s="71"/>
      <c r="CC74" s="71"/>
      <c r="CD74" s="71"/>
      <c r="CE74" s="71"/>
      <c r="CF74" s="71"/>
      <c r="CG74" s="71"/>
      <c r="CH74" s="71"/>
    </row>
    <row r="75" spans="53:86">
      <c r="BA75" t="s">
        <v>753</v>
      </c>
      <c r="BB75" s="71"/>
      <c r="BC75" s="71"/>
      <c r="BD75" s="71"/>
      <c r="BE75" s="71"/>
      <c r="BF75" s="71"/>
      <c r="BG75" s="71"/>
      <c r="BH75" s="71"/>
      <c r="BI75" s="71"/>
      <c r="BJ75" s="71"/>
      <c r="BK75" s="71"/>
      <c r="BL75" s="71"/>
      <c r="BM75" s="179" t="s">
        <v>527</v>
      </c>
      <c r="BN75" s="71"/>
      <c r="BO75" s="71"/>
      <c r="BP75" s="71"/>
      <c r="BQ75" s="71"/>
      <c r="BR75" s="71"/>
      <c r="BS75" s="71"/>
      <c r="BT75" s="71"/>
      <c r="BU75" s="71"/>
      <c r="BV75" s="71"/>
      <c r="BW75" s="71"/>
      <c r="BX75" s="71"/>
      <c r="BY75" s="71"/>
      <c r="BZ75" s="71"/>
      <c r="CA75" s="71"/>
      <c r="CB75" s="71"/>
      <c r="CC75" s="71"/>
      <c r="CD75" s="71"/>
      <c r="CE75" s="71"/>
      <c r="CF75" s="71"/>
      <c r="CG75" s="71"/>
      <c r="CH75" s="71"/>
    </row>
    <row r="76" spans="53:86">
      <c r="BA76" t="s">
        <v>754</v>
      </c>
      <c r="BB76" s="71"/>
      <c r="BC76" s="71"/>
      <c r="BD76" s="71"/>
      <c r="BE76" s="71"/>
      <c r="BF76" s="71"/>
      <c r="BG76" s="71"/>
      <c r="BH76" s="71"/>
      <c r="BI76" s="71"/>
      <c r="BJ76" s="71"/>
      <c r="BK76" s="71"/>
      <c r="BL76" s="71"/>
      <c r="BM76" s="179" t="s">
        <v>528</v>
      </c>
      <c r="BN76" s="71"/>
      <c r="BO76" s="71"/>
      <c r="BP76" s="71"/>
      <c r="BQ76" s="71"/>
      <c r="BR76" s="71"/>
      <c r="BS76" s="71"/>
      <c r="BT76" s="71"/>
      <c r="BU76" s="71"/>
      <c r="BV76" s="71"/>
      <c r="BW76" s="71"/>
      <c r="BX76" s="71"/>
      <c r="BY76" s="71"/>
      <c r="BZ76" s="71"/>
      <c r="CA76" s="71"/>
      <c r="CB76" s="71"/>
      <c r="CC76" s="71"/>
      <c r="CD76" s="71"/>
      <c r="CE76" s="71"/>
      <c r="CF76" s="71"/>
      <c r="CG76" s="71"/>
      <c r="CH76" s="71"/>
    </row>
    <row r="77" spans="53:86">
      <c r="BA77" t="s">
        <v>755</v>
      </c>
      <c r="BB77" s="71"/>
      <c r="BC77" s="71"/>
      <c r="BD77" s="71"/>
      <c r="BE77" s="71"/>
      <c r="BF77" s="71"/>
      <c r="BG77" s="71"/>
      <c r="BH77" s="71"/>
      <c r="BI77" s="71"/>
      <c r="BJ77" s="71"/>
      <c r="BK77" s="71"/>
      <c r="BL77" s="71"/>
      <c r="BM77" s="179" t="s">
        <v>529</v>
      </c>
      <c r="BN77" s="71"/>
      <c r="BO77" s="71"/>
      <c r="BP77" s="71"/>
      <c r="BQ77" s="71"/>
      <c r="BR77" s="71"/>
      <c r="BS77" s="71"/>
      <c r="BT77" s="71"/>
      <c r="BU77" s="71"/>
      <c r="BV77" s="71"/>
      <c r="BW77" s="71"/>
      <c r="BX77" s="71"/>
      <c r="BY77" s="71"/>
      <c r="BZ77" s="71"/>
      <c r="CA77" s="71"/>
      <c r="CB77" s="71"/>
      <c r="CC77" s="71"/>
      <c r="CD77" s="71"/>
      <c r="CE77" s="71"/>
      <c r="CF77" s="71"/>
      <c r="CG77" s="71"/>
      <c r="CH77" s="71"/>
    </row>
    <row r="78" spans="53:86">
      <c r="BA78" t="s">
        <v>756</v>
      </c>
      <c r="BB78" s="71"/>
      <c r="BC78" s="71"/>
      <c r="BD78" s="71"/>
      <c r="BE78" s="71"/>
      <c r="BF78" s="71"/>
      <c r="BG78" s="71"/>
      <c r="BH78" s="71"/>
      <c r="BI78" s="71"/>
      <c r="BJ78" s="71"/>
      <c r="BK78" s="71"/>
      <c r="BL78" s="71"/>
      <c r="BM78" s="179" t="s">
        <v>530</v>
      </c>
      <c r="BN78" s="71"/>
      <c r="BO78" s="71"/>
      <c r="BP78" s="71"/>
      <c r="BQ78" s="71"/>
      <c r="BR78" s="71"/>
      <c r="BS78" s="71"/>
      <c r="BT78" s="71"/>
      <c r="BU78" s="71"/>
      <c r="BV78" s="71"/>
      <c r="BW78" s="71"/>
      <c r="BX78" s="71"/>
      <c r="BY78" s="71"/>
      <c r="BZ78" s="71"/>
      <c r="CA78" s="71"/>
      <c r="CB78" s="71"/>
      <c r="CC78" s="71"/>
      <c r="CD78" s="71"/>
      <c r="CE78" s="71"/>
      <c r="CF78" s="71"/>
      <c r="CG78" s="71"/>
      <c r="CH78" s="71"/>
    </row>
    <row r="79" spans="53:86" ht="15">
      <c r="BA79" s="193" t="s">
        <v>799</v>
      </c>
      <c r="BB79" s="71"/>
      <c r="BC79" s="71"/>
      <c r="BD79" s="71"/>
      <c r="BE79" s="71"/>
      <c r="BF79" s="71"/>
      <c r="BG79" s="71"/>
      <c r="BH79" s="71"/>
      <c r="BI79" s="71"/>
      <c r="BJ79" s="71"/>
      <c r="BK79" s="71"/>
      <c r="BL79" s="71"/>
      <c r="BM79" s="179"/>
      <c r="BN79" s="71"/>
      <c r="BO79" s="71"/>
      <c r="BP79" s="71"/>
      <c r="BQ79" s="71"/>
      <c r="BR79" s="71"/>
      <c r="BS79" s="71"/>
      <c r="BT79" s="71"/>
      <c r="BU79" s="71"/>
      <c r="BV79" s="71"/>
      <c r="BW79" s="71"/>
      <c r="BX79" s="71"/>
      <c r="BY79" s="71"/>
      <c r="BZ79" s="71"/>
      <c r="CA79" s="71"/>
      <c r="CB79" s="71"/>
      <c r="CC79" s="71"/>
      <c r="CD79" s="71"/>
      <c r="CE79" s="71"/>
      <c r="CF79" s="71"/>
      <c r="CG79" s="71"/>
      <c r="CH79" s="71"/>
    </row>
    <row r="80" spans="53:86">
      <c r="BA80" t="s">
        <v>796</v>
      </c>
      <c r="BB80" s="71"/>
      <c r="BC80" s="71"/>
      <c r="BD80" s="71"/>
      <c r="BE80" s="71"/>
      <c r="BF80" s="71"/>
      <c r="BG80" s="71"/>
      <c r="BH80" s="71"/>
      <c r="BI80" s="71"/>
      <c r="BJ80" s="71"/>
      <c r="BK80" s="71"/>
      <c r="BL80" s="71"/>
      <c r="BM80" s="179"/>
      <c r="BN80" s="71"/>
      <c r="BO80" s="71"/>
      <c r="BP80" s="71"/>
      <c r="BQ80" s="71"/>
      <c r="BR80" s="71"/>
      <c r="BS80" s="71"/>
      <c r="BT80" s="71"/>
      <c r="BU80" s="71"/>
      <c r="BV80" s="71"/>
      <c r="BW80" s="71"/>
      <c r="BX80" s="71"/>
      <c r="BY80" s="71"/>
      <c r="BZ80" s="71"/>
      <c r="CA80" s="71"/>
      <c r="CB80" s="71"/>
      <c r="CC80" s="71"/>
      <c r="CD80" s="71"/>
      <c r="CE80" s="71"/>
      <c r="CF80" s="71"/>
      <c r="CG80" s="71"/>
      <c r="CH80" s="71"/>
    </row>
    <row r="81" spans="53:86">
      <c r="BA81" t="s">
        <v>797</v>
      </c>
      <c r="BB81" s="71"/>
      <c r="BC81" s="71"/>
      <c r="BD81" s="71"/>
      <c r="BE81" s="71"/>
      <c r="BF81" s="71"/>
      <c r="BG81" s="71"/>
      <c r="BH81" s="71"/>
      <c r="BI81" s="71"/>
      <c r="BJ81" s="71"/>
      <c r="BK81" s="71"/>
      <c r="BL81" s="71"/>
      <c r="BM81" s="179"/>
      <c r="BN81" s="71"/>
      <c r="BO81" s="71"/>
      <c r="BP81" s="71"/>
      <c r="BQ81" s="71"/>
      <c r="BR81" s="71"/>
      <c r="BS81" s="71"/>
      <c r="BT81" s="71"/>
      <c r="BU81" s="71"/>
      <c r="BV81" s="71"/>
      <c r="BW81" s="71"/>
      <c r="BX81" s="71"/>
      <c r="BY81" s="71"/>
      <c r="BZ81" s="71"/>
      <c r="CA81" s="71"/>
      <c r="CB81" s="71"/>
      <c r="CC81" s="71"/>
      <c r="CD81" s="71"/>
      <c r="CE81" s="71"/>
      <c r="CF81" s="71"/>
      <c r="CG81" s="71"/>
      <c r="CH81" s="71"/>
    </row>
    <row r="82" spans="53:86">
      <c r="BA82" t="s">
        <v>798</v>
      </c>
      <c r="BB82" s="71"/>
      <c r="BC82" s="71"/>
      <c r="BD82" s="71"/>
      <c r="BE82" s="71"/>
      <c r="BF82" s="71"/>
      <c r="BG82" s="71"/>
      <c r="BH82" s="71"/>
      <c r="BI82" s="71"/>
      <c r="BJ82" s="71"/>
      <c r="BK82" s="71"/>
      <c r="BL82" s="71"/>
      <c r="BM82" s="179"/>
      <c r="BN82" s="71"/>
      <c r="BO82" s="71"/>
      <c r="BP82" s="71"/>
      <c r="BQ82" s="71"/>
      <c r="BR82" s="71"/>
      <c r="BS82" s="71"/>
      <c r="BT82" s="71"/>
      <c r="BU82" s="71"/>
      <c r="BV82" s="71"/>
      <c r="BW82" s="71"/>
      <c r="BX82" s="71"/>
      <c r="BY82" s="71"/>
      <c r="BZ82" s="71"/>
      <c r="CA82" s="71"/>
      <c r="CB82" s="71"/>
      <c r="CC82" s="71"/>
      <c r="CD82" s="71"/>
      <c r="CE82" s="71"/>
      <c r="CF82" s="71"/>
      <c r="CG82" s="71"/>
      <c r="CH82" s="71"/>
    </row>
    <row r="83" spans="53:86" ht="15">
      <c r="BA83" s="193" t="s">
        <v>757</v>
      </c>
      <c r="BB83" s="71"/>
      <c r="BC83" s="71"/>
      <c r="BD83" s="71"/>
      <c r="BE83" s="71"/>
      <c r="BF83" s="71"/>
      <c r="BG83" s="71"/>
      <c r="BH83" s="71"/>
      <c r="BI83" s="71"/>
      <c r="BJ83" s="71"/>
      <c r="BK83" s="71"/>
      <c r="BL83" s="71"/>
      <c r="BM83" s="180" t="s">
        <v>531</v>
      </c>
      <c r="BN83" s="71"/>
      <c r="BO83" s="71"/>
      <c r="BP83" s="71"/>
      <c r="BQ83" s="71"/>
      <c r="BR83" s="71"/>
      <c r="BS83" s="71"/>
      <c r="BT83" s="71"/>
      <c r="BU83" s="71"/>
      <c r="BV83" s="71"/>
      <c r="BW83" s="71"/>
      <c r="BX83" s="71"/>
      <c r="BY83" s="71"/>
      <c r="BZ83" s="71"/>
      <c r="CA83" s="71"/>
      <c r="CB83" s="71"/>
      <c r="CC83" s="71"/>
      <c r="CD83" s="71"/>
      <c r="CE83" s="71"/>
      <c r="CF83" s="71"/>
      <c r="CG83" s="71"/>
      <c r="CH83" s="71"/>
    </row>
    <row r="84" spans="53:86">
      <c r="BA84" t="s">
        <v>758</v>
      </c>
      <c r="BB84" s="71"/>
      <c r="BC84" s="71"/>
      <c r="BD84" s="71"/>
      <c r="BE84" s="71"/>
      <c r="BF84" s="71"/>
      <c r="BG84" s="71"/>
      <c r="BH84" s="71"/>
      <c r="BI84" s="71"/>
      <c r="BJ84" s="71"/>
      <c r="BK84" s="71"/>
      <c r="BL84" s="71"/>
      <c r="BM84" s="179" t="s">
        <v>532</v>
      </c>
      <c r="BN84" s="71"/>
      <c r="BO84" s="71"/>
      <c r="BP84" s="71"/>
      <c r="BQ84" s="71"/>
      <c r="BR84" s="71"/>
      <c r="BS84" s="71"/>
      <c r="BT84" s="71"/>
      <c r="BU84" s="71"/>
      <c r="BV84" s="71"/>
      <c r="BW84" s="71"/>
      <c r="BX84" s="71"/>
      <c r="BY84" s="71"/>
      <c r="BZ84" s="71"/>
      <c r="CA84" s="71"/>
      <c r="CB84" s="71"/>
      <c r="CC84" s="71"/>
      <c r="CD84" s="71"/>
      <c r="CE84" s="71"/>
      <c r="CF84" s="71"/>
      <c r="CG84" s="71"/>
      <c r="CH84" s="71"/>
    </row>
    <row r="85" spans="53:86">
      <c r="BA85" t="s">
        <v>759</v>
      </c>
      <c r="BB85" s="71"/>
      <c r="BC85" s="71"/>
      <c r="BD85" s="71"/>
      <c r="BE85" s="71"/>
      <c r="BF85" s="71"/>
      <c r="BG85" s="71"/>
      <c r="BH85" s="71"/>
      <c r="BI85" s="71"/>
      <c r="BJ85" s="71"/>
      <c r="BK85" s="71"/>
      <c r="BL85" s="71"/>
      <c r="BM85" s="179" t="s">
        <v>533</v>
      </c>
      <c r="BN85" s="71"/>
      <c r="BO85" s="71"/>
      <c r="BP85" s="71"/>
      <c r="BQ85" s="71"/>
      <c r="BR85" s="71"/>
      <c r="BS85" s="71"/>
      <c r="BT85" s="71"/>
      <c r="BU85" s="71"/>
      <c r="BV85" s="71"/>
      <c r="BW85" s="71"/>
      <c r="BX85" s="71"/>
      <c r="BY85" s="71"/>
      <c r="BZ85" s="71"/>
      <c r="CA85" s="71"/>
      <c r="CB85" s="71"/>
      <c r="CC85" s="71"/>
      <c r="CD85" s="71"/>
      <c r="CE85" s="71"/>
      <c r="CF85" s="71"/>
      <c r="CG85" s="71"/>
      <c r="CH85" s="71"/>
    </row>
    <row r="86" spans="53:86">
      <c r="BA86" t="s">
        <v>760</v>
      </c>
      <c r="BB86" s="71"/>
      <c r="BC86" s="71"/>
      <c r="BD86" s="71"/>
      <c r="BE86" s="71"/>
      <c r="BF86" s="71"/>
      <c r="BG86" s="71"/>
      <c r="BH86" s="71"/>
      <c r="BI86" s="71"/>
      <c r="BJ86" s="71"/>
      <c r="BK86" s="71"/>
      <c r="BL86" s="71"/>
      <c r="BM86" s="179" t="s">
        <v>534</v>
      </c>
      <c r="BN86" s="71"/>
      <c r="BO86" s="71"/>
      <c r="BP86" s="71"/>
      <c r="BQ86" s="71"/>
      <c r="BR86" s="71"/>
      <c r="BS86" s="71"/>
      <c r="BT86" s="71"/>
      <c r="BU86" s="71"/>
      <c r="BV86" s="71"/>
      <c r="BW86" s="71"/>
      <c r="BX86" s="71"/>
      <c r="BY86" s="71"/>
      <c r="BZ86" s="71"/>
      <c r="CA86" s="71"/>
      <c r="CB86" s="71"/>
      <c r="CC86" s="71"/>
      <c r="CD86" s="71"/>
      <c r="CE86" s="71"/>
      <c r="CF86" s="71"/>
      <c r="CG86" s="71"/>
      <c r="CH86" s="71"/>
    </row>
    <row r="87" spans="53:86">
      <c r="BA87" t="s">
        <v>761</v>
      </c>
      <c r="BB87" s="71"/>
      <c r="BC87" s="71"/>
      <c r="BD87" s="71"/>
      <c r="BE87" s="71"/>
      <c r="BF87" s="71"/>
      <c r="BG87" s="71"/>
      <c r="BH87" s="71"/>
      <c r="BI87" s="71"/>
      <c r="BJ87" s="71"/>
      <c r="BK87" s="71"/>
      <c r="BL87" s="71"/>
      <c r="BM87" s="179" t="s">
        <v>535</v>
      </c>
      <c r="BN87" s="71"/>
      <c r="BO87" s="71"/>
      <c r="BP87" s="71"/>
      <c r="BQ87" s="71"/>
      <c r="BR87" s="71"/>
      <c r="BS87" s="71"/>
      <c r="BT87" s="71"/>
      <c r="BU87" s="71"/>
      <c r="BV87" s="71"/>
      <c r="BW87" s="71"/>
      <c r="BX87" s="71"/>
      <c r="BY87" s="71"/>
      <c r="BZ87" s="71"/>
      <c r="CA87" s="71"/>
      <c r="CB87" s="71"/>
      <c r="CC87" s="71"/>
      <c r="CD87" s="71"/>
      <c r="CE87" s="71"/>
      <c r="CF87" s="71"/>
      <c r="CG87" s="71"/>
      <c r="CH87" s="71"/>
    </row>
    <row r="88" spans="53:86">
      <c r="BA88" t="s">
        <v>80</v>
      </c>
      <c r="BB88" s="71"/>
      <c r="BC88" s="71"/>
      <c r="BD88" s="71"/>
      <c r="BE88" s="71"/>
      <c r="BF88" s="71"/>
      <c r="BG88" s="71"/>
      <c r="BH88" s="71"/>
      <c r="BI88" s="71"/>
      <c r="BJ88" s="71"/>
      <c r="BK88" s="71"/>
      <c r="BL88" s="71"/>
      <c r="BM88" s="179" t="s">
        <v>98</v>
      </c>
      <c r="BN88" s="71"/>
      <c r="BO88" s="71"/>
      <c r="BP88" s="71"/>
      <c r="BQ88" s="71"/>
      <c r="BR88" s="71"/>
      <c r="BS88" s="71"/>
      <c r="BT88" s="71"/>
      <c r="BU88" s="71"/>
      <c r="BV88" s="71"/>
      <c r="BW88" s="71"/>
      <c r="BX88" s="71"/>
      <c r="BY88" s="71"/>
      <c r="BZ88" s="71"/>
      <c r="CA88" s="71"/>
      <c r="CB88" s="71"/>
      <c r="CC88" s="71"/>
      <c r="CD88" s="71"/>
      <c r="CE88" s="71"/>
      <c r="CF88" s="71"/>
      <c r="CG88" s="71"/>
      <c r="CH88" s="71"/>
    </row>
    <row r="89" spans="53:86">
      <c r="BA89" t="s">
        <v>762</v>
      </c>
      <c r="BB89" s="71"/>
      <c r="BC89" s="71"/>
      <c r="BD89" s="71"/>
      <c r="BE89" s="71"/>
      <c r="BF89" s="71"/>
      <c r="BG89" s="71"/>
      <c r="BH89" s="71"/>
      <c r="BI89" s="71"/>
      <c r="BJ89" s="71"/>
      <c r="BK89" s="71"/>
      <c r="BL89" s="71"/>
      <c r="BM89" s="179" t="s">
        <v>644</v>
      </c>
      <c r="BN89" s="71"/>
      <c r="BO89" s="71"/>
      <c r="BP89" s="71"/>
      <c r="BQ89" s="71"/>
      <c r="BR89" s="71"/>
      <c r="BS89" s="71"/>
      <c r="BT89" s="71"/>
      <c r="BU89" s="71"/>
      <c r="BV89" s="71"/>
      <c r="BW89" s="71"/>
      <c r="BX89" s="71"/>
      <c r="BY89" s="71"/>
      <c r="BZ89" s="71"/>
      <c r="CA89" s="71"/>
      <c r="CB89" s="71"/>
      <c r="CC89" s="71"/>
      <c r="CD89" s="71"/>
      <c r="CE89" s="71"/>
      <c r="CF89" s="71"/>
      <c r="CG89" s="71"/>
      <c r="CH89" s="71"/>
    </row>
    <row r="90" spans="53:86">
      <c r="BA90" t="s">
        <v>763</v>
      </c>
      <c r="BB90" s="71"/>
      <c r="BC90" s="71"/>
      <c r="BD90" s="71"/>
      <c r="BE90" s="71"/>
      <c r="BF90" s="71"/>
      <c r="BG90" s="71"/>
      <c r="BH90" s="71"/>
      <c r="BI90" s="71"/>
      <c r="BJ90" s="71"/>
      <c r="BK90" s="71"/>
      <c r="BL90" s="71"/>
      <c r="BM90" s="179" t="s">
        <v>536</v>
      </c>
      <c r="BN90" s="71"/>
      <c r="BO90" s="71"/>
      <c r="BP90" s="71"/>
      <c r="BQ90" s="71"/>
      <c r="BR90" s="71"/>
      <c r="BS90" s="71"/>
      <c r="BT90" s="71"/>
      <c r="BU90" s="71"/>
      <c r="BV90" s="71"/>
      <c r="BW90" s="71"/>
      <c r="BX90" s="71"/>
      <c r="BY90" s="71"/>
      <c r="BZ90" s="71"/>
      <c r="CA90" s="71"/>
      <c r="CB90" s="71"/>
      <c r="CC90" s="71"/>
      <c r="CD90" s="71"/>
      <c r="CE90" s="71"/>
      <c r="CF90" s="71"/>
      <c r="CG90" s="71"/>
      <c r="CH90" s="71"/>
    </row>
    <row r="91" spans="53:86">
      <c r="BA91" t="s">
        <v>764</v>
      </c>
      <c r="BB91" s="71"/>
      <c r="BC91" s="71"/>
      <c r="BD91" s="71"/>
      <c r="BE91" s="71"/>
      <c r="BF91" s="71"/>
      <c r="BG91" s="71"/>
      <c r="BH91" s="71"/>
      <c r="BI91" s="71"/>
      <c r="BJ91" s="71"/>
      <c r="BK91" s="71"/>
      <c r="BL91" s="71"/>
      <c r="BM91" s="179" t="s">
        <v>537</v>
      </c>
      <c r="BN91" s="71"/>
      <c r="BO91" s="71"/>
      <c r="BP91" s="71"/>
      <c r="BQ91" s="71"/>
      <c r="BR91" s="71"/>
      <c r="BS91" s="71"/>
      <c r="BT91" s="71"/>
      <c r="BU91" s="71"/>
      <c r="BV91" s="71"/>
      <c r="BW91" s="71"/>
      <c r="BX91" s="71"/>
      <c r="BY91" s="71"/>
      <c r="BZ91" s="71"/>
      <c r="CA91" s="71"/>
      <c r="CB91" s="71"/>
      <c r="CC91" s="71"/>
      <c r="CD91" s="71"/>
      <c r="CE91" s="71"/>
      <c r="CF91" s="71"/>
      <c r="CG91" s="71"/>
      <c r="CH91" s="71"/>
    </row>
    <row r="92" spans="53:86">
      <c r="BA92" t="s">
        <v>765</v>
      </c>
      <c r="BB92" s="71"/>
      <c r="BC92" s="71"/>
      <c r="BD92" s="71"/>
      <c r="BE92" s="71"/>
      <c r="BF92" s="71"/>
      <c r="BG92" s="71"/>
      <c r="BH92" s="71"/>
      <c r="BI92" s="71"/>
      <c r="BJ92" s="71"/>
      <c r="BK92" s="71"/>
      <c r="BL92" s="71"/>
      <c r="BM92" s="179" t="s">
        <v>538</v>
      </c>
      <c r="BN92" s="71"/>
      <c r="BO92" s="71"/>
      <c r="BP92" s="71"/>
      <c r="BQ92" s="71"/>
      <c r="BR92" s="71"/>
      <c r="BS92" s="71"/>
      <c r="BT92" s="71"/>
      <c r="BU92" s="71"/>
      <c r="BV92" s="71"/>
      <c r="BW92" s="71"/>
      <c r="BX92" s="71"/>
      <c r="BY92" s="71"/>
      <c r="BZ92" s="71"/>
      <c r="CA92" s="71"/>
      <c r="CB92" s="71"/>
      <c r="CC92" s="71"/>
      <c r="CD92" s="71"/>
      <c r="CE92" s="71"/>
      <c r="CF92" s="71"/>
      <c r="CG92" s="71"/>
      <c r="CH92" s="71"/>
    </row>
    <row r="93" spans="53:86">
      <c r="BA93" t="s">
        <v>766</v>
      </c>
      <c r="BB93" s="71"/>
      <c r="BC93" s="71"/>
      <c r="BD93" s="71"/>
      <c r="BE93" s="71"/>
      <c r="BF93" s="71"/>
      <c r="BG93" s="71"/>
      <c r="BH93" s="71"/>
      <c r="BI93" s="71"/>
      <c r="BJ93" s="71"/>
      <c r="BK93" s="71"/>
      <c r="BL93" s="71"/>
      <c r="BM93" s="179" t="s">
        <v>539</v>
      </c>
      <c r="BN93" s="71"/>
      <c r="BO93" s="71"/>
      <c r="BP93" s="71"/>
      <c r="BQ93" s="71"/>
      <c r="BR93" s="71"/>
      <c r="BS93" s="71"/>
      <c r="BT93" s="71"/>
      <c r="BU93" s="71"/>
      <c r="BV93" s="71"/>
      <c r="BW93" s="71"/>
      <c r="BX93" s="71"/>
      <c r="BY93" s="71"/>
      <c r="BZ93" s="71"/>
      <c r="CA93" s="71"/>
      <c r="CB93" s="71"/>
      <c r="CC93" s="71"/>
      <c r="CD93" s="71"/>
      <c r="CE93" s="71"/>
      <c r="CF93" s="71"/>
      <c r="CG93" s="71"/>
      <c r="CH93" s="71"/>
    </row>
    <row r="94" spans="53:86">
      <c r="BA94" t="s">
        <v>767</v>
      </c>
      <c r="BB94" s="71"/>
      <c r="BC94" s="71"/>
      <c r="BD94" s="71"/>
      <c r="BE94" s="71"/>
      <c r="BF94" s="71"/>
      <c r="BG94" s="71"/>
      <c r="BH94" s="71"/>
      <c r="BI94" s="71"/>
      <c r="BJ94" s="71"/>
      <c r="BK94" s="71"/>
      <c r="BL94" s="71"/>
      <c r="BM94" s="179" t="s">
        <v>540</v>
      </c>
      <c r="BN94" s="71"/>
      <c r="BO94" s="71"/>
      <c r="BP94" s="71"/>
      <c r="BQ94" s="71"/>
      <c r="BR94" s="71"/>
      <c r="BS94" s="71"/>
      <c r="BT94" s="71"/>
      <c r="BU94" s="71"/>
      <c r="BV94" s="71"/>
      <c r="BW94" s="71"/>
      <c r="BX94" s="71"/>
      <c r="BY94" s="71"/>
      <c r="BZ94" s="71"/>
      <c r="CA94" s="71"/>
      <c r="CB94" s="71"/>
      <c r="CC94" s="71"/>
      <c r="CD94" s="71"/>
      <c r="CE94" s="71"/>
      <c r="CF94" s="71"/>
      <c r="CG94" s="71"/>
      <c r="CH94" s="71"/>
    </row>
    <row r="95" spans="53:86">
      <c r="BA95" t="s">
        <v>768</v>
      </c>
      <c r="BB95" s="71"/>
      <c r="BC95" s="71"/>
      <c r="BD95" s="71"/>
      <c r="BE95" s="71"/>
      <c r="BF95" s="71"/>
      <c r="BG95" s="71"/>
      <c r="BH95" s="71"/>
      <c r="BI95" s="71"/>
      <c r="BJ95" s="71"/>
      <c r="BK95" s="71"/>
      <c r="BL95" s="71"/>
      <c r="BM95" s="180" t="s">
        <v>541</v>
      </c>
      <c r="BN95" s="71"/>
      <c r="BO95" s="71"/>
      <c r="BP95" s="71"/>
      <c r="BQ95" s="71"/>
      <c r="BR95" s="71"/>
      <c r="BS95" s="71"/>
      <c r="BT95" s="71"/>
      <c r="BU95" s="71"/>
      <c r="BV95" s="71"/>
      <c r="BW95" s="71"/>
      <c r="BX95" s="71"/>
      <c r="BY95" s="71"/>
      <c r="BZ95" s="71"/>
      <c r="CA95" s="71"/>
      <c r="CB95" s="71"/>
      <c r="CC95" s="71"/>
      <c r="CD95" s="71"/>
      <c r="CE95" s="71"/>
      <c r="CF95" s="71"/>
      <c r="CG95" s="71"/>
      <c r="CH95" s="71"/>
    </row>
    <row r="96" spans="53:86">
      <c r="BA96" t="s">
        <v>769</v>
      </c>
      <c r="BB96" s="71"/>
      <c r="BC96" s="71"/>
      <c r="BD96" s="71"/>
      <c r="BE96" s="71"/>
      <c r="BF96" s="71"/>
      <c r="BG96" s="71"/>
      <c r="BH96" s="71"/>
      <c r="BI96" s="71"/>
      <c r="BJ96" s="71"/>
      <c r="BK96" s="71"/>
      <c r="BL96" s="71"/>
      <c r="BM96" s="179" t="s">
        <v>542</v>
      </c>
      <c r="BN96" s="71"/>
      <c r="BO96" s="71"/>
      <c r="BP96" s="71"/>
      <c r="BQ96" s="71"/>
      <c r="BR96" s="71"/>
      <c r="BS96" s="71"/>
      <c r="BT96" s="71"/>
      <c r="BU96" s="71"/>
      <c r="BV96" s="71"/>
      <c r="BW96" s="71"/>
      <c r="BX96" s="71"/>
      <c r="BY96" s="71"/>
      <c r="BZ96" s="71"/>
      <c r="CA96" s="71"/>
      <c r="CB96" s="71"/>
      <c r="CC96" s="71"/>
      <c r="CD96" s="71"/>
      <c r="CE96" s="71"/>
      <c r="CF96" s="71"/>
      <c r="CG96" s="71"/>
      <c r="CH96" s="71"/>
    </row>
    <row r="97" spans="53:86">
      <c r="BA97" t="s">
        <v>770</v>
      </c>
      <c r="BB97" s="71"/>
      <c r="BC97" s="71"/>
      <c r="BD97" s="71"/>
      <c r="BE97" s="71"/>
      <c r="BF97" s="71"/>
      <c r="BG97" s="71"/>
      <c r="BH97" s="71"/>
      <c r="BI97" s="71"/>
      <c r="BJ97" s="71"/>
      <c r="BK97" s="71"/>
      <c r="BL97" s="71"/>
      <c r="BM97" s="179" t="s">
        <v>543</v>
      </c>
      <c r="BN97" s="71"/>
      <c r="BO97" s="71"/>
      <c r="BP97" s="71"/>
      <c r="BQ97" s="71"/>
      <c r="BR97" s="71"/>
      <c r="BS97" s="71"/>
      <c r="BT97" s="71"/>
      <c r="BU97" s="71"/>
      <c r="BV97" s="71"/>
      <c r="BW97" s="71"/>
      <c r="BX97" s="71"/>
      <c r="BY97" s="71"/>
      <c r="BZ97" s="71"/>
      <c r="CA97" s="71"/>
      <c r="CB97" s="71"/>
      <c r="CC97" s="71"/>
      <c r="CD97" s="71"/>
      <c r="CE97" s="71"/>
      <c r="CF97" s="71"/>
      <c r="CG97" s="71"/>
      <c r="CH97" s="71"/>
    </row>
    <row r="98" spans="53:86">
      <c r="BA98" t="s">
        <v>771</v>
      </c>
      <c r="BB98" s="71"/>
      <c r="BC98" s="71"/>
      <c r="BD98" s="71"/>
      <c r="BE98" s="71"/>
      <c r="BF98" s="71"/>
      <c r="BG98" s="71"/>
      <c r="BH98" s="71"/>
      <c r="BI98" s="71"/>
      <c r="BJ98" s="71"/>
      <c r="BK98" s="71"/>
      <c r="BL98" s="71"/>
      <c r="BM98" s="179" t="s">
        <v>544</v>
      </c>
      <c r="BN98" s="71"/>
      <c r="BO98" s="71"/>
      <c r="BP98" s="71"/>
      <c r="BQ98" s="71"/>
      <c r="BR98" s="71"/>
      <c r="BS98" s="71"/>
      <c r="BT98" s="71"/>
      <c r="BU98" s="71"/>
      <c r="BV98" s="71"/>
      <c r="BW98" s="71"/>
      <c r="BX98" s="71"/>
      <c r="BY98" s="71"/>
      <c r="BZ98" s="71"/>
      <c r="CA98" s="71"/>
      <c r="CB98" s="71"/>
      <c r="CC98" s="71"/>
      <c r="CD98" s="71"/>
      <c r="CE98" s="71"/>
      <c r="CF98" s="71"/>
      <c r="CG98" s="71"/>
      <c r="CH98" s="71"/>
    </row>
    <row r="99" spans="53:86">
      <c r="BA99" t="s">
        <v>772</v>
      </c>
      <c r="BB99" s="71"/>
      <c r="BC99" s="71"/>
      <c r="BD99" s="71"/>
      <c r="BE99" s="71"/>
      <c r="BF99" s="71"/>
      <c r="BG99" s="71"/>
      <c r="BH99" s="71"/>
      <c r="BI99" s="71"/>
      <c r="BJ99" s="71"/>
      <c r="BK99" s="71"/>
      <c r="BL99" s="71"/>
      <c r="BM99" s="179" t="s">
        <v>545</v>
      </c>
      <c r="BN99" s="71"/>
      <c r="BO99" s="71"/>
      <c r="BP99" s="71"/>
      <c r="BQ99" s="71"/>
      <c r="BR99" s="71"/>
      <c r="BS99" s="71"/>
      <c r="BT99" s="71"/>
      <c r="BU99" s="71"/>
      <c r="BV99" s="71"/>
      <c r="BW99" s="71"/>
      <c r="BX99" s="71"/>
      <c r="BY99" s="71"/>
      <c r="BZ99" s="71"/>
      <c r="CA99" s="71"/>
      <c r="CB99" s="71"/>
      <c r="CC99" s="71"/>
      <c r="CD99" s="71"/>
      <c r="CE99" s="71"/>
      <c r="CF99" s="71"/>
      <c r="CG99" s="71"/>
      <c r="CH99" s="71"/>
    </row>
    <row r="100" spans="53:86">
      <c r="BA100" t="s">
        <v>773</v>
      </c>
      <c r="BB100" s="71"/>
      <c r="BC100" s="71"/>
      <c r="BD100" s="71"/>
      <c r="BE100" s="71"/>
      <c r="BF100" s="71"/>
      <c r="BG100" s="71"/>
      <c r="BH100" s="71"/>
      <c r="BI100" s="71"/>
      <c r="BJ100" s="71"/>
      <c r="BK100" s="71"/>
      <c r="BL100" s="71"/>
      <c r="BM100" s="179" t="s">
        <v>546</v>
      </c>
      <c r="BN100" s="71"/>
      <c r="BO100" s="71"/>
      <c r="BP100" s="71"/>
      <c r="BQ100" s="71"/>
      <c r="BR100" s="71"/>
      <c r="BS100" s="71"/>
      <c r="BT100" s="71"/>
      <c r="BU100" s="71"/>
      <c r="BV100" s="71"/>
      <c r="BW100" s="71"/>
      <c r="BX100" s="71"/>
      <c r="BY100" s="71"/>
      <c r="BZ100" s="71"/>
      <c r="CA100" s="71"/>
      <c r="CB100" s="71"/>
      <c r="CC100" s="71"/>
      <c r="CD100" s="71"/>
      <c r="CE100" s="71"/>
      <c r="CF100" s="71"/>
      <c r="CG100" s="71"/>
      <c r="CH100" s="71"/>
    </row>
    <row r="101" spans="53:86">
      <c r="BA101" t="s">
        <v>774</v>
      </c>
      <c r="BB101" s="71"/>
      <c r="BC101" s="71"/>
      <c r="BD101" s="71"/>
      <c r="BE101" s="71"/>
      <c r="BF101" s="71"/>
      <c r="BG101" s="71"/>
      <c r="BH101" s="71"/>
      <c r="BI101" s="71"/>
      <c r="BJ101" s="71"/>
      <c r="BK101" s="71"/>
      <c r="BL101" s="71"/>
      <c r="BM101" s="179" t="s">
        <v>645</v>
      </c>
      <c r="BN101" s="71"/>
      <c r="BO101" s="71"/>
      <c r="BP101" s="71"/>
      <c r="BQ101" s="71"/>
      <c r="BR101" s="71"/>
      <c r="BS101" s="71"/>
      <c r="BT101" s="71"/>
      <c r="BU101" s="71"/>
      <c r="BV101" s="71"/>
      <c r="BW101" s="71"/>
      <c r="BX101" s="71"/>
      <c r="BY101" s="71"/>
      <c r="BZ101" s="71"/>
      <c r="CA101" s="71"/>
      <c r="CB101" s="71"/>
      <c r="CC101" s="71"/>
      <c r="CD101" s="71"/>
      <c r="CE101" s="71"/>
      <c r="CF101" s="71"/>
      <c r="CG101" s="71"/>
      <c r="CH101" s="71"/>
    </row>
    <row r="102" spans="53:86">
      <c r="BA102" t="s">
        <v>775</v>
      </c>
      <c r="BB102" s="71"/>
      <c r="BC102" s="71"/>
      <c r="BD102" s="71"/>
      <c r="BE102" s="71"/>
      <c r="BF102" s="71"/>
      <c r="BG102" s="71"/>
      <c r="BH102" s="71"/>
      <c r="BI102" s="71"/>
      <c r="BJ102" s="71"/>
      <c r="BK102" s="71"/>
      <c r="BL102" s="71"/>
      <c r="BM102" s="179" t="s">
        <v>547</v>
      </c>
      <c r="BN102" s="71"/>
      <c r="BO102" s="71"/>
      <c r="BP102" s="71"/>
      <c r="BQ102" s="71"/>
      <c r="BR102" s="71"/>
      <c r="BS102" s="71"/>
      <c r="BT102" s="71"/>
      <c r="BU102" s="71"/>
      <c r="BV102" s="71"/>
      <c r="BW102" s="71"/>
      <c r="BX102" s="71"/>
      <c r="BY102" s="71"/>
      <c r="BZ102" s="71"/>
      <c r="CA102" s="71"/>
      <c r="CB102" s="71"/>
      <c r="CC102" s="71"/>
      <c r="CD102" s="71"/>
      <c r="CE102" s="71"/>
      <c r="CF102" s="71"/>
      <c r="CG102" s="71"/>
      <c r="CH102" s="71"/>
    </row>
    <row r="103" spans="53:86" ht="15">
      <c r="BA103" s="193" t="s">
        <v>776</v>
      </c>
      <c r="BB103" s="71"/>
      <c r="BC103" s="71"/>
      <c r="BD103" s="71"/>
      <c r="BE103" s="71"/>
      <c r="BF103" s="71"/>
      <c r="BG103" s="71"/>
      <c r="BH103" s="71"/>
      <c r="BI103" s="71"/>
      <c r="BJ103" s="71"/>
      <c r="BK103" s="71"/>
      <c r="BL103" s="71"/>
      <c r="BM103" s="179" t="s">
        <v>94</v>
      </c>
      <c r="BN103" s="71"/>
      <c r="BO103" s="71"/>
      <c r="BP103" s="71"/>
      <c r="BQ103" s="71"/>
      <c r="BR103" s="71"/>
      <c r="BS103" s="71"/>
      <c r="BT103" s="71"/>
      <c r="BU103" s="71"/>
      <c r="BV103" s="71"/>
      <c r="BW103" s="71"/>
      <c r="BX103" s="71"/>
      <c r="BY103" s="71"/>
      <c r="BZ103" s="71"/>
      <c r="CA103" s="71"/>
      <c r="CB103" s="71"/>
      <c r="CC103" s="71"/>
      <c r="CD103" s="71"/>
      <c r="CE103" s="71"/>
      <c r="CF103" s="71"/>
      <c r="CG103" s="71"/>
      <c r="CH103" s="71"/>
    </row>
    <row r="104" spans="53:86">
      <c r="BA104" t="s">
        <v>800</v>
      </c>
      <c r="BB104" s="71"/>
      <c r="BC104" s="71"/>
      <c r="BD104" s="71"/>
      <c r="BE104" s="71"/>
      <c r="BF104" s="71"/>
      <c r="BG104" s="71"/>
      <c r="BH104" s="71"/>
      <c r="BI104" s="71"/>
      <c r="BJ104" s="71"/>
      <c r="BK104" s="71"/>
      <c r="BL104" s="71"/>
      <c r="BM104" s="179" t="s">
        <v>548</v>
      </c>
      <c r="BN104" s="71"/>
      <c r="BO104" s="71"/>
      <c r="BP104" s="71"/>
      <c r="BQ104" s="71"/>
      <c r="BR104" s="71"/>
      <c r="BS104" s="71"/>
      <c r="BT104" s="71"/>
      <c r="BU104" s="71"/>
      <c r="BV104" s="71"/>
      <c r="BW104" s="71"/>
      <c r="BX104" s="71"/>
      <c r="BY104" s="71"/>
      <c r="BZ104" s="71"/>
      <c r="CA104" s="71"/>
      <c r="CB104" s="71"/>
      <c r="CC104" s="71"/>
      <c r="CD104" s="71"/>
      <c r="CE104" s="71"/>
      <c r="CF104" s="71"/>
      <c r="CG104" s="71"/>
      <c r="CH104" s="71"/>
    </row>
    <row r="105" spans="53:86">
      <c r="BA105" t="s">
        <v>801</v>
      </c>
      <c r="BB105" s="71"/>
      <c r="BC105" s="71"/>
      <c r="BD105" s="71"/>
      <c r="BE105" s="71"/>
      <c r="BF105" s="71"/>
      <c r="BG105" s="71"/>
      <c r="BH105" s="71"/>
      <c r="BI105" s="71"/>
      <c r="BJ105" s="71"/>
      <c r="BK105" s="71"/>
      <c r="BL105" s="71"/>
      <c r="BM105" s="179" t="s">
        <v>549</v>
      </c>
      <c r="BN105" s="71"/>
      <c r="BO105" s="71"/>
      <c r="BP105" s="71"/>
      <c r="BQ105" s="71"/>
      <c r="BR105" s="71"/>
      <c r="BS105" s="71"/>
      <c r="BT105" s="71"/>
      <c r="BU105" s="71"/>
      <c r="BV105" s="71"/>
      <c r="BW105" s="71"/>
      <c r="BX105" s="71"/>
      <c r="BY105" s="71"/>
      <c r="BZ105" s="71"/>
      <c r="CA105" s="71"/>
      <c r="CB105" s="71"/>
      <c r="CC105" s="71"/>
      <c r="CD105" s="71"/>
      <c r="CE105" s="71"/>
      <c r="CF105" s="71"/>
      <c r="CG105" s="71"/>
      <c r="CH105" s="71"/>
    </row>
    <row r="106" spans="53:86">
      <c r="BA106" t="s">
        <v>802</v>
      </c>
      <c r="BB106" s="71"/>
      <c r="BC106" s="71"/>
      <c r="BD106" s="71"/>
      <c r="BE106" s="71"/>
      <c r="BF106" s="71"/>
      <c r="BG106" s="71"/>
      <c r="BH106" s="71"/>
      <c r="BI106" s="71"/>
      <c r="BJ106" s="71"/>
      <c r="BK106" s="71"/>
      <c r="BL106" s="71"/>
      <c r="BM106" s="179" t="s">
        <v>550</v>
      </c>
      <c r="BN106" s="71"/>
      <c r="BO106" s="71"/>
      <c r="BP106" s="71"/>
      <c r="BQ106" s="71"/>
      <c r="BR106" s="71"/>
      <c r="BS106" s="71"/>
      <c r="BT106" s="71"/>
      <c r="BU106" s="71"/>
      <c r="BV106" s="71"/>
      <c r="BW106" s="71"/>
      <c r="BX106" s="71"/>
      <c r="BY106" s="71"/>
      <c r="BZ106" s="71"/>
      <c r="CA106" s="71"/>
      <c r="CB106" s="71"/>
      <c r="CC106" s="71"/>
      <c r="CD106" s="71"/>
      <c r="CE106" s="71"/>
      <c r="CF106" s="71"/>
      <c r="CG106" s="71"/>
      <c r="CH106" s="71"/>
    </row>
    <row r="107" spans="53:86" ht="15">
      <c r="BA107" s="193" t="s">
        <v>777</v>
      </c>
      <c r="BB107" s="71"/>
      <c r="BC107" s="71"/>
      <c r="BD107" s="71"/>
      <c r="BE107" s="71"/>
      <c r="BF107" s="71"/>
      <c r="BG107" s="71"/>
      <c r="BH107" s="71"/>
      <c r="BI107" s="71"/>
      <c r="BJ107" s="71"/>
      <c r="BK107" s="71"/>
      <c r="BL107" s="71"/>
      <c r="BM107" s="179" t="s">
        <v>551</v>
      </c>
      <c r="BN107" s="71"/>
      <c r="BO107" s="71"/>
      <c r="BP107" s="71"/>
      <c r="BQ107" s="71"/>
      <c r="BR107" s="71"/>
      <c r="BS107" s="71"/>
      <c r="BT107" s="71"/>
      <c r="BU107" s="71"/>
      <c r="BV107" s="71"/>
      <c r="BW107" s="71"/>
      <c r="BX107" s="71"/>
      <c r="BY107" s="71"/>
      <c r="BZ107" s="71"/>
      <c r="CA107" s="71"/>
      <c r="CB107" s="71"/>
      <c r="CC107" s="71"/>
      <c r="CD107" s="71"/>
      <c r="CE107" s="71"/>
      <c r="CF107" s="71"/>
      <c r="CG107" s="71"/>
      <c r="CH107" s="71"/>
    </row>
    <row r="108" spans="53:86">
      <c r="BA108" t="s">
        <v>778</v>
      </c>
      <c r="BB108" s="71"/>
      <c r="BC108" s="71"/>
      <c r="BD108" s="71"/>
      <c r="BE108" s="71"/>
      <c r="BF108" s="71"/>
      <c r="BG108" s="71"/>
      <c r="BH108" s="71"/>
      <c r="BI108" s="71"/>
      <c r="BJ108" s="71"/>
      <c r="BK108" s="71"/>
      <c r="BL108" s="71"/>
      <c r="BM108" s="179" t="s">
        <v>552</v>
      </c>
      <c r="BN108" s="71"/>
      <c r="BO108" s="71"/>
      <c r="BP108" s="71"/>
      <c r="BQ108" s="71"/>
      <c r="BR108" s="71"/>
      <c r="BS108" s="71"/>
      <c r="BT108" s="71"/>
      <c r="BU108" s="71"/>
      <c r="BV108" s="71"/>
      <c r="BW108" s="71"/>
      <c r="BX108" s="71"/>
      <c r="BY108" s="71"/>
      <c r="BZ108" s="71"/>
      <c r="CA108" s="71"/>
      <c r="CB108" s="71"/>
      <c r="CC108" s="71"/>
      <c r="CD108" s="71"/>
      <c r="CE108" s="71"/>
      <c r="CF108" s="71"/>
      <c r="CG108" s="71"/>
      <c r="CH108" s="71"/>
    </row>
    <row r="109" spans="53:86" ht="15">
      <c r="BA109" s="193" t="s">
        <v>779</v>
      </c>
      <c r="BB109" s="71"/>
      <c r="BC109" s="71"/>
      <c r="BD109" s="71"/>
      <c r="BE109" s="71"/>
      <c r="BF109" s="71"/>
      <c r="BG109" s="71"/>
      <c r="BH109" s="71"/>
      <c r="BI109" s="71"/>
      <c r="BJ109" s="71"/>
      <c r="BK109" s="71"/>
      <c r="BL109" s="71"/>
      <c r="BM109" s="179" t="s">
        <v>553</v>
      </c>
      <c r="BN109" s="71"/>
      <c r="BO109" s="71"/>
      <c r="BP109" s="71"/>
      <c r="BQ109" s="71"/>
      <c r="BR109" s="71"/>
      <c r="BS109" s="71"/>
      <c r="BT109" s="71"/>
      <c r="BU109" s="71"/>
      <c r="BV109" s="71"/>
      <c r="BW109" s="71"/>
      <c r="BX109" s="71"/>
      <c r="BY109" s="71"/>
      <c r="BZ109" s="71"/>
      <c r="CA109" s="71"/>
      <c r="CB109" s="71"/>
      <c r="CC109" s="71"/>
      <c r="CD109" s="71"/>
      <c r="CE109" s="71"/>
      <c r="CF109" s="71"/>
      <c r="CG109" s="71"/>
      <c r="CH109" s="71"/>
    </row>
    <row r="110" spans="53:86">
      <c r="BA110" t="s">
        <v>780</v>
      </c>
      <c r="BB110" s="71"/>
      <c r="BC110" s="71"/>
      <c r="BD110" s="71"/>
      <c r="BE110" s="71"/>
      <c r="BF110" s="71"/>
      <c r="BG110" s="71"/>
      <c r="BH110" s="71"/>
      <c r="BI110" s="71"/>
      <c r="BJ110" s="71"/>
      <c r="BK110" s="71"/>
      <c r="BL110" s="71"/>
      <c r="BM110" s="179" t="s">
        <v>646</v>
      </c>
      <c r="BN110" s="71"/>
      <c r="BO110" s="71"/>
      <c r="BP110" s="71"/>
      <c r="BQ110" s="71"/>
      <c r="BR110" s="71"/>
      <c r="BS110" s="71"/>
      <c r="BT110" s="71"/>
      <c r="BU110" s="71"/>
      <c r="BV110" s="71"/>
      <c r="BW110" s="71"/>
      <c r="BX110" s="71"/>
      <c r="BY110" s="71"/>
      <c r="BZ110" s="71"/>
      <c r="CA110" s="71"/>
      <c r="CB110" s="71"/>
      <c r="CC110" s="71"/>
      <c r="CD110" s="71"/>
      <c r="CE110" s="71"/>
      <c r="CF110" s="71"/>
      <c r="CG110" s="71"/>
      <c r="CH110" s="71"/>
    </row>
    <row r="111" spans="53:86">
      <c r="BA111" t="s">
        <v>781</v>
      </c>
      <c r="BB111" s="71"/>
      <c r="BC111" s="71"/>
      <c r="BD111" s="71"/>
      <c r="BE111" s="71"/>
      <c r="BF111" s="71"/>
      <c r="BG111" s="71"/>
      <c r="BH111" s="71"/>
      <c r="BI111" s="71"/>
      <c r="BJ111" s="71"/>
      <c r="BK111" s="71"/>
      <c r="BL111" s="71"/>
      <c r="BM111" s="179" t="s">
        <v>81</v>
      </c>
      <c r="BN111" s="71"/>
      <c r="BO111" s="71"/>
      <c r="BP111" s="71"/>
      <c r="BQ111" s="71"/>
      <c r="BR111" s="71"/>
      <c r="BS111" s="71"/>
      <c r="BT111" s="71"/>
      <c r="BU111" s="71"/>
      <c r="BV111" s="71"/>
      <c r="BW111" s="71"/>
      <c r="BX111" s="71"/>
      <c r="BY111" s="71"/>
      <c r="BZ111" s="71"/>
      <c r="CA111" s="71"/>
      <c r="CB111" s="71"/>
      <c r="CC111" s="71"/>
      <c r="CD111" s="71"/>
      <c r="CE111" s="71"/>
      <c r="CF111" s="71"/>
      <c r="CG111" s="71"/>
      <c r="CH111" s="71"/>
    </row>
    <row r="112" spans="53:86">
      <c r="BA112" t="s">
        <v>782</v>
      </c>
      <c r="BB112" s="71"/>
      <c r="BC112" s="71"/>
      <c r="BD112" s="71"/>
      <c r="BE112" s="71"/>
      <c r="BF112" s="71"/>
      <c r="BG112" s="71"/>
      <c r="BH112" s="71"/>
      <c r="BI112" s="71"/>
      <c r="BJ112" s="71"/>
      <c r="BK112" s="71"/>
      <c r="BL112" s="71"/>
      <c r="BM112" s="179" t="s">
        <v>554</v>
      </c>
      <c r="BN112" s="71"/>
      <c r="BO112" s="71"/>
      <c r="BP112" s="71"/>
      <c r="BQ112" s="71"/>
      <c r="BR112" s="71"/>
      <c r="BS112" s="71"/>
      <c r="BT112" s="71"/>
      <c r="BU112" s="71"/>
      <c r="BV112" s="71"/>
      <c r="BW112" s="71"/>
      <c r="BX112" s="71"/>
      <c r="BY112" s="71"/>
      <c r="BZ112" s="71"/>
      <c r="CA112" s="71"/>
      <c r="CB112" s="71"/>
      <c r="CC112" s="71"/>
      <c r="CD112" s="71"/>
      <c r="CE112" s="71"/>
      <c r="CF112" s="71"/>
      <c r="CG112" s="71"/>
      <c r="CH112" s="71"/>
    </row>
    <row r="113" spans="53:86">
      <c r="BA113" t="s">
        <v>783</v>
      </c>
      <c r="BB113" s="71"/>
      <c r="BC113" s="71"/>
      <c r="BD113" s="71"/>
      <c r="BE113" s="71"/>
      <c r="BF113" s="71"/>
      <c r="BG113" s="71"/>
      <c r="BH113" s="71"/>
      <c r="BI113" s="71"/>
      <c r="BJ113" s="71"/>
      <c r="BK113" s="71"/>
      <c r="BL113" s="71"/>
      <c r="BM113" s="179" t="s">
        <v>555</v>
      </c>
      <c r="BN113" s="71"/>
      <c r="BO113" s="71"/>
      <c r="BP113" s="71"/>
      <c r="BQ113" s="71"/>
      <c r="BR113" s="71"/>
      <c r="BS113" s="71"/>
      <c r="BT113" s="71"/>
      <c r="BU113" s="71"/>
      <c r="BV113" s="71"/>
      <c r="BW113" s="71"/>
      <c r="BX113" s="71"/>
      <c r="BY113" s="71"/>
      <c r="BZ113" s="71"/>
      <c r="CA113" s="71"/>
      <c r="CB113" s="71"/>
      <c r="CC113" s="71"/>
      <c r="CD113" s="71"/>
      <c r="CE113" s="71"/>
      <c r="CF113" s="71"/>
      <c r="CG113" s="71"/>
      <c r="CH113" s="71"/>
    </row>
    <row r="114" spans="53:86" ht="15">
      <c r="BA114" s="193" t="s">
        <v>784</v>
      </c>
      <c r="BB114" s="71"/>
      <c r="BC114" s="71"/>
      <c r="BD114" s="71"/>
      <c r="BE114" s="71"/>
      <c r="BF114" s="71"/>
      <c r="BG114" s="71"/>
      <c r="BH114" s="71"/>
      <c r="BI114" s="71"/>
      <c r="BJ114" s="71"/>
      <c r="BK114" s="71"/>
      <c r="BL114" s="71"/>
      <c r="BM114" s="179" t="s">
        <v>556</v>
      </c>
      <c r="BN114" s="71"/>
      <c r="BO114" s="71"/>
      <c r="BP114" s="71"/>
      <c r="BQ114" s="71"/>
      <c r="BR114" s="71"/>
      <c r="BS114" s="71"/>
      <c r="BT114" s="71"/>
      <c r="BU114" s="71"/>
      <c r="BV114" s="71"/>
      <c r="BW114" s="71"/>
      <c r="BX114" s="71"/>
      <c r="BY114" s="71"/>
      <c r="BZ114" s="71"/>
      <c r="CA114" s="71"/>
      <c r="CB114" s="71"/>
      <c r="CC114" s="71"/>
      <c r="CD114" s="71"/>
      <c r="CE114" s="71"/>
      <c r="CF114" s="71"/>
      <c r="CG114" s="71"/>
      <c r="CH114" s="71"/>
    </row>
    <row r="115" spans="53:86">
      <c r="BA115" t="s">
        <v>785</v>
      </c>
      <c r="BB115" s="71"/>
      <c r="BC115" s="71"/>
      <c r="BD115" s="71"/>
      <c r="BE115" s="71"/>
      <c r="BF115" s="71"/>
      <c r="BG115" s="71"/>
      <c r="BH115" s="71"/>
      <c r="BI115" s="71"/>
      <c r="BJ115" s="71"/>
      <c r="BK115" s="71"/>
      <c r="BL115" s="71"/>
      <c r="BM115" s="179" t="s">
        <v>557</v>
      </c>
      <c r="BN115" s="71"/>
      <c r="BO115" s="71"/>
      <c r="BP115" s="71"/>
      <c r="BQ115" s="71"/>
      <c r="BR115" s="71"/>
      <c r="BS115" s="71"/>
      <c r="BT115" s="71"/>
      <c r="BU115" s="71"/>
      <c r="BV115" s="71"/>
      <c r="BW115" s="71"/>
      <c r="BX115" s="71"/>
      <c r="BY115" s="71"/>
      <c r="BZ115" s="71"/>
      <c r="CA115" s="71"/>
      <c r="CB115" s="71"/>
      <c r="CC115" s="71"/>
      <c r="CD115" s="71"/>
      <c r="CE115" s="71"/>
      <c r="CF115" s="71"/>
      <c r="CG115" s="71"/>
      <c r="CH115" s="71"/>
    </row>
    <row r="116" spans="53:86">
      <c r="BA116" t="s">
        <v>786</v>
      </c>
      <c r="BB116" s="71"/>
      <c r="BC116" s="71"/>
      <c r="BD116" s="71"/>
      <c r="BE116" s="71"/>
      <c r="BF116" s="71"/>
      <c r="BG116" s="71"/>
      <c r="BH116" s="71"/>
      <c r="BI116" s="71"/>
      <c r="BJ116" s="71"/>
      <c r="BK116" s="71"/>
      <c r="BL116" s="71"/>
      <c r="BM116" s="179" t="s">
        <v>558</v>
      </c>
      <c r="BN116" s="71"/>
      <c r="BO116" s="71"/>
      <c r="BP116" s="71"/>
      <c r="BQ116" s="71"/>
      <c r="BR116" s="71"/>
      <c r="BS116" s="71"/>
      <c r="BT116" s="71"/>
      <c r="BU116" s="71"/>
      <c r="BV116" s="71"/>
      <c r="BW116" s="71"/>
      <c r="BX116" s="71"/>
      <c r="BY116" s="71"/>
      <c r="BZ116" s="71"/>
      <c r="CA116" s="71"/>
      <c r="CB116" s="71"/>
      <c r="CC116" s="71"/>
      <c r="CD116" s="71"/>
      <c r="CE116" s="71"/>
      <c r="CF116" s="71"/>
      <c r="CG116" s="71"/>
      <c r="CH116" s="71"/>
    </row>
    <row r="117" spans="53:86">
      <c r="BA117" t="s">
        <v>787</v>
      </c>
      <c r="BB117" s="71"/>
      <c r="BC117" s="71"/>
      <c r="BD117" s="71"/>
      <c r="BE117" s="71"/>
      <c r="BF117" s="71"/>
      <c r="BG117" s="71"/>
      <c r="BH117" s="71"/>
      <c r="BI117" s="71"/>
      <c r="BJ117" s="71"/>
      <c r="BK117" s="71"/>
      <c r="BL117" s="71"/>
      <c r="BM117" s="179" t="s">
        <v>559</v>
      </c>
      <c r="BN117" s="71"/>
      <c r="BO117" s="71"/>
      <c r="BP117" s="71"/>
      <c r="BQ117" s="71"/>
      <c r="BR117" s="71"/>
      <c r="BS117" s="71"/>
      <c r="BT117" s="71"/>
      <c r="BU117" s="71"/>
      <c r="BV117" s="71"/>
      <c r="BW117" s="71"/>
      <c r="BX117" s="71"/>
      <c r="BY117" s="71"/>
      <c r="BZ117" s="71"/>
      <c r="CA117" s="71"/>
      <c r="CB117" s="71"/>
      <c r="CC117" s="71"/>
      <c r="CD117" s="71"/>
      <c r="CE117" s="71"/>
      <c r="CF117" s="71"/>
      <c r="CG117" s="71"/>
      <c r="CH117" s="71"/>
    </row>
    <row r="118" spans="53:86">
      <c r="BA118" t="s">
        <v>788</v>
      </c>
      <c r="BB118" s="71"/>
      <c r="BC118" s="71"/>
      <c r="BD118" s="71"/>
      <c r="BE118" s="71"/>
      <c r="BF118" s="71"/>
      <c r="BG118" s="71"/>
      <c r="BH118" s="71"/>
      <c r="BI118" s="71"/>
      <c r="BJ118" s="71"/>
      <c r="BK118" s="71"/>
      <c r="BL118" s="71"/>
      <c r="BM118" s="179" t="s">
        <v>560</v>
      </c>
      <c r="BN118" s="71"/>
      <c r="BO118" s="71"/>
      <c r="BP118" s="71"/>
      <c r="BQ118" s="71"/>
      <c r="BR118" s="71"/>
      <c r="BS118" s="71"/>
      <c r="BT118" s="71"/>
      <c r="BU118" s="71"/>
      <c r="BV118" s="71"/>
      <c r="BW118" s="71"/>
      <c r="BX118" s="71"/>
      <c r="BY118" s="71"/>
      <c r="BZ118" s="71"/>
      <c r="CA118" s="71"/>
      <c r="CB118" s="71"/>
      <c r="CC118" s="71"/>
      <c r="CD118" s="71"/>
      <c r="CE118" s="71"/>
      <c r="CF118" s="71"/>
      <c r="CG118" s="71"/>
      <c r="CH118" s="71"/>
    </row>
    <row r="119" spans="53:86">
      <c r="BA119" t="s">
        <v>789</v>
      </c>
      <c r="BB119" s="71"/>
      <c r="BC119" s="71"/>
      <c r="BD119" s="71"/>
      <c r="BE119" s="71"/>
      <c r="BF119" s="71"/>
      <c r="BG119" s="71"/>
      <c r="BH119" s="71"/>
      <c r="BI119" s="71"/>
      <c r="BJ119" s="71"/>
      <c r="BK119" s="71"/>
      <c r="BL119" s="71"/>
      <c r="BM119" s="179" t="s">
        <v>82</v>
      </c>
      <c r="BN119" s="71"/>
      <c r="BO119" s="71"/>
      <c r="BP119" s="71"/>
      <c r="BQ119" s="71"/>
      <c r="BR119" s="71"/>
      <c r="BS119" s="71"/>
      <c r="BT119" s="71"/>
      <c r="BU119" s="71"/>
      <c r="BV119" s="71"/>
      <c r="BW119" s="71"/>
      <c r="BX119" s="71"/>
      <c r="BY119" s="71"/>
      <c r="BZ119" s="71"/>
      <c r="CA119" s="71"/>
      <c r="CB119" s="71"/>
      <c r="CC119" s="71"/>
      <c r="CD119" s="71"/>
      <c r="CE119" s="71"/>
      <c r="CF119" s="71"/>
      <c r="CG119" s="71"/>
      <c r="CH119" s="71"/>
    </row>
    <row r="120" spans="53:86">
      <c r="BA120" t="s">
        <v>790</v>
      </c>
      <c r="BB120" s="71"/>
      <c r="BC120" s="71"/>
      <c r="BD120" s="71"/>
      <c r="BE120" s="71"/>
      <c r="BF120" s="71"/>
      <c r="BG120" s="71"/>
      <c r="BH120" s="71"/>
      <c r="BI120" s="71"/>
      <c r="BJ120" s="71"/>
      <c r="BK120" s="71"/>
      <c r="BL120" s="71"/>
      <c r="BM120" s="179" t="s">
        <v>561</v>
      </c>
      <c r="BN120" s="71"/>
      <c r="BO120" s="71"/>
      <c r="BP120" s="71"/>
      <c r="BQ120" s="71"/>
      <c r="BR120" s="71"/>
      <c r="BS120" s="71"/>
      <c r="BT120" s="71"/>
      <c r="BU120" s="71"/>
      <c r="BV120" s="71"/>
      <c r="BW120" s="71"/>
      <c r="BX120" s="71"/>
      <c r="BY120" s="71"/>
      <c r="BZ120" s="71"/>
      <c r="CA120" s="71"/>
      <c r="CB120" s="71"/>
      <c r="CC120" s="71"/>
      <c r="CD120" s="71"/>
      <c r="CE120" s="71"/>
      <c r="CF120" s="71"/>
      <c r="CG120" s="71"/>
      <c r="CH120" s="71"/>
    </row>
    <row r="121" spans="53:86" ht="15">
      <c r="BA121" s="193" t="s">
        <v>791</v>
      </c>
      <c r="BB121" s="71"/>
      <c r="BC121" s="71"/>
      <c r="BD121" s="71"/>
      <c r="BE121" s="71"/>
      <c r="BF121" s="71"/>
      <c r="BG121" s="71"/>
      <c r="BH121" s="71"/>
      <c r="BI121" s="71"/>
      <c r="BJ121" s="71"/>
      <c r="BK121" s="71"/>
      <c r="BL121" s="71"/>
      <c r="BM121" s="179" t="s">
        <v>562</v>
      </c>
      <c r="BN121" s="71"/>
      <c r="BO121" s="71"/>
      <c r="BP121" s="71"/>
      <c r="BQ121" s="71"/>
      <c r="BR121" s="71"/>
      <c r="BS121" s="71"/>
      <c r="BT121" s="71"/>
      <c r="BU121" s="71"/>
      <c r="BV121" s="71"/>
      <c r="BW121" s="71"/>
      <c r="BX121" s="71"/>
      <c r="BY121" s="71"/>
      <c r="BZ121" s="71"/>
      <c r="CA121" s="71"/>
      <c r="CB121" s="71"/>
      <c r="CC121" s="71"/>
      <c r="CD121" s="71"/>
      <c r="CE121" s="71"/>
      <c r="CF121" s="71"/>
      <c r="CG121" s="71"/>
      <c r="CH121" s="71"/>
    </row>
    <row r="122" spans="53:86">
      <c r="BA122" t="s">
        <v>792</v>
      </c>
      <c r="BB122" s="71"/>
      <c r="BC122" s="71"/>
      <c r="BD122" s="71"/>
      <c r="BE122" s="71"/>
      <c r="BF122" s="71"/>
      <c r="BG122" s="71"/>
      <c r="BH122" s="71"/>
      <c r="BI122" s="71"/>
      <c r="BJ122" s="71"/>
      <c r="BK122" s="71"/>
      <c r="BL122" s="71"/>
      <c r="BM122" s="179" t="s">
        <v>563</v>
      </c>
      <c r="BN122" s="71"/>
      <c r="BO122" s="71"/>
      <c r="BP122" s="71"/>
      <c r="BQ122" s="71"/>
      <c r="BR122" s="71"/>
      <c r="BS122" s="71"/>
      <c r="BT122" s="71"/>
      <c r="BU122" s="71"/>
      <c r="BV122" s="71"/>
      <c r="BW122" s="71"/>
      <c r="BX122" s="71"/>
      <c r="BY122" s="71"/>
      <c r="BZ122" s="71"/>
      <c r="CA122" s="71"/>
      <c r="CB122" s="71"/>
      <c r="CC122" s="71"/>
      <c r="CD122" s="71"/>
      <c r="CE122" s="71"/>
      <c r="CF122" s="71"/>
      <c r="CG122" s="71"/>
      <c r="CH122" s="71"/>
    </row>
    <row r="123" spans="53:86" ht="15">
      <c r="BA123" s="193" t="s">
        <v>793</v>
      </c>
      <c r="BB123" s="71"/>
      <c r="BC123" s="71"/>
      <c r="BD123" s="71"/>
      <c r="BE123" s="71"/>
      <c r="BF123" s="71"/>
      <c r="BG123" s="71"/>
      <c r="BH123" s="71"/>
      <c r="BI123" s="71"/>
      <c r="BJ123" s="71"/>
      <c r="BK123" s="71"/>
      <c r="BL123" s="71"/>
      <c r="BM123" s="179" t="s">
        <v>564</v>
      </c>
      <c r="BN123" s="71"/>
      <c r="BO123" s="71"/>
      <c r="BP123" s="71"/>
      <c r="BQ123" s="71"/>
      <c r="BR123" s="71"/>
      <c r="BS123" s="71"/>
      <c r="BT123" s="71"/>
      <c r="BU123" s="71"/>
      <c r="BV123" s="71"/>
      <c r="BW123" s="71"/>
      <c r="BX123" s="71"/>
      <c r="BY123" s="71"/>
      <c r="BZ123" s="71"/>
      <c r="CA123" s="71"/>
      <c r="CB123" s="71"/>
      <c r="CC123" s="71"/>
      <c r="CD123" s="71"/>
      <c r="CE123" s="71"/>
      <c r="CF123" s="71"/>
      <c r="CG123" s="71"/>
      <c r="CH123" s="71"/>
    </row>
    <row r="124" spans="53:86">
      <c r="BA124" t="s">
        <v>794</v>
      </c>
      <c r="BB124" s="71"/>
      <c r="BC124" s="71"/>
      <c r="BD124" s="71"/>
      <c r="BE124" s="71"/>
      <c r="BF124" s="71"/>
      <c r="BG124" s="71"/>
      <c r="BH124" s="71"/>
      <c r="BI124" s="71"/>
      <c r="BJ124" s="71"/>
      <c r="BK124" s="71"/>
      <c r="BL124" s="71"/>
      <c r="BM124" s="179" t="s">
        <v>565</v>
      </c>
      <c r="BN124" s="71"/>
      <c r="BO124" s="71"/>
      <c r="BP124" s="71"/>
      <c r="BQ124" s="71"/>
      <c r="BR124" s="71"/>
      <c r="BS124" s="71"/>
      <c r="BT124" s="71"/>
      <c r="BU124" s="71"/>
      <c r="BV124" s="71"/>
      <c r="BW124" s="71"/>
      <c r="BX124" s="71"/>
      <c r="BY124" s="71"/>
      <c r="BZ124" s="71"/>
      <c r="CA124" s="71"/>
      <c r="CB124" s="71"/>
      <c r="CC124" s="71"/>
      <c r="CD124" s="71"/>
      <c r="CE124" s="71"/>
      <c r="CF124" s="71"/>
      <c r="CG124" s="71"/>
      <c r="CH124" s="71"/>
    </row>
    <row r="125" spans="53:86">
      <c r="BA125" s="71"/>
      <c r="BB125" s="71"/>
      <c r="BC125" s="71"/>
      <c r="BD125" s="71"/>
      <c r="BE125" s="71"/>
      <c r="BF125" s="71"/>
      <c r="BG125" s="71"/>
      <c r="BH125" s="71"/>
      <c r="BI125" s="71"/>
      <c r="BJ125" s="71"/>
      <c r="BK125" s="71"/>
      <c r="BL125" s="71"/>
      <c r="BM125" s="179" t="s">
        <v>566</v>
      </c>
      <c r="BN125" s="71"/>
      <c r="BO125" s="71"/>
      <c r="BP125" s="71"/>
      <c r="BQ125" s="71"/>
      <c r="BR125" s="71"/>
      <c r="BS125" s="71"/>
      <c r="BT125" s="71"/>
      <c r="BU125" s="71"/>
      <c r="BV125" s="71"/>
      <c r="BW125" s="71"/>
      <c r="BX125" s="71"/>
      <c r="BY125" s="71"/>
      <c r="BZ125" s="71"/>
      <c r="CA125" s="71"/>
      <c r="CB125" s="71"/>
      <c r="CC125" s="71"/>
      <c r="CD125" s="71"/>
      <c r="CE125" s="71"/>
      <c r="CF125" s="71"/>
      <c r="CG125" s="71"/>
      <c r="CH125" s="71"/>
    </row>
    <row r="126" spans="53:86">
      <c r="BA126" s="71"/>
      <c r="BB126" s="71"/>
      <c r="BC126" s="71"/>
      <c r="BD126" s="71"/>
      <c r="BE126" s="71"/>
      <c r="BF126" s="71"/>
      <c r="BG126" s="71"/>
      <c r="BH126" s="71"/>
      <c r="BI126" s="71"/>
      <c r="BJ126" s="71"/>
      <c r="BK126" s="71"/>
      <c r="BL126" s="71"/>
      <c r="BM126" s="179" t="s">
        <v>567</v>
      </c>
      <c r="BN126" s="71"/>
      <c r="BO126" s="71"/>
      <c r="BP126" s="71"/>
      <c r="BQ126" s="71"/>
      <c r="BR126" s="71"/>
      <c r="BS126" s="71"/>
      <c r="BT126" s="71"/>
      <c r="BU126" s="71"/>
      <c r="BV126" s="71"/>
      <c r="BW126" s="71"/>
      <c r="BX126" s="71"/>
      <c r="BY126" s="71"/>
      <c r="BZ126" s="71"/>
      <c r="CA126" s="71"/>
      <c r="CB126" s="71"/>
      <c r="CC126" s="71"/>
      <c r="CD126" s="71"/>
      <c r="CE126" s="71"/>
      <c r="CF126" s="71"/>
      <c r="CG126" s="71"/>
      <c r="CH126" s="71"/>
    </row>
    <row r="127" spans="53:86">
      <c r="BA127" s="71"/>
      <c r="BB127" s="71"/>
      <c r="BC127" s="71"/>
      <c r="BD127" s="71"/>
      <c r="BE127" s="71"/>
      <c r="BF127" s="71"/>
      <c r="BG127" s="71"/>
      <c r="BH127" s="71"/>
      <c r="BI127" s="71"/>
      <c r="BJ127" s="71"/>
      <c r="BK127" s="71"/>
      <c r="BL127" s="71"/>
      <c r="BM127" s="179" t="s">
        <v>568</v>
      </c>
      <c r="BN127" s="71"/>
      <c r="BO127" s="71"/>
      <c r="BP127" s="71"/>
      <c r="BQ127" s="71"/>
      <c r="BR127" s="71"/>
      <c r="BS127" s="71"/>
      <c r="BT127" s="71"/>
      <c r="BU127" s="71"/>
      <c r="BV127" s="71"/>
      <c r="BW127" s="71"/>
      <c r="BX127" s="71"/>
      <c r="BY127" s="71"/>
      <c r="BZ127" s="71"/>
      <c r="CA127" s="71"/>
      <c r="CB127" s="71"/>
      <c r="CC127" s="71"/>
      <c r="CD127" s="71"/>
      <c r="CE127" s="71"/>
      <c r="CF127" s="71"/>
      <c r="CG127" s="71"/>
      <c r="CH127" s="71"/>
    </row>
    <row r="128" spans="53:86">
      <c r="BA128" s="71"/>
      <c r="BB128" s="71"/>
      <c r="BC128" s="71"/>
      <c r="BD128" s="71"/>
      <c r="BE128" s="71"/>
      <c r="BF128" s="71"/>
      <c r="BG128" s="71"/>
      <c r="BH128" s="71"/>
      <c r="BI128" s="71"/>
      <c r="BJ128" s="71"/>
      <c r="BK128" s="71"/>
      <c r="BL128" s="71"/>
      <c r="BM128" s="179" t="s">
        <v>569</v>
      </c>
      <c r="BN128" s="71"/>
      <c r="BO128" s="71"/>
      <c r="BP128" s="71"/>
      <c r="BQ128" s="71"/>
      <c r="BR128" s="71"/>
      <c r="BS128" s="71"/>
      <c r="BT128" s="71"/>
      <c r="BU128" s="71"/>
      <c r="BV128" s="71"/>
      <c r="BW128" s="71"/>
      <c r="BX128" s="71"/>
      <c r="BY128" s="71"/>
      <c r="BZ128" s="71"/>
      <c r="CA128" s="71"/>
      <c r="CB128" s="71"/>
      <c r="CC128" s="71"/>
      <c r="CD128" s="71"/>
      <c r="CE128" s="71"/>
      <c r="CF128" s="71"/>
      <c r="CG128" s="71"/>
      <c r="CH128" s="71"/>
    </row>
    <row r="129" spans="53:86">
      <c r="BA129" s="71"/>
      <c r="BB129" s="71"/>
      <c r="BC129" s="71"/>
      <c r="BD129" s="71"/>
      <c r="BE129" s="71"/>
      <c r="BF129" s="71"/>
      <c r="BG129" s="71"/>
      <c r="BH129" s="71"/>
      <c r="BI129" s="71"/>
      <c r="BJ129" s="71"/>
      <c r="BK129" s="71"/>
      <c r="BL129" s="71"/>
      <c r="BM129" s="179" t="s">
        <v>570</v>
      </c>
      <c r="BN129" s="71"/>
      <c r="BO129" s="71"/>
      <c r="BP129" s="71"/>
      <c r="BQ129" s="71"/>
      <c r="BR129" s="71"/>
      <c r="BS129" s="71"/>
      <c r="BT129" s="71"/>
      <c r="BU129" s="71"/>
      <c r="BV129" s="71"/>
      <c r="BW129" s="71"/>
      <c r="BX129" s="71"/>
      <c r="BY129" s="71"/>
      <c r="BZ129" s="71"/>
      <c r="CA129" s="71"/>
      <c r="CB129" s="71"/>
      <c r="CC129" s="71"/>
      <c r="CD129" s="71"/>
      <c r="CE129" s="71"/>
      <c r="CF129" s="71"/>
      <c r="CG129" s="71"/>
      <c r="CH129" s="71"/>
    </row>
    <row r="130" spans="53:86">
      <c r="BA130" s="71"/>
      <c r="BB130" s="71"/>
      <c r="BC130" s="71"/>
      <c r="BD130" s="71"/>
      <c r="BE130" s="71"/>
      <c r="BF130" s="71"/>
      <c r="BG130" s="71"/>
      <c r="BH130" s="71"/>
      <c r="BI130" s="71"/>
      <c r="BJ130" s="71"/>
      <c r="BK130" s="71"/>
      <c r="BL130" s="71"/>
      <c r="BM130" s="179" t="s">
        <v>571</v>
      </c>
      <c r="BN130" s="71"/>
      <c r="BO130" s="71"/>
      <c r="BP130" s="71"/>
      <c r="BQ130" s="71"/>
      <c r="BR130" s="71"/>
      <c r="BS130" s="71"/>
      <c r="BT130" s="71"/>
      <c r="BU130" s="71"/>
      <c r="BV130" s="71"/>
      <c r="BW130" s="71"/>
      <c r="BX130" s="71"/>
      <c r="BY130" s="71"/>
      <c r="BZ130" s="71"/>
      <c r="CA130" s="71"/>
      <c r="CB130" s="71"/>
      <c r="CC130" s="71"/>
      <c r="CD130" s="71"/>
      <c r="CE130" s="71"/>
      <c r="CF130" s="71"/>
      <c r="CG130" s="71"/>
      <c r="CH130" s="71"/>
    </row>
    <row r="131" spans="53:86">
      <c r="BA131" s="71"/>
      <c r="BB131" s="71"/>
      <c r="BC131" s="71"/>
      <c r="BD131" s="71"/>
      <c r="BE131" s="71"/>
      <c r="BF131" s="71"/>
      <c r="BG131" s="71"/>
      <c r="BH131" s="71"/>
      <c r="BI131" s="71"/>
      <c r="BJ131" s="71"/>
      <c r="BK131" s="71"/>
      <c r="BL131" s="71"/>
      <c r="BM131" s="179" t="s">
        <v>572</v>
      </c>
      <c r="BN131" s="71"/>
      <c r="BO131" s="71"/>
      <c r="BP131" s="71"/>
      <c r="BQ131" s="71"/>
      <c r="BR131" s="71"/>
      <c r="BS131" s="71"/>
      <c r="BT131" s="71"/>
      <c r="BU131" s="71"/>
      <c r="BV131" s="71"/>
      <c r="BW131" s="71"/>
      <c r="BX131" s="71"/>
      <c r="BY131" s="71"/>
      <c r="BZ131" s="71"/>
      <c r="CA131" s="71"/>
      <c r="CB131" s="71"/>
      <c r="CC131" s="71"/>
      <c r="CD131" s="71"/>
      <c r="CE131" s="71"/>
      <c r="CF131" s="71"/>
      <c r="CG131" s="71"/>
      <c r="CH131" s="71"/>
    </row>
    <row r="132" spans="53:86">
      <c r="BA132" s="71"/>
      <c r="BB132" s="71"/>
      <c r="BC132" s="71"/>
      <c r="BD132" s="71"/>
      <c r="BE132" s="71"/>
      <c r="BF132" s="71"/>
      <c r="BG132" s="71"/>
      <c r="BH132" s="71"/>
      <c r="BI132" s="71"/>
      <c r="BJ132" s="71"/>
      <c r="BK132" s="71"/>
      <c r="BL132" s="71"/>
      <c r="BM132" s="179" t="s">
        <v>573</v>
      </c>
      <c r="BN132" s="71"/>
      <c r="BO132" s="71"/>
      <c r="BP132" s="71"/>
      <c r="BQ132" s="71"/>
      <c r="BR132" s="71"/>
      <c r="BS132" s="71"/>
      <c r="BT132" s="71"/>
      <c r="BU132" s="71"/>
      <c r="BV132" s="71"/>
      <c r="BW132" s="71"/>
      <c r="BX132" s="71"/>
      <c r="BY132" s="71"/>
      <c r="BZ132" s="71"/>
      <c r="CA132" s="71"/>
      <c r="CB132" s="71"/>
      <c r="CC132" s="71"/>
      <c r="CD132" s="71"/>
      <c r="CE132" s="71"/>
      <c r="CF132" s="71"/>
      <c r="CG132" s="71"/>
      <c r="CH132" s="71"/>
    </row>
    <row r="133" spans="53:86">
      <c r="BA133" s="71"/>
      <c r="BB133" s="71"/>
      <c r="BC133" s="71"/>
      <c r="BD133" s="71"/>
      <c r="BE133" s="71"/>
      <c r="BF133" s="71"/>
      <c r="BG133" s="71"/>
      <c r="BH133" s="71"/>
      <c r="BI133" s="71"/>
      <c r="BJ133" s="71"/>
      <c r="BK133" s="71"/>
      <c r="BL133" s="71"/>
      <c r="BM133" s="179" t="s">
        <v>574</v>
      </c>
      <c r="BN133" s="71"/>
      <c r="BO133" s="71"/>
      <c r="BP133" s="71"/>
      <c r="BQ133" s="71"/>
      <c r="BR133" s="71"/>
      <c r="BS133" s="71"/>
      <c r="BT133" s="71"/>
      <c r="BU133" s="71"/>
      <c r="BV133" s="71"/>
      <c r="BW133" s="71"/>
      <c r="BX133" s="71"/>
      <c r="BY133" s="71"/>
      <c r="BZ133" s="71"/>
      <c r="CA133" s="71"/>
      <c r="CB133" s="71"/>
      <c r="CC133" s="71"/>
      <c r="CD133" s="71"/>
      <c r="CE133" s="71"/>
      <c r="CF133" s="71"/>
      <c r="CG133" s="71"/>
      <c r="CH133" s="71"/>
    </row>
    <row r="134" spans="53:86">
      <c r="BA134" s="71"/>
      <c r="BB134" s="71"/>
      <c r="BC134" s="71"/>
      <c r="BD134" s="71"/>
      <c r="BE134" s="71"/>
      <c r="BF134" s="71"/>
      <c r="BG134" s="71"/>
      <c r="BH134" s="71"/>
      <c r="BI134" s="71"/>
      <c r="BJ134" s="71"/>
      <c r="BK134" s="71"/>
      <c r="BL134" s="71"/>
      <c r="BM134" s="179" t="s">
        <v>575</v>
      </c>
      <c r="BN134" s="71"/>
      <c r="BO134" s="71"/>
      <c r="BP134" s="71"/>
      <c r="BQ134" s="71"/>
      <c r="BR134" s="71"/>
      <c r="BS134" s="71"/>
      <c r="BT134" s="71"/>
      <c r="BU134" s="71"/>
      <c r="BV134" s="71"/>
      <c r="BW134" s="71"/>
      <c r="BX134" s="71"/>
      <c r="BY134" s="71"/>
      <c r="BZ134" s="71"/>
      <c r="CA134" s="71"/>
      <c r="CB134" s="71"/>
      <c r="CC134" s="71"/>
      <c r="CD134" s="71"/>
      <c r="CE134" s="71"/>
      <c r="CF134" s="71"/>
      <c r="CG134" s="71"/>
      <c r="CH134" s="71"/>
    </row>
    <row r="135" spans="53:86">
      <c r="BA135" s="71"/>
      <c r="BB135" s="71"/>
      <c r="BC135" s="71"/>
      <c r="BD135" s="71"/>
      <c r="BE135" s="71"/>
      <c r="BF135" s="71"/>
      <c r="BG135" s="71"/>
      <c r="BH135" s="71"/>
      <c r="BI135" s="71"/>
      <c r="BJ135" s="71"/>
      <c r="BK135" s="71"/>
      <c r="BL135" s="71"/>
      <c r="BM135" s="179" t="s">
        <v>576</v>
      </c>
      <c r="BN135" s="71"/>
      <c r="BO135" s="71"/>
      <c r="BP135" s="71"/>
      <c r="BQ135" s="71"/>
      <c r="BR135" s="71"/>
      <c r="BS135" s="71"/>
      <c r="BT135" s="71"/>
      <c r="BU135" s="71"/>
      <c r="BV135" s="71"/>
      <c r="BW135" s="71"/>
      <c r="BX135" s="71"/>
      <c r="BY135" s="71"/>
      <c r="BZ135" s="71"/>
      <c r="CA135" s="71"/>
      <c r="CB135" s="71"/>
      <c r="CC135" s="71"/>
      <c r="CD135" s="71"/>
      <c r="CE135" s="71"/>
      <c r="CF135" s="71"/>
      <c r="CG135" s="71"/>
      <c r="CH135" s="71"/>
    </row>
    <row r="136" spans="53:86">
      <c r="BA136" s="71"/>
      <c r="BB136" s="71"/>
      <c r="BC136" s="71"/>
      <c r="BD136" s="71"/>
      <c r="BE136" s="71"/>
      <c r="BF136" s="71"/>
      <c r="BG136" s="71"/>
      <c r="BH136" s="71"/>
      <c r="BI136" s="71"/>
      <c r="BJ136" s="71"/>
      <c r="BK136" s="71"/>
      <c r="BL136" s="71"/>
      <c r="BM136" s="179" t="s">
        <v>577</v>
      </c>
      <c r="BN136" s="71"/>
      <c r="BO136" s="71"/>
      <c r="BP136" s="71"/>
      <c r="BQ136" s="71"/>
      <c r="BR136" s="71"/>
      <c r="BS136" s="71"/>
      <c r="BT136" s="71"/>
      <c r="BU136" s="71"/>
      <c r="BV136" s="71"/>
      <c r="BW136" s="71"/>
      <c r="BX136" s="71"/>
      <c r="BY136" s="71"/>
      <c r="BZ136" s="71"/>
      <c r="CA136" s="71"/>
      <c r="CB136" s="71"/>
      <c r="CC136" s="71"/>
      <c r="CD136" s="71"/>
      <c r="CE136" s="71"/>
      <c r="CF136" s="71"/>
      <c r="CG136" s="71"/>
      <c r="CH136" s="71"/>
    </row>
    <row r="137" spans="53:86">
      <c r="BA137" s="71"/>
      <c r="BB137" s="71"/>
      <c r="BC137" s="71"/>
      <c r="BD137" s="71"/>
      <c r="BE137" s="71"/>
      <c r="BF137" s="71"/>
      <c r="BG137" s="71"/>
      <c r="BH137" s="71"/>
      <c r="BI137" s="71"/>
      <c r="BJ137" s="71"/>
      <c r="BK137" s="71"/>
      <c r="BL137" s="71"/>
      <c r="BM137" s="179" t="s">
        <v>647</v>
      </c>
      <c r="BN137" s="71"/>
      <c r="BO137" s="71"/>
      <c r="BP137" s="71"/>
      <c r="BQ137" s="71"/>
      <c r="BR137" s="71"/>
      <c r="BS137" s="71"/>
      <c r="BT137" s="71"/>
      <c r="BU137" s="71"/>
      <c r="BV137" s="71"/>
      <c r="BW137" s="71"/>
      <c r="BX137" s="71"/>
      <c r="BY137" s="71"/>
      <c r="BZ137" s="71"/>
      <c r="CA137" s="71"/>
      <c r="CB137" s="71"/>
      <c r="CC137" s="71"/>
      <c r="CD137" s="71"/>
      <c r="CE137" s="71"/>
      <c r="CF137" s="71"/>
      <c r="CG137" s="71"/>
      <c r="CH137" s="71"/>
    </row>
    <row r="138" spans="53:86">
      <c r="BA138" s="71"/>
      <c r="BB138" s="71"/>
      <c r="BC138" s="71"/>
      <c r="BD138" s="71"/>
      <c r="BE138" s="71"/>
      <c r="BF138" s="71"/>
      <c r="BG138" s="71"/>
      <c r="BH138" s="71"/>
      <c r="BI138" s="71"/>
      <c r="BJ138" s="71"/>
      <c r="BK138" s="71"/>
      <c r="BL138" s="71"/>
      <c r="BM138" s="179" t="s">
        <v>578</v>
      </c>
      <c r="BN138" s="71"/>
      <c r="BO138" s="71"/>
      <c r="BP138" s="71"/>
      <c r="BQ138" s="71"/>
      <c r="BR138" s="71"/>
      <c r="BS138" s="71"/>
      <c r="BT138" s="71"/>
      <c r="BU138" s="71"/>
      <c r="BV138" s="71"/>
      <c r="BW138" s="71"/>
      <c r="BX138" s="71"/>
      <c r="BY138" s="71"/>
      <c r="BZ138" s="71"/>
      <c r="CA138" s="71"/>
      <c r="CB138" s="71"/>
      <c r="CC138" s="71"/>
      <c r="CD138" s="71"/>
      <c r="CE138" s="71"/>
      <c r="CF138" s="71"/>
      <c r="CG138" s="71"/>
      <c r="CH138" s="71"/>
    </row>
    <row r="139" spans="53:86">
      <c r="BA139" s="71"/>
      <c r="BB139" s="71"/>
      <c r="BC139" s="71"/>
      <c r="BD139" s="71"/>
      <c r="BE139" s="71"/>
      <c r="BF139" s="71"/>
      <c r="BG139" s="71"/>
      <c r="BH139" s="71"/>
      <c r="BI139" s="71"/>
      <c r="BJ139" s="71"/>
      <c r="BK139" s="71"/>
      <c r="BL139" s="71"/>
      <c r="BM139" s="180" t="s">
        <v>579</v>
      </c>
      <c r="BN139" s="71"/>
      <c r="BO139" s="71"/>
      <c r="BP139" s="71"/>
      <c r="BQ139" s="71"/>
      <c r="BR139" s="71"/>
      <c r="BS139" s="71"/>
      <c r="BT139" s="71"/>
      <c r="BU139" s="71"/>
      <c r="BV139" s="71"/>
      <c r="BW139" s="71"/>
      <c r="BX139" s="71"/>
      <c r="BY139" s="71"/>
      <c r="BZ139" s="71"/>
      <c r="CA139" s="71"/>
      <c r="CB139" s="71"/>
      <c r="CC139" s="71"/>
      <c r="CD139" s="71"/>
      <c r="CE139" s="71"/>
      <c r="CF139" s="71"/>
      <c r="CG139" s="71"/>
      <c r="CH139" s="71"/>
    </row>
    <row r="140" spans="53:86">
      <c r="BA140" s="71"/>
      <c r="BB140" s="71"/>
      <c r="BC140" s="71"/>
      <c r="BD140" s="71"/>
      <c r="BE140" s="71"/>
      <c r="BF140" s="71"/>
      <c r="BG140" s="71"/>
      <c r="BH140" s="71"/>
      <c r="BI140" s="71"/>
      <c r="BJ140" s="71"/>
      <c r="BK140" s="71"/>
      <c r="BL140" s="71"/>
      <c r="BM140" s="179" t="s">
        <v>580</v>
      </c>
      <c r="BN140" s="71"/>
      <c r="BO140" s="71"/>
      <c r="BP140" s="71"/>
      <c r="BQ140" s="71"/>
      <c r="BR140" s="71"/>
      <c r="BS140" s="71"/>
      <c r="BT140" s="71"/>
      <c r="BU140" s="71"/>
      <c r="BV140" s="71"/>
      <c r="BW140" s="71"/>
      <c r="BX140" s="71"/>
      <c r="BY140" s="71"/>
      <c r="BZ140" s="71"/>
      <c r="CA140" s="71"/>
      <c r="CB140" s="71"/>
      <c r="CC140" s="71"/>
      <c r="CD140" s="71"/>
      <c r="CE140" s="71"/>
      <c r="CF140" s="71"/>
      <c r="CG140" s="71"/>
      <c r="CH140" s="71"/>
    </row>
    <row r="141" spans="53:86">
      <c r="BA141" s="71"/>
      <c r="BB141" s="71"/>
      <c r="BC141" s="71"/>
      <c r="BD141" s="71"/>
      <c r="BE141" s="71"/>
      <c r="BF141" s="71"/>
      <c r="BG141" s="71"/>
      <c r="BH141" s="71"/>
      <c r="BI141" s="71"/>
      <c r="BJ141" s="71"/>
      <c r="BK141" s="71"/>
      <c r="BL141" s="71"/>
      <c r="BM141" s="179" t="s">
        <v>581</v>
      </c>
      <c r="BN141" s="71"/>
      <c r="BO141" s="71"/>
      <c r="BP141" s="71"/>
      <c r="BQ141" s="71"/>
      <c r="BR141" s="71"/>
      <c r="BS141" s="71"/>
      <c r="BT141" s="71"/>
      <c r="BU141" s="71"/>
      <c r="BV141" s="71"/>
      <c r="BW141" s="71"/>
      <c r="BX141" s="71"/>
      <c r="BY141" s="71"/>
      <c r="BZ141" s="71"/>
      <c r="CA141" s="71"/>
      <c r="CB141" s="71"/>
      <c r="CC141" s="71"/>
      <c r="CD141" s="71"/>
      <c r="CE141" s="71"/>
      <c r="CF141" s="71"/>
      <c r="CG141" s="71"/>
      <c r="CH141" s="71"/>
    </row>
    <row r="142" spans="53:86">
      <c r="BA142" s="71"/>
      <c r="BB142" s="71"/>
      <c r="BC142" s="71"/>
      <c r="BD142" s="71"/>
      <c r="BE142" s="71"/>
      <c r="BF142" s="71"/>
      <c r="BG142" s="71"/>
      <c r="BH142" s="71"/>
      <c r="BI142" s="71"/>
      <c r="BJ142" s="71"/>
      <c r="BK142" s="71"/>
      <c r="BL142" s="71"/>
      <c r="BM142" s="179" t="s">
        <v>582</v>
      </c>
      <c r="BN142" s="71"/>
      <c r="BO142" s="71"/>
      <c r="BP142" s="71"/>
      <c r="BQ142" s="71"/>
      <c r="BR142" s="71"/>
      <c r="BS142" s="71"/>
      <c r="BT142" s="71"/>
      <c r="BU142" s="71"/>
      <c r="BV142" s="71"/>
      <c r="BW142" s="71"/>
      <c r="BX142" s="71"/>
      <c r="BY142" s="71"/>
      <c r="BZ142" s="71"/>
      <c r="CA142" s="71"/>
      <c r="CB142" s="71"/>
      <c r="CC142" s="71"/>
      <c r="CD142" s="71"/>
      <c r="CE142" s="71"/>
      <c r="CF142" s="71"/>
      <c r="CG142" s="71"/>
      <c r="CH142" s="71"/>
    </row>
    <row r="143" spans="53:86">
      <c r="BA143" s="71"/>
      <c r="BB143" s="71"/>
      <c r="BC143" s="71"/>
      <c r="BD143" s="71"/>
      <c r="BE143" s="71"/>
      <c r="BF143" s="71"/>
      <c r="BG143" s="71"/>
      <c r="BH143" s="71"/>
      <c r="BI143" s="71"/>
      <c r="BJ143" s="71"/>
      <c r="BK143" s="71"/>
      <c r="BL143" s="71"/>
      <c r="BM143" s="179" t="s">
        <v>583</v>
      </c>
      <c r="BN143" s="71"/>
      <c r="BO143" s="71"/>
      <c r="BP143" s="71"/>
      <c r="BQ143" s="71"/>
      <c r="BR143" s="71"/>
      <c r="BS143" s="71"/>
      <c r="BT143" s="71"/>
      <c r="BU143" s="71"/>
      <c r="BV143" s="71"/>
      <c r="BW143" s="71"/>
      <c r="BX143" s="71"/>
      <c r="BY143" s="71"/>
      <c r="BZ143" s="71"/>
      <c r="CA143" s="71"/>
      <c r="CB143" s="71"/>
      <c r="CC143" s="71"/>
      <c r="CD143" s="71"/>
      <c r="CE143" s="71"/>
      <c r="CF143" s="71"/>
      <c r="CG143" s="71"/>
      <c r="CH143" s="71"/>
    </row>
    <row r="144" spans="53:86">
      <c r="BA144" s="71"/>
      <c r="BB144" s="71"/>
      <c r="BC144" s="71"/>
      <c r="BD144" s="71"/>
      <c r="BE144" s="71"/>
      <c r="BF144" s="71"/>
      <c r="BG144" s="71"/>
      <c r="BH144" s="71"/>
      <c r="BI144" s="71"/>
      <c r="BJ144" s="71"/>
      <c r="BK144" s="71"/>
      <c r="BL144" s="71"/>
      <c r="BM144" s="179" t="s">
        <v>584</v>
      </c>
      <c r="BN144" s="71"/>
      <c r="BO144" s="71"/>
      <c r="BP144" s="71"/>
      <c r="BQ144" s="71"/>
      <c r="BR144" s="71"/>
      <c r="BS144" s="71"/>
      <c r="BT144" s="71"/>
      <c r="BU144" s="71"/>
      <c r="BV144" s="71"/>
      <c r="BW144" s="71"/>
      <c r="BX144" s="71"/>
      <c r="BY144" s="71"/>
      <c r="BZ144" s="71"/>
      <c r="CA144" s="71"/>
      <c r="CB144" s="71"/>
      <c r="CC144" s="71"/>
      <c r="CD144" s="71"/>
      <c r="CE144" s="71"/>
      <c r="CF144" s="71"/>
      <c r="CG144" s="71"/>
      <c r="CH144" s="71"/>
    </row>
    <row r="145" spans="53:86">
      <c r="BA145" s="71"/>
      <c r="BB145" s="71"/>
      <c r="BC145" s="71"/>
      <c r="BD145" s="71"/>
      <c r="BE145" s="71"/>
      <c r="BF145" s="71"/>
      <c r="BG145" s="71"/>
      <c r="BH145" s="71"/>
      <c r="BI145" s="71"/>
      <c r="BJ145" s="71"/>
      <c r="BK145" s="71"/>
      <c r="BL145" s="71"/>
      <c r="BM145" s="179" t="s">
        <v>585</v>
      </c>
      <c r="BN145" s="71"/>
      <c r="BO145" s="71"/>
      <c r="BP145" s="71"/>
      <c r="BQ145" s="71"/>
      <c r="BR145" s="71"/>
      <c r="BS145" s="71"/>
      <c r="BT145" s="71"/>
      <c r="BU145" s="71"/>
      <c r="BV145" s="71"/>
      <c r="BW145" s="71"/>
      <c r="BX145" s="71"/>
      <c r="BY145" s="71"/>
      <c r="BZ145" s="71"/>
      <c r="CA145" s="71"/>
      <c r="CB145" s="71"/>
      <c r="CC145" s="71"/>
      <c r="CD145" s="71"/>
      <c r="CE145" s="71"/>
      <c r="CF145" s="71"/>
      <c r="CG145" s="71"/>
      <c r="CH145" s="71"/>
    </row>
    <row r="146" spans="53:86">
      <c r="BA146" s="71"/>
      <c r="BB146" s="71"/>
      <c r="BC146" s="71"/>
      <c r="BD146" s="71"/>
      <c r="BE146" s="71"/>
      <c r="BF146" s="71"/>
      <c r="BG146" s="71"/>
      <c r="BH146" s="71"/>
      <c r="BI146" s="71"/>
      <c r="BJ146" s="71"/>
      <c r="BK146" s="71"/>
      <c r="BL146" s="71"/>
      <c r="BM146" s="179" t="s">
        <v>586</v>
      </c>
      <c r="BN146" s="71"/>
      <c r="BO146" s="71"/>
      <c r="BP146" s="71"/>
      <c r="BQ146" s="71"/>
      <c r="BR146" s="71"/>
      <c r="BS146" s="71"/>
      <c r="BT146" s="71"/>
      <c r="BU146" s="71"/>
      <c r="BV146" s="71"/>
      <c r="BW146" s="71"/>
      <c r="BX146" s="71"/>
      <c r="BY146" s="71"/>
      <c r="BZ146" s="71"/>
      <c r="CA146" s="71"/>
      <c r="CB146" s="71"/>
      <c r="CC146" s="71"/>
      <c r="CD146" s="71"/>
      <c r="CE146" s="71"/>
      <c r="CF146" s="71"/>
      <c r="CG146" s="71"/>
      <c r="CH146" s="71"/>
    </row>
    <row r="147" spans="53:86">
      <c r="BA147" s="71"/>
      <c r="BB147" s="71"/>
      <c r="BC147" s="71"/>
      <c r="BD147" s="71"/>
      <c r="BE147" s="71"/>
      <c r="BF147" s="71"/>
      <c r="BG147" s="71"/>
      <c r="BH147" s="71"/>
      <c r="BI147" s="71"/>
      <c r="BJ147" s="71"/>
      <c r="BK147" s="71"/>
      <c r="BL147" s="71"/>
      <c r="BM147" s="179" t="s">
        <v>587</v>
      </c>
      <c r="BN147" s="71"/>
      <c r="BO147" s="71"/>
      <c r="BP147" s="71"/>
      <c r="BQ147" s="71"/>
      <c r="BR147" s="71"/>
      <c r="BS147" s="71"/>
      <c r="BT147" s="71"/>
      <c r="BU147" s="71"/>
      <c r="BV147" s="71"/>
      <c r="BW147" s="71"/>
      <c r="BX147" s="71"/>
      <c r="BY147" s="71"/>
      <c r="BZ147" s="71"/>
      <c r="CA147" s="71"/>
      <c r="CB147" s="71"/>
      <c r="CC147" s="71"/>
      <c r="CD147" s="71"/>
      <c r="CE147" s="71"/>
      <c r="CF147" s="71"/>
      <c r="CG147" s="71"/>
      <c r="CH147" s="71"/>
    </row>
    <row r="148" spans="53:86">
      <c r="BA148" s="71"/>
      <c r="BB148" s="71"/>
      <c r="BC148" s="71"/>
      <c r="BD148" s="71"/>
      <c r="BE148" s="71"/>
      <c r="BF148" s="71"/>
      <c r="BG148" s="71"/>
      <c r="BH148" s="71"/>
      <c r="BI148" s="71"/>
      <c r="BJ148" s="71"/>
      <c r="BK148" s="71"/>
      <c r="BL148" s="71"/>
      <c r="BM148" s="179" t="s">
        <v>588</v>
      </c>
      <c r="BN148" s="71"/>
      <c r="BO148" s="71"/>
      <c r="BP148" s="71"/>
      <c r="BQ148" s="71"/>
      <c r="BR148" s="71"/>
      <c r="BS148" s="71"/>
      <c r="BT148" s="71"/>
      <c r="BU148" s="71"/>
      <c r="BV148" s="71"/>
      <c r="BW148" s="71"/>
      <c r="BX148" s="71"/>
      <c r="BY148" s="71"/>
      <c r="BZ148" s="71"/>
      <c r="CA148" s="71"/>
      <c r="CB148" s="71"/>
      <c r="CC148" s="71"/>
      <c r="CD148" s="71"/>
      <c r="CE148" s="71"/>
      <c r="CF148" s="71"/>
      <c r="CG148" s="71"/>
      <c r="CH148" s="71"/>
    </row>
    <row r="149" spans="53:86">
      <c r="BA149" s="71"/>
      <c r="BB149" s="71"/>
      <c r="BC149" s="71"/>
      <c r="BD149" s="71"/>
      <c r="BE149" s="71"/>
      <c r="BF149" s="71"/>
      <c r="BG149" s="71"/>
      <c r="BH149" s="71"/>
      <c r="BI149" s="71"/>
      <c r="BJ149" s="71"/>
      <c r="BK149" s="71"/>
      <c r="BL149" s="71"/>
      <c r="BM149" s="179" t="s">
        <v>589</v>
      </c>
      <c r="BN149" s="71"/>
      <c r="BO149" s="71"/>
      <c r="BP149" s="71"/>
      <c r="BQ149" s="71"/>
      <c r="BR149" s="71"/>
      <c r="BS149" s="71"/>
      <c r="BT149" s="71"/>
      <c r="BU149" s="71"/>
      <c r="BV149" s="71"/>
      <c r="BW149" s="71"/>
      <c r="BX149" s="71"/>
      <c r="BY149" s="71"/>
      <c r="BZ149" s="71"/>
      <c r="CA149" s="71"/>
      <c r="CB149" s="71"/>
      <c r="CC149" s="71"/>
      <c r="CD149" s="71"/>
      <c r="CE149" s="71"/>
      <c r="CF149" s="71"/>
      <c r="CG149" s="71"/>
      <c r="CH149" s="71"/>
    </row>
    <row r="150" spans="53:86">
      <c r="BA150" s="71"/>
      <c r="BB150" s="71"/>
      <c r="BC150" s="71"/>
      <c r="BD150" s="71"/>
      <c r="BE150" s="71"/>
      <c r="BF150" s="71"/>
      <c r="BG150" s="71"/>
      <c r="BH150" s="71"/>
      <c r="BI150" s="71"/>
      <c r="BJ150" s="71"/>
      <c r="BK150" s="71"/>
      <c r="BL150" s="71"/>
      <c r="BM150" s="179" t="s">
        <v>590</v>
      </c>
      <c r="BN150" s="71"/>
      <c r="BO150" s="71"/>
      <c r="BP150" s="71"/>
      <c r="BQ150" s="71"/>
      <c r="BR150" s="71"/>
      <c r="BS150" s="71"/>
      <c r="BT150" s="71"/>
      <c r="BU150" s="71"/>
      <c r="BV150" s="71"/>
      <c r="BW150" s="71"/>
      <c r="BX150" s="71"/>
      <c r="BY150" s="71"/>
      <c r="BZ150" s="71"/>
      <c r="CA150" s="71"/>
      <c r="CB150" s="71"/>
      <c r="CC150" s="71"/>
      <c r="CD150" s="71"/>
      <c r="CE150" s="71"/>
      <c r="CF150" s="71"/>
      <c r="CG150" s="71"/>
      <c r="CH150" s="71"/>
    </row>
    <row r="151" spans="53:86">
      <c r="BA151" s="71"/>
      <c r="BB151" s="71"/>
      <c r="BC151" s="71"/>
      <c r="BD151" s="71"/>
      <c r="BE151" s="71"/>
      <c r="BF151" s="71"/>
      <c r="BG151" s="71"/>
      <c r="BH151" s="71"/>
      <c r="BI151" s="71"/>
      <c r="BJ151" s="71"/>
      <c r="BK151" s="71"/>
      <c r="BL151" s="71"/>
      <c r="BM151" s="179" t="s">
        <v>591</v>
      </c>
      <c r="BN151" s="71"/>
      <c r="BO151" s="71"/>
      <c r="BP151" s="71"/>
      <c r="BQ151" s="71"/>
      <c r="BR151" s="71"/>
      <c r="BS151" s="71"/>
      <c r="BT151" s="71"/>
      <c r="BU151" s="71"/>
      <c r="BV151" s="71"/>
      <c r="BW151" s="71"/>
      <c r="BX151" s="71"/>
      <c r="BY151" s="71"/>
      <c r="BZ151" s="71"/>
      <c r="CA151" s="71"/>
      <c r="CB151" s="71"/>
      <c r="CC151" s="71"/>
      <c r="CD151" s="71"/>
      <c r="CE151" s="71"/>
      <c r="CF151" s="71"/>
      <c r="CG151" s="71"/>
      <c r="CH151" s="71"/>
    </row>
    <row r="152" spans="53:86">
      <c r="BA152" s="71"/>
      <c r="BB152" s="71"/>
      <c r="BC152" s="71"/>
      <c r="BD152" s="71"/>
      <c r="BE152" s="71"/>
      <c r="BF152" s="71"/>
      <c r="BG152" s="71"/>
      <c r="BH152" s="71"/>
      <c r="BI152" s="71"/>
      <c r="BJ152" s="71"/>
      <c r="BK152" s="71"/>
      <c r="BL152" s="71"/>
      <c r="BM152" s="179" t="s">
        <v>592</v>
      </c>
      <c r="BN152" s="71"/>
      <c r="BO152" s="71"/>
      <c r="BP152" s="71"/>
      <c r="BQ152" s="71"/>
      <c r="BR152" s="71"/>
      <c r="BS152" s="71"/>
      <c r="BT152" s="71"/>
      <c r="BU152" s="71"/>
      <c r="BV152" s="71"/>
      <c r="BW152" s="71"/>
      <c r="BX152" s="71"/>
      <c r="BY152" s="71"/>
      <c r="BZ152" s="71"/>
      <c r="CA152" s="71"/>
      <c r="CB152" s="71"/>
      <c r="CC152" s="71"/>
      <c r="CD152" s="71"/>
      <c r="CE152" s="71"/>
      <c r="CF152" s="71"/>
      <c r="CG152" s="71"/>
      <c r="CH152" s="71"/>
    </row>
    <row r="153" spans="53:86">
      <c r="BA153" s="71"/>
      <c r="BB153" s="71"/>
      <c r="BC153" s="71"/>
      <c r="BD153" s="71"/>
      <c r="BE153" s="71"/>
      <c r="BF153" s="71"/>
      <c r="BG153" s="71"/>
      <c r="BH153" s="71"/>
      <c r="BI153" s="71"/>
      <c r="BJ153" s="71"/>
      <c r="BK153" s="71"/>
      <c r="BL153" s="71"/>
      <c r="BM153" s="179" t="s">
        <v>648</v>
      </c>
      <c r="BN153" s="71"/>
      <c r="BO153" s="71"/>
      <c r="BP153" s="71"/>
      <c r="BQ153" s="71"/>
      <c r="BR153" s="71"/>
      <c r="BS153" s="71"/>
      <c r="BT153" s="71"/>
      <c r="BU153" s="71"/>
      <c r="BV153" s="71"/>
      <c r="BW153" s="71"/>
      <c r="BX153" s="71"/>
      <c r="BY153" s="71"/>
      <c r="BZ153" s="71"/>
      <c r="CA153" s="71"/>
      <c r="CB153" s="71"/>
      <c r="CC153" s="71"/>
      <c r="CD153" s="71"/>
      <c r="CE153" s="71"/>
      <c r="CF153" s="71"/>
      <c r="CG153" s="71"/>
      <c r="CH153" s="71"/>
    </row>
    <row r="154" spans="53:86">
      <c r="BA154" s="71"/>
      <c r="BB154" s="71"/>
      <c r="BC154" s="71"/>
      <c r="BD154" s="71"/>
      <c r="BE154" s="71"/>
      <c r="BF154" s="71"/>
      <c r="BG154" s="71"/>
      <c r="BH154" s="71"/>
      <c r="BI154" s="71"/>
      <c r="BJ154" s="71"/>
      <c r="BK154" s="71"/>
      <c r="BL154" s="71"/>
      <c r="BM154" s="179" t="s">
        <v>593</v>
      </c>
      <c r="BN154" s="71"/>
      <c r="BO154" s="71"/>
      <c r="BP154" s="71"/>
      <c r="BQ154" s="71"/>
      <c r="BR154" s="71"/>
      <c r="BS154" s="71"/>
      <c r="BT154" s="71"/>
      <c r="BU154" s="71"/>
      <c r="BV154" s="71"/>
      <c r="BW154" s="71"/>
      <c r="BX154" s="71"/>
      <c r="BY154" s="71"/>
      <c r="BZ154" s="71"/>
      <c r="CA154" s="71"/>
      <c r="CB154" s="71"/>
      <c r="CC154" s="71"/>
      <c r="CD154" s="71"/>
      <c r="CE154" s="71"/>
      <c r="CF154" s="71"/>
      <c r="CG154" s="71"/>
      <c r="CH154" s="71"/>
    </row>
    <row r="155" spans="53:86">
      <c r="BA155" s="71"/>
      <c r="BB155" s="71"/>
      <c r="BC155" s="71"/>
      <c r="BD155" s="71"/>
      <c r="BE155" s="71"/>
      <c r="BF155" s="71"/>
      <c r="BG155" s="71"/>
      <c r="BH155" s="71"/>
      <c r="BI155" s="71"/>
      <c r="BJ155" s="71"/>
      <c r="BK155" s="71"/>
      <c r="BL155" s="71"/>
      <c r="BM155" s="179" t="s">
        <v>594</v>
      </c>
      <c r="BN155" s="71"/>
      <c r="BO155" s="71"/>
      <c r="BP155" s="71"/>
      <c r="BQ155" s="71"/>
      <c r="BR155" s="71"/>
      <c r="BS155" s="71"/>
      <c r="BT155" s="71"/>
      <c r="BU155" s="71"/>
      <c r="BV155" s="71"/>
      <c r="BW155" s="71"/>
      <c r="BX155" s="71"/>
      <c r="BY155" s="71"/>
      <c r="BZ155" s="71"/>
      <c r="CA155" s="71"/>
      <c r="CB155" s="71"/>
      <c r="CC155" s="71"/>
      <c r="CD155" s="71"/>
      <c r="CE155" s="71"/>
      <c r="CF155" s="71"/>
      <c r="CG155" s="71"/>
      <c r="CH155" s="71"/>
    </row>
    <row r="156" spans="53:86">
      <c r="BA156" s="71"/>
      <c r="BB156" s="71"/>
      <c r="BC156" s="71"/>
      <c r="BD156" s="71"/>
      <c r="BE156" s="71"/>
      <c r="BF156" s="71"/>
      <c r="BG156" s="71"/>
      <c r="BH156" s="71"/>
      <c r="BI156" s="71"/>
      <c r="BJ156" s="71"/>
      <c r="BK156" s="71"/>
      <c r="BL156" s="71"/>
      <c r="BM156" s="179" t="s">
        <v>595</v>
      </c>
      <c r="BN156" s="71"/>
      <c r="BO156" s="71"/>
      <c r="BP156" s="71"/>
      <c r="BQ156" s="71"/>
      <c r="BR156" s="71"/>
      <c r="BS156" s="71"/>
      <c r="BT156" s="71"/>
      <c r="BU156" s="71"/>
      <c r="BV156" s="71"/>
      <c r="BW156" s="71"/>
      <c r="BX156" s="71"/>
      <c r="BY156" s="71"/>
      <c r="BZ156" s="71"/>
      <c r="CA156" s="71"/>
      <c r="CB156" s="71"/>
      <c r="CC156" s="71"/>
      <c r="CD156" s="71"/>
      <c r="CE156" s="71"/>
      <c r="CF156" s="71"/>
      <c r="CG156" s="71"/>
      <c r="CH156" s="71"/>
    </row>
    <row r="157" spans="53:86">
      <c r="BA157" s="71"/>
      <c r="BB157" s="71"/>
      <c r="BC157" s="71"/>
      <c r="BD157" s="71"/>
      <c r="BE157" s="71"/>
      <c r="BF157" s="71"/>
      <c r="BG157" s="71"/>
      <c r="BH157" s="71"/>
      <c r="BI157" s="71"/>
      <c r="BJ157" s="71"/>
      <c r="BK157" s="71"/>
      <c r="BL157" s="71"/>
      <c r="BM157" s="179" t="s">
        <v>596</v>
      </c>
      <c r="BN157" s="71"/>
      <c r="BO157" s="71"/>
      <c r="BP157" s="71"/>
      <c r="BQ157" s="71"/>
      <c r="BR157" s="71"/>
      <c r="BS157" s="71"/>
      <c r="BT157" s="71"/>
      <c r="BU157" s="71"/>
      <c r="BV157" s="71"/>
      <c r="BW157" s="71"/>
      <c r="BX157" s="71"/>
      <c r="BY157" s="71"/>
      <c r="BZ157" s="71"/>
      <c r="CA157" s="71"/>
      <c r="CB157" s="71"/>
      <c r="CC157" s="71"/>
      <c r="CD157" s="71"/>
      <c r="CE157" s="71"/>
      <c r="CF157" s="71"/>
      <c r="CG157" s="71"/>
      <c r="CH157" s="71"/>
    </row>
    <row r="158" spans="53:86">
      <c r="BA158" s="71"/>
      <c r="BB158" s="71"/>
      <c r="BC158" s="71"/>
      <c r="BD158" s="71"/>
      <c r="BE158" s="71"/>
      <c r="BF158" s="71"/>
      <c r="BG158" s="71"/>
      <c r="BH158" s="71"/>
      <c r="BI158" s="71"/>
      <c r="BJ158" s="71"/>
      <c r="BK158" s="71"/>
      <c r="BL158" s="71"/>
      <c r="BM158" s="179" t="s">
        <v>597</v>
      </c>
      <c r="BN158" s="71"/>
      <c r="BO158" s="71"/>
      <c r="BP158" s="71"/>
      <c r="BQ158" s="71"/>
      <c r="BR158" s="71"/>
      <c r="BS158" s="71"/>
      <c r="BT158" s="71"/>
      <c r="BU158" s="71"/>
      <c r="BV158" s="71"/>
      <c r="BW158" s="71"/>
      <c r="BX158" s="71"/>
      <c r="BY158" s="71"/>
      <c r="BZ158" s="71"/>
      <c r="CA158" s="71"/>
      <c r="CB158" s="71"/>
      <c r="CC158" s="71"/>
      <c r="CD158" s="71"/>
      <c r="CE158" s="71"/>
      <c r="CF158" s="71"/>
      <c r="CG158" s="71"/>
      <c r="CH158" s="71"/>
    </row>
    <row r="159" spans="53:86">
      <c r="BA159" s="71"/>
      <c r="BB159" s="71"/>
      <c r="BC159" s="71"/>
      <c r="BD159" s="71"/>
      <c r="BE159" s="71"/>
      <c r="BF159" s="71"/>
      <c r="BG159" s="71"/>
      <c r="BH159" s="71"/>
      <c r="BI159" s="71"/>
      <c r="BJ159" s="71"/>
      <c r="BK159" s="71"/>
      <c r="BL159" s="71"/>
      <c r="BM159" s="179" t="s">
        <v>649</v>
      </c>
      <c r="BN159" s="71"/>
      <c r="BO159" s="71"/>
      <c r="BP159" s="71"/>
      <c r="BQ159" s="71"/>
      <c r="BR159" s="71"/>
      <c r="BS159" s="71"/>
      <c r="BT159" s="71"/>
      <c r="BU159" s="71"/>
      <c r="BV159" s="71"/>
      <c r="BW159" s="71"/>
      <c r="BX159" s="71"/>
      <c r="BY159" s="71"/>
      <c r="BZ159" s="71"/>
      <c r="CA159" s="71"/>
      <c r="CB159" s="71"/>
      <c r="CC159" s="71"/>
      <c r="CD159" s="71"/>
      <c r="CE159" s="71"/>
      <c r="CF159" s="71"/>
      <c r="CG159" s="71"/>
      <c r="CH159" s="71"/>
    </row>
    <row r="160" spans="53:86">
      <c r="BA160" s="71"/>
      <c r="BB160" s="71"/>
      <c r="BC160" s="71"/>
      <c r="BD160" s="71"/>
      <c r="BE160" s="71"/>
      <c r="BF160" s="71"/>
      <c r="BG160" s="71"/>
      <c r="BH160" s="71"/>
      <c r="BI160" s="71"/>
      <c r="BJ160" s="71"/>
      <c r="BK160" s="71"/>
      <c r="BL160" s="71"/>
      <c r="BM160" s="179" t="s">
        <v>598</v>
      </c>
      <c r="BN160" s="71"/>
      <c r="BO160" s="71"/>
      <c r="BP160" s="71"/>
      <c r="BQ160" s="71"/>
      <c r="BR160" s="71"/>
      <c r="BS160" s="71"/>
      <c r="BT160" s="71"/>
      <c r="BU160" s="71"/>
      <c r="BV160" s="71"/>
      <c r="BW160" s="71"/>
      <c r="BX160" s="71"/>
      <c r="BY160" s="71"/>
      <c r="BZ160" s="71"/>
      <c r="CA160" s="71"/>
      <c r="CB160" s="71"/>
      <c r="CC160" s="71"/>
      <c r="CD160" s="71"/>
      <c r="CE160" s="71"/>
      <c r="CF160" s="71"/>
      <c r="CG160" s="71"/>
      <c r="CH160" s="71"/>
    </row>
    <row r="161" spans="53:86">
      <c r="BA161" s="71"/>
      <c r="BB161" s="71"/>
      <c r="BC161" s="71"/>
      <c r="BD161" s="71"/>
      <c r="BE161" s="71"/>
      <c r="BF161" s="71"/>
      <c r="BG161" s="71"/>
      <c r="BH161" s="71"/>
      <c r="BI161" s="71"/>
      <c r="BJ161" s="71"/>
      <c r="BK161" s="71"/>
      <c r="BL161" s="71"/>
      <c r="BM161" s="179" t="s">
        <v>599</v>
      </c>
      <c r="BN161" s="71"/>
      <c r="BO161" s="71"/>
      <c r="BP161" s="71"/>
      <c r="BQ161" s="71"/>
      <c r="BR161" s="71"/>
      <c r="BS161" s="71"/>
      <c r="BT161" s="71"/>
      <c r="BU161" s="71"/>
      <c r="BV161" s="71"/>
      <c r="BW161" s="71"/>
      <c r="BX161" s="71"/>
      <c r="BY161" s="71"/>
      <c r="BZ161" s="71"/>
      <c r="CA161" s="71"/>
      <c r="CB161" s="71"/>
      <c r="CC161" s="71"/>
      <c r="CD161" s="71"/>
      <c r="CE161" s="71"/>
      <c r="CF161" s="71"/>
      <c r="CG161" s="71"/>
      <c r="CH161" s="71"/>
    </row>
    <row r="162" spans="53:86">
      <c r="BA162" s="71"/>
      <c r="BB162" s="71"/>
      <c r="BC162" s="71"/>
      <c r="BD162" s="71"/>
      <c r="BE162" s="71"/>
      <c r="BF162" s="71"/>
      <c r="BG162" s="71"/>
      <c r="BH162" s="71"/>
      <c r="BI162" s="71"/>
      <c r="BJ162" s="71"/>
      <c r="BK162" s="71"/>
      <c r="BL162" s="71"/>
      <c r="BM162" s="180" t="s">
        <v>600</v>
      </c>
      <c r="BN162" s="71"/>
      <c r="BO162" s="71"/>
      <c r="BP162" s="71"/>
      <c r="BQ162" s="71"/>
      <c r="BR162" s="71"/>
      <c r="BS162" s="71"/>
      <c r="BT162" s="71"/>
      <c r="BU162" s="71"/>
      <c r="BV162" s="71"/>
      <c r="BW162" s="71"/>
      <c r="BX162" s="71"/>
      <c r="BY162" s="71"/>
      <c r="BZ162" s="71"/>
      <c r="CA162" s="71"/>
      <c r="CB162" s="71"/>
      <c r="CC162" s="71"/>
      <c r="CD162" s="71"/>
      <c r="CE162" s="71"/>
      <c r="CF162" s="71"/>
      <c r="CG162" s="71"/>
      <c r="CH162" s="71"/>
    </row>
    <row r="163" spans="53:86">
      <c r="BA163" s="71"/>
      <c r="BB163" s="71"/>
      <c r="BC163" s="71"/>
      <c r="BD163" s="71"/>
      <c r="BE163" s="71"/>
      <c r="BF163" s="71"/>
      <c r="BG163" s="71"/>
      <c r="BH163" s="71"/>
      <c r="BI163" s="71"/>
      <c r="BJ163" s="71"/>
      <c r="BK163" s="71"/>
      <c r="BL163" s="71"/>
      <c r="BM163" s="179" t="s">
        <v>79</v>
      </c>
      <c r="BN163" s="71"/>
      <c r="BO163" s="71"/>
      <c r="BP163" s="71"/>
      <c r="BQ163" s="71"/>
      <c r="BR163" s="71"/>
      <c r="BS163" s="71"/>
      <c r="BT163" s="71"/>
      <c r="BU163" s="71"/>
      <c r="BV163" s="71"/>
      <c r="BW163" s="71"/>
      <c r="BX163" s="71"/>
      <c r="BY163" s="71"/>
      <c r="BZ163" s="71"/>
      <c r="CA163" s="71"/>
      <c r="CB163" s="71"/>
      <c r="CC163" s="71"/>
      <c r="CD163" s="71"/>
      <c r="CE163" s="71"/>
      <c r="CF163" s="71"/>
      <c r="CG163" s="71"/>
      <c r="CH163" s="71"/>
    </row>
    <row r="164" spans="53:86">
      <c r="BA164" s="71"/>
      <c r="BB164" s="71"/>
      <c r="BC164" s="71"/>
      <c r="BD164" s="71"/>
      <c r="BE164" s="71"/>
      <c r="BF164" s="71"/>
      <c r="BG164" s="71"/>
      <c r="BH164" s="71"/>
      <c r="BI164" s="71"/>
      <c r="BJ164" s="71"/>
      <c r="BK164" s="71"/>
      <c r="BL164" s="71"/>
      <c r="BM164" s="180" t="s">
        <v>601</v>
      </c>
      <c r="BN164" s="71"/>
      <c r="BO164" s="71"/>
      <c r="BP164" s="71"/>
      <c r="BQ164" s="71"/>
      <c r="BR164" s="71"/>
      <c r="BS164" s="71"/>
      <c r="BT164" s="71"/>
      <c r="BU164" s="71"/>
      <c r="BV164" s="71"/>
      <c r="BW164" s="71"/>
      <c r="BX164" s="71"/>
      <c r="BY164" s="71"/>
      <c r="BZ164" s="71"/>
      <c r="CA164" s="71"/>
      <c r="CB164" s="71"/>
      <c r="CC164" s="71"/>
      <c r="CD164" s="71"/>
      <c r="CE164" s="71"/>
      <c r="CF164" s="71"/>
      <c r="CG164" s="71"/>
      <c r="CH164" s="71"/>
    </row>
    <row r="165" spans="53:86">
      <c r="BA165" s="71"/>
      <c r="BB165" s="71"/>
      <c r="BC165" s="71"/>
      <c r="BD165" s="71"/>
      <c r="BE165" s="71"/>
      <c r="BF165" s="71"/>
      <c r="BG165" s="71"/>
      <c r="BH165" s="71"/>
      <c r="BI165" s="71"/>
      <c r="BJ165" s="71"/>
      <c r="BK165" s="71"/>
      <c r="BL165" s="71"/>
      <c r="BM165" s="179" t="s">
        <v>602</v>
      </c>
      <c r="BN165" s="71"/>
      <c r="BO165" s="71"/>
      <c r="BP165" s="71"/>
      <c r="BQ165" s="71"/>
      <c r="BR165" s="71"/>
      <c r="BS165" s="71"/>
      <c r="BT165" s="71"/>
      <c r="BU165" s="71"/>
      <c r="BV165" s="71"/>
      <c r="BW165" s="71"/>
      <c r="BX165" s="71"/>
      <c r="BY165" s="71"/>
      <c r="BZ165" s="71"/>
      <c r="CA165" s="71"/>
      <c r="CB165" s="71"/>
      <c r="CC165" s="71"/>
      <c r="CD165" s="71"/>
      <c r="CE165" s="71"/>
      <c r="CF165" s="71"/>
      <c r="CG165" s="71"/>
      <c r="CH165" s="71"/>
    </row>
    <row r="166" spans="53:86">
      <c r="BA166" s="71"/>
      <c r="BB166" s="71"/>
      <c r="BC166" s="71"/>
      <c r="BD166" s="71"/>
      <c r="BE166" s="71"/>
      <c r="BF166" s="71"/>
      <c r="BG166" s="71"/>
      <c r="BH166" s="71"/>
      <c r="BI166" s="71"/>
      <c r="BJ166" s="71"/>
      <c r="BK166" s="71"/>
      <c r="BL166" s="71"/>
      <c r="BM166" s="179" t="s">
        <v>603</v>
      </c>
      <c r="BN166" s="71"/>
      <c r="BO166" s="71"/>
      <c r="BP166" s="71"/>
      <c r="BQ166" s="71"/>
      <c r="BR166" s="71"/>
      <c r="BS166" s="71"/>
      <c r="BT166" s="71"/>
      <c r="BU166" s="71"/>
      <c r="BV166" s="71"/>
      <c r="BW166" s="71"/>
      <c r="BX166" s="71"/>
      <c r="BY166" s="71"/>
      <c r="BZ166" s="71"/>
      <c r="CA166" s="71"/>
      <c r="CB166" s="71"/>
      <c r="CC166" s="71"/>
      <c r="CD166" s="71"/>
      <c r="CE166" s="71"/>
      <c r="CF166" s="71"/>
      <c r="CG166" s="71"/>
      <c r="CH166" s="71"/>
    </row>
    <row r="167" spans="53:86">
      <c r="BA167" s="71"/>
      <c r="BB167" s="71"/>
      <c r="BC167" s="71"/>
      <c r="BD167" s="71"/>
      <c r="BE167" s="71"/>
      <c r="BF167" s="71"/>
      <c r="BG167" s="71"/>
      <c r="BH167" s="71"/>
      <c r="BI167" s="71"/>
      <c r="BJ167" s="71"/>
      <c r="BK167" s="71"/>
      <c r="BL167" s="71"/>
      <c r="BM167" s="179" t="s">
        <v>604</v>
      </c>
      <c r="BN167" s="71"/>
      <c r="BO167" s="71"/>
      <c r="BP167" s="71"/>
      <c r="BQ167" s="71"/>
      <c r="BR167" s="71"/>
      <c r="BS167" s="71"/>
      <c r="BT167" s="71"/>
      <c r="BU167" s="71"/>
      <c r="BV167" s="71"/>
      <c r="BW167" s="71"/>
      <c r="BX167" s="71"/>
      <c r="BY167" s="71"/>
      <c r="BZ167" s="71"/>
      <c r="CA167" s="71"/>
      <c r="CB167" s="71"/>
      <c r="CC167" s="71"/>
      <c r="CD167" s="71"/>
      <c r="CE167" s="71"/>
      <c r="CF167" s="71"/>
      <c r="CG167" s="71"/>
      <c r="CH167" s="71"/>
    </row>
    <row r="168" spans="53:86">
      <c r="BA168" s="71"/>
      <c r="BB168" s="71"/>
      <c r="BC168" s="71"/>
      <c r="BD168" s="71"/>
      <c r="BE168" s="71"/>
      <c r="BF168" s="71"/>
      <c r="BG168" s="71"/>
      <c r="BH168" s="71"/>
      <c r="BI168" s="71"/>
      <c r="BJ168" s="71"/>
      <c r="BK168" s="71"/>
      <c r="BL168" s="71"/>
      <c r="BM168" s="179" t="s">
        <v>605</v>
      </c>
      <c r="BN168" s="71"/>
      <c r="BO168" s="71"/>
      <c r="BP168" s="71"/>
      <c r="BQ168" s="71"/>
      <c r="BR168" s="71"/>
      <c r="BS168" s="71"/>
      <c r="BT168" s="71"/>
      <c r="BU168" s="71"/>
      <c r="BV168" s="71"/>
      <c r="BW168" s="71"/>
      <c r="BX168" s="71"/>
      <c r="BY168" s="71"/>
      <c r="BZ168" s="71"/>
      <c r="CA168" s="71"/>
      <c r="CB168" s="71"/>
      <c r="CC168" s="71"/>
      <c r="CD168" s="71"/>
      <c r="CE168" s="71"/>
      <c r="CF168" s="71"/>
      <c r="CG168" s="71"/>
      <c r="CH168" s="71"/>
    </row>
    <row r="169" spans="53:86">
      <c r="BA169" s="71"/>
      <c r="BB169" s="71"/>
      <c r="BC169" s="71"/>
      <c r="BD169" s="71"/>
      <c r="BE169" s="71"/>
      <c r="BF169" s="71"/>
      <c r="BG169" s="71"/>
      <c r="BH169" s="71"/>
      <c r="BI169" s="71"/>
      <c r="BJ169" s="71"/>
      <c r="BK169" s="71"/>
      <c r="BL169" s="71"/>
      <c r="BM169" s="179" t="s">
        <v>606</v>
      </c>
      <c r="BN169" s="71"/>
      <c r="BO169" s="71"/>
      <c r="BP169" s="71"/>
      <c r="BQ169" s="71"/>
      <c r="BR169" s="71"/>
      <c r="BS169" s="71"/>
      <c r="BT169" s="71"/>
      <c r="BU169" s="71"/>
      <c r="BV169" s="71"/>
      <c r="BW169" s="71"/>
      <c r="BX169" s="71"/>
      <c r="BY169" s="71"/>
      <c r="BZ169" s="71"/>
      <c r="CA169" s="71"/>
      <c r="CB169" s="71"/>
      <c r="CC169" s="71"/>
      <c r="CD169" s="71"/>
      <c r="CE169" s="71"/>
      <c r="CF169" s="71"/>
      <c r="CG169" s="71"/>
      <c r="CH169" s="71"/>
    </row>
    <row r="170" spans="53:86">
      <c r="BA170" s="71"/>
      <c r="BB170" s="71"/>
      <c r="BC170" s="71"/>
      <c r="BD170" s="71"/>
      <c r="BE170" s="71"/>
      <c r="BF170" s="71"/>
      <c r="BG170" s="71"/>
      <c r="BH170" s="71"/>
      <c r="BI170" s="71"/>
      <c r="BJ170" s="71"/>
      <c r="BK170" s="71"/>
      <c r="BL170" s="71"/>
      <c r="BM170" s="179" t="s">
        <v>607</v>
      </c>
      <c r="BN170" s="71"/>
      <c r="BO170" s="71"/>
      <c r="BP170" s="71"/>
      <c r="BQ170" s="71"/>
      <c r="BR170" s="71"/>
      <c r="BS170" s="71"/>
      <c r="BT170" s="71"/>
      <c r="BU170" s="71"/>
      <c r="BV170" s="71"/>
      <c r="BW170" s="71"/>
      <c r="BX170" s="71"/>
      <c r="BY170" s="71"/>
      <c r="BZ170" s="71"/>
      <c r="CA170" s="71"/>
      <c r="CB170" s="71"/>
      <c r="CC170" s="71"/>
      <c r="CD170" s="71"/>
      <c r="CE170" s="71"/>
      <c r="CF170" s="71"/>
      <c r="CG170" s="71"/>
      <c r="CH170" s="71"/>
    </row>
    <row r="171" spans="53:86">
      <c r="BA171" s="71"/>
      <c r="BB171" s="71"/>
      <c r="BC171" s="71"/>
      <c r="BD171" s="71"/>
      <c r="BE171" s="71"/>
      <c r="BF171" s="71"/>
      <c r="BG171" s="71"/>
      <c r="BH171" s="71"/>
      <c r="BI171" s="71"/>
      <c r="BJ171" s="71"/>
      <c r="BK171" s="71"/>
      <c r="BL171" s="71"/>
      <c r="BM171" s="179" t="s">
        <v>608</v>
      </c>
      <c r="BN171" s="71"/>
      <c r="BO171" s="71"/>
      <c r="BP171" s="71"/>
      <c r="BQ171" s="71"/>
      <c r="BR171" s="71"/>
      <c r="BS171" s="71"/>
      <c r="BT171" s="71"/>
      <c r="BU171" s="71"/>
      <c r="BV171" s="71"/>
      <c r="BW171" s="71"/>
      <c r="BX171" s="71"/>
      <c r="BY171" s="71"/>
      <c r="BZ171" s="71"/>
      <c r="CA171" s="71"/>
      <c r="CB171" s="71"/>
      <c r="CC171" s="71"/>
      <c r="CD171" s="71"/>
      <c r="CE171" s="71"/>
      <c r="CF171" s="71"/>
      <c r="CG171" s="71"/>
      <c r="CH171" s="71"/>
    </row>
    <row r="172" spans="53:86">
      <c r="BA172" s="71"/>
      <c r="BB172" s="71"/>
      <c r="BC172" s="71"/>
      <c r="BD172" s="71"/>
      <c r="BE172" s="71"/>
      <c r="BF172" s="71"/>
      <c r="BG172" s="71"/>
      <c r="BH172" s="71"/>
      <c r="BI172" s="71"/>
      <c r="BJ172" s="71"/>
      <c r="BK172" s="71"/>
      <c r="BL172" s="71"/>
      <c r="BM172" s="180" t="s">
        <v>609</v>
      </c>
      <c r="BN172" s="71"/>
      <c r="BO172" s="71"/>
      <c r="BP172" s="71"/>
      <c r="BQ172" s="71"/>
      <c r="BR172" s="71"/>
      <c r="BS172" s="71"/>
      <c r="BT172" s="71"/>
      <c r="BU172" s="71"/>
      <c r="BV172" s="71"/>
      <c r="BW172" s="71"/>
      <c r="BX172" s="71"/>
      <c r="BY172" s="71"/>
      <c r="BZ172" s="71"/>
      <c r="CA172" s="71"/>
      <c r="CB172" s="71"/>
      <c r="CC172" s="71"/>
      <c r="CD172" s="71"/>
      <c r="CE172" s="71"/>
      <c r="CF172" s="71"/>
      <c r="CG172" s="71"/>
      <c r="CH172" s="71"/>
    </row>
    <row r="173" spans="53:86">
      <c r="BA173" s="71"/>
      <c r="BB173" s="71"/>
      <c r="BC173" s="71"/>
      <c r="BD173" s="71"/>
      <c r="BE173" s="71"/>
      <c r="BF173" s="71"/>
      <c r="BG173" s="71"/>
      <c r="BH173" s="71"/>
      <c r="BI173" s="71"/>
      <c r="BJ173" s="71"/>
      <c r="BK173" s="71"/>
      <c r="BL173" s="71"/>
      <c r="BM173" s="179" t="s">
        <v>610</v>
      </c>
      <c r="BN173" s="71"/>
      <c r="BO173" s="71"/>
      <c r="BP173" s="71"/>
      <c r="BQ173" s="71"/>
      <c r="BR173" s="71"/>
      <c r="BS173" s="71"/>
      <c r="BT173" s="71"/>
      <c r="BU173" s="71"/>
      <c r="BV173" s="71"/>
      <c r="BW173" s="71"/>
      <c r="BX173" s="71"/>
      <c r="BY173" s="71"/>
      <c r="BZ173" s="71"/>
      <c r="CA173" s="71"/>
      <c r="CB173" s="71"/>
      <c r="CC173" s="71"/>
      <c r="CD173" s="71"/>
      <c r="CE173" s="71"/>
      <c r="CF173" s="71"/>
      <c r="CG173" s="71"/>
      <c r="CH173" s="71"/>
    </row>
    <row r="174" spans="53:86">
      <c r="BA174" s="71"/>
      <c r="BB174" s="71"/>
      <c r="BC174" s="71"/>
      <c r="BD174" s="71"/>
      <c r="BE174" s="71"/>
      <c r="BF174" s="71"/>
      <c r="BG174" s="71"/>
      <c r="BH174" s="71"/>
      <c r="BI174" s="71"/>
      <c r="BJ174" s="71"/>
      <c r="BK174" s="71"/>
      <c r="BL174" s="71"/>
      <c r="BM174" s="179" t="s">
        <v>611</v>
      </c>
      <c r="BN174" s="71"/>
      <c r="BO174" s="71"/>
      <c r="BP174" s="71"/>
      <c r="BQ174" s="71"/>
      <c r="BR174" s="71"/>
      <c r="BS174" s="71"/>
      <c r="BT174" s="71"/>
      <c r="BU174" s="71"/>
      <c r="BV174" s="71"/>
      <c r="BW174" s="71"/>
      <c r="BX174" s="71"/>
      <c r="BY174" s="71"/>
      <c r="BZ174" s="71"/>
      <c r="CA174" s="71"/>
      <c r="CB174" s="71"/>
      <c r="CC174" s="71"/>
      <c r="CD174" s="71"/>
      <c r="CE174" s="71"/>
      <c r="CF174" s="71"/>
      <c r="CG174" s="71"/>
      <c r="CH174" s="71"/>
    </row>
    <row r="175" spans="53:86">
      <c r="BA175" s="71"/>
      <c r="BB175" s="71"/>
      <c r="BC175" s="71"/>
      <c r="BD175" s="71"/>
      <c r="BE175" s="71"/>
      <c r="BF175" s="71"/>
      <c r="BG175" s="71"/>
      <c r="BH175" s="71"/>
      <c r="BI175" s="71"/>
      <c r="BJ175" s="71"/>
      <c r="BK175" s="71"/>
      <c r="BL175" s="71"/>
      <c r="BM175" s="179" t="s">
        <v>612</v>
      </c>
      <c r="BN175" s="71"/>
      <c r="BO175" s="71"/>
      <c r="BP175" s="71"/>
      <c r="BQ175" s="71"/>
      <c r="BR175" s="71"/>
      <c r="BS175" s="71"/>
      <c r="BT175" s="71"/>
      <c r="BU175" s="71"/>
      <c r="BV175" s="71"/>
      <c r="BW175" s="71"/>
      <c r="BX175" s="71"/>
      <c r="BY175" s="71"/>
      <c r="BZ175" s="71"/>
      <c r="CA175" s="71"/>
      <c r="CB175" s="71"/>
      <c r="CC175" s="71"/>
      <c r="CD175" s="71"/>
      <c r="CE175" s="71"/>
      <c r="CF175" s="71"/>
      <c r="CG175" s="71"/>
      <c r="CH175" s="71"/>
    </row>
    <row r="176" spans="53:86">
      <c r="BA176" s="71"/>
      <c r="BB176" s="71"/>
      <c r="BC176" s="71"/>
      <c r="BD176" s="71"/>
      <c r="BE176" s="71"/>
      <c r="BF176" s="71"/>
      <c r="BG176" s="71"/>
      <c r="BH176" s="71"/>
      <c r="BI176" s="71"/>
      <c r="BJ176" s="71"/>
      <c r="BK176" s="71"/>
      <c r="BL176" s="71"/>
      <c r="BM176" s="179" t="s">
        <v>613</v>
      </c>
      <c r="BN176" s="71"/>
      <c r="BO176" s="71"/>
      <c r="BP176" s="71"/>
      <c r="BQ176" s="71"/>
      <c r="BR176" s="71"/>
      <c r="BS176" s="71"/>
      <c r="BT176" s="71"/>
      <c r="BU176" s="71"/>
      <c r="BV176" s="71"/>
      <c r="BW176" s="71"/>
      <c r="BX176" s="71"/>
      <c r="BY176" s="71"/>
      <c r="BZ176" s="71"/>
      <c r="CA176" s="71"/>
      <c r="CB176" s="71"/>
      <c r="CC176" s="71"/>
      <c r="CD176" s="71"/>
      <c r="CE176" s="71"/>
      <c r="CF176" s="71"/>
      <c r="CG176" s="71"/>
      <c r="CH176" s="71"/>
    </row>
    <row r="177" spans="53:86">
      <c r="BA177" s="71"/>
      <c r="BB177" s="71"/>
      <c r="BC177" s="71"/>
      <c r="BD177" s="71"/>
      <c r="BE177" s="71"/>
      <c r="BF177" s="71"/>
      <c r="BG177" s="71"/>
      <c r="BH177" s="71"/>
      <c r="BI177" s="71"/>
      <c r="BJ177" s="71"/>
      <c r="BK177" s="71"/>
      <c r="BL177" s="71"/>
      <c r="BM177" s="179" t="s">
        <v>614</v>
      </c>
      <c r="BN177" s="71"/>
      <c r="BO177" s="71"/>
      <c r="BP177" s="71"/>
      <c r="BQ177" s="71"/>
      <c r="BR177" s="71"/>
      <c r="BS177" s="71"/>
      <c r="BT177" s="71"/>
      <c r="BU177" s="71"/>
      <c r="BV177" s="71"/>
      <c r="BW177" s="71"/>
      <c r="BX177" s="71"/>
      <c r="BY177" s="71"/>
      <c r="BZ177" s="71"/>
      <c r="CA177" s="71"/>
      <c r="CB177" s="71"/>
      <c r="CC177" s="71"/>
      <c r="CD177" s="71"/>
      <c r="CE177" s="71"/>
      <c r="CF177" s="71"/>
      <c r="CG177" s="71"/>
      <c r="CH177" s="71"/>
    </row>
    <row r="178" spans="53:86">
      <c r="BA178" s="71"/>
      <c r="BB178" s="71"/>
      <c r="BC178" s="71"/>
      <c r="BD178" s="71"/>
      <c r="BE178" s="71"/>
      <c r="BF178" s="71"/>
      <c r="BG178" s="71"/>
      <c r="BH178" s="71"/>
      <c r="BI178" s="71"/>
      <c r="BJ178" s="71"/>
      <c r="BK178" s="71"/>
      <c r="BL178" s="71"/>
      <c r="BM178" s="179" t="s">
        <v>615</v>
      </c>
      <c r="BN178" s="71"/>
      <c r="BO178" s="71"/>
      <c r="BP178" s="71"/>
      <c r="BQ178" s="71"/>
      <c r="BR178" s="71"/>
      <c r="BS178" s="71"/>
      <c r="BT178" s="71"/>
      <c r="BU178" s="71"/>
      <c r="BV178" s="71"/>
      <c r="BW178" s="71"/>
      <c r="BX178" s="71"/>
      <c r="BY178" s="71"/>
      <c r="BZ178" s="71"/>
      <c r="CA178" s="71"/>
      <c r="CB178" s="71"/>
      <c r="CC178" s="71"/>
      <c r="CD178" s="71"/>
      <c r="CE178" s="71"/>
      <c r="CF178" s="71"/>
      <c r="CG178" s="71"/>
      <c r="CH178" s="71"/>
    </row>
    <row r="179" spans="53:86">
      <c r="BA179" s="71"/>
      <c r="BB179" s="71"/>
      <c r="BC179" s="71"/>
      <c r="BD179" s="71"/>
      <c r="BE179" s="71"/>
      <c r="BF179" s="71"/>
      <c r="BG179" s="71"/>
      <c r="BH179" s="71"/>
      <c r="BI179" s="71"/>
      <c r="BJ179" s="71"/>
      <c r="BK179" s="71"/>
      <c r="BL179" s="71"/>
      <c r="BM179" s="179" t="s">
        <v>616</v>
      </c>
      <c r="BN179" s="71"/>
      <c r="BO179" s="71"/>
      <c r="BP179" s="71"/>
      <c r="BQ179" s="71"/>
      <c r="BR179" s="71"/>
      <c r="BS179" s="71"/>
      <c r="BT179" s="71"/>
      <c r="BU179" s="71"/>
      <c r="BV179" s="71"/>
      <c r="BW179" s="71"/>
      <c r="BX179" s="71"/>
      <c r="BY179" s="71"/>
      <c r="BZ179" s="71"/>
      <c r="CA179" s="71"/>
      <c r="CB179" s="71"/>
      <c r="CC179" s="71"/>
      <c r="CD179" s="71"/>
      <c r="CE179" s="71"/>
      <c r="CF179" s="71"/>
      <c r="CG179" s="71"/>
      <c r="CH179" s="71"/>
    </row>
    <row r="180" spans="53:86">
      <c r="BA180" s="71"/>
      <c r="BB180" s="71"/>
      <c r="BC180" s="71"/>
      <c r="BD180" s="71"/>
      <c r="BE180" s="71"/>
      <c r="BF180" s="71"/>
      <c r="BG180" s="71"/>
      <c r="BH180" s="71"/>
      <c r="BI180" s="71"/>
      <c r="BJ180" s="71"/>
      <c r="BK180" s="71"/>
      <c r="BL180" s="71"/>
      <c r="BM180" s="179" t="s">
        <v>617</v>
      </c>
      <c r="BN180" s="71"/>
      <c r="BO180" s="71"/>
      <c r="BP180" s="71"/>
      <c r="BQ180" s="71"/>
      <c r="BR180" s="71"/>
      <c r="BS180" s="71"/>
      <c r="BT180" s="71"/>
      <c r="BU180" s="71"/>
      <c r="BV180" s="71"/>
      <c r="BW180" s="71"/>
      <c r="BX180" s="71"/>
      <c r="BY180" s="71"/>
      <c r="BZ180" s="71"/>
      <c r="CA180" s="71"/>
      <c r="CB180" s="71"/>
      <c r="CC180" s="71"/>
      <c r="CD180" s="71"/>
      <c r="CE180" s="71"/>
      <c r="CF180" s="71"/>
      <c r="CG180" s="71"/>
      <c r="CH180" s="71"/>
    </row>
    <row r="181" spans="53:86">
      <c r="BA181" s="71"/>
      <c r="BB181" s="71"/>
      <c r="BC181" s="71"/>
      <c r="BD181" s="71"/>
      <c r="BE181" s="71"/>
      <c r="BF181" s="71"/>
      <c r="BG181" s="71"/>
      <c r="BH181" s="71"/>
      <c r="BI181" s="71"/>
      <c r="BJ181" s="71"/>
      <c r="BK181" s="71"/>
      <c r="BL181" s="71"/>
      <c r="BM181" s="179" t="s">
        <v>618</v>
      </c>
      <c r="BN181" s="71"/>
      <c r="BO181" s="71"/>
      <c r="BP181" s="71"/>
      <c r="BQ181" s="71"/>
      <c r="BR181" s="71"/>
      <c r="BS181" s="71"/>
      <c r="BT181" s="71"/>
      <c r="BU181" s="71"/>
      <c r="BV181" s="71"/>
      <c r="BW181" s="71"/>
      <c r="BX181" s="71"/>
      <c r="BY181" s="71"/>
      <c r="BZ181" s="71"/>
      <c r="CA181" s="71"/>
      <c r="CB181" s="71"/>
      <c r="CC181" s="71"/>
      <c r="CD181" s="71"/>
      <c r="CE181" s="71"/>
      <c r="CF181" s="71"/>
      <c r="CG181" s="71"/>
      <c r="CH181" s="71"/>
    </row>
    <row r="182" spans="53:86">
      <c r="BA182" s="71"/>
      <c r="BB182" s="71"/>
      <c r="BC182" s="71"/>
      <c r="BD182" s="71"/>
      <c r="BE182" s="71"/>
      <c r="BF182" s="71"/>
      <c r="BG182" s="71"/>
      <c r="BH182" s="71"/>
      <c r="BI182" s="71"/>
      <c r="BJ182" s="71"/>
      <c r="BK182" s="71"/>
      <c r="BL182" s="71"/>
      <c r="BM182" s="179" t="s">
        <v>619</v>
      </c>
      <c r="BN182" s="71"/>
      <c r="BO182" s="71"/>
      <c r="BP182" s="71"/>
      <c r="BQ182" s="71"/>
      <c r="BR182" s="71"/>
      <c r="BS182" s="71"/>
      <c r="BT182" s="71"/>
      <c r="BU182" s="71"/>
      <c r="BV182" s="71"/>
      <c r="BW182" s="71"/>
      <c r="BX182" s="71"/>
      <c r="BY182" s="71"/>
      <c r="BZ182" s="71"/>
      <c r="CA182" s="71"/>
      <c r="CB182" s="71"/>
      <c r="CC182" s="71"/>
      <c r="CD182" s="71"/>
      <c r="CE182" s="71"/>
      <c r="CF182" s="71"/>
      <c r="CG182" s="71"/>
      <c r="CH182" s="71"/>
    </row>
    <row r="183" spans="53:86">
      <c r="BA183" s="71"/>
      <c r="BB183" s="71"/>
      <c r="BC183" s="71"/>
      <c r="BD183" s="71"/>
      <c r="BE183" s="71"/>
      <c r="BF183" s="71"/>
      <c r="BG183" s="71"/>
      <c r="BH183" s="71"/>
      <c r="BI183" s="71"/>
      <c r="BJ183" s="71"/>
      <c r="BK183" s="71"/>
      <c r="BL183" s="71"/>
      <c r="BM183" s="179" t="s">
        <v>620</v>
      </c>
      <c r="BN183" s="71"/>
      <c r="BO183" s="71"/>
      <c r="BP183" s="71"/>
      <c r="BQ183" s="71"/>
      <c r="BR183" s="71"/>
      <c r="BS183" s="71"/>
      <c r="BT183" s="71"/>
      <c r="BU183" s="71"/>
      <c r="BV183" s="71"/>
      <c r="BW183" s="71"/>
      <c r="BX183" s="71"/>
      <c r="BY183" s="71"/>
      <c r="BZ183" s="71"/>
      <c r="CA183" s="71"/>
      <c r="CB183" s="71"/>
      <c r="CC183" s="71"/>
      <c r="CD183" s="71"/>
      <c r="CE183" s="71"/>
      <c r="CF183" s="71"/>
      <c r="CG183" s="71"/>
      <c r="CH183" s="71"/>
    </row>
    <row r="184" spans="53:86">
      <c r="BA184" s="71"/>
      <c r="BB184" s="71"/>
      <c r="BC184" s="71"/>
      <c r="BD184" s="71"/>
      <c r="BE184" s="71"/>
      <c r="BF184" s="71"/>
      <c r="BG184" s="71"/>
      <c r="BH184" s="71"/>
      <c r="BI184" s="71"/>
      <c r="BJ184" s="71"/>
      <c r="BK184" s="71"/>
      <c r="BL184" s="71"/>
      <c r="BM184" s="179" t="s">
        <v>621</v>
      </c>
      <c r="BN184" s="71"/>
      <c r="BO184" s="71"/>
      <c r="BP184" s="71"/>
      <c r="BQ184" s="71"/>
      <c r="BR184" s="71"/>
      <c r="BS184" s="71"/>
      <c r="BT184" s="71"/>
      <c r="BU184" s="71"/>
      <c r="BV184" s="71"/>
      <c r="BW184" s="71"/>
      <c r="BX184" s="71"/>
      <c r="BY184" s="71"/>
      <c r="BZ184" s="71"/>
      <c r="CA184" s="71"/>
      <c r="CB184" s="71"/>
      <c r="CC184" s="71"/>
      <c r="CD184" s="71"/>
      <c r="CE184" s="71"/>
      <c r="CF184" s="71"/>
      <c r="CG184" s="71"/>
      <c r="CH184" s="71"/>
    </row>
    <row r="185" spans="53:86">
      <c r="BA185" s="71"/>
      <c r="BB185" s="71"/>
      <c r="BC185" s="71"/>
      <c r="BD185" s="71"/>
      <c r="BE185" s="71"/>
      <c r="BF185" s="71"/>
      <c r="BG185" s="71"/>
      <c r="BH185" s="71"/>
      <c r="BI185" s="71"/>
      <c r="BJ185" s="71"/>
      <c r="BK185" s="71"/>
      <c r="BL185" s="71"/>
      <c r="BM185" s="179" t="s">
        <v>622</v>
      </c>
      <c r="BN185" s="71"/>
      <c r="BO185" s="71"/>
      <c r="BP185" s="71"/>
      <c r="BQ185" s="71"/>
      <c r="BR185" s="71"/>
      <c r="BS185" s="71"/>
      <c r="BT185" s="71"/>
      <c r="BU185" s="71"/>
      <c r="BV185" s="71"/>
      <c r="BW185" s="71"/>
      <c r="BX185" s="71"/>
      <c r="BY185" s="71"/>
      <c r="BZ185" s="71"/>
      <c r="CA185" s="71"/>
      <c r="CB185" s="71"/>
      <c r="CC185" s="71"/>
      <c r="CD185" s="71"/>
      <c r="CE185" s="71"/>
      <c r="CF185" s="71"/>
      <c r="CG185" s="71"/>
      <c r="CH185" s="71"/>
    </row>
    <row r="186" spans="53:86">
      <c r="BA186" s="71"/>
      <c r="BB186" s="71"/>
      <c r="BC186" s="71"/>
      <c r="BD186" s="71"/>
      <c r="BE186" s="71"/>
      <c r="BF186" s="71"/>
      <c r="BG186" s="71"/>
      <c r="BH186" s="71"/>
      <c r="BI186" s="71"/>
      <c r="BJ186" s="71"/>
      <c r="BK186" s="71"/>
      <c r="BL186" s="71"/>
      <c r="BM186" s="179" t="s">
        <v>650</v>
      </c>
      <c r="BN186" s="71"/>
      <c r="BO186" s="71"/>
      <c r="BP186" s="71"/>
      <c r="BQ186" s="71"/>
      <c r="BR186" s="71"/>
      <c r="BS186" s="71"/>
      <c r="BT186" s="71"/>
      <c r="BU186" s="71"/>
      <c r="BV186" s="71"/>
      <c r="BW186" s="71"/>
      <c r="BX186" s="71"/>
      <c r="BY186" s="71"/>
      <c r="BZ186" s="71"/>
      <c r="CA186" s="71"/>
      <c r="CB186" s="71"/>
      <c r="CC186" s="71"/>
      <c r="CD186" s="71"/>
      <c r="CE186" s="71"/>
      <c r="CF186" s="71"/>
      <c r="CG186" s="71"/>
      <c r="CH186" s="71"/>
    </row>
    <row r="187" spans="53:86">
      <c r="BA187" s="71"/>
      <c r="BB187" s="71"/>
      <c r="BC187" s="71"/>
      <c r="BD187" s="71"/>
      <c r="BE187" s="71"/>
      <c r="BF187" s="71"/>
      <c r="BG187" s="71"/>
      <c r="BH187" s="71"/>
      <c r="BI187" s="71"/>
      <c r="BJ187" s="71"/>
      <c r="BK187" s="71"/>
      <c r="BL187" s="71"/>
      <c r="BM187" s="179" t="s">
        <v>623</v>
      </c>
      <c r="BN187" s="71"/>
      <c r="BO187" s="71"/>
      <c r="BP187" s="71"/>
      <c r="BQ187" s="71"/>
      <c r="BR187" s="71"/>
      <c r="BS187" s="71"/>
      <c r="BT187" s="71"/>
      <c r="BU187" s="71"/>
      <c r="BV187" s="71"/>
      <c r="BW187" s="71"/>
      <c r="BX187" s="71"/>
      <c r="BY187" s="71"/>
      <c r="BZ187" s="71"/>
      <c r="CA187" s="71"/>
      <c r="CB187" s="71"/>
      <c r="CC187" s="71"/>
      <c r="CD187" s="71"/>
      <c r="CE187" s="71"/>
      <c r="CF187" s="71"/>
      <c r="CG187" s="71"/>
      <c r="CH187" s="71"/>
    </row>
    <row r="188" spans="53:86">
      <c r="BA188" s="71"/>
      <c r="BB188" s="71"/>
      <c r="BC188" s="71"/>
      <c r="BD188" s="71"/>
      <c r="BE188" s="71"/>
      <c r="BF188" s="71"/>
      <c r="BG188" s="71"/>
      <c r="BH188" s="71"/>
      <c r="BI188" s="71"/>
      <c r="BJ188" s="71"/>
      <c r="BK188" s="71"/>
      <c r="BL188" s="71"/>
      <c r="BM188" s="179" t="s">
        <v>624</v>
      </c>
      <c r="BN188" s="71"/>
      <c r="BO188" s="71"/>
      <c r="BP188" s="71"/>
      <c r="BQ188" s="71"/>
      <c r="BR188" s="71"/>
      <c r="BS188" s="71"/>
      <c r="BT188" s="71"/>
      <c r="BU188" s="71"/>
      <c r="BV188" s="71"/>
      <c r="BW188" s="71"/>
      <c r="BX188" s="71"/>
      <c r="BY188" s="71"/>
      <c r="BZ188" s="71"/>
      <c r="CA188" s="71"/>
      <c r="CB188" s="71"/>
      <c r="CC188" s="71"/>
      <c r="CD188" s="71"/>
      <c r="CE188" s="71"/>
      <c r="CF188" s="71"/>
      <c r="CG188" s="71"/>
      <c r="CH188" s="71"/>
    </row>
    <row r="189" spans="53:86">
      <c r="BA189" s="71"/>
      <c r="BB189" s="71"/>
      <c r="BC189" s="71"/>
      <c r="BD189" s="71"/>
      <c r="BE189" s="71"/>
      <c r="BF189" s="71"/>
      <c r="BG189" s="71"/>
      <c r="BH189" s="71"/>
      <c r="BI189" s="71"/>
      <c r="BJ189" s="71"/>
      <c r="BK189" s="71"/>
      <c r="BL189" s="71"/>
      <c r="BM189" s="179" t="s">
        <v>625</v>
      </c>
      <c r="BN189" s="71"/>
      <c r="BO189" s="71"/>
      <c r="BP189" s="71"/>
      <c r="BQ189" s="71"/>
      <c r="BR189" s="71"/>
      <c r="BS189" s="71"/>
      <c r="BT189" s="71"/>
      <c r="BU189" s="71"/>
      <c r="BV189" s="71"/>
      <c r="BW189" s="71"/>
      <c r="BX189" s="71"/>
      <c r="BY189" s="71"/>
      <c r="BZ189" s="71"/>
      <c r="CA189" s="71"/>
      <c r="CB189" s="71"/>
      <c r="CC189" s="71"/>
      <c r="CD189" s="71"/>
      <c r="CE189" s="71"/>
      <c r="CF189" s="71"/>
      <c r="CG189" s="71"/>
      <c r="CH189" s="71"/>
    </row>
    <row r="190" spans="53:86">
      <c r="BA190" s="71"/>
      <c r="BB190" s="71"/>
      <c r="BC190" s="71"/>
      <c r="BD190" s="71"/>
      <c r="BE190" s="71"/>
      <c r="BF190" s="71"/>
      <c r="BG190" s="71"/>
      <c r="BH190" s="71"/>
      <c r="BI190" s="71"/>
      <c r="BJ190" s="71"/>
      <c r="BK190" s="71"/>
      <c r="BL190" s="71"/>
      <c r="BM190" s="179" t="s">
        <v>651</v>
      </c>
      <c r="BN190" s="71"/>
      <c r="BO190" s="71"/>
      <c r="BP190" s="71"/>
      <c r="BQ190" s="71"/>
      <c r="BR190" s="71"/>
      <c r="BS190" s="71"/>
      <c r="BT190" s="71"/>
      <c r="BU190" s="71"/>
      <c r="BV190" s="71"/>
      <c r="BW190" s="71"/>
      <c r="BX190" s="71"/>
      <c r="BY190" s="71"/>
      <c r="BZ190" s="71"/>
      <c r="CA190" s="71"/>
      <c r="CB190" s="71"/>
      <c r="CC190" s="71"/>
      <c r="CD190" s="71"/>
      <c r="CE190" s="71"/>
      <c r="CF190" s="71"/>
      <c r="CG190" s="71"/>
      <c r="CH190" s="71"/>
    </row>
    <row r="191" spans="53:86">
      <c r="BA191" s="71"/>
      <c r="BB191" s="71"/>
      <c r="BC191" s="71"/>
      <c r="BD191" s="71"/>
      <c r="BE191" s="71"/>
      <c r="BF191" s="71"/>
      <c r="BG191" s="71"/>
      <c r="BH191" s="71"/>
      <c r="BI191" s="71"/>
      <c r="BJ191" s="71"/>
      <c r="BK191" s="71"/>
      <c r="BL191" s="71"/>
      <c r="BM191" s="180" t="s">
        <v>626</v>
      </c>
      <c r="BN191" s="71"/>
      <c r="BO191" s="71"/>
      <c r="BP191" s="71"/>
      <c r="BQ191" s="71"/>
      <c r="BR191" s="71"/>
      <c r="BS191" s="71"/>
      <c r="BT191" s="71"/>
      <c r="BU191" s="71"/>
      <c r="BV191" s="71"/>
      <c r="BW191" s="71"/>
      <c r="BX191" s="71"/>
      <c r="BY191" s="71"/>
      <c r="BZ191" s="71"/>
      <c r="CA191" s="71"/>
      <c r="CB191" s="71"/>
      <c r="CC191" s="71"/>
      <c r="CD191" s="71"/>
      <c r="CE191" s="71"/>
      <c r="CF191" s="71"/>
      <c r="CG191" s="71"/>
      <c r="CH191" s="71"/>
    </row>
    <row r="192" spans="53:86">
      <c r="BA192" s="71"/>
      <c r="BB192" s="71"/>
      <c r="BC192" s="71"/>
      <c r="BD192" s="71"/>
      <c r="BE192" s="71"/>
      <c r="BF192" s="71"/>
      <c r="BG192" s="71"/>
      <c r="BH192" s="71"/>
      <c r="BI192" s="71"/>
      <c r="BJ192" s="71"/>
      <c r="BK192" s="71"/>
      <c r="BL192" s="71"/>
      <c r="BM192" s="179" t="s">
        <v>627</v>
      </c>
      <c r="BN192" s="71"/>
      <c r="BO192" s="71"/>
      <c r="BP192" s="71"/>
      <c r="BQ192" s="71"/>
      <c r="BR192" s="71"/>
      <c r="BS192" s="71"/>
      <c r="BT192" s="71"/>
      <c r="BU192" s="71"/>
      <c r="BV192" s="71"/>
      <c r="BW192" s="71"/>
      <c r="BX192" s="71"/>
      <c r="BY192" s="71"/>
      <c r="BZ192" s="71"/>
      <c r="CA192" s="71"/>
      <c r="CB192" s="71"/>
      <c r="CC192" s="71"/>
      <c r="CD192" s="71"/>
      <c r="CE192" s="71"/>
      <c r="CF192" s="71"/>
      <c r="CG192" s="71"/>
      <c r="CH192" s="71"/>
    </row>
    <row r="193" spans="53:86">
      <c r="BA193" s="71"/>
      <c r="BB193" s="71"/>
      <c r="BC193" s="71"/>
      <c r="BD193" s="71"/>
      <c r="BE193" s="71"/>
      <c r="BF193" s="71"/>
      <c r="BG193" s="71"/>
      <c r="BH193" s="71"/>
      <c r="BI193" s="71"/>
      <c r="BJ193" s="71"/>
      <c r="BK193" s="71"/>
      <c r="BL193" s="71"/>
      <c r="BM193" s="179" t="s">
        <v>628</v>
      </c>
      <c r="BN193" s="71"/>
      <c r="BO193" s="71"/>
      <c r="BP193" s="71"/>
      <c r="BQ193" s="71"/>
      <c r="BR193" s="71"/>
      <c r="BS193" s="71"/>
      <c r="BT193" s="71"/>
      <c r="BU193" s="71"/>
      <c r="BV193" s="71"/>
      <c r="BW193" s="71"/>
      <c r="BX193" s="71"/>
      <c r="BY193" s="71"/>
      <c r="BZ193" s="71"/>
      <c r="CA193" s="71"/>
      <c r="CB193" s="71"/>
      <c r="CC193" s="71"/>
      <c r="CD193" s="71"/>
      <c r="CE193" s="71"/>
      <c r="CF193" s="71"/>
      <c r="CG193" s="71"/>
      <c r="CH193" s="71"/>
    </row>
    <row r="194" spans="53:86">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c r="CA194" s="71"/>
      <c r="CB194" s="71"/>
      <c r="CC194" s="71"/>
      <c r="CD194" s="71"/>
      <c r="CE194" s="71"/>
      <c r="CF194" s="71"/>
      <c r="CG194" s="71"/>
      <c r="CH194" s="71"/>
    </row>
    <row r="195" spans="53:86">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c r="CA195" s="71"/>
      <c r="CB195" s="71"/>
      <c r="CC195" s="71"/>
      <c r="CD195" s="71"/>
      <c r="CE195" s="71"/>
      <c r="CF195" s="71"/>
      <c r="CG195" s="71"/>
      <c r="CH195" s="71"/>
    </row>
    <row r="196" spans="53:86">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c r="CA196" s="71"/>
      <c r="CB196" s="71"/>
      <c r="CC196" s="71"/>
      <c r="CD196" s="71"/>
      <c r="CE196" s="71"/>
      <c r="CF196" s="71"/>
      <c r="CG196" s="71"/>
      <c r="CH196" s="71"/>
    </row>
    <row r="197" spans="53:86">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c r="CA197" s="71"/>
      <c r="CB197" s="71"/>
      <c r="CC197" s="71"/>
      <c r="CD197" s="71"/>
      <c r="CE197" s="71"/>
      <c r="CF197" s="71"/>
      <c r="CG197" s="71"/>
      <c r="CH197" s="71"/>
    </row>
    <row r="198" spans="53:86">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c r="CA198" s="71"/>
      <c r="CB198" s="71"/>
      <c r="CC198" s="71"/>
      <c r="CD198" s="71"/>
      <c r="CE198" s="71"/>
      <c r="CF198" s="71"/>
      <c r="CG198" s="71"/>
      <c r="CH198" s="71"/>
    </row>
    <row r="199" spans="53:86">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c r="CA199" s="71"/>
      <c r="CB199" s="71"/>
      <c r="CC199" s="71"/>
      <c r="CD199" s="71"/>
      <c r="CE199" s="71"/>
      <c r="CF199" s="71"/>
      <c r="CG199" s="71"/>
      <c r="CH199" s="71"/>
    </row>
    <row r="200" spans="53:86">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c r="CA200" s="71"/>
      <c r="CB200" s="71"/>
      <c r="CC200" s="71"/>
      <c r="CD200" s="71"/>
      <c r="CE200" s="71"/>
      <c r="CF200" s="71"/>
      <c r="CG200" s="71"/>
      <c r="CH200" s="71"/>
    </row>
  </sheetData>
  <customSheetViews>
    <customSheetView guid="{31EEF66C-8178-4380-A4BA-6A0359548022}">
      <selection activeCell="B43" sqref="B43"/>
      <pageMargins left="0.7" right="0.7" top="0.78740157499999996" bottom="0.78740157499999996" header="0.3" footer="0.3"/>
      <pageSetup paperSize="9" scale="42" firstPageNumber="0" orientation="portrait" horizontalDpi="300" verticalDpi="300"/>
      <headerFooter alignWithMargins="0"/>
    </customSheetView>
  </customSheetViews>
  <phoneticPr fontId="36" type="noConversion"/>
  <dataValidations count="3">
    <dataValidation type="list" allowBlank="1" showInputMessage="1" showErrorMessage="1" sqref="A4:A19">
      <formula1>$BB$2:$BB$30</formula1>
    </dataValidation>
    <dataValidation type="list" allowBlank="1" showInputMessage="1" showErrorMessage="1" sqref="B4:B19">
      <formula1>$BA$33:$BA$38</formula1>
    </dataValidation>
    <dataValidation type="list" allowBlank="1" showInputMessage="1" showErrorMessage="1" sqref="F4:F19">
      <formula1>$BK$13:$BK$14</formula1>
    </dataValidation>
  </dataValidations>
  <pageMargins left="0.7" right="0.7" top="0.75" bottom="0.75" header="0.51180555555555551" footer="0.51180555555555551"/>
  <pageSetup paperSize="9" scale="42" firstPageNumber="0" orientation="portrait" horizontalDpi="300" verticalDpi="300"/>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14:formula1>
            <xm:f>Custom_lists!$B$2:$B$29</xm:f>
          </x14:formula1>
          <xm:sqref>A4:A14</xm:sqref>
        </x14:dataValidation>
        <x14:dataValidation type="list" allowBlank="1" showInputMessage="1" showErrorMessage="1">
          <x14:formula1>
            <xm:f>Custom_lists!$A$33:$A$37</xm:f>
          </x14:formula1>
          <xm:sqref>B4:B14</xm:sqref>
        </x14:dataValidation>
        <x14:dataValidation type="list" allowBlank="1" showInputMessage="1" showErrorMessage="1">
          <x14:formula1>
            <xm:f>Custom_lists!$AC$2:$AC$10</xm:f>
          </x14:formula1>
          <xm:sqref>D4:D14</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G27"/>
  <sheetViews>
    <sheetView zoomScale="125" zoomScaleNormal="125" zoomScalePageLayoutView="125" workbookViewId="0">
      <selection activeCell="D25" sqref="D25"/>
    </sheetView>
  </sheetViews>
  <sheetFormatPr baseColWidth="10" defaultColWidth="8.85546875" defaultRowHeight="15"/>
  <cols>
    <col min="1" max="1" width="9.28515625" style="316" customWidth="1"/>
    <col min="2" max="2" width="22.28515625" style="316" customWidth="1"/>
    <col min="3" max="3" width="87" style="441" customWidth="1"/>
    <col min="4" max="4" width="12.85546875" style="316" customWidth="1"/>
    <col min="5" max="5" width="8.85546875" style="316"/>
    <col min="6" max="6" width="17" style="316" customWidth="1"/>
    <col min="7" max="7" width="11.28515625" style="316" bestFit="1" customWidth="1"/>
    <col min="8" max="16384" width="8.85546875" style="316"/>
  </cols>
  <sheetData>
    <row r="1" spans="1:7" ht="18.75" thickBot="1">
      <c r="A1" s="314" t="s">
        <v>814</v>
      </c>
      <c r="B1" s="314"/>
      <c r="C1" s="439"/>
      <c r="D1" s="159" t="s">
        <v>50</v>
      </c>
      <c r="E1" s="1030" t="s">
        <v>1619</v>
      </c>
      <c r="F1" s="1031"/>
    </row>
    <row r="2" spans="1:7" ht="18.75" thickBot="1">
      <c r="A2" s="317"/>
      <c r="B2" s="317"/>
      <c r="C2" s="440"/>
      <c r="D2" s="315" t="s">
        <v>243</v>
      </c>
      <c r="E2" s="1032" t="s">
        <v>1814</v>
      </c>
      <c r="F2" s="1033"/>
    </row>
    <row r="3" spans="1:7" ht="15.75" thickBot="1">
      <c r="A3" s="318"/>
      <c r="B3" s="319"/>
      <c r="C3" s="319"/>
      <c r="D3" s="320"/>
      <c r="E3" s="1039"/>
      <c r="F3" s="1040"/>
    </row>
    <row r="4" spans="1:7" ht="51" customHeight="1">
      <c r="A4" s="321" t="s">
        <v>1</v>
      </c>
      <c r="B4" s="322" t="s">
        <v>815</v>
      </c>
      <c r="C4" s="322" t="s">
        <v>816</v>
      </c>
      <c r="D4" s="323" t="s">
        <v>817</v>
      </c>
      <c r="E4" s="1041" t="s">
        <v>290</v>
      </c>
      <c r="F4" s="1042"/>
    </row>
    <row r="5" spans="1:7">
      <c r="A5" s="334" t="s">
        <v>318</v>
      </c>
      <c r="B5" s="335" t="s">
        <v>1222</v>
      </c>
      <c r="C5" s="870" t="s">
        <v>1220</v>
      </c>
      <c r="D5" s="336" t="s">
        <v>1455</v>
      </c>
      <c r="E5" s="1043"/>
      <c r="F5" s="1036"/>
      <c r="G5" s="337"/>
    </row>
    <row r="6" spans="1:7">
      <c r="A6" s="334" t="s">
        <v>318</v>
      </c>
      <c r="B6" s="335" t="s">
        <v>1222</v>
      </c>
      <c r="C6" s="870" t="s">
        <v>1221</v>
      </c>
      <c r="D6" s="336" t="s">
        <v>1455</v>
      </c>
      <c r="E6" s="1036"/>
      <c r="F6" s="1036"/>
    </row>
    <row r="7" spans="1:7">
      <c r="A7" s="334" t="s">
        <v>318</v>
      </c>
      <c r="B7" s="540" t="s">
        <v>1222</v>
      </c>
      <c r="C7" s="722" t="s">
        <v>1969</v>
      </c>
      <c r="D7" s="537" t="s">
        <v>1455</v>
      </c>
      <c r="E7" s="538"/>
      <c r="F7" s="539"/>
    </row>
    <row r="8" spans="1:7" ht="25.5">
      <c r="A8" s="334" t="s">
        <v>318</v>
      </c>
      <c r="B8" s="541" t="s">
        <v>1758</v>
      </c>
      <c r="C8" s="722" t="s">
        <v>1968</v>
      </c>
      <c r="D8" s="537" t="s">
        <v>1455</v>
      </c>
      <c r="E8" s="538"/>
      <c r="F8" s="539"/>
    </row>
    <row r="9" spans="1:7">
      <c r="A9" s="334" t="s">
        <v>318</v>
      </c>
      <c r="B9" s="335" t="s">
        <v>7</v>
      </c>
      <c r="C9" s="723" t="s">
        <v>1699</v>
      </c>
      <c r="D9" s="336" t="s">
        <v>1455</v>
      </c>
      <c r="E9" s="1036"/>
      <c r="F9" s="1036"/>
    </row>
    <row r="10" spans="1:7">
      <c r="A10" s="334" t="s">
        <v>318</v>
      </c>
      <c r="B10" s="335" t="s">
        <v>7</v>
      </c>
      <c r="C10" s="723" t="s">
        <v>1700</v>
      </c>
      <c r="D10" s="336" t="s">
        <v>1455</v>
      </c>
      <c r="E10" s="1036"/>
      <c r="F10" s="1036"/>
    </row>
    <row r="11" spans="1:7">
      <c r="A11" s="334" t="s">
        <v>318</v>
      </c>
      <c r="B11" s="335" t="s">
        <v>7</v>
      </c>
      <c r="C11" s="723" t="s">
        <v>1701</v>
      </c>
      <c r="D11" s="336" t="s">
        <v>1455</v>
      </c>
      <c r="E11" s="1036"/>
      <c r="F11" s="1036"/>
    </row>
    <row r="12" spans="1:7">
      <c r="A12" s="334" t="s">
        <v>318</v>
      </c>
      <c r="B12" s="335" t="s">
        <v>7</v>
      </c>
      <c r="C12" s="723" t="s">
        <v>1702</v>
      </c>
      <c r="D12" s="336" t="s">
        <v>1455</v>
      </c>
      <c r="E12" s="1036"/>
      <c r="F12" s="1036"/>
    </row>
    <row r="13" spans="1:7">
      <c r="A13" s="334" t="s">
        <v>318</v>
      </c>
      <c r="B13" s="335" t="s">
        <v>7</v>
      </c>
      <c r="C13" s="724" t="s">
        <v>1703</v>
      </c>
      <c r="D13" s="336" t="s">
        <v>1455</v>
      </c>
      <c r="E13" s="1036"/>
      <c r="F13" s="1036"/>
    </row>
    <row r="14" spans="1:7">
      <c r="A14" s="334" t="s">
        <v>318</v>
      </c>
      <c r="B14" s="335" t="s">
        <v>7</v>
      </c>
      <c r="C14" s="724" t="s">
        <v>1704</v>
      </c>
      <c r="D14" s="336" t="s">
        <v>1455</v>
      </c>
      <c r="E14" s="1036"/>
      <c r="F14" s="1036"/>
    </row>
    <row r="15" spans="1:7">
      <c r="A15" s="334" t="s">
        <v>318</v>
      </c>
      <c r="B15" s="335" t="s">
        <v>7</v>
      </c>
      <c r="C15" s="724" t="s">
        <v>1705</v>
      </c>
      <c r="D15" s="336" t="s">
        <v>1455</v>
      </c>
      <c r="E15" s="1036"/>
      <c r="F15" s="1036"/>
    </row>
    <row r="16" spans="1:7">
      <c r="A16" s="334" t="s">
        <v>318</v>
      </c>
      <c r="B16" s="335" t="s">
        <v>7</v>
      </c>
      <c r="C16" s="871" t="s">
        <v>1970</v>
      </c>
      <c r="D16" s="537" t="s">
        <v>1455</v>
      </c>
      <c r="E16" s="1037"/>
      <c r="F16" s="1038"/>
    </row>
    <row r="17" spans="1:6">
      <c r="A17" s="334" t="s">
        <v>318</v>
      </c>
      <c r="B17" s="335" t="s">
        <v>7</v>
      </c>
      <c r="C17" s="724" t="s">
        <v>1971</v>
      </c>
      <c r="D17" s="336" t="s">
        <v>1455</v>
      </c>
      <c r="E17" s="1036"/>
      <c r="F17" s="1036"/>
    </row>
    <row r="18" spans="1:6">
      <c r="A18" s="334" t="s">
        <v>318</v>
      </c>
      <c r="B18" s="335" t="s">
        <v>7</v>
      </c>
      <c r="C18" s="724" t="s">
        <v>1972</v>
      </c>
      <c r="D18" s="336" t="s">
        <v>1455</v>
      </c>
      <c r="E18" s="1037"/>
      <c r="F18" s="1038"/>
    </row>
    <row r="19" spans="1:6">
      <c r="A19" s="334" t="s">
        <v>318</v>
      </c>
      <c r="B19" s="335" t="s">
        <v>7</v>
      </c>
      <c r="C19" s="724" t="s">
        <v>1706</v>
      </c>
      <c r="D19" s="336" t="s">
        <v>1455</v>
      </c>
      <c r="E19" s="1036"/>
      <c r="F19" s="1036"/>
    </row>
    <row r="20" spans="1:6">
      <c r="A20" s="334" t="s">
        <v>318</v>
      </c>
      <c r="B20" s="335" t="s">
        <v>7</v>
      </c>
      <c r="C20" s="724" t="s">
        <v>1707</v>
      </c>
      <c r="D20" s="336" t="s">
        <v>1455</v>
      </c>
      <c r="E20" s="1036"/>
      <c r="F20" s="1036"/>
    </row>
    <row r="21" spans="1:6">
      <c r="A21" s="334" t="s">
        <v>318</v>
      </c>
      <c r="B21" s="335" t="s">
        <v>7</v>
      </c>
      <c r="C21" s="724" t="s">
        <v>1708</v>
      </c>
      <c r="D21" s="336" t="s">
        <v>1455</v>
      </c>
      <c r="E21" s="1036"/>
      <c r="F21" s="1036"/>
    </row>
    <row r="22" spans="1:6">
      <c r="A22" s="334" t="s">
        <v>318</v>
      </c>
      <c r="B22" s="335" t="s">
        <v>7</v>
      </c>
      <c r="C22" s="724" t="s">
        <v>1709</v>
      </c>
      <c r="D22" s="336" t="s">
        <v>1455</v>
      </c>
      <c r="E22" s="1036"/>
      <c r="F22" s="1036"/>
    </row>
    <row r="23" spans="1:6">
      <c r="A23" s="334" t="s">
        <v>318</v>
      </c>
      <c r="B23" s="335" t="s">
        <v>7</v>
      </c>
      <c r="C23" s="724" t="s">
        <v>1710</v>
      </c>
      <c r="D23" s="336" t="s">
        <v>1455</v>
      </c>
      <c r="E23" s="1036"/>
      <c r="F23" s="1036"/>
    </row>
    <row r="24" spans="1:6">
      <c r="A24" s="334" t="s">
        <v>318</v>
      </c>
      <c r="B24" s="335" t="s">
        <v>7</v>
      </c>
      <c r="C24" s="724" t="s">
        <v>1711</v>
      </c>
      <c r="D24" s="336" t="s">
        <v>1455</v>
      </c>
      <c r="E24" s="1036"/>
      <c r="F24" s="1036"/>
    </row>
    <row r="25" spans="1:6">
      <c r="A25" s="334" t="s">
        <v>318</v>
      </c>
      <c r="B25" s="335" t="s">
        <v>7</v>
      </c>
      <c r="C25" s="724" t="s">
        <v>1712</v>
      </c>
      <c r="D25" s="336" t="s">
        <v>1455</v>
      </c>
      <c r="E25" s="1036"/>
      <c r="F25" s="1036"/>
    </row>
    <row r="26" spans="1:6" ht="38.25">
      <c r="A26" s="324" t="s">
        <v>318</v>
      </c>
      <c r="B26" s="336" t="s">
        <v>7</v>
      </c>
      <c r="C26" s="724" t="s">
        <v>1973</v>
      </c>
      <c r="D26" s="336" t="s">
        <v>1455</v>
      </c>
      <c r="E26" s="1034"/>
      <c r="F26" s="1035"/>
    </row>
    <row r="27" spans="1:6" ht="25.5">
      <c r="A27" s="334" t="s">
        <v>318</v>
      </c>
      <c r="B27" s="335" t="s">
        <v>7</v>
      </c>
      <c r="C27" s="724" t="s">
        <v>1974</v>
      </c>
      <c r="D27" s="336" t="s">
        <v>1455</v>
      </c>
      <c r="E27" s="1036"/>
      <c r="F27" s="1036"/>
    </row>
  </sheetData>
  <customSheetViews>
    <customSheetView guid="{31EEF66C-8178-4380-A4BA-6A0359548022}" topLeftCell="A43">
      <selection activeCell="C47" sqref="C47"/>
      <pageMargins left="0.7" right="0.7" top="0.78740157499999996" bottom="0.78740157499999996" header="0.3" footer="0.3"/>
      <pageSetup paperSize="9" orientation="portrait"/>
    </customSheetView>
  </customSheetViews>
  <mergeCells count="25">
    <mergeCell ref="E27:F27"/>
    <mergeCell ref="E18:F18"/>
    <mergeCell ref="E12:F12"/>
    <mergeCell ref="E13:F13"/>
    <mergeCell ref="E5:F5"/>
    <mergeCell ref="E6:F6"/>
    <mergeCell ref="E9:F9"/>
    <mergeCell ref="E10:F10"/>
    <mergeCell ref="E11:F11"/>
    <mergeCell ref="E1:F1"/>
    <mergeCell ref="E2:F2"/>
    <mergeCell ref="E26:F26"/>
    <mergeCell ref="E24:F24"/>
    <mergeCell ref="E25:F25"/>
    <mergeCell ref="E15:F15"/>
    <mergeCell ref="E19:F19"/>
    <mergeCell ref="E20:F20"/>
    <mergeCell ref="E21:F21"/>
    <mergeCell ref="E22:F22"/>
    <mergeCell ref="E23:F23"/>
    <mergeCell ref="E16:F16"/>
    <mergeCell ref="E14:F14"/>
    <mergeCell ref="E3:F3"/>
    <mergeCell ref="E4:F4"/>
    <mergeCell ref="E17:F17"/>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26</vt:i4>
      </vt:variant>
      <vt:variant>
        <vt:lpstr>Benannte Bereiche</vt:lpstr>
      </vt:variant>
      <vt:variant>
        <vt:i4>29</vt:i4>
      </vt:variant>
    </vt:vector>
  </HeadingPairs>
  <TitlesOfParts>
    <vt:vector size="55" baseType="lpstr">
      <vt:lpstr>Custom_lists</vt:lpstr>
      <vt:lpstr>I_A_1</vt:lpstr>
      <vt:lpstr>I_A_2</vt:lpstr>
      <vt:lpstr>II_B_1</vt:lpstr>
      <vt:lpstr>II_B_2</vt:lpstr>
      <vt:lpstr>III_A_1</vt:lpstr>
      <vt:lpstr>III_B_1</vt:lpstr>
      <vt:lpstr>III_B_2</vt:lpstr>
      <vt:lpstr>III_B_3</vt:lpstr>
      <vt:lpstr>III_C_1</vt:lpstr>
      <vt:lpstr>III_C_3</vt:lpstr>
      <vt:lpstr>III_C_4</vt:lpstr>
      <vt:lpstr>III_C_6</vt:lpstr>
      <vt:lpstr>III_D_1</vt:lpstr>
      <vt:lpstr>III_E_1</vt:lpstr>
      <vt:lpstr>III_E_2</vt:lpstr>
      <vt:lpstr>III_E_3</vt:lpstr>
      <vt:lpstr>III_F_1 </vt:lpstr>
      <vt:lpstr>III_G_1</vt:lpstr>
      <vt:lpstr>IV_A_1</vt:lpstr>
      <vt:lpstr>IV_A_2</vt:lpstr>
      <vt:lpstr>IV_A_3 </vt:lpstr>
      <vt:lpstr>IV_B_1</vt:lpstr>
      <vt:lpstr>IV_B_2</vt:lpstr>
      <vt:lpstr>V_1</vt:lpstr>
      <vt:lpstr>VI_I</vt:lpstr>
      <vt:lpstr>II_B_1!Druckbereich</vt:lpstr>
      <vt:lpstr>III_A_1!Druckbereich</vt:lpstr>
      <vt:lpstr>III_B_1!Druckbereich</vt:lpstr>
      <vt:lpstr>III_B_2!Druckbereich</vt:lpstr>
      <vt:lpstr>III_C_1!Druckbereich</vt:lpstr>
      <vt:lpstr>III_C_3!Druckbereich</vt:lpstr>
      <vt:lpstr>III_C_6!Druckbereich</vt:lpstr>
      <vt:lpstr>III_D_1!Druckbereich</vt:lpstr>
      <vt:lpstr>III_E_1!Druckbereich</vt:lpstr>
      <vt:lpstr>III_E_2!Druckbereich</vt:lpstr>
      <vt:lpstr>III_E_3!Druckbereich</vt:lpstr>
      <vt:lpstr>'III_F_1 '!Druckbereich</vt:lpstr>
      <vt:lpstr>III_G_1!Druckbereich</vt:lpstr>
      <vt:lpstr>IV_A_1!Druckbereich</vt:lpstr>
      <vt:lpstr>IV_A_2!Druckbereich</vt:lpstr>
      <vt:lpstr>'IV_A_3 '!Druckbereich</vt:lpstr>
      <vt:lpstr>IV_B_1!Druckbereich</vt:lpstr>
      <vt:lpstr>IV_B_2!Druckbereich</vt:lpstr>
      <vt:lpstr>V_1!Druckbereich</vt:lpstr>
      <vt:lpstr>II_B_1!Excel_BuiltIn_Print_Area_1_1</vt:lpstr>
      <vt:lpstr>II_B_1!Excel_BuiltIn_Print_Area_1_1_1</vt:lpstr>
      <vt:lpstr>Excel_BuiltIn_Print_Area_11_1</vt:lpstr>
      <vt:lpstr>Excel_BuiltIn_Print_Area_12_1</vt:lpstr>
      <vt:lpstr>Excel_BuiltIn_Print_Area_12_1_1</vt:lpstr>
      <vt:lpstr>Excel_BuiltIn_Print_Area_14_1</vt:lpstr>
      <vt:lpstr>III_D_1!Excel_BuiltIn_Print_Area_15_1</vt:lpstr>
      <vt:lpstr>'III_F_1 '!Excel_BuiltIn_Print_Area_15_1</vt:lpstr>
      <vt:lpstr>III_B_2!Excel_BuiltIn_Print_Area_4_1</vt:lpstr>
      <vt:lpstr>Excel_BuiltIn_Print_Area_8_1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 Stransky</dc:creator>
  <cp:lastModifiedBy>Jens Ulleweit</cp:lastModifiedBy>
  <cp:lastPrinted>2013-03-08T13:48:05Z</cp:lastPrinted>
  <dcterms:created xsi:type="dcterms:W3CDTF">2009-11-05T10:40:17Z</dcterms:created>
  <dcterms:modified xsi:type="dcterms:W3CDTF">2017-05-29T12:33:13Z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